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 tabRatio="866"/>
  </bookViews>
  <sheets>
    <sheet name="SUMMARY" sheetId="1" r:id="rId1"/>
    <sheet name="FEB(28)" sheetId="2" r:id="rId2"/>
    <sheet name="FEB(27)" sheetId="3" r:id="rId3"/>
    <sheet name="FEB(26)" sheetId="4" r:id="rId4"/>
    <sheet name="FEB(25)" sheetId="5" r:id="rId5"/>
    <sheet name="FEB(24)" sheetId="6" r:id="rId6"/>
    <sheet name="FEB(23)" sheetId="7" r:id="rId7"/>
    <sheet name="FEB(22)" sheetId="8" r:id="rId8"/>
    <sheet name="FEB(21)" sheetId="9" r:id="rId9"/>
    <sheet name="FEB(20)" sheetId="10" r:id="rId10"/>
    <sheet name="FEB(19)" sheetId="11" r:id="rId11"/>
    <sheet name="FEB(18)" sheetId="12" r:id="rId12"/>
    <sheet name="FEB(17)" sheetId="13" r:id="rId13"/>
    <sheet name="FEB(16)" sheetId="14" r:id="rId14"/>
    <sheet name="FEB(15)" sheetId="15" r:id="rId15"/>
    <sheet name="FEB(14)" sheetId="16" r:id="rId16"/>
    <sheet name="FEB(13)" sheetId="17" r:id="rId17"/>
    <sheet name="FEB(12)" sheetId="18" r:id="rId18"/>
    <sheet name="FEB(11)" sheetId="19" r:id="rId19"/>
    <sheet name="FEB(10)" sheetId="20" r:id="rId20"/>
    <sheet name="FEB(9)" sheetId="21" r:id="rId21"/>
    <sheet name="FEB(8)" sheetId="22" r:id="rId22"/>
    <sheet name="FEB(7)" sheetId="23" r:id="rId23"/>
    <sheet name="FEB(6)" sheetId="24" r:id="rId24"/>
    <sheet name="FEB(5)" sheetId="25" r:id="rId25"/>
    <sheet name="FEB(4)" sheetId="26" r:id="rId26"/>
    <sheet name="FEB(3)" sheetId="27" r:id="rId27"/>
    <sheet name="FEB(2)" sheetId="28" r:id="rId28"/>
    <sheet name="FEB(1)" sheetId="29" r:id="rId29"/>
    <sheet name="PEAK BOOKOUTS" sheetId="30" r:id="rId30"/>
    <sheet name="OFF PEAK BOOKOUTS" sheetId="31" r:id="rId31"/>
    <sheet name="SUNDAY BOOKOUTS" sheetId="32" r:id="rId32"/>
  </sheets>
  <definedNames>
    <definedName name="_xlnm._FilterDatabase" localSheetId="30" hidden="1">'OFF PEAK BOOKOUTS'!$A$2:$AH$84</definedName>
    <definedName name="_xlnm._FilterDatabase" localSheetId="29" hidden="1">'PEAK BOOKOUTS'!$A$2:$AH$334</definedName>
    <definedName name="_xlnm._FilterDatabase" localSheetId="31" hidden="1">'SUNDAY BOOKOUTS'!$A$2:$AH$84</definedName>
    <definedName name="_xlnm.Print_Area" localSheetId="19">'FEB(10)'!$A$1:$S$216</definedName>
    <definedName name="_xlnm.Print_Area" localSheetId="17">'FEB(12)'!$A$1:$T$218</definedName>
    <definedName name="_xlnm.Print_Area" localSheetId="16">'FEB(13)'!$A$1:$T$225</definedName>
    <definedName name="_xlnm.Print_Area" localSheetId="15">'FEB(14)'!$A$1:$T$224</definedName>
    <definedName name="_xlnm.Print_Area" localSheetId="14">'FEB(15)'!$A$1:$T$227</definedName>
    <definedName name="_xlnm.Print_Area" localSheetId="13">'FEB(16)'!$A$1:$T$230</definedName>
    <definedName name="_xlnm.Print_Area" localSheetId="12">'FEB(17)'!$A$1:$T$233</definedName>
    <definedName name="_xlnm.Print_Area" localSheetId="11">'FEB(18)'!$A$1:$T$147</definedName>
    <definedName name="_xlnm.Print_Area" localSheetId="10">'FEB(19)'!$A$1:$T$236</definedName>
    <definedName name="_xlnm.Print_Area" localSheetId="9">'FEB(20)'!$A$1:$T$232</definedName>
    <definedName name="_xlnm.Print_Area" localSheetId="8">'FEB(21)'!$A$1:$T$221</definedName>
    <definedName name="_xlnm.Print_Area" localSheetId="7">'FEB(22)'!$A$1:$T$227</definedName>
    <definedName name="_xlnm.Print_Area" localSheetId="6">'FEB(23)'!$A$1:$T$228</definedName>
    <definedName name="_xlnm.Print_Area" localSheetId="5">'FEB(24)'!$A$1:$T$228</definedName>
    <definedName name="_xlnm.Print_Area" localSheetId="4">'FEB(25)'!$A$1:$T$147</definedName>
    <definedName name="_xlnm.Print_Area" localSheetId="3">'FEB(26)'!$A$1:$T$229</definedName>
    <definedName name="_xlnm.Print_Area" localSheetId="2">'FEB(27)'!$A$1:$T$227</definedName>
    <definedName name="_xlnm.Print_Area" localSheetId="1">'FEB(28)'!$A$1:$T$233</definedName>
    <definedName name="_xlnm.Print_Area" localSheetId="23">'FEB(6)'!$A$1:$S$223</definedName>
    <definedName name="_xlnm.Print_Area" localSheetId="22">'FEB(7)'!$A$1:$S$271</definedName>
    <definedName name="_xlnm.Print_Area" localSheetId="21">'FEB(8)'!$A$131:$S$221</definedName>
    <definedName name="_xlnm.Print_Area" localSheetId="20">'FEB(9)'!$A$1:$S$213</definedName>
  </definedNames>
  <calcPr calcId="92512"/>
</workbook>
</file>

<file path=xl/calcChain.xml><?xml version="1.0" encoding="utf-8"?>
<calcChain xmlns="http://schemas.openxmlformats.org/spreadsheetml/2006/main">
  <c r="Z4" i="29" l="1"/>
  <c r="AA4" i="29"/>
  <c r="Z5" i="29"/>
  <c r="AA5" i="29"/>
  <c r="Z6" i="29"/>
  <c r="AA6" i="29"/>
  <c r="Z7" i="29"/>
  <c r="AA7" i="29"/>
  <c r="Y8" i="29"/>
  <c r="Z8" i="29"/>
  <c r="AA8" i="29"/>
  <c r="Y9" i="29"/>
  <c r="Z9" i="29"/>
  <c r="AA9" i="29"/>
  <c r="Y10" i="29"/>
  <c r="Z10" i="29"/>
  <c r="AA10" i="29"/>
  <c r="Y11" i="29"/>
  <c r="Z11" i="29"/>
  <c r="AA11" i="29"/>
  <c r="Z12" i="29"/>
  <c r="AA12" i="29"/>
  <c r="G13" i="29"/>
  <c r="M13" i="29"/>
  <c r="P13" i="29"/>
  <c r="Z13" i="29"/>
  <c r="AA13" i="29"/>
  <c r="Z14" i="29"/>
  <c r="AA14" i="29"/>
  <c r="Y15" i="29"/>
  <c r="Z15" i="29"/>
  <c r="AA15" i="29"/>
  <c r="Y16" i="29"/>
  <c r="Z16" i="29"/>
  <c r="AA16" i="29"/>
  <c r="Z17" i="29"/>
  <c r="AA17" i="29"/>
  <c r="G18" i="29"/>
  <c r="M18" i="29"/>
  <c r="P18" i="29"/>
  <c r="Z18" i="29"/>
  <c r="AA18" i="29"/>
  <c r="Z19" i="29"/>
  <c r="AA19" i="29"/>
  <c r="Z20" i="29"/>
  <c r="AA20" i="29"/>
  <c r="Z21" i="29"/>
  <c r="AA21" i="29"/>
  <c r="Z22" i="29"/>
  <c r="AA22" i="29"/>
  <c r="Y23" i="29"/>
  <c r="Z23" i="29"/>
  <c r="AA23" i="29"/>
  <c r="Y24" i="29"/>
  <c r="Z24" i="29"/>
  <c r="AA24" i="29"/>
  <c r="Y25" i="29"/>
  <c r="Z25" i="29"/>
  <c r="AA25" i="29"/>
  <c r="Y26" i="29"/>
  <c r="Z26" i="29"/>
  <c r="AA26" i="29"/>
  <c r="Y27" i="29"/>
  <c r="Z27" i="29"/>
  <c r="AA27" i="29"/>
  <c r="Y28" i="29"/>
  <c r="Z28" i="29"/>
  <c r="AA28" i="29"/>
  <c r="Y29" i="29"/>
  <c r="Z29" i="29"/>
  <c r="AA29" i="29"/>
  <c r="Y30" i="29"/>
  <c r="Z30" i="29"/>
  <c r="AA30" i="29"/>
  <c r="Y31" i="29"/>
  <c r="Z31" i="29"/>
  <c r="AA31" i="29"/>
  <c r="Y32" i="29"/>
  <c r="Z32" i="29"/>
  <c r="AA32" i="29"/>
  <c r="Y33" i="29"/>
  <c r="Z33" i="29"/>
  <c r="AA33" i="29"/>
  <c r="Y34" i="29"/>
  <c r="Z34" i="29"/>
  <c r="AA34" i="29"/>
  <c r="Y35" i="29"/>
  <c r="Z35" i="29"/>
  <c r="AA35" i="29"/>
  <c r="Y36" i="29"/>
  <c r="Z36" i="29"/>
  <c r="AA36" i="29"/>
  <c r="Y37" i="29"/>
  <c r="Z37" i="29"/>
  <c r="AA37" i="29"/>
  <c r="Y38" i="29"/>
  <c r="Z38" i="29"/>
  <c r="AA38" i="29"/>
  <c r="Y39" i="29"/>
  <c r="Z39" i="29"/>
  <c r="AA39" i="29"/>
  <c r="Y40" i="29"/>
  <c r="Z40" i="29"/>
  <c r="AA40" i="29"/>
  <c r="Y41" i="29"/>
  <c r="Z41" i="29"/>
  <c r="AA41" i="29"/>
  <c r="Y42" i="29"/>
  <c r="Z42" i="29"/>
  <c r="AA42" i="29"/>
  <c r="Y43" i="29"/>
  <c r="Z43" i="29"/>
  <c r="AA43" i="29"/>
  <c r="Y44" i="29"/>
  <c r="Z44" i="29"/>
  <c r="AA44" i="29"/>
  <c r="Y45" i="29"/>
  <c r="Z45" i="29"/>
  <c r="AA45" i="29"/>
  <c r="Y46" i="29"/>
  <c r="Z46" i="29"/>
  <c r="AA46" i="29"/>
  <c r="G47" i="29"/>
  <c r="M47" i="29"/>
  <c r="P47" i="29"/>
  <c r="Y47" i="29"/>
  <c r="Z47" i="29"/>
  <c r="AA47" i="29"/>
  <c r="Y48" i="29"/>
  <c r="Z48" i="29"/>
  <c r="AA48" i="29"/>
  <c r="Y49" i="29"/>
  <c r="Z49" i="29"/>
  <c r="AA49" i="29"/>
  <c r="Y50" i="29"/>
  <c r="Z50" i="29"/>
  <c r="AA50" i="29"/>
  <c r="Y51" i="29"/>
  <c r="Z51" i="29"/>
  <c r="AA51" i="29"/>
  <c r="Y52" i="29"/>
  <c r="Z52" i="29"/>
  <c r="AA52" i="29"/>
  <c r="Y53" i="29"/>
  <c r="Z53" i="29"/>
  <c r="AA53" i="29"/>
  <c r="Y54" i="29"/>
  <c r="Z54" i="29"/>
  <c r="AA54" i="29"/>
  <c r="Y55" i="29"/>
  <c r="Z55" i="29"/>
  <c r="AA55" i="29"/>
  <c r="Y56" i="29"/>
  <c r="Z56" i="29"/>
  <c r="AA56" i="29"/>
  <c r="Y57" i="29"/>
  <c r="Z57" i="29"/>
  <c r="AA57" i="29"/>
  <c r="Y58" i="29"/>
  <c r="Z58" i="29"/>
  <c r="AA58" i="29"/>
  <c r="Y59" i="29"/>
  <c r="Z59" i="29"/>
  <c r="AA59" i="29"/>
  <c r="Y60" i="29"/>
  <c r="Z60" i="29"/>
  <c r="AA60" i="29"/>
  <c r="Y61" i="29"/>
  <c r="Z61" i="29"/>
  <c r="AA61" i="29"/>
  <c r="Z62" i="29"/>
  <c r="AA62" i="29"/>
  <c r="Z63" i="29"/>
  <c r="AA63" i="29"/>
  <c r="Z64" i="29"/>
  <c r="AA64" i="29"/>
  <c r="Z65" i="29"/>
  <c r="AA65" i="29"/>
  <c r="Z66" i="29"/>
  <c r="AA66" i="29"/>
  <c r="Z67" i="29"/>
  <c r="AA67" i="29"/>
  <c r="Z68" i="29"/>
  <c r="AA68" i="29"/>
  <c r="Z69" i="29"/>
  <c r="AA69" i="29"/>
  <c r="Z70" i="29"/>
  <c r="AA70" i="29"/>
  <c r="Z71" i="29"/>
  <c r="AA71" i="29"/>
  <c r="Y72" i="29"/>
  <c r="Z72" i="29"/>
  <c r="AA72" i="29"/>
  <c r="Y73" i="29"/>
  <c r="Z73" i="29"/>
  <c r="AA73" i="29"/>
  <c r="G74" i="29"/>
  <c r="M74" i="29"/>
  <c r="P74" i="29"/>
  <c r="Y74" i="29"/>
  <c r="Z74" i="29"/>
  <c r="AA74" i="29"/>
  <c r="Z75" i="29"/>
  <c r="AA75" i="29"/>
  <c r="Z76" i="29"/>
  <c r="AA76" i="29"/>
  <c r="Y77" i="29"/>
  <c r="Z77" i="29"/>
  <c r="AA77" i="29"/>
  <c r="Y78" i="29"/>
  <c r="Z78" i="29"/>
  <c r="AA78" i="29"/>
  <c r="Y79" i="29"/>
  <c r="Z79" i="29"/>
  <c r="AA79" i="29"/>
  <c r="Y80" i="29"/>
  <c r="Z80" i="29"/>
  <c r="AA80" i="29"/>
  <c r="Y81" i="29"/>
  <c r="Z81" i="29"/>
  <c r="AA81" i="29"/>
  <c r="Y82" i="29"/>
  <c r="Z82" i="29"/>
  <c r="AA82" i="29"/>
  <c r="Y83" i="29"/>
  <c r="Z83" i="29"/>
  <c r="AA83" i="29"/>
  <c r="Y84" i="29"/>
  <c r="Z84" i="29"/>
  <c r="AA84" i="29"/>
  <c r="Y85" i="29"/>
  <c r="Z85" i="29"/>
  <c r="AA85" i="29"/>
  <c r="Y86" i="29"/>
  <c r="Z86" i="29"/>
  <c r="AA86" i="29"/>
  <c r="Y87" i="29"/>
  <c r="Z87" i="29"/>
  <c r="AA87" i="29"/>
  <c r="Y88" i="29"/>
  <c r="Z88" i="29"/>
  <c r="AA88" i="29"/>
  <c r="Y89" i="29"/>
  <c r="Z89" i="29"/>
  <c r="AA89" i="29"/>
  <c r="Y90" i="29"/>
  <c r="Z90" i="29"/>
  <c r="AA90" i="29"/>
  <c r="Y91" i="29"/>
  <c r="Z91" i="29"/>
  <c r="AA91" i="29"/>
  <c r="Y92" i="29"/>
  <c r="Z92" i="29"/>
  <c r="AA92" i="29"/>
  <c r="Y93" i="29"/>
  <c r="Z93" i="29"/>
  <c r="AA93" i="29"/>
  <c r="Y94" i="29"/>
  <c r="Z94" i="29"/>
  <c r="AA94" i="29"/>
  <c r="Z95" i="29"/>
  <c r="AA95" i="29"/>
  <c r="G96" i="29"/>
  <c r="M96" i="29"/>
  <c r="P96" i="29"/>
  <c r="Z96" i="29"/>
  <c r="AA96" i="29"/>
  <c r="Z97" i="29"/>
  <c r="AA97" i="29"/>
  <c r="Z98" i="29"/>
  <c r="AA98" i="29"/>
  <c r="Y99" i="29"/>
  <c r="Z99" i="29"/>
  <c r="AA99" i="29"/>
  <c r="Y100" i="29"/>
  <c r="Z100" i="29"/>
  <c r="AA100" i="29"/>
  <c r="Y101" i="29"/>
  <c r="Z101" i="29"/>
  <c r="AA101" i="29"/>
  <c r="Y102" i="29"/>
  <c r="Z102" i="29"/>
  <c r="AA102" i="29"/>
  <c r="Y103" i="29"/>
  <c r="Z103" i="29"/>
  <c r="AA103" i="29"/>
  <c r="Y104" i="29"/>
  <c r="Z104" i="29"/>
  <c r="AA104" i="29"/>
  <c r="Y105" i="29"/>
  <c r="Z105" i="29"/>
  <c r="AA105" i="29"/>
  <c r="Y106" i="29"/>
  <c r="Z106" i="29"/>
  <c r="AA106" i="29"/>
  <c r="Y107" i="29"/>
  <c r="Z107" i="29"/>
  <c r="AA107" i="29"/>
  <c r="Y108" i="29"/>
  <c r="Z108" i="29"/>
  <c r="AA108" i="29"/>
  <c r="Y109" i="29"/>
  <c r="Z109" i="29"/>
  <c r="AA109" i="29"/>
  <c r="Y110" i="29"/>
  <c r="Z110" i="29"/>
  <c r="AA110" i="29"/>
  <c r="Y111" i="29"/>
  <c r="Z111" i="29"/>
  <c r="AA111" i="29"/>
  <c r="Y112" i="29"/>
  <c r="Z112" i="29"/>
  <c r="AA112" i="29"/>
  <c r="Y113" i="29"/>
  <c r="Z113" i="29"/>
  <c r="AA113" i="29"/>
  <c r="Y114" i="29"/>
  <c r="Z114" i="29"/>
  <c r="AA114" i="29"/>
  <c r="Y115" i="29"/>
  <c r="Z115" i="29"/>
  <c r="AA115" i="29"/>
  <c r="Y116" i="29"/>
  <c r="Z116" i="29"/>
  <c r="AA116" i="29"/>
  <c r="Z117" i="29"/>
  <c r="AA117" i="29"/>
  <c r="G118" i="29"/>
  <c r="M118" i="29"/>
  <c r="P118" i="29"/>
  <c r="Z118" i="29"/>
  <c r="AA118" i="29"/>
  <c r="Z119" i="29"/>
  <c r="AA119" i="29"/>
  <c r="Z120" i="29"/>
  <c r="AA120" i="29"/>
  <c r="Y121" i="29"/>
  <c r="Z121" i="29"/>
  <c r="AA121" i="29"/>
  <c r="Z122" i="29"/>
  <c r="AA122" i="29"/>
  <c r="Z123" i="29"/>
  <c r="AA123" i="29"/>
  <c r="Z124" i="29"/>
  <c r="AA124" i="29"/>
  <c r="Z125" i="29"/>
  <c r="AA125" i="29"/>
  <c r="G126" i="29"/>
  <c r="M126" i="29"/>
  <c r="P126" i="29"/>
  <c r="Z126" i="29"/>
  <c r="AA126" i="29"/>
  <c r="Z127" i="29"/>
  <c r="AA127" i="29"/>
  <c r="Y128" i="29"/>
  <c r="Z128" i="29"/>
  <c r="AA128" i="29"/>
  <c r="Z129" i="29"/>
  <c r="AA129" i="29"/>
  <c r="G130" i="29"/>
  <c r="M130" i="29"/>
  <c r="P130" i="29"/>
  <c r="Z130" i="29"/>
  <c r="AA130" i="29"/>
  <c r="Z131" i="29"/>
  <c r="AA131" i="29"/>
  <c r="Y132" i="29"/>
  <c r="Z132" i="29"/>
  <c r="AA132" i="29"/>
  <c r="Y133" i="29"/>
  <c r="Z133" i="29"/>
  <c r="AA133" i="29"/>
  <c r="Y134" i="29"/>
  <c r="Z134" i="29"/>
  <c r="AA134" i="29"/>
  <c r="Y135" i="29"/>
  <c r="Z135" i="29"/>
  <c r="AA135" i="29"/>
  <c r="Y136" i="29"/>
  <c r="Z136" i="29"/>
  <c r="AA136" i="29"/>
  <c r="Y137" i="29"/>
  <c r="Z137" i="29"/>
  <c r="AA137" i="29"/>
  <c r="Y138" i="29"/>
  <c r="Z138" i="29"/>
  <c r="AA138" i="29"/>
  <c r="Y139" i="29"/>
  <c r="Z139" i="29"/>
  <c r="AA139" i="29"/>
  <c r="Y140" i="29"/>
  <c r="Z140" i="29"/>
  <c r="AA140" i="29"/>
  <c r="Y141" i="29"/>
  <c r="Z141" i="29"/>
  <c r="AA141" i="29"/>
  <c r="Y142" i="29"/>
  <c r="Z142" i="29"/>
  <c r="AA142" i="29"/>
  <c r="Y143" i="29"/>
  <c r="Z143" i="29"/>
  <c r="AA143" i="29"/>
  <c r="Y144" i="29"/>
  <c r="Z144" i="29"/>
  <c r="AA144" i="29"/>
  <c r="Y145" i="29"/>
  <c r="Z145" i="29"/>
  <c r="AA145" i="29"/>
  <c r="Y146" i="29"/>
  <c r="Z146" i="29"/>
  <c r="AA146" i="29"/>
  <c r="Y147" i="29"/>
  <c r="Z147" i="29"/>
  <c r="AA147" i="29"/>
  <c r="Y148" i="29"/>
  <c r="Z148" i="29"/>
  <c r="AA148" i="29"/>
  <c r="Y149" i="29"/>
  <c r="Z149" i="29"/>
  <c r="AA149" i="29"/>
  <c r="Y150" i="29"/>
  <c r="Z150" i="29"/>
  <c r="AA150" i="29"/>
  <c r="Y151" i="29"/>
  <c r="Z151" i="29"/>
  <c r="AA151" i="29"/>
  <c r="Y152" i="29"/>
  <c r="Z152" i="29"/>
  <c r="AA152" i="29"/>
  <c r="Y153" i="29"/>
  <c r="Z153" i="29"/>
  <c r="AA153" i="29"/>
  <c r="Y154" i="29"/>
  <c r="Z154" i="29"/>
  <c r="AA154" i="29"/>
  <c r="Y155" i="29"/>
  <c r="Z155" i="29"/>
  <c r="AA155" i="29"/>
  <c r="Y156" i="29"/>
  <c r="Z156" i="29"/>
  <c r="AA156" i="29"/>
  <c r="Y157" i="29"/>
  <c r="Z157" i="29"/>
  <c r="AA157" i="29"/>
  <c r="Y158" i="29"/>
  <c r="Z158" i="29"/>
  <c r="AA158" i="29"/>
  <c r="Y159" i="29"/>
  <c r="Z159" i="29"/>
  <c r="AA159" i="29"/>
  <c r="Y160" i="29"/>
  <c r="Z160" i="29"/>
  <c r="AA160" i="29"/>
  <c r="Y161" i="29"/>
  <c r="Z161" i="29"/>
  <c r="AA161" i="29"/>
  <c r="Y162" i="29"/>
  <c r="Z162" i="29"/>
  <c r="AA162" i="29"/>
  <c r="Y163" i="29"/>
  <c r="Z163" i="29"/>
  <c r="AA163" i="29"/>
  <c r="Y164" i="29"/>
  <c r="Z164" i="29"/>
  <c r="AA164" i="29"/>
  <c r="Y165" i="29"/>
  <c r="Z165" i="29"/>
  <c r="AA165" i="29"/>
  <c r="Y166" i="29"/>
  <c r="Z166" i="29"/>
  <c r="AA166" i="29"/>
  <c r="Y167" i="29"/>
  <c r="Z167" i="29"/>
  <c r="AA167" i="29"/>
  <c r="Y168" i="29"/>
  <c r="Z168" i="29"/>
  <c r="AA168" i="29"/>
  <c r="Y169" i="29"/>
  <c r="Z169" i="29"/>
  <c r="AA169" i="29"/>
  <c r="Y170" i="29"/>
  <c r="Z170" i="29"/>
  <c r="AA170" i="29"/>
  <c r="Y171" i="29"/>
  <c r="Z171" i="29"/>
  <c r="AA171" i="29"/>
  <c r="Y172" i="29"/>
  <c r="Z172" i="29"/>
  <c r="AA172" i="29"/>
  <c r="Y173" i="29"/>
  <c r="Z173" i="29"/>
  <c r="AA173" i="29"/>
  <c r="Y174" i="29"/>
  <c r="Z174" i="29"/>
  <c r="AA174" i="29"/>
  <c r="Y175" i="29"/>
  <c r="Z175" i="29"/>
  <c r="AA175" i="29"/>
  <c r="Y176" i="29"/>
  <c r="Z176" i="29"/>
  <c r="AA176" i="29"/>
  <c r="Y177" i="29"/>
  <c r="Z177" i="29"/>
  <c r="AA177" i="29"/>
  <c r="G178" i="29"/>
  <c r="M178" i="29"/>
  <c r="P178" i="29"/>
  <c r="Z178" i="29"/>
  <c r="AA178" i="29"/>
  <c r="Z179" i="29"/>
  <c r="AA179" i="29"/>
  <c r="Y180" i="29"/>
  <c r="Z180" i="29"/>
  <c r="AA180" i="29"/>
  <c r="Y181" i="29"/>
  <c r="Z181" i="29"/>
  <c r="AA181" i="29"/>
  <c r="Y182" i="29"/>
  <c r="Z182" i="29"/>
  <c r="AA182" i="29"/>
  <c r="Y183" i="29"/>
  <c r="Z183" i="29"/>
  <c r="AA183" i="29"/>
  <c r="Y184" i="29"/>
  <c r="Z184" i="29"/>
  <c r="AA184" i="29"/>
  <c r="Y185" i="29"/>
  <c r="Z185" i="29"/>
  <c r="AA185" i="29"/>
  <c r="Y186" i="29"/>
  <c r="Z186" i="29"/>
  <c r="AA186" i="29"/>
  <c r="Y187" i="29"/>
  <c r="Z187" i="29"/>
  <c r="AA187" i="29"/>
  <c r="Y188" i="29"/>
  <c r="Z188" i="29"/>
  <c r="AA188" i="29"/>
  <c r="Y189" i="29"/>
  <c r="Z189" i="29"/>
  <c r="AA189" i="29"/>
  <c r="Y190" i="29"/>
  <c r="Z190" i="29"/>
  <c r="AA190" i="29"/>
  <c r="Y191" i="29"/>
  <c r="Z191" i="29"/>
  <c r="AA191" i="29"/>
  <c r="Y192" i="29"/>
  <c r="Z192" i="29"/>
  <c r="AA192" i="29"/>
  <c r="Y193" i="29"/>
  <c r="Z193" i="29"/>
  <c r="AA193" i="29"/>
  <c r="Y194" i="29"/>
  <c r="Z194" i="29"/>
  <c r="AA194" i="29"/>
  <c r="Y195" i="29"/>
  <c r="Z195" i="29"/>
  <c r="AA195" i="29"/>
  <c r="Y196" i="29"/>
  <c r="Z196" i="29"/>
  <c r="AA196" i="29"/>
  <c r="Y197" i="29"/>
  <c r="Z197" i="29"/>
  <c r="AA197" i="29"/>
  <c r="Y198" i="29"/>
  <c r="Z198" i="29"/>
  <c r="AA198" i="29"/>
  <c r="Y199" i="29"/>
  <c r="Z199" i="29"/>
  <c r="AA199" i="29"/>
  <c r="Y200" i="29"/>
  <c r="Z200" i="29"/>
  <c r="AA200" i="29"/>
  <c r="Y201" i="29"/>
  <c r="Z201" i="29"/>
  <c r="AA201" i="29"/>
  <c r="Y202" i="29"/>
  <c r="Z202" i="29"/>
  <c r="AA202" i="29"/>
  <c r="Y203" i="29"/>
  <c r="Z203" i="29"/>
  <c r="AA203" i="29"/>
  <c r="Y204" i="29"/>
  <c r="Z204" i="29"/>
  <c r="AA204" i="29"/>
  <c r="Y205" i="29"/>
  <c r="Z205" i="29"/>
  <c r="AA205" i="29"/>
  <c r="Y206" i="29"/>
  <c r="Z206" i="29"/>
  <c r="AA206" i="29"/>
  <c r="Y207" i="29"/>
  <c r="Z207" i="29"/>
  <c r="AA207" i="29"/>
  <c r="Y208" i="29"/>
  <c r="Z208" i="29"/>
  <c r="AA208" i="29"/>
  <c r="Y209" i="29"/>
  <c r="Z209" i="29"/>
  <c r="AA209" i="29"/>
  <c r="Y210" i="29"/>
  <c r="Z210" i="29"/>
  <c r="AA210" i="29"/>
  <c r="Y211" i="29"/>
  <c r="Z211" i="29"/>
  <c r="AA211" i="29"/>
  <c r="Y212" i="29"/>
  <c r="Z212" i="29"/>
  <c r="AA212" i="29"/>
  <c r="Y213" i="29"/>
  <c r="Z213" i="29"/>
  <c r="AA213" i="29"/>
  <c r="Y214" i="29"/>
  <c r="Z214" i="29"/>
  <c r="AA214" i="29"/>
  <c r="Y215" i="29"/>
  <c r="Z215" i="29"/>
  <c r="AA215" i="29"/>
  <c r="Y216" i="29"/>
  <c r="Z216" i="29"/>
  <c r="AA216" i="29"/>
  <c r="Y217" i="29"/>
  <c r="Z217" i="29"/>
  <c r="AA217" i="29"/>
  <c r="Y218" i="29"/>
  <c r="Z218" i="29"/>
  <c r="AA218" i="29"/>
  <c r="Y219" i="29"/>
  <c r="Z219" i="29"/>
  <c r="AA219" i="29"/>
  <c r="Y220" i="29"/>
  <c r="Z220" i="29"/>
  <c r="AA220" i="29"/>
  <c r="Y221" i="29"/>
  <c r="Z221" i="29"/>
  <c r="AA221" i="29"/>
  <c r="Y222" i="29"/>
  <c r="Z222" i="29"/>
  <c r="AA222" i="29"/>
  <c r="Y223" i="29"/>
  <c r="Z223" i="29"/>
  <c r="AA223" i="29"/>
  <c r="G224" i="29"/>
  <c r="M224" i="29"/>
  <c r="P224" i="29"/>
  <c r="Z224" i="29"/>
  <c r="AA224" i="29"/>
  <c r="Z225" i="29"/>
  <c r="AA225" i="29"/>
  <c r="Y226" i="29"/>
  <c r="Z226" i="29"/>
  <c r="AA226" i="29"/>
  <c r="G227" i="29"/>
  <c r="M227" i="29"/>
  <c r="P227" i="29"/>
  <c r="Z227" i="29"/>
  <c r="AA227" i="29"/>
  <c r="Z228" i="29"/>
  <c r="AA228" i="29"/>
  <c r="Y229" i="29"/>
  <c r="Z229" i="29"/>
  <c r="AA229" i="29"/>
  <c r="G230" i="29"/>
  <c r="M230" i="29"/>
  <c r="P230" i="29"/>
  <c r="Z230" i="29"/>
  <c r="AA230" i="29"/>
  <c r="Z231" i="29"/>
  <c r="AA231" i="29"/>
  <c r="Y232" i="29"/>
  <c r="Z232" i="29"/>
  <c r="AA232" i="29"/>
  <c r="Y233" i="29"/>
  <c r="Z233" i="29"/>
  <c r="AA233" i="29"/>
  <c r="Y234" i="29"/>
  <c r="Z234" i="29"/>
  <c r="AA234" i="29"/>
  <c r="Y235" i="29"/>
  <c r="Z235" i="29"/>
  <c r="AA235" i="29"/>
  <c r="Y236" i="29"/>
  <c r="Z236" i="29"/>
  <c r="AA236" i="29"/>
  <c r="G237" i="29"/>
  <c r="M237" i="29"/>
  <c r="P237" i="29"/>
  <c r="Z237" i="29"/>
  <c r="AA237" i="29"/>
  <c r="Z238" i="29"/>
  <c r="AA238" i="29"/>
  <c r="Y239" i="29"/>
  <c r="Z239" i="29"/>
  <c r="AA239" i="29"/>
  <c r="Y240" i="29"/>
  <c r="Z240" i="29"/>
  <c r="AA240" i="29"/>
  <c r="Y241" i="29"/>
  <c r="Z241" i="29"/>
  <c r="AA241" i="29"/>
  <c r="Y242" i="29"/>
  <c r="Z242" i="29"/>
  <c r="AA242" i="29"/>
  <c r="Y243" i="29"/>
  <c r="Z243" i="29"/>
  <c r="AA243" i="29"/>
  <c r="G244" i="29"/>
  <c r="M244" i="29"/>
  <c r="P244" i="29"/>
  <c r="Z244" i="29"/>
  <c r="AA244" i="29"/>
  <c r="Z245" i="29"/>
  <c r="AA245" i="29"/>
  <c r="Y246" i="29"/>
  <c r="Z246" i="29"/>
  <c r="AA246" i="29"/>
  <c r="Z247" i="29"/>
  <c r="AA247" i="29"/>
  <c r="G248" i="29"/>
  <c r="M248" i="29"/>
  <c r="P248" i="29"/>
  <c r="Z248" i="29"/>
  <c r="AA248" i="29"/>
  <c r="Z249" i="29"/>
  <c r="AA249" i="29"/>
  <c r="Y250" i="29"/>
  <c r="Z250" i="29"/>
  <c r="AA250" i="29"/>
  <c r="Z251" i="29"/>
  <c r="AA251" i="29"/>
  <c r="G252" i="29"/>
  <c r="M252" i="29"/>
  <c r="P252" i="29"/>
  <c r="Z252" i="29"/>
  <c r="AA252" i="29"/>
  <c r="Z253" i="29"/>
  <c r="AA253" i="29"/>
  <c r="Y254" i="29"/>
  <c r="Z254" i="29"/>
  <c r="AA254" i="29"/>
  <c r="G255" i="29"/>
  <c r="M255" i="29"/>
  <c r="P255" i="29"/>
  <c r="Z255" i="29"/>
  <c r="AA255" i="29"/>
  <c r="Z256" i="29"/>
  <c r="AA256" i="29"/>
  <c r="Y257" i="29"/>
  <c r="Z257" i="29"/>
  <c r="AA257" i="29"/>
  <c r="G258" i="29"/>
  <c r="M258" i="29"/>
  <c r="P258" i="29"/>
  <c r="Z258" i="29"/>
  <c r="AA258" i="29"/>
  <c r="Z259" i="29"/>
  <c r="AA259" i="29"/>
  <c r="Z260" i="29"/>
  <c r="AA260" i="29"/>
  <c r="Y261" i="29"/>
  <c r="Z261" i="29"/>
  <c r="AA261" i="29"/>
  <c r="Z262" i="29"/>
  <c r="AA262" i="29"/>
  <c r="G263" i="29"/>
  <c r="M263" i="29"/>
  <c r="P263" i="29"/>
  <c r="Z263" i="29"/>
  <c r="AA263" i="29"/>
  <c r="Z264" i="29"/>
  <c r="AA264" i="29"/>
  <c r="Y265" i="29"/>
  <c r="Z265" i="29"/>
  <c r="AA265" i="29"/>
  <c r="Z266" i="29"/>
  <c r="AA266" i="29"/>
  <c r="G267" i="29"/>
  <c r="M267" i="29"/>
  <c r="P267" i="29"/>
  <c r="Z267" i="29"/>
  <c r="AA267" i="29"/>
  <c r="Z268" i="29"/>
  <c r="AA268" i="29"/>
  <c r="Y269" i="29"/>
  <c r="Z269" i="29"/>
  <c r="AA269" i="29"/>
  <c r="Z270" i="29"/>
  <c r="AA270" i="29"/>
  <c r="G271" i="29"/>
  <c r="M271" i="29"/>
  <c r="P271" i="29"/>
  <c r="Z271" i="29"/>
  <c r="AA271" i="29"/>
  <c r="Z272" i="29"/>
  <c r="AA272" i="29"/>
  <c r="Y273" i="29"/>
  <c r="Z273" i="29"/>
  <c r="AA273" i="29"/>
  <c r="Z274" i="29"/>
  <c r="AA274" i="29"/>
  <c r="G275" i="29"/>
  <c r="M275" i="29"/>
  <c r="P275" i="29"/>
  <c r="Z275" i="29"/>
  <c r="AA275" i="29"/>
  <c r="Z276" i="29"/>
  <c r="AA276" i="29"/>
  <c r="Y277" i="29"/>
  <c r="Z277" i="29"/>
  <c r="AA277" i="29"/>
  <c r="Y278" i="29"/>
  <c r="Z278" i="29"/>
  <c r="AA278" i="29"/>
  <c r="Y279" i="29"/>
  <c r="Z279" i="29"/>
  <c r="AA279" i="29"/>
  <c r="Y280" i="29"/>
  <c r="Z280" i="29"/>
  <c r="AA280" i="29"/>
  <c r="Y281" i="29"/>
  <c r="Z281" i="29"/>
  <c r="AA281" i="29"/>
  <c r="Y282" i="29"/>
  <c r="Z282" i="29"/>
  <c r="AA282" i="29"/>
  <c r="G283" i="29"/>
  <c r="M283" i="29"/>
  <c r="P283" i="29"/>
  <c r="Z283" i="29"/>
  <c r="AA283" i="29"/>
  <c r="Z284" i="29"/>
  <c r="AA284" i="29"/>
  <c r="Y285" i="29"/>
  <c r="Z285" i="29"/>
  <c r="AA285" i="29"/>
  <c r="Y286" i="29"/>
  <c r="Z286" i="29"/>
  <c r="AA286" i="29"/>
  <c r="Y287" i="29"/>
  <c r="Z287" i="29"/>
  <c r="AA287" i="29"/>
  <c r="Y288" i="29"/>
  <c r="Z288" i="29"/>
  <c r="AA288" i="29"/>
  <c r="Y289" i="29"/>
  <c r="Z289" i="29"/>
  <c r="AA289" i="29"/>
  <c r="Y290" i="29"/>
  <c r="Z290" i="29"/>
  <c r="AA290" i="29"/>
  <c r="G291" i="29"/>
  <c r="M291" i="29"/>
  <c r="P291" i="29"/>
  <c r="Z291" i="29"/>
  <c r="AA291" i="29"/>
  <c r="Z292" i="29"/>
  <c r="AA292" i="29"/>
  <c r="Z293" i="29"/>
  <c r="AA293" i="29"/>
  <c r="G294" i="29"/>
  <c r="M294" i="29"/>
  <c r="P294" i="29"/>
  <c r="Z294" i="29"/>
  <c r="AA294" i="29"/>
  <c r="Z295" i="29"/>
  <c r="AA295" i="29"/>
  <c r="Z296" i="29"/>
  <c r="AA296" i="29"/>
  <c r="G297" i="29"/>
  <c r="M297" i="29"/>
  <c r="P297" i="29"/>
  <c r="Z297" i="29"/>
  <c r="AA297" i="29"/>
  <c r="Z298" i="29"/>
  <c r="AA298" i="29"/>
  <c r="Z299" i="29"/>
  <c r="AA299" i="29"/>
  <c r="Z300" i="29"/>
  <c r="AA300" i="29"/>
  <c r="Z301" i="29"/>
  <c r="AA301" i="29"/>
  <c r="Z302" i="29"/>
  <c r="AA302" i="29"/>
  <c r="Z303" i="29"/>
  <c r="AA303" i="29"/>
  <c r="Z304" i="29"/>
  <c r="AA304" i="29"/>
  <c r="Z305" i="29"/>
  <c r="AA305" i="29"/>
  <c r="G306" i="29"/>
  <c r="M306" i="29"/>
  <c r="P306" i="29"/>
  <c r="Z306" i="29"/>
  <c r="AA306" i="29"/>
  <c r="Z307" i="29"/>
  <c r="AA307" i="29"/>
  <c r="G309" i="29"/>
  <c r="M309" i="29"/>
  <c r="P309" i="29"/>
  <c r="Y311" i="29"/>
  <c r="Z311" i="29"/>
  <c r="AA311" i="29"/>
  <c r="AA313" i="29"/>
  <c r="Z8" i="20"/>
  <c r="AA8" i="20"/>
  <c r="Y9" i="20"/>
  <c r="Z9" i="20"/>
  <c r="AA9" i="20"/>
  <c r="Y10" i="20"/>
  <c r="Z10" i="20"/>
  <c r="AA10" i="20"/>
  <c r="Y11" i="20"/>
  <c r="Z11" i="20"/>
  <c r="AA11" i="20"/>
  <c r="Y12" i="20"/>
  <c r="Z12" i="20"/>
  <c r="AA12" i="20"/>
  <c r="Y13" i="20"/>
  <c r="Z13" i="20"/>
  <c r="AA13" i="20"/>
  <c r="Y14" i="20"/>
  <c r="Z14" i="20"/>
  <c r="AA14" i="20"/>
  <c r="Y15" i="20"/>
  <c r="Z15" i="20"/>
  <c r="AA15" i="20"/>
  <c r="Y16" i="20"/>
  <c r="Z16" i="20"/>
  <c r="AA16" i="20"/>
  <c r="Y17" i="20"/>
  <c r="Z17" i="20"/>
  <c r="AA17" i="20"/>
  <c r="G18" i="20"/>
  <c r="M18" i="20"/>
  <c r="P18" i="20"/>
  <c r="Y18" i="20"/>
  <c r="Z18" i="20"/>
  <c r="AA18" i="20"/>
  <c r="Y19" i="20"/>
  <c r="Z19" i="20"/>
  <c r="AA19" i="20"/>
  <c r="Y20" i="20"/>
  <c r="Z20" i="20"/>
  <c r="AA20" i="20"/>
  <c r="Y21" i="20"/>
  <c r="Z21" i="20"/>
  <c r="AA21" i="20"/>
  <c r="Y22" i="20"/>
  <c r="Z22" i="20"/>
  <c r="AA22" i="20"/>
  <c r="G23" i="20"/>
  <c r="M23" i="20"/>
  <c r="P23" i="20"/>
  <c r="Y23" i="20"/>
  <c r="Z23" i="20"/>
  <c r="AA23" i="20"/>
  <c r="Y24" i="20"/>
  <c r="Z24" i="20"/>
  <c r="AA24" i="20"/>
  <c r="Y25" i="20"/>
  <c r="Z25" i="20"/>
  <c r="AA25" i="20"/>
  <c r="Y26" i="20"/>
  <c r="Z26" i="20"/>
  <c r="AA26" i="20"/>
  <c r="Y27" i="20"/>
  <c r="Z27" i="20"/>
  <c r="AA27" i="20"/>
  <c r="Y28" i="20"/>
  <c r="Z28" i="20"/>
  <c r="AA28" i="20"/>
  <c r="Y29" i="20"/>
  <c r="Z29" i="20"/>
  <c r="AA29" i="20"/>
  <c r="Y30" i="20"/>
  <c r="Z30" i="20"/>
  <c r="AA30" i="20"/>
  <c r="Y31" i="20"/>
  <c r="Z31" i="20"/>
  <c r="AA31" i="20"/>
  <c r="Y32" i="20"/>
  <c r="Z32" i="20"/>
  <c r="AA32" i="20"/>
  <c r="Y33" i="20"/>
  <c r="Z33" i="20"/>
  <c r="AA33" i="20"/>
  <c r="Y34" i="20"/>
  <c r="Z34" i="20"/>
  <c r="AA34" i="20"/>
  <c r="Y35" i="20"/>
  <c r="Z35" i="20"/>
  <c r="AA35" i="20"/>
  <c r="Y36" i="20"/>
  <c r="Z36" i="20"/>
  <c r="AA36" i="20"/>
  <c r="Y37" i="20"/>
  <c r="Z37" i="20"/>
  <c r="AA37" i="20"/>
  <c r="Y38" i="20"/>
  <c r="Z38" i="20"/>
  <c r="AA38" i="20"/>
  <c r="Y39" i="20"/>
  <c r="Z39" i="20"/>
  <c r="AA39" i="20"/>
  <c r="Y40" i="20"/>
  <c r="Z40" i="20"/>
  <c r="AA40" i="20"/>
  <c r="Y41" i="20"/>
  <c r="Z41" i="20"/>
  <c r="AA41" i="20"/>
  <c r="Y42" i="20"/>
  <c r="Z42" i="20"/>
  <c r="AA42" i="20"/>
  <c r="Y43" i="20"/>
  <c r="Z43" i="20"/>
  <c r="AA43" i="20"/>
  <c r="Y44" i="20"/>
  <c r="Z44" i="20"/>
  <c r="AA44" i="20"/>
  <c r="Y45" i="20"/>
  <c r="Z45" i="20"/>
  <c r="AA45" i="20"/>
  <c r="Y46" i="20"/>
  <c r="Z46" i="20"/>
  <c r="AA46" i="20"/>
  <c r="Y47" i="20"/>
  <c r="Z47" i="20"/>
  <c r="AA47" i="20"/>
  <c r="Y48" i="20"/>
  <c r="Z48" i="20"/>
  <c r="AA48" i="20"/>
  <c r="G49" i="20"/>
  <c r="M49" i="20"/>
  <c r="P49" i="20"/>
  <c r="Y49" i="20"/>
  <c r="Z49" i="20"/>
  <c r="AA49" i="20"/>
  <c r="Y50" i="20"/>
  <c r="Z50" i="20"/>
  <c r="AA50" i="20"/>
  <c r="Y51" i="20"/>
  <c r="Z51" i="20"/>
  <c r="AA51" i="20"/>
  <c r="Y52" i="20"/>
  <c r="Z52" i="20"/>
  <c r="AA52" i="20"/>
  <c r="Y53" i="20"/>
  <c r="Z53" i="20"/>
  <c r="AA53" i="20"/>
  <c r="Y54" i="20"/>
  <c r="Z54" i="20"/>
  <c r="AA54" i="20"/>
  <c r="Y55" i="20"/>
  <c r="Z55" i="20"/>
  <c r="AA55" i="20"/>
  <c r="Y56" i="20"/>
  <c r="Z56" i="20"/>
  <c r="AA56" i="20"/>
  <c r="Y57" i="20"/>
  <c r="Z57" i="20"/>
  <c r="AA57" i="20"/>
  <c r="Y58" i="20"/>
  <c r="Z58" i="20"/>
  <c r="AA58" i="20"/>
  <c r="Y59" i="20"/>
  <c r="Z59" i="20"/>
  <c r="AA59" i="20"/>
  <c r="Y60" i="20"/>
  <c r="Z60" i="20"/>
  <c r="AA60" i="20"/>
  <c r="Y61" i="20"/>
  <c r="Z61" i="20"/>
  <c r="AA61" i="20"/>
  <c r="Y62" i="20"/>
  <c r="Z62" i="20"/>
  <c r="AA62" i="20"/>
  <c r="Y63" i="20"/>
  <c r="Z63" i="20"/>
  <c r="AA63" i="20"/>
  <c r="Y64" i="20"/>
  <c r="Z64" i="20"/>
  <c r="AA64" i="20"/>
  <c r="Y65" i="20"/>
  <c r="Z65" i="20"/>
  <c r="AA65" i="20"/>
  <c r="Y66" i="20"/>
  <c r="Z66" i="20"/>
  <c r="AA66" i="20"/>
  <c r="Y67" i="20"/>
  <c r="Z67" i="20"/>
  <c r="AA67" i="20"/>
  <c r="Y68" i="20"/>
  <c r="Z68" i="20"/>
  <c r="AA68" i="20"/>
  <c r="Y69" i="20"/>
  <c r="Z69" i="20"/>
  <c r="AA69" i="20"/>
  <c r="Y70" i="20"/>
  <c r="Z70" i="20"/>
  <c r="AA70" i="20"/>
  <c r="Y71" i="20"/>
  <c r="Z71" i="20"/>
  <c r="AA71" i="20"/>
  <c r="Y72" i="20"/>
  <c r="Z72" i="20"/>
  <c r="AA72" i="20"/>
  <c r="Y73" i="20"/>
  <c r="Z73" i="20"/>
  <c r="AA73" i="20"/>
  <c r="G74" i="20"/>
  <c r="M74" i="20"/>
  <c r="P74" i="20"/>
  <c r="Y74" i="20"/>
  <c r="Z74" i="20"/>
  <c r="AA74" i="20"/>
  <c r="Y75" i="20"/>
  <c r="Z75" i="20"/>
  <c r="AA75" i="20"/>
  <c r="Y76" i="20"/>
  <c r="Z76" i="20"/>
  <c r="AA76" i="20"/>
  <c r="Y77" i="20"/>
  <c r="Z77" i="20"/>
  <c r="AA77" i="20"/>
  <c r="Y78" i="20"/>
  <c r="Z78" i="20"/>
  <c r="AA78" i="20"/>
  <c r="Y79" i="20"/>
  <c r="Z79" i="20"/>
  <c r="AA79" i="20"/>
  <c r="Y80" i="20"/>
  <c r="Z80" i="20"/>
  <c r="AA80" i="20"/>
  <c r="Y81" i="20"/>
  <c r="Z81" i="20"/>
  <c r="AA81" i="20"/>
  <c r="Y82" i="20"/>
  <c r="Z82" i="20"/>
  <c r="AA82" i="20"/>
  <c r="Y83" i="20"/>
  <c r="Z83" i="20"/>
  <c r="AA83" i="20"/>
  <c r="Y84" i="20"/>
  <c r="Z84" i="20"/>
  <c r="AA84" i="20"/>
  <c r="Y85" i="20"/>
  <c r="Z85" i="20"/>
  <c r="AA85" i="20"/>
  <c r="Y86" i="20"/>
  <c r="Z86" i="20"/>
  <c r="AA86" i="20"/>
  <c r="Y87" i="20"/>
  <c r="Z87" i="20"/>
  <c r="AA87" i="20"/>
  <c r="Y88" i="20"/>
  <c r="Z88" i="20"/>
  <c r="AA88" i="20"/>
  <c r="Y89" i="20"/>
  <c r="Z89" i="20"/>
  <c r="AA89" i="20"/>
  <c r="Y90" i="20"/>
  <c r="Z90" i="20"/>
  <c r="AA90" i="20"/>
  <c r="Y91" i="20"/>
  <c r="Z91" i="20"/>
  <c r="AA91" i="20"/>
  <c r="Y92" i="20"/>
  <c r="Z92" i="20"/>
  <c r="AA92" i="20"/>
  <c r="G93" i="20"/>
  <c r="M93" i="20"/>
  <c r="P93" i="20"/>
  <c r="Y93" i="20"/>
  <c r="Z93" i="20"/>
  <c r="AA93" i="20"/>
  <c r="Y94" i="20"/>
  <c r="Z94" i="20"/>
  <c r="AA94" i="20"/>
  <c r="Y95" i="20"/>
  <c r="Z95" i="20"/>
  <c r="AA95" i="20"/>
  <c r="Y96" i="20"/>
  <c r="Z96" i="20"/>
  <c r="AA96" i="20"/>
  <c r="Y97" i="20"/>
  <c r="Z97" i="20"/>
  <c r="AA97" i="20"/>
  <c r="Y98" i="20"/>
  <c r="Z98" i="20"/>
  <c r="AA98" i="20"/>
  <c r="Y99" i="20"/>
  <c r="Z99" i="20"/>
  <c r="AA99" i="20"/>
  <c r="Y100" i="20"/>
  <c r="Z100" i="20"/>
  <c r="AA100" i="20"/>
  <c r="Y101" i="20"/>
  <c r="Z101" i="20"/>
  <c r="AA101" i="20"/>
  <c r="Y102" i="20"/>
  <c r="Z102" i="20"/>
  <c r="AA102" i="20"/>
  <c r="Y103" i="20"/>
  <c r="Z103" i="20"/>
  <c r="AA103" i="20"/>
  <c r="Y104" i="20"/>
  <c r="Z104" i="20"/>
  <c r="AA104" i="20"/>
  <c r="Y105" i="20"/>
  <c r="Z105" i="20"/>
  <c r="AA105" i="20"/>
  <c r="Y106" i="20"/>
  <c r="Z106" i="20"/>
  <c r="AA106" i="20"/>
  <c r="Y107" i="20"/>
  <c r="Z107" i="20"/>
  <c r="AA107" i="20"/>
  <c r="Y108" i="20"/>
  <c r="Z108" i="20"/>
  <c r="AA108" i="20"/>
  <c r="Y109" i="20"/>
  <c r="Z109" i="20"/>
  <c r="AA109" i="20"/>
  <c r="G110" i="20"/>
  <c r="M110" i="20"/>
  <c r="P110" i="20"/>
  <c r="Y110" i="20"/>
  <c r="Z110" i="20"/>
  <c r="AA110" i="20"/>
  <c r="Y111" i="20"/>
  <c r="Z111" i="20"/>
  <c r="AA111" i="20"/>
  <c r="Y112" i="20"/>
  <c r="Z112" i="20"/>
  <c r="AA112" i="20"/>
  <c r="Y113" i="20"/>
  <c r="Z113" i="20"/>
  <c r="AA113" i="20"/>
  <c r="Y114" i="20"/>
  <c r="Z114" i="20"/>
  <c r="AA114" i="20"/>
  <c r="Y115" i="20"/>
  <c r="Z115" i="20"/>
  <c r="AA115" i="20"/>
  <c r="Y116" i="20"/>
  <c r="Z116" i="20"/>
  <c r="AA116" i="20"/>
  <c r="Y117" i="20"/>
  <c r="Z117" i="20"/>
  <c r="AA117" i="20"/>
  <c r="Y118" i="20"/>
  <c r="Z118" i="20"/>
  <c r="AA118" i="20"/>
  <c r="Y119" i="20"/>
  <c r="Z119" i="20"/>
  <c r="AA119" i="20"/>
  <c r="Y120" i="20"/>
  <c r="Z120" i="20"/>
  <c r="AA120" i="20"/>
  <c r="G121" i="20"/>
  <c r="M121" i="20"/>
  <c r="P121" i="20"/>
  <c r="Y121" i="20"/>
  <c r="Z121" i="20"/>
  <c r="AA121" i="20"/>
  <c r="Y122" i="20"/>
  <c r="Z122" i="20"/>
  <c r="AA122" i="20"/>
  <c r="Y123" i="20"/>
  <c r="Z123" i="20"/>
  <c r="AA123" i="20"/>
  <c r="Y124" i="20"/>
  <c r="Z124" i="20"/>
  <c r="AA124" i="20"/>
  <c r="G125" i="20"/>
  <c r="M125" i="20"/>
  <c r="P125" i="20"/>
  <c r="Y125" i="20"/>
  <c r="Z125" i="20"/>
  <c r="AA125" i="20"/>
  <c r="Y126" i="20"/>
  <c r="Z126" i="20"/>
  <c r="AA126" i="20"/>
  <c r="Y127" i="20"/>
  <c r="Z127" i="20"/>
  <c r="AA127" i="20"/>
  <c r="Y128" i="20"/>
  <c r="Z128" i="20"/>
  <c r="AA128" i="20"/>
  <c r="Y129" i="20"/>
  <c r="Z129" i="20"/>
  <c r="AA129" i="20"/>
  <c r="G130" i="20"/>
  <c r="M130" i="20"/>
  <c r="P130" i="20"/>
  <c r="Y130" i="20"/>
  <c r="Z130" i="20"/>
  <c r="AA130" i="20"/>
  <c r="Y131" i="20"/>
  <c r="Z131" i="20"/>
  <c r="AA131" i="20"/>
  <c r="Y132" i="20"/>
  <c r="Z132" i="20"/>
  <c r="AA132" i="20"/>
  <c r="Y133" i="20"/>
  <c r="Z133" i="20"/>
  <c r="AA133" i="20"/>
  <c r="Y134" i="20"/>
  <c r="Z134" i="20"/>
  <c r="AA134" i="20"/>
  <c r="G135" i="20"/>
  <c r="M135" i="20"/>
  <c r="P135" i="20"/>
  <c r="Y135" i="20"/>
  <c r="Z135" i="20"/>
  <c r="AA135" i="20"/>
  <c r="Y136" i="20"/>
  <c r="Z136" i="20"/>
  <c r="AA136" i="20"/>
  <c r="Y137" i="20"/>
  <c r="Z137" i="20"/>
  <c r="AA137" i="20"/>
  <c r="Y138" i="20"/>
  <c r="Z138" i="20"/>
  <c r="AA138" i="20"/>
  <c r="Y139" i="20"/>
  <c r="Z139" i="20"/>
  <c r="AA139" i="20"/>
  <c r="Y140" i="20"/>
  <c r="Z140" i="20"/>
  <c r="AA140" i="20"/>
  <c r="Y141" i="20"/>
  <c r="Z141" i="20"/>
  <c r="AA141" i="20"/>
  <c r="Y142" i="20"/>
  <c r="Z142" i="20"/>
  <c r="AA142" i="20"/>
  <c r="Y143" i="20"/>
  <c r="Z143" i="20"/>
  <c r="AA143" i="20"/>
  <c r="Y144" i="20"/>
  <c r="Z144" i="20"/>
  <c r="AA144" i="20"/>
  <c r="Y145" i="20"/>
  <c r="Z145" i="20"/>
  <c r="AA145" i="20"/>
  <c r="Y146" i="20"/>
  <c r="Z146" i="20"/>
  <c r="AA146" i="20"/>
  <c r="Y147" i="20"/>
  <c r="Z147" i="20"/>
  <c r="AA147" i="20"/>
  <c r="Y148" i="20"/>
  <c r="Z148" i="20"/>
  <c r="AA148" i="20"/>
  <c r="Y149" i="20"/>
  <c r="Z149" i="20"/>
  <c r="AA149" i="20"/>
  <c r="Y150" i="20"/>
  <c r="Z150" i="20"/>
  <c r="AA150" i="20"/>
  <c r="Y151" i="20"/>
  <c r="Z151" i="20"/>
  <c r="AA151" i="20"/>
  <c r="Y152" i="20"/>
  <c r="Z152" i="20"/>
  <c r="AA152" i="20"/>
  <c r="Y153" i="20"/>
  <c r="Z153" i="20"/>
  <c r="AA153" i="20"/>
  <c r="Y154" i="20"/>
  <c r="Z154" i="20"/>
  <c r="AA154" i="20"/>
  <c r="Y155" i="20"/>
  <c r="Z155" i="20"/>
  <c r="AA155" i="20"/>
  <c r="Y156" i="20"/>
  <c r="Z156" i="20"/>
  <c r="AA156" i="20"/>
  <c r="Y157" i="20"/>
  <c r="Z157" i="20"/>
  <c r="AA157" i="20"/>
  <c r="Y158" i="20"/>
  <c r="Z158" i="20"/>
  <c r="AA158" i="20"/>
  <c r="Y159" i="20"/>
  <c r="Z159" i="20"/>
  <c r="AA159" i="20"/>
  <c r="Y160" i="20"/>
  <c r="Z160" i="20"/>
  <c r="AA160" i="20"/>
  <c r="Y161" i="20"/>
  <c r="Z161" i="20"/>
  <c r="AA161" i="20"/>
  <c r="Y162" i="20"/>
  <c r="Z162" i="20"/>
  <c r="AA162" i="20"/>
  <c r="Y163" i="20"/>
  <c r="Z163" i="20"/>
  <c r="AA163" i="20"/>
  <c r="Y164" i="20"/>
  <c r="Z164" i="20"/>
  <c r="AA164" i="20"/>
  <c r="Y165" i="20"/>
  <c r="Z165" i="20"/>
  <c r="AA165" i="20"/>
  <c r="Y166" i="20"/>
  <c r="Z166" i="20"/>
  <c r="AA166" i="20"/>
  <c r="G167" i="20"/>
  <c r="M167" i="20"/>
  <c r="P167" i="20"/>
  <c r="Y167" i="20"/>
  <c r="Z167" i="20"/>
  <c r="AA167" i="20"/>
  <c r="Y168" i="20"/>
  <c r="Z168" i="20"/>
  <c r="AA168" i="20"/>
  <c r="Y169" i="20"/>
  <c r="Z169" i="20"/>
  <c r="AA169" i="20"/>
  <c r="Y170" i="20"/>
  <c r="Z170" i="20"/>
  <c r="AA170" i="20"/>
  <c r="Y171" i="20"/>
  <c r="Z171" i="20"/>
  <c r="AA171" i="20"/>
  <c r="Y172" i="20"/>
  <c r="Z172" i="20"/>
  <c r="AA172" i="20"/>
  <c r="Y173" i="20"/>
  <c r="Z173" i="20"/>
  <c r="AA173" i="20"/>
  <c r="Y174" i="20"/>
  <c r="Z174" i="20"/>
  <c r="AA174" i="20"/>
  <c r="Y175" i="20"/>
  <c r="Z175" i="20"/>
  <c r="AA175" i="20"/>
  <c r="Y176" i="20"/>
  <c r="Z176" i="20"/>
  <c r="AA176" i="20"/>
  <c r="Y177" i="20"/>
  <c r="Z177" i="20"/>
  <c r="AA177" i="20"/>
  <c r="Y178" i="20"/>
  <c r="Z178" i="20"/>
  <c r="AA178" i="20"/>
  <c r="Y179" i="20"/>
  <c r="Z179" i="20"/>
  <c r="AA179" i="20"/>
  <c r="Y180" i="20"/>
  <c r="Z180" i="20"/>
  <c r="AA180" i="20"/>
  <c r="Y181" i="20"/>
  <c r="Z181" i="20"/>
  <c r="AA181" i="20"/>
  <c r="Y182" i="20"/>
  <c r="Z182" i="20"/>
  <c r="AA182" i="20"/>
  <c r="Y183" i="20"/>
  <c r="Z183" i="20"/>
  <c r="AA183" i="20"/>
  <c r="Y184" i="20"/>
  <c r="Z184" i="20"/>
  <c r="AA184" i="20"/>
  <c r="Y185" i="20"/>
  <c r="Z185" i="20"/>
  <c r="AA185" i="20"/>
  <c r="Y186" i="20"/>
  <c r="Z186" i="20"/>
  <c r="AA186" i="20"/>
  <c r="Y187" i="20"/>
  <c r="Z187" i="20"/>
  <c r="AA187" i="20"/>
  <c r="Y188" i="20"/>
  <c r="Z188" i="20"/>
  <c r="AA188" i="20"/>
  <c r="Y189" i="20"/>
  <c r="Z189" i="20"/>
  <c r="AA189" i="20"/>
  <c r="Y190" i="20"/>
  <c r="Z190" i="20"/>
  <c r="AA190" i="20"/>
  <c r="Y191" i="20"/>
  <c r="Z191" i="20"/>
  <c r="AA191" i="20"/>
  <c r="Y192" i="20"/>
  <c r="Z192" i="20"/>
  <c r="AA192" i="20"/>
  <c r="Y193" i="20"/>
  <c r="Z193" i="20"/>
  <c r="AA193" i="20"/>
  <c r="Y194" i="20"/>
  <c r="Z194" i="20"/>
  <c r="AA194" i="20"/>
  <c r="Y195" i="20"/>
  <c r="Z195" i="20"/>
  <c r="AA195" i="20"/>
  <c r="Y196" i="20"/>
  <c r="Z196" i="20"/>
  <c r="AA196" i="20"/>
  <c r="Y197" i="20"/>
  <c r="Z197" i="20"/>
  <c r="AA197" i="20"/>
  <c r="Y198" i="20"/>
  <c r="Z198" i="20"/>
  <c r="AA198" i="20"/>
  <c r="G199" i="20"/>
  <c r="M199" i="20"/>
  <c r="P199" i="20"/>
  <c r="Y199" i="20"/>
  <c r="Z199" i="20"/>
  <c r="AA199" i="20"/>
  <c r="Z200" i="20"/>
  <c r="AA200" i="20"/>
  <c r="Z201" i="20"/>
  <c r="AA201" i="20"/>
  <c r="G202" i="20"/>
  <c r="M202" i="20"/>
  <c r="P202" i="20"/>
  <c r="Z202" i="20"/>
  <c r="AA202" i="20"/>
  <c r="Z203" i="20"/>
  <c r="AA203" i="20"/>
  <c r="Z204" i="20"/>
  <c r="AA204" i="20"/>
  <c r="G205" i="20"/>
  <c r="M205" i="20"/>
  <c r="P205" i="20"/>
  <c r="Z205" i="20"/>
  <c r="AA205" i="20"/>
  <c r="Z206" i="20"/>
  <c r="AA206" i="20"/>
  <c r="Y207" i="20"/>
  <c r="Z207" i="20"/>
  <c r="AA207" i="20"/>
  <c r="Y208" i="20"/>
  <c r="Z208" i="20"/>
  <c r="AA208" i="20"/>
  <c r="Y209" i="20"/>
  <c r="Z209" i="20"/>
  <c r="AA209" i="20"/>
  <c r="G210" i="20"/>
  <c r="M210" i="20"/>
  <c r="P210" i="20"/>
  <c r="Y210" i="20"/>
  <c r="Z210" i="20"/>
  <c r="AA210" i="20"/>
  <c r="Y211" i="20"/>
  <c r="Z211" i="20"/>
  <c r="AA211" i="20"/>
  <c r="Y212" i="20"/>
  <c r="Z212" i="20"/>
  <c r="AA212" i="20"/>
  <c r="Y213" i="20"/>
  <c r="Z213" i="20"/>
  <c r="AA213" i="20"/>
  <c r="Y214" i="20"/>
  <c r="Z214" i="20"/>
  <c r="AA214" i="20"/>
  <c r="G215" i="20"/>
  <c r="M215" i="20"/>
  <c r="P215" i="20"/>
  <c r="Y215" i="20"/>
  <c r="Z215" i="20"/>
  <c r="AA215" i="20"/>
  <c r="Y216" i="20"/>
  <c r="Z216" i="20"/>
  <c r="AA216" i="20"/>
  <c r="Y217" i="20"/>
  <c r="Z217" i="20"/>
  <c r="AA217" i="20"/>
  <c r="Y218" i="20"/>
  <c r="Z218" i="20"/>
  <c r="AA218" i="20"/>
  <c r="G219" i="20"/>
  <c r="M219" i="20"/>
  <c r="P219" i="20"/>
  <c r="Y219" i="20"/>
  <c r="Z219" i="20"/>
  <c r="AA219" i="20"/>
  <c r="Y220" i="20"/>
  <c r="Z220" i="20"/>
  <c r="AA220" i="20"/>
  <c r="Y221" i="20"/>
  <c r="Z221" i="20"/>
  <c r="AA221" i="20"/>
  <c r="Z222" i="20"/>
  <c r="AA222" i="20"/>
  <c r="G223" i="20"/>
  <c r="M223" i="20"/>
  <c r="P223" i="20"/>
  <c r="Z223" i="20"/>
  <c r="AA223" i="20"/>
  <c r="Z224" i="20"/>
  <c r="AA224" i="20"/>
  <c r="Z225" i="20"/>
  <c r="AA225" i="20"/>
  <c r="Z226" i="20"/>
  <c r="AA226" i="20"/>
  <c r="Z227" i="20"/>
  <c r="AA227" i="20"/>
  <c r="G228" i="20"/>
  <c r="Z228" i="20"/>
  <c r="AA228" i="20"/>
  <c r="IV228" i="20"/>
  <c r="Z229" i="20"/>
  <c r="AA229" i="20"/>
  <c r="Z230" i="20"/>
  <c r="AA230" i="20"/>
  <c r="Z231" i="20"/>
  <c r="AA231" i="20"/>
  <c r="Z232" i="20"/>
  <c r="AA232" i="20"/>
  <c r="G233" i="20"/>
  <c r="Z233" i="20"/>
  <c r="AA233" i="20"/>
  <c r="Z234" i="20"/>
  <c r="AA234" i="20"/>
  <c r="Y235" i="20"/>
  <c r="Z235" i="20"/>
  <c r="AA235" i="20"/>
  <c r="Y236" i="20"/>
  <c r="Z236" i="20"/>
  <c r="AA236" i="20"/>
  <c r="Y237" i="20"/>
  <c r="Z237" i="20"/>
  <c r="AA237" i="20"/>
  <c r="Y238" i="20"/>
  <c r="Z238" i="20"/>
  <c r="AA238" i="20"/>
  <c r="Y239" i="20"/>
  <c r="Z239" i="20"/>
  <c r="AA239" i="20"/>
  <c r="Y240" i="20"/>
  <c r="Z240" i="20"/>
  <c r="AA240" i="20"/>
  <c r="Y241" i="20"/>
  <c r="Z241" i="20"/>
  <c r="AA241" i="20"/>
  <c r="Y242" i="20"/>
  <c r="Z242" i="20"/>
  <c r="AA242" i="20"/>
  <c r="Y243" i="20"/>
  <c r="Z243" i="20"/>
  <c r="AA243" i="20"/>
  <c r="Y244" i="20"/>
  <c r="Z244" i="20"/>
  <c r="AA244" i="20"/>
  <c r="Y245" i="20"/>
  <c r="Z245" i="20"/>
  <c r="AA245" i="20"/>
  <c r="Y246" i="20"/>
  <c r="Z246" i="20"/>
  <c r="AA246" i="20"/>
  <c r="Y247" i="20"/>
  <c r="Z247" i="20"/>
  <c r="AA247" i="20"/>
  <c r="Y248" i="20"/>
  <c r="Z248" i="20"/>
  <c r="AA248" i="20"/>
  <c r="Y249" i="20"/>
  <c r="Z249" i="20"/>
  <c r="AA249" i="20"/>
  <c r="Y250" i="20"/>
  <c r="Z250" i="20"/>
  <c r="AA250" i="20"/>
  <c r="Y251" i="20"/>
  <c r="Z251" i="20"/>
  <c r="AA251" i="20"/>
  <c r="Y252" i="20"/>
  <c r="Z252" i="20"/>
  <c r="AA252" i="20"/>
  <c r="Y253" i="20"/>
  <c r="Z253" i="20"/>
  <c r="AA253" i="20"/>
  <c r="Y254" i="20"/>
  <c r="Z254" i="20"/>
  <c r="AA254" i="20"/>
  <c r="Y255" i="20"/>
  <c r="Z255" i="20"/>
  <c r="AA255" i="20"/>
  <c r="Y256" i="20"/>
  <c r="Z256" i="20"/>
  <c r="AA256" i="20"/>
  <c r="Y257" i="20"/>
  <c r="Z257" i="20"/>
  <c r="AA257" i="20"/>
  <c r="Y258" i="20"/>
  <c r="Z258" i="20"/>
  <c r="AA258" i="20"/>
  <c r="Y259" i="20"/>
  <c r="Z259" i="20"/>
  <c r="AA259" i="20"/>
  <c r="Y260" i="20"/>
  <c r="Z260" i="20"/>
  <c r="AA260" i="20"/>
  <c r="Y261" i="20"/>
  <c r="Z261" i="20"/>
  <c r="AA261" i="20"/>
  <c r="G262" i="20"/>
  <c r="M262" i="20"/>
  <c r="P262" i="20"/>
  <c r="Y262" i="20"/>
  <c r="Z262" i="20"/>
  <c r="AA262" i="20"/>
  <c r="Y263" i="20"/>
  <c r="Z263" i="20"/>
  <c r="AA263" i="20"/>
  <c r="Y264" i="20"/>
  <c r="Z264" i="20"/>
  <c r="AA264" i="20"/>
  <c r="Y265" i="20"/>
  <c r="Z265" i="20"/>
  <c r="AA265" i="20"/>
  <c r="Y266" i="20"/>
  <c r="Z266" i="20"/>
  <c r="AA266" i="20"/>
  <c r="Y267" i="20"/>
  <c r="Z267" i="20"/>
  <c r="AA267" i="20"/>
  <c r="Y268" i="20"/>
  <c r="Z268" i="20"/>
  <c r="AA268" i="20"/>
  <c r="Y269" i="20"/>
  <c r="Z269" i="20"/>
  <c r="AA269" i="20"/>
  <c r="Y270" i="20"/>
  <c r="Z270" i="20"/>
  <c r="AA270" i="20"/>
  <c r="Y271" i="20"/>
  <c r="Z271" i="20"/>
  <c r="AA271" i="20"/>
  <c r="Y272" i="20"/>
  <c r="Z272" i="20"/>
  <c r="AA272" i="20"/>
  <c r="Y273" i="20"/>
  <c r="Z273" i="20"/>
  <c r="AA273" i="20"/>
  <c r="Y274" i="20"/>
  <c r="Z274" i="20"/>
  <c r="AA274" i="20"/>
  <c r="Y275" i="20"/>
  <c r="Z275" i="20"/>
  <c r="AA275" i="20"/>
  <c r="Y276" i="20"/>
  <c r="Z276" i="20"/>
  <c r="AA276" i="20"/>
  <c r="Y277" i="20"/>
  <c r="Z277" i="20"/>
  <c r="AA277" i="20"/>
  <c r="Y278" i="20"/>
  <c r="Z278" i="20"/>
  <c r="AA278" i="20"/>
  <c r="Y279" i="20"/>
  <c r="Z279" i="20"/>
  <c r="AA279" i="20"/>
  <c r="Y280" i="20"/>
  <c r="Z280" i="20"/>
  <c r="AA280" i="20"/>
  <c r="Y281" i="20"/>
  <c r="Z281" i="20"/>
  <c r="AA281" i="20"/>
  <c r="G282" i="20"/>
  <c r="M282" i="20"/>
  <c r="P282" i="20"/>
  <c r="Y282" i="20"/>
  <c r="Z282" i="20"/>
  <c r="AA282" i="20"/>
  <c r="Y283" i="20"/>
  <c r="Z283" i="20"/>
  <c r="AA283" i="20"/>
  <c r="Y284" i="20"/>
  <c r="Z284" i="20"/>
  <c r="AA284" i="20"/>
  <c r="G285" i="20"/>
  <c r="M285" i="20"/>
  <c r="P285" i="20"/>
  <c r="Y285" i="20"/>
  <c r="Z285" i="20"/>
  <c r="AA285" i="20"/>
  <c r="Y286" i="20"/>
  <c r="Z286" i="20"/>
  <c r="AA286" i="20"/>
  <c r="Y287" i="20"/>
  <c r="Z287" i="20"/>
  <c r="AA287" i="20"/>
  <c r="G288" i="20"/>
  <c r="M288" i="20"/>
  <c r="P288" i="20"/>
  <c r="Y288" i="20"/>
  <c r="Z288" i="20"/>
  <c r="AA288" i="20"/>
  <c r="Y289" i="20"/>
  <c r="Z289" i="20"/>
  <c r="AA289" i="20"/>
  <c r="Y290" i="20"/>
  <c r="Z290" i="20"/>
  <c r="AA290" i="20"/>
  <c r="Y291" i="20"/>
  <c r="Z291" i="20"/>
  <c r="AA291" i="20"/>
  <c r="G292" i="20"/>
  <c r="M292" i="20"/>
  <c r="P292" i="20"/>
  <c r="Y292" i="20"/>
  <c r="Z292" i="20"/>
  <c r="AA292" i="20"/>
  <c r="Y293" i="20"/>
  <c r="Z293" i="20"/>
  <c r="AA293" i="20"/>
  <c r="Y294" i="20"/>
  <c r="Z294" i="20"/>
  <c r="AA294" i="20"/>
  <c r="G295" i="20"/>
  <c r="M295" i="20"/>
  <c r="P295" i="20"/>
  <c r="Y295" i="20"/>
  <c r="Z295" i="20"/>
  <c r="AA295" i="20"/>
  <c r="Y296" i="20"/>
  <c r="Z296" i="20"/>
  <c r="AA296" i="20"/>
  <c r="Y297" i="20"/>
  <c r="Z297" i="20"/>
  <c r="AA297" i="20"/>
  <c r="G298" i="20"/>
  <c r="M298" i="20"/>
  <c r="P298" i="20"/>
  <c r="Y298" i="20"/>
  <c r="Z298" i="20"/>
  <c r="AA298" i="20"/>
  <c r="Y299" i="20"/>
  <c r="Z299" i="20"/>
  <c r="AA299" i="20"/>
  <c r="Y300" i="20"/>
  <c r="Z300" i="20"/>
  <c r="AA300" i="20"/>
  <c r="G301" i="20"/>
  <c r="M301" i="20"/>
  <c r="P301" i="20"/>
  <c r="Y301" i="20"/>
  <c r="Z301" i="20"/>
  <c r="AA301" i="20"/>
  <c r="Y302" i="20"/>
  <c r="Z302" i="20"/>
  <c r="AA302" i="20"/>
  <c r="Y303" i="20"/>
  <c r="Z303" i="20"/>
  <c r="AA303" i="20"/>
  <c r="Y304" i="20"/>
  <c r="Z304" i="20"/>
  <c r="AA304" i="20"/>
  <c r="Y305" i="20"/>
  <c r="Z305" i="20"/>
  <c r="AA305" i="20"/>
  <c r="Y306" i="20"/>
  <c r="Z306" i="20"/>
  <c r="AA306" i="20"/>
  <c r="Y307" i="20"/>
  <c r="Z307" i="20"/>
  <c r="AA307" i="20"/>
  <c r="Y308" i="20"/>
  <c r="Z308" i="20"/>
  <c r="AA308" i="20"/>
  <c r="G309" i="20"/>
  <c r="M309" i="20"/>
  <c r="P309" i="20"/>
  <c r="Y309" i="20"/>
  <c r="Z309" i="20"/>
  <c r="AA309" i="20"/>
  <c r="Y310" i="20"/>
  <c r="Z310" i="20"/>
  <c r="AA310" i="20"/>
  <c r="Y311" i="20"/>
  <c r="Z311" i="20"/>
  <c r="AA311" i="20"/>
  <c r="Y312" i="20"/>
  <c r="Z312" i="20"/>
  <c r="AA312" i="20"/>
  <c r="Y313" i="20"/>
  <c r="Z313" i="20"/>
  <c r="AA313" i="20"/>
  <c r="Y314" i="20"/>
  <c r="Z314" i="20"/>
  <c r="AA314" i="20"/>
  <c r="Y315" i="20"/>
  <c r="Z315" i="20"/>
  <c r="AA315" i="20"/>
  <c r="Y316" i="20"/>
  <c r="Z316" i="20"/>
  <c r="AA316" i="20"/>
  <c r="G317" i="20"/>
  <c r="M317" i="20"/>
  <c r="P317" i="20"/>
  <c r="Y317" i="20"/>
  <c r="Z317" i="20"/>
  <c r="AA317" i="20"/>
  <c r="Y318" i="20"/>
  <c r="Z318" i="20"/>
  <c r="AA318" i="20"/>
  <c r="Y319" i="20"/>
  <c r="Z319" i="20"/>
  <c r="AA319" i="20"/>
  <c r="Y320" i="20"/>
  <c r="Z320" i="20"/>
  <c r="AA320" i="20"/>
  <c r="Y321" i="20"/>
  <c r="Z321" i="20"/>
  <c r="AA321" i="20"/>
  <c r="G322" i="20"/>
  <c r="M322" i="20"/>
  <c r="P322" i="20"/>
  <c r="Y322" i="20"/>
  <c r="Z322" i="20"/>
  <c r="AA322" i="20"/>
  <c r="Y323" i="20"/>
  <c r="Z323" i="20"/>
  <c r="AA323" i="20"/>
  <c r="Y324" i="20"/>
  <c r="Z324" i="20"/>
  <c r="AA324" i="20"/>
  <c r="Y325" i="20"/>
  <c r="Z325" i="20"/>
  <c r="AA325" i="20"/>
  <c r="G327" i="20"/>
  <c r="M327" i="20"/>
  <c r="P327" i="20"/>
  <c r="Y331" i="20"/>
  <c r="Z331" i="20"/>
  <c r="AA331" i="20"/>
  <c r="AA333" i="20"/>
  <c r="Y5" i="19"/>
  <c r="Z5" i="19"/>
  <c r="AA5" i="19"/>
  <c r="Y6" i="19"/>
  <c r="Z6" i="19"/>
  <c r="AA6" i="19"/>
  <c r="Y7" i="19"/>
  <c r="Z7" i="19"/>
  <c r="AA7" i="19"/>
  <c r="G8" i="19"/>
  <c r="M8" i="19"/>
  <c r="P8" i="19"/>
  <c r="Y8" i="19"/>
  <c r="Z8" i="19"/>
  <c r="AA8" i="19"/>
  <c r="Y9" i="19"/>
  <c r="Z9" i="19"/>
  <c r="AA9" i="19"/>
  <c r="Y10" i="19"/>
  <c r="Z10" i="19"/>
  <c r="AA10" i="19"/>
  <c r="Y11" i="19"/>
  <c r="Z11" i="19"/>
  <c r="AA11" i="19"/>
  <c r="Y12" i="19"/>
  <c r="Z12" i="19"/>
  <c r="AA12" i="19"/>
  <c r="Y13" i="19"/>
  <c r="Z13" i="19"/>
  <c r="AA13" i="19"/>
  <c r="Y14" i="19"/>
  <c r="Z14" i="19"/>
  <c r="AA14" i="19"/>
  <c r="Y15" i="19"/>
  <c r="Z15" i="19"/>
  <c r="AA15" i="19"/>
  <c r="Y16" i="19"/>
  <c r="Z16" i="19"/>
  <c r="AA16" i="19"/>
  <c r="Y17" i="19"/>
  <c r="Z17" i="19"/>
  <c r="AA17" i="19"/>
  <c r="Y18" i="19"/>
  <c r="Z18" i="19"/>
  <c r="AA18" i="19"/>
  <c r="Y19" i="19"/>
  <c r="Z19" i="19"/>
  <c r="AA19" i="19"/>
  <c r="Y20" i="19"/>
  <c r="Z20" i="19"/>
  <c r="AA20" i="19"/>
  <c r="Y21" i="19"/>
  <c r="Z21" i="19"/>
  <c r="AA21" i="19"/>
  <c r="Y22" i="19"/>
  <c r="Z22" i="19"/>
  <c r="AA22" i="19"/>
  <c r="Y23" i="19"/>
  <c r="Z23" i="19"/>
  <c r="AA23" i="19"/>
  <c r="Y24" i="19"/>
  <c r="Z24" i="19"/>
  <c r="AA24" i="19"/>
  <c r="Y25" i="19"/>
  <c r="Z25" i="19"/>
  <c r="AA25" i="19"/>
  <c r="Y26" i="19"/>
  <c r="Z26" i="19"/>
  <c r="AA26" i="19"/>
  <c r="Y27" i="19"/>
  <c r="Z27" i="19"/>
  <c r="AA27" i="19"/>
  <c r="Y28" i="19"/>
  <c r="Z28" i="19"/>
  <c r="AA28" i="19"/>
  <c r="Y29" i="19"/>
  <c r="Z29" i="19"/>
  <c r="AA29" i="19"/>
  <c r="Y30" i="19"/>
  <c r="Z30" i="19"/>
  <c r="AA30" i="19"/>
  <c r="Y31" i="19"/>
  <c r="Z31" i="19"/>
  <c r="AA31" i="19"/>
  <c r="Y32" i="19"/>
  <c r="Z32" i="19"/>
  <c r="AA32" i="19"/>
  <c r="Y33" i="19"/>
  <c r="Z33" i="19"/>
  <c r="AA33" i="19"/>
  <c r="G34" i="19"/>
  <c r="M34" i="19"/>
  <c r="P34" i="19"/>
  <c r="Y34" i="19"/>
  <c r="Z34" i="19"/>
  <c r="AA34" i="19"/>
  <c r="Y35" i="19"/>
  <c r="Z35" i="19"/>
  <c r="AA35" i="19"/>
  <c r="Y36" i="19"/>
  <c r="Z36" i="19"/>
  <c r="AA36" i="19"/>
  <c r="Y37" i="19"/>
  <c r="Z37" i="19"/>
  <c r="AA37" i="19"/>
  <c r="Y38" i="19"/>
  <c r="Z38" i="19"/>
  <c r="AA38" i="19"/>
  <c r="Y39" i="19"/>
  <c r="Z39" i="19"/>
  <c r="AA39" i="19"/>
  <c r="Y40" i="19"/>
  <c r="Z40" i="19"/>
  <c r="AA40" i="19"/>
  <c r="Y41" i="19"/>
  <c r="Z41" i="19"/>
  <c r="AA41" i="19"/>
  <c r="Y42" i="19"/>
  <c r="Z42" i="19"/>
  <c r="AA42" i="19"/>
  <c r="Y43" i="19"/>
  <c r="Z43" i="19"/>
  <c r="AA43" i="19"/>
  <c r="Y44" i="19"/>
  <c r="Z44" i="19"/>
  <c r="AA44" i="19"/>
  <c r="Y45" i="19"/>
  <c r="Z45" i="19"/>
  <c r="AA45" i="19"/>
  <c r="Y46" i="19"/>
  <c r="Z46" i="19"/>
  <c r="AA46" i="19"/>
  <c r="Y47" i="19"/>
  <c r="Z47" i="19"/>
  <c r="AA47" i="19"/>
  <c r="Y48" i="19"/>
  <c r="Z48" i="19"/>
  <c r="AA48" i="19"/>
  <c r="Y49" i="19"/>
  <c r="Z49" i="19"/>
  <c r="AA49" i="19"/>
  <c r="Y50" i="19"/>
  <c r="Z50" i="19"/>
  <c r="AA50" i="19"/>
  <c r="Y51" i="19"/>
  <c r="Z51" i="19"/>
  <c r="AA51" i="19"/>
  <c r="Y52" i="19"/>
  <c r="Z52" i="19"/>
  <c r="AA52" i="19"/>
  <c r="Y53" i="19"/>
  <c r="Z53" i="19"/>
  <c r="AA53" i="19"/>
  <c r="Y54" i="19"/>
  <c r="Z54" i="19"/>
  <c r="AA54" i="19"/>
  <c r="Y55" i="19"/>
  <c r="Z55" i="19"/>
  <c r="AA55" i="19"/>
  <c r="Y56" i="19"/>
  <c r="Z56" i="19"/>
  <c r="AA56" i="19"/>
  <c r="Y57" i="19"/>
  <c r="Z57" i="19"/>
  <c r="AA57" i="19"/>
  <c r="Y58" i="19"/>
  <c r="Z58" i="19"/>
  <c r="AA58" i="19"/>
  <c r="Y59" i="19"/>
  <c r="Z59" i="19"/>
  <c r="AA59" i="19"/>
  <c r="G60" i="19"/>
  <c r="M60" i="19"/>
  <c r="P60" i="19"/>
  <c r="Y60" i="19"/>
  <c r="Z60" i="19"/>
  <c r="AA60" i="19"/>
  <c r="Y61" i="19"/>
  <c r="Z61" i="19"/>
  <c r="AA61" i="19"/>
  <c r="Y62" i="19"/>
  <c r="Z62" i="19"/>
  <c r="AA62" i="19"/>
  <c r="Y63" i="19"/>
  <c r="Z63" i="19"/>
  <c r="AA63" i="19"/>
  <c r="Y64" i="19"/>
  <c r="Z64" i="19"/>
  <c r="AA64" i="19"/>
  <c r="Y65" i="19"/>
  <c r="Z65" i="19"/>
  <c r="AA65" i="19"/>
  <c r="Y66" i="19"/>
  <c r="Z66" i="19"/>
  <c r="AA66" i="19"/>
  <c r="Y67" i="19"/>
  <c r="Z67" i="19"/>
  <c r="AA67" i="19"/>
  <c r="Y68" i="19"/>
  <c r="Z68" i="19"/>
  <c r="AA68" i="19"/>
  <c r="Y69" i="19"/>
  <c r="Z69" i="19"/>
  <c r="AA69" i="19"/>
  <c r="Y70" i="19"/>
  <c r="Z70" i="19"/>
  <c r="AA70" i="19"/>
  <c r="Y71" i="19"/>
  <c r="Z71" i="19"/>
  <c r="AA71" i="19"/>
  <c r="Y72" i="19"/>
  <c r="Z72" i="19"/>
  <c r="AA72" i="19"/>
  <c r="Y73" i="19"/>
  <c r="Z73" i="19"/>
  <c r="AA73" i="19"/>
  <c r="Y74" i="19"/>
  <c r="Z74" i="19"/>
  <c r="AA74" i="19"/>
  <c r="Y75" i="19"/>
  <c r="Z75" i="19"/>
  <c r="AA75" i="19"/>
  <c r="Y76" i="19"/>
  <c r="Z76" i="19"/>
  <c r="AA76" i="19"/>
  <c r="G77" i="19"/>
  <c r="M77" i="19"/>
  <c r="P77" i="19"/>
  <c r="Y77" i="19"/>
  <c r="Z77" i="19"/>
  <c r="AA77" i="19"/>
  <c r="Y78" i="19"/>
  <c r="Z78" i="19"/>
  <c r="AA78" i="19"/>
  <c r="Y79" i="19"/>
  <c r="Z79" i="19"/>
  <c r="AA79" i="19"/>
  <c r="Y80" i="19"/>
  <c r="Z80" i="19"/>
  <c r="AA80" i="19"/>
  <c r="G81" i="19"/>
  <c r="M81" i="19"/>
  <c r="P81" i="19"/>
  <c r="Y81" i="19"/>
  <c r="Z81" i="19"/>
  <c r="AA81" i="19"/>
  <c r="Y82" i="19"/>
  <c r="Z82" i="19"/>
  <c r="AA82" i="19"/>
  <c r="Y83" i="19"/>
  <c r="Z83" i="19"/>
  <c r="AA83" i="19"/>
  <c r="Y84" i="19"/>
  <c r="Z84" i="19"/>
  <c r="AA84" i="19"/>
  <c r="Y85" i="19"/>
  <c r="Z85" i="19"/>
  <c r="AA85" i="19"/>
  <c r="G86" i="19"/>
  <c r="M86" i="19"/>
  <c r="P86" i="19"/>
  <c r="Y86" i="19"/>
  <c r="Z86" i="19"/>
  <c r="AA86" i="19"/>
  <c r="Y87" i="19"/>
  <c r="Z87" i="19"/>
  <c r="AA87" i="19"/>
  <c r="Y88" i="19"/>
  <c r="Z88" i="19"/>
  <c r="AA88" i="19"/>
  <c r="Y89" i="19"/>
  <c r="Z89" i="19"/>
  <c r="AA89" i="19"/>
  <c r="Y90" i="19"/>
  <c r="Z90" i="19"/>
  <c r="AA90" i="19"/>
  <c r="Y91" i="19"/>
  <c r="Z91" i="19"/>
  <c r="AA91" i="19"/>
  <c r="Y92" i="19"/>
  <c r="Z92" i="19"/>
  <c r="AA92" i="19"/>
  <c r="Y93" i="19"/>
  <c r="Z93" i="19"/>
  <c r="AA93" i="19"/>
  <c r="Y94" i="19"/>
  <c r="Z94" i="19"/>
  <c r="AA94" i="19"/>
  <c r="Y95" i="19"/>
  <c r="Z95" i="19"/>
  <c r="AA95" i="19"/>
  <c r="Y96" i="19"/>
  <c r="Z96" i="19"/>
  <c r="AA96" i="19"/>
  <c r="Y97" i="19"/>
  <c r="Z97" i="19"/>
  <c r="AA97" i="19"/>
  <c r="Y98" i="19"/>
  <c r="Z98" i="19"/>
  <c r="AA98" i="19"/>
  <c r="Y99" i="19"/>
  <c r="Z99" i="19"/>
  <c r="AA99" i="19"/>
  <c r="Y100" i="19"/>
  <c r="Z100" i="19"/>
  <c r="AA100" i="19"/>
  <c r="Y101" i="19"/>
  <c r="Z101" i="19"/>
  <c r="AA101" i="19"/>
  <c r="Y102" i="19"/>
  <c r="Z102" i="19"/>
  <c r="AA102" i="19"/>
  <c r="Y103" i="19"/>
  <c r="Z103" i="19"/>
  <c r="AA103" i="19"/>
  <c r="Y104" i="19"/>
  <c r="Z104" i="19"/>
  <c r="AA104" i="19"/>
  <c r="Y105" i="19"/>
  <c r="Z105" i="19"/>
  <c r="AA105" i="19"/>
  <c r="Y106" i="19"/>
  <c r="Z106" i="19"/>
  <c r="AA106" i="19"/>
  <c r="Y107" i="19"/>
  <c r="Z107" i="19"/>
  <c r="AA107" i="19"/>
  <c r="Y108" i="19"/>
  <c r="Z108" i="19"/>
  <c r="AA108" i="19"/>
  <c r="Y109" i="19"/>
  <c r="Z109" i="19"/>
  <c r="AA109" i="19"/>
  <c r="Y110" i="19"/>
  <c r="Z110" i="19"/>
  <c r="AA110" i="19"/>
  <c r="Y111" i="19"/>
  <c r="Z111" i="19"/>
  <c r="AA111" i="19"/>
  <c r="Y112" i="19"/>
  <c r="Z112" i="19"/>
  <c r="AA112" i="19"/>
  <c r="Y113" i="19"/>
  <c r="Z113" i="19"/>
  <c r="AA113" i="19"/>
  <c r="Y114" i="19"/>
  <c r="Z114" i="19"/>
  <c r="AA114" i="19"/>
  <c r="Y115" i="19"/>
  <c r="Z115" i="19"/>
  <c r="AA115" i="19"/>
  <c r="Y116" i="19"/>
  <c r="Z116" i="19"/>
  <c r="AA116" i="19"/>
  <c r="Y117" i="19"/>
  <c r="Z117" i="19"/>
  <c r="AA117" i="19"/>
  <c r="Y118" i="19"/>
  <c r="Z118" i="19"/>
  <c r="AA118" i="19"/>
  <c r="Y119" i="19"/>
  <c r="Z119" i="19"/>
  <c r="AA119" i="19"/>
  <c r="Y120" i="19"/>
  <c r="Z120" i="19"/>
  <c r="AA120" i="19"/>
  <c r="G121" i="19"/>
  <c r="M121" i="19"/>
  <c r="P121" i="19"/>
  <c r="Y121" i="19"/>
  <c r="Z121" i="19"/>
  <c r="AA121" i="19"/>
  <c r="Z122" i="19"/>
  <c r="AA122" i="19"/>
  <c r="Z123" i="19"/>
  <c r="AA123" i="19"/>
  <c r="G124" i="19"/>
  <c r="M124" i="19"/>
  <c r="P124" i="19"/>
  <c r="Y124" i="19"/>
  <c r="Z124" i="19"/>
  <c r="AA124" i="19"/>
  <c r="Y125" i="19"/>
  <c r="Z125" i="19"/>
  <c r="AA125" i="19"/>
  <c r="Y126" i="19"/>
  <c r="Z126" i="19"/>
  <c r="AA126" i="19"/>
  <c r="Y127" i="19"/>
  <c r="Z127" i="19"/>
  <c r="AA127" i="19"/>
  <c r="Y128" i="19"/>
  <c r="Z128" i="19"/>
  <c r="AA128" i="19"/>
  <c r="G129" i="19"/>
  <c r="M129" i="19"/>
  <c r="P129" i="19"/>
  <c r="Y129" i="19"/>
  <c r="Z129" i="19"/>
  <c r="AA129" i="19"/>
  <c r="Y130" i="19"/>
  <c r="Z130" i="19"/>
  <c r="AA130" i="19"/>
  <c r="Y131" i="19"/>
  <c r="Z131" i="19"/>
  <c r="AA131" i="19"/>
  <c r="Z132" i="19"/>
  <c r="AA132" i="19"/>
  <c r="G133" i="19"/>
  <c r="M133" i="19"/>
  <c r="P133" i="19"/>
  <c r="Z133" i="19"/>
  <c r="AA133" i="19"/>
  <c r="Z134" i="19"/>
  <c r="AA134" i="19"/>
  <c r="Z135" i="19"/>
  <c r="AA135" i="19"/>
  <c r="Z136" i="19"/>
  <c r="AA136" i="19"/>
  <c r="Z137" i="19"/>
  <c r="AA137" i="19"/>
  <c r="G138" i="19"/>
  <c r="Z138" i="19"/>
  <c r="AA138" i="19"/>
  <c r="Z139" i="19"/>
  <c r="AA139" i="19"/>
  <c r="Y140" i="19"/>
  <c r="Z140" i="19"/>
  <c r="AA140" i="19"/>
  <c r="Y141" i="19"/>
  <c r="Z141" i="19"/>
  <c r="AA141" i="19"/>
  <c r="Y142" i="19"/>
  <c r="Z142" i="19"/>
  <c r="AA142" i="19"/>
  <c r="Y143" i="19"/>
  <c r="Z143" i="19"/>
  <c r="AA143" i="19"/>
  <c r="Y144" i="19"/>
  <c r="Z144" i="19"/>
  <c r="AA144" i="19"/>
  <c r="Y145" i="19"/>
  <c r="Z145" i="19"/>
  <c r="AA145" i="19"/>
  <c r="Y146" i="19"/>
  <c r="Z146" i="19"/>
  <c r="AA146" i="19"/>
  <c r="Y147" i="19"/>
  <c r="Z147" i="19"/>
  <c r="AA147" i="19"/>
  <c r="Y148" i="19"/>
  <c r="Z148" i="19"/>
  <c r="AA148" i="19"/>
  <c r="Y149" i="19"/>
  <c r="Z149" i="19"/>
  <c r="AA149" i="19"/>
  <c r="Y150" i="19"/>
  <c r="Z150" i="19"/>
  <c r="AA150" i="19"/>
  <c r="Y151" i="19"/>
  <c r="Z151" i="19"/>
  <c r="AA151" i="19"/>
  <c r="Y152" i="19"/>
  <c r="Z152" i="19"/>
  <c r="AA152" i="19"/>
  <c r="Y153" i="19"/>
  <c r="Z153" i="19"/>
  <c r="AA153" i="19"/>
  <c r="Y154" i="19"/>
  <c r="Z154" i="19"/>
  <c r="AA154" i="19"/>
  <c r="Y155" i="19"/>
  <c r="Z155" i="19"/>
  <c r="AA155" i="19"/>
  <c r="Y156" i="19"/>
  <c r="Z156" i="19"/>
  <c r="AA156" i="19"/>
  <c r="Y157" i="19"/>
  <c r="Z157" i="19"/>
  <c r="AA157" i="19"/>
  <c r="Y158" i="19"/>
  <c r="Z158" i="19"/>
  <c r="AA158" i="19"/>
  <c r="G159" i="19"/>
  <c r="M159" i="19"/>
  <c r="P159" i="19"/>
  <c r="Y159" i="19"/>
  <c r="Z159" i="19"/>
  <c r="AA159" i="19"/>
  <c r="Y160" i="19"/>
  <c r="Z160" i="19"/>
  <c r="AA160" i="19"/>
  <c r="Y161" i="19"/>
  <c r="Z161" i="19"/>
  <c r="AA161" i="19"/>
  <c r="G162" i="19"/>
  <c r="M162" i="19"/>
  <c r="P162" i="19"/>
  <c r="Y162" i="19"/>
  <c r="Z162" i="19"/>
  <c r="AA162" i="19"/>
  <c r="Y163" i="19"/>
  <c r="Z163" i="19"/>
  <c r="AA163" i="19"/>
  <c r="Y164" i="19"/>
  <c r="Z164" i="19"/>
  <c r="AA164" i="19"/>
  <c r="Y165" i="19"/>
  <c r="Z165" i="19"/>
  <c r="AA165" i="19"/>
  <c r="G166" i="19"/>
  <c r="M166" i="19"/>
  <c r="P166" i="19"/>
  <c r="Y166" i="19"/>
  <c r="Z166" i="19"/>
  <c r="AA166" i="19"/>
  <c r="Y167" i="19"/>
  <c r="Z167" i="19"/>
  <c r="AA167" i="19"/>
  <c r="Y168" i="19"/>
  <c r="Z168" i="19"/>
  <c r="AA168" i="19"/>
  <c r="G169" i="19"/>
  <c r="M169" i="19"/>
  <c r="P169" i="19"/>
  <c r="Y169" i="19"/>
  <c r="Z169" i="19"/>
  <c r="AA169" i="19"/>
  <c r="Y170" i="19"/>
  <c r="Z170" i="19"/>
  <c r="AA170" i="19"/>
  <c r="Y171" i="19"/>
  <c r="Z171" i="19"/>
  <c r="AA171" i="19"/>
  <c r="Y172" i="19"/>
  <c r="Z172" i="19"/>
  <c r="AA172" i="19"/>
  <c r="Y173" i="19"/>
  <c r="Z173" i="19"/>
  <c r="AA173" i="19"/>
  <c r="Y174" i="19"/>
  <c r="Z174" i="19"/>
  <c r="AA174" i="19"/>
  <c r="Y175" i="19"/>
  <c r="Z175" i="19"/>
  <c r="AA175" i="19"/>
  <c r="Y176" i="19"/>
  <c r="Z176" i="19"/>
  <c r="AA176" i="19"/>
  <c r="G177" i="19"/>
  <c r="M177" i="19"/>
  <c r="P177" i="19"/>
  <c r="Y177" i="19"/>
  <c r="Z177" i="19"/>
  <c r="AA177" i="19"/>
  <c r="Y178" i="19"/>
  <c r="Z178" i="19"/>
  <c r="AA178" i="19"/>
  <c r="Y179" i="19"/>
  <c r="Z179" i="19"/>
  <c r="AA179" i="19"/>
  <c r="Y180" i="19"/>
  <c r="Z180" i="19"/>
  <c r="AA180" i="19"/>
  <c r="G182" i="19"/>
  <c r="M182" i="19"/>
  <c r="P182" i="19"/>
  <c r="Y185" i="19"/>
  <c r="Z185" i="19"/>
  <c r="AA185" i="19"/>
  <c r="AA188" i="19"/>
  <c r="Y8" i="18"/>
  <c r="Z8" i="18"/>
  <c r="AA8" i="18"/>
  <c r="Y9" i="18"/>
  <c r="Z9" i="18"/>
  <c r="AA9" i="18"/>
  <c r="Y10" i="18"/>
  <c r="Z10" i="18"/>
  <c r="AA10" i="18"/>
  <c r="Y11" i="18"/>
  <c r="Z11" i="18"/>
  <c r="AA11" i="18"/>
  <c r="Y12" i="18"/>
  <c r="Z12" i="18"/>
  <c r="AA12" i="18"/>
  <c r="Y13" i="18"/>
  <c r="Z13" i="18"/>
  <c r="AA13" i="18"/>
  <c r="Y14" i="18"/>
  <c r="Z14" i="18"/>
  <c r="AA14" i="18"/>
  <c r="Y15" i="18"/>
  <c r="Z15" i="18"/>
  <c r="AA15" i="18"/>
  <c r="G16" i="18"/>
  <c r="M16" i="18"/>
  <c r="P16" i="18"/>
  <c r="Y16" i="18"/>
  <c r="Z16" i="18"/>
  <c r="AA16" i="18"/>
  <c r="Y17" i="18"/>
  <c r="Z17" i="18"/>
  <c r="AA17" i="18"/>
  <c r="Y18" i="18"/>
  <c r="Z18" i="18"/>
  <c r="AA18" i="18"/>
  <c r="Y19" i="18"/>
  <c r="Z19" i="18"/>
  <c r="AA19" i="18"/>
  <c r="Y20" i="18"/>
  <c r="Z20" i="18"/>
  <c r="AA20" i="18"/>
  <c r="G21" i="18"/>
  <c r="M21" i="18"/>
  <c r="P21" i="18"/>
  <c r="Y21" i="18"/>
  <c r="Z21" i="18"/>
  <c r="AA21" i="18"/>
  <c r="Y22" i="18"/>
  <c r="Z22" i="18"/>
  <c r="AA22" i="18"/>
  <c r="Y23" i="18"/>
  <c r="Z23" i="18"/>
  <c r="AA23" i="18"/>
  <c r="Y24" i="18"/>
  <c r="Z24" i="18"/>
  <c r="AA24" i="18"/>
  <c r="Y25" i="18"/>
  <c r="Z25" i="18"/>
  <c r="AA25" i="18"/>
  <c r="Y26" i="18"/>
  <c r="Z26" i="18"/>
  <c r="AA26" i="18"/>
  <c r="Y27" i="18"/>
  <c r="Z27" i="18"/>
  <c r="AA27" i="18"/>
  <c r="Y28" i="18"/>
  <c r="Z28" i="18"/>
  <c r="AA28" i="18"/>
  <c r="Y29" i="18"/>
  <c r="Z29" i="18"/>
  <c r="AA29" i="18"/>
  <c r="Y30" i="18"/>
  <c r="Z30" i="18"/>
  <c r="AA30" i="18"/>
  <c r="Y31" i="18"/>
  <c r="Z31" i="18"/>
  <c r="AA31" i="18"/>
  <c r="Y32" i="18"/>
  <c r="Z32" i="18"/>
  <c r="AA32" i="18"/>
  <c r="Y33" i="18"/>
  <c r="Z33" i="18"/>
  <c r="AA33" i="18"/>
  <c r="Y34" i="18"/>
  <c r="Z34" i="18"/>
  <c r="AA34" i="18"/>
  <c r="Y35" i="18"/>
  <c r="Z35" i="18"/>
  <c r="AA35" i="18"/>
  <c r="Y36" i="18"/>
  <c r="Z36" i="18"/>
  <c r="AA36" i="18"/>
  <c r="Y37" i="18"/>
  <c r="Z37" i="18"/>
  <c r="AA37" i="18"/>
  <c r="Y38" i="18"/>
  <c r="Z38" i="18"/>
  <c r="AA38" i="18"/>
  <c r="Y39" i="18"/>
  <c r="Z39" i="18"/>
  <c r="AA39" i="18"/>
  <c r="Y40" i="18"/>
  <c r="Z40" i="18"/>
  <c r="AA40" i="18"/>
  <c r="Y41" i="18"/>
  <c r="Z41" i="18"/>
  <c r="AA41" i="18"/>
  <c r="Y42" i="18"/>
  <c r="Z42" i="18"/>
  <c r="AA42" i="18"/>
  <c r="Y43" i="18"/>
  <c r="Z43" i="18"/>
  <c r="AA43" i="18"/>
  <c r="Y44" i="18"/>
  <c r="Z44" i="18"/>
  <c r="AA44" i="18"/>
  <c r="Y45" i="18"/>
  <c r="Z45" i="18"/>
  <c r="AA45" i="18"/>
  <c r="Y46" i="18"/>
  <c r="Z46" i="18"/>
  <c r="AA46" i="18"/>
  <c r="G47" i="18"/>
  <c r="M47" i="18"/>
  <c r="P47" i="18"/>
  <c r="Y47" i="18"/>
  <c r="Z47" i="18"/>
  <c r="AA47" i="18"/>
  <c r="Y48" i="18"/>
  <c r="Z48" i="18"/>
  <c r="AA48" i="18"/>
  <c r="Y49" i="18"/>
  <c r="Z49" i="18"/>
  <c r="AA49" i="18"/>
  <c r="Y50" i="18"/>
  <c r="Z50" i="18"/>
  <c r="AA50" i="18"/>
  <c r="Y51" i="18"/>
  <c r="Z51" i="18"/>
  <c r="AA51" i="18"/>
  <c r="Y52" i="18"/>
  <c r="Z52" i="18"/>
  <c r="AA52" i="18"/>
  <c r="Y53" i="18"/>
  <c r="Z53" i="18"/>
  <c r="AA53" i="18"/>
  <c r="Y54" i="18"/>
  <c r="Z54" i="18"/>
  <c r="AA54" i="18"/>
  <c r="Y55" i="18"/>
  <c r="Z55" i="18"/>
  <c r="AA55" i="18"/>
  <c r="Y56" i="18"/>
  <c r="Z56" i="18"/>
  <c r="AA56" i="18"/>
  <c r="Y57" i="18"/>
  <c r="Z57" i="18"/>
  <c r="AA57" i="18"/>
  <c r="Y58" i="18"/>
  <c r="Z58" i="18"/>
  <c r="AA58" i="18"/>
  <c r="Y59" i="18"/>
  <c r="Z59" i="18"/>
  <c r="AA59" i="18"/>
  <c r="Y60" i="18"/>
  <c r="Z60" i="18"/>
  <c r="AA60" i="18"/>
  <c r="Y61" i="18"/>
  <c r="Z61" i="18"/>
  <c r="AA61" i="18"/>
  <c r="Y62" i="18"/>
  <c r="Z62" i="18"/>
  <c r="AA62" i="18"/>
  <c r="Y63" i="18"/>
  <c r="Z63" i="18"/>
  <c r="AA63" i="18"/>
  <c r="Y64" i="18"/>
  <c r="Z64" i="18"/>
  <c r="AA64" i="18"/>
  <c r="Y65" i="18"/>
  <c r="Z65" i="18"/>
  <c r="AA65" i="18"/>
  <c r="Y66" i="18"/>
  <c r="Z66" i="18"/>
  <c r="AA66" i="18"/>
  <c r="Y67" i="18"/>
  <c r="Z67" i="18"/>
  <c r="AA67" i="18"/>
  <c r="Y68" i="18"/>
  <c r="Z68" i="18"/>
  <c r="AA68" i="18"/>
  <c r="Y69" i="18"/>
  <c r="Z69" i="18"/>
  <c r="AA69" i="18"/>
  <c r="Y70" i="18"/>
  <c r="Z70" i="18"/>
  <c r="AA70" i="18"/>
  <c r="Y71" i="18"/>
  <c r="Z71" i="18"/>
  <c r="AA71" i="18"/>
  <c r="Y72" i="18"/>
  <c r="Z72" i="18"/>
  <c r="AA72" i="18"/>
  <c r="G73" i="18"/>
  <c r="M73" i="18"/>
  <c r="P73" i="18"/>
  <c r="Y73" i="18"/>
  <c r="Z73" i="18"/>
  <c r="AA73" i="18"/>
  <c r="Y74" i="18"/>
  <c r="Z74" i="18"/>
  <c r="AA74" i="18"/>
  <c r="Y75" i="18"/>
  <c r="Z75" i="18"/>
  <c r="AA75" i="18"/>
  <c r="Y76" i="18"/>
  <c r="Z76" i="18"/>
  <c r="AA76" i="18"/>
  <c r="Y77" i="18"/>
  <c r="Z77" i="18"/>
  <c r="AA77" i="18"/>
  <c r="Y78" i="18"/>
  <c r="Z78" i="18"/>
  <c r="AA78" i="18"/>
  <c r="Y79" i="18"/>
  <c r="Z79" i="18"/>
  <c r="AA79" i="18"/>
  <c r="Y80" i="18"/>
  <c r="Z80" i="18"/>
  <c r="AA80" i="18"/>
  <c r="Y81" i="18"/>
  <c r="Z81" i="18"/>
  <c r="AA81" i="18"/>
  <c r="Y82" i="18"/>
  <c r="Z82" i="18"/>
  <c r="AA82" i="18"/>
  <c r="Y83" i="18"/>
  <c r="Z83" i="18"/>
  <c r="AA83" i="18"/>
  <c r="Y84" i="18"/>
  <c r="Z84" i="18"/>
  <c r="AA84" i="18"/>
  <c r="Y85" i="18"/>
  <c r="Z85" i="18"/>
  <c r="AA85" i="18"/>
  <c r="Y86" i="18"/>
  <c r="Z86" i="18"/>
  <c r="AA86" i="18"/>
  <c r="Y87" i="18"/>
  <c r="Z87" i="18"/>
  <c r="AA87" i="18"/>
  <c r="Y88" i="18"/>
  <c r="Z88" i="18"/>
  <c r="AA88" i="18"/>
  <c r="G89" i="18"/>
  <c r="M89" i="18"/>
  <c r="P89" i="18"/>
  <c r="Y89" i="18"/>
  <c r="Z89" i="18"/>
  <c r="AA89" i="18"/>
  <c r="Y90" i="18"/>
  <c r="Z90" i="18"/>
  <c r="AA90" i="18"/>
  <c r="Y91" i="18"/>
  <c r="Z91" i="18"/>
  <c r="AA91" i="18"/>
  <c r="Y92" i="18"/>
  <c r="Z92" i="18"/>
  <c r="AA92" i="18"/>
  <c r="Y93" i="18"/>
  <c r="Z93" i="18"/>
  <c r="AA93" i="18"/>
  <c r="Y94" i="18"/>
  <c r="Z94" i="18"/>
  <c r="AA94" i="18"/>
  <c r="Y95" i="18"/>
  <c r="Z95" i="18"/>
  <c r="AA95" i="18"/>
  <c r="Y96" i="18"/>
  <c r="Z96" i="18"/>
  <c r="AA96" i="18"/>
  <c r="Y97" i="18"/>
  <c r="Z97" i="18"/>
  <c r="AA97" i="18"/>
  <c r="Y98" i="18"/>
  <c r="Z98" i="18"/>
  <c r="AA98" i="18"/>
  <c r="Y99" i="18"/>
  <c r="Z99" i="18"/>
  <c r="AA99" i="18"/>
  <c r="Y100" i="18"/>
  <c r="Z100" i="18"/>
  <c r="AA100" i="18"/>
  <c r="Y101" i="18"/>
  <c r="Z101" i="18"/>
  <c r="AA101" i="18"/>
  <c r="Y102" i="18"/>
  <c r="Z102" i="18"/>
  <c r="AA102" i="18"/>
  <c r="Y103" i="18"/>
  <c r="Z103" i="18"/>
  <c r="AA103" i="18"/>
  <c r="Y104" i="18"/>
  <c r="Z104" i="18"/>
  <c r="AA104" i="18"/>
  <c r="Y105" i="18"/>
  <c r="Z105" i="18"/>
  <c r="AA105" i="18"/>
  <c r="G106" i="18"/>
  <c r="M106" i="18"/>
  <c r="P106" i="18"/>
  <c r="Y106" i="18"/>
  <c r="Z106" i="18"/>
  <c r="AA106" i="18"/>
  <c r="Y107" i="18"/>
  <c r="Z107" i="18"/>
  <c r="AA107" i="18"/>
  <c r="Y108" i="18"/>
  <c r="Z108" i="18"/>
  <c r="AA108" i="18"/>
  <c r="Y109" i="18"/>
  <c r="Z109" i="18"/>
  <c r="AA109" i="18"/>
  <c r="Y110" i="18"/>
  <c r="Z110" i="18"/>
  <c r="AA110" i="18"/>
  <c r="Y111" i="18"/>
  <c r="Z111" i="18"/>
  <c r="AA111" i="18"/>
  <c r="Y112" i="18"/>
  <c r="Z112" i="18"/>
  <c r="AA112" i="18"/>
  <c r="Y113" i="18"/>
  <c r="Z113" i="18"/>
  <c r="AA113" i="18"/>
  <c r="Y114" i="18"/>
  <c r="Z114" i="18"/>
  <c r="AA114" i="18"/>
  <c r="Y115" i="18"/>
  <c r="Z115" i="18"/>
  <c r="AA115" i="18"/>
  <c r="Y116" i="18"/>
  <c r="Z116" i="18"/>
  <c r="AA116" i="18"/>
  <c r="G117" i="18"/>
  <c r="M117" i="18"/>
  <c r="P117" i="18"/>
  <c r="Y117" i="18"/>
  <c r="Z117" i="18"/>
  <c r="AA117" i="18"/>
  <c r="Y118" i="18"/>
  <c r="Z118" i="18"/>
  <c r="AA118" i="18"/>
  <c r="Y119" i="18"/>
  <c r="Z119" i="18"/>
  <c r="AA119" i="18"/>
  <c r="Y120" i="18"/>
  <c r="Z120" i="18"/>
  <c r="AA120" i="18"/>
  <c r="G121" i="18"/>
  <c r="M121" i="18"/>
  <c r="P121" i="18"/>
  <c r="Y121" i="18"/>
  <c r="Z121" i="18"/>
  <c r="AA121" i="18"/>
  <c r="Y122" i="18"/>
  <c r="Z122" i="18"/>
  <c r="AA122" i="18"/>
  <c r="Y123" i="18"/>
  <c r="Z123" i="18"/>
  <c r="AA123" i="18"/>
  <c r="Y124" i="18"/>
  <c r="Z124" i="18"/>
  <c r="AA124" i="18"/>
  <c r="Y125" i="18"/>
  <c r="Z125" i="18"/>
  <c r="AA125" i="18"/>
  <c r="G126" i="18"/>
  <c r="M126" i="18"/>
  <c r="P126" i="18"/>
  <c r="Y126" i="18"/>
  <c r="Z126" i="18"/>
  <c r="AA126" i="18"/>
  <c r="Y127" i="18"/>
  <c r="Z127" i="18"/>
  <c r="AA127" i="18"/>
  <c r="Y128" i="18"/>
  <c r="Z128" i="18"/>
  <c r="AA128" i="18"/>
  <c r="Y129" i="18"/>
  <c r="Z129" i="18"/>
  <c r="AA129" i="18"/>
  <c r="Y130" i="18"/>
  <c r="Z130" i="18"/>
  <c r="AA130" i="18"/>
  <c r="G131" i="18"/>
  <c r="M131" i="18"/>
  <c r="P131" i="18"/>
  <c r="Y131" i="18"/>
  <c r="Z131" i="18"/>
  <c r="AA131" i="18"/>
  <c r="Y132" i="18"/>
  <c r="Z132" i="18"/>
  <c r="AA132" i="18"/>
  <c r="Y133" i="18"/>
  <c r="Z133" i="18"/>
  <c r="AA133" i="18"/>
  <c r="Y134" i="18"/>
  <c r="Z134" i="18"/>
  <c r="AA134" i="18"/>
  <c r="Y135" i="18"/>
  <c r="Z135" i="18"/>
  <c r="AA135" i="18"/>
  <c r="Y136" i="18"/>
  <c r="Z136" i="18"/>
  <c r="AA136" i="18"/>
  <c r="Y137" i="18"/>
  <c r="Z137" i="18"/>
  <c r="AA137" i="18"/>
  <c r="Y138" i="18"/>
  <c r="Z138" i="18"/>
  <c r="AA138" i="18"/>
  <c r="Y139" i="18"/>
  <c r="Z139" i="18"/>
  <c r="AA139" i="18"/>
  <c r="Y140" i="18"/>
  <c r="Z140" i="18"/>
  <c r="AA140" i="18"/>
  <c r="Y141" i="18"/>
  <c r="Z141" i="18"/>
  <c r="AA141" i="18"/>
  <c r="Y142" i="18"/>
  <c r="Z142" i="18"/>
  <c r="AA142" i="18"/>
  <c r="Y143" i="18"/>
  <c r="Z143" i="18"/>
  <c r="AA143" i="18"/>
  <c r="Y144" i="18"/>
  <c r="Z144" i="18"/>
  <c r="AA144" i="18"/>
  <c r="Y145" i="18"/>
  <c r="Z145" i="18"/>
  <c r="AA145" i="18"/>
  <c r="Y146" i="18"/>
  <c r="Z146" i="18"/>
  <c r="AA146" i="18"/>
  <c r="Y147" i="18"/>
  <c r="Z147" i="18"/>
  <c r="AA147" i="18"/>
  <c r="Y148" i="18"/>
  <c r="Z148" i="18"/>
  <c r="AA148" i="18"/>
  <c r="Y149" i="18"/>
  <c r="Z149" i="18"/>
  <c r="AA149" i="18"/>
  <c r="Y150" i="18"/>
  <c r="Z150" i="18"/>
  <c r="AA150" i="18"/>
  <c r="Y151" i="18"/>
  <c r="Z151" i="18"/>
  <c r="AA151" i="18"/>
  <c r="Y152" i="18"/>
  <c r="Z152" i="18"/>
  <c r="AA152" i="18"/>
  <c r="Y153" i="18"/>
  <c r="Z153" i="18"/>
  <c r="AA153" i="18"/>
  <c r="Y154" i="18"/>
  <c r="Z154" i="18"/>
  <c r="AA154" i="18"/>
  <c r="Y155" i="18"/>
  <c r="Z155" i="18"/>
  <c r="AA155" i="18"/>
  <c r="Y156" i="18"/>
  <c r="Z156" i="18"/>
  <c r="AA156" i="18"/>
  <c r="Y157" i="18"/>
  <c r="Z157" i="18"/>
  <c r="AA157" i="18"/>
  <c r="Y158" i="18"/>
  <c r="Z158" i="18"/>
  <c r="AA158" i="18"/>
  <c r="Y159" i="18"/>
  <c r="Z159" i="18"/>
  <c r="AA159" i="18"/>
  <c r="G160" i="18"/>
  <c r="M160" i="18"/>
  <c r="P160" i="18"/>
  <c r="Y160" i="18"/>
  <c r="Z160" i="18"/>
  <c r="AA160" i="18"/>
  <c r="Y161" i="18"/>
  <c r="Z161" i="18"/>
  <c r="AA161" i="18"/>
  <c r="Y162" i="18"/>
  <c r="Z162" i="18"/>
  <c r="AA162" i="18"/>
  <c r="Y163" i="18"/>
  <c r="Z163" i="18"/>
  <c r="AA163" i="18"/>
  <c r="Y164" i="18"/>
  <c r="Z164" i="18"/>
  <c r="AA164" i="18"/>
  <c r="Y165" i="18"/>
  <c r="Z165" i="18"/>
  <c r="AA165" i="18"/>
  <c r="Y166" i="18"/>
  <c r="Z166" i="18"/>
  <c r="AA166" i="18"/>
  <c r="Y167" i="18"/>
  <c r="Z167" i="18"/>
  <c r="AA167" i="18"/>
  <c r="Y168" i="18"/>
  <c r="Z168" i="18"/>
  <c r="AA168" i="18"/>
  <c r="Y169" i="18"/>
  <c r="Z169" i="18"/>
  <c r="AA169" i="18"/>
  <c r="Y170" i="18"/>
  <c r="Z170" i="18"/>
  <c r="AA170" i="18"/>
  <c r="Y171" i="18"/>
  <c r="Z171" i="18"/>
  <c r="AA171" i="18"/>
  <c r="Y172" i="18"/>
  <c r="Z172" i="18"/>
  <c r="AA172" i="18"/>
  <c r="Y173" i="18"/>
  <c r="Z173" i="18"/>
  <c r="AA173" i="18"/>
  <c r="Y174" i="18"/>
  <c r="Z174" i="18"/>
  <c r="AA174" i="18"/>
  <c r="Y175" i="18"/>
  <c r="Z175" i="18"/>
  <c r="AA175" i="18"/>
  <c r="Y176" i="18"/>
  <c r="Z176" i="18"/>
  <c r="AA176" i="18"/>
  <c r="Y177" i="18"/>
  <c r="Z177" i="18"/>
  <c r="AA177" i="18"/>
  <c r="Y178" i="18"/>
  <c r="Z178" i="18"/>
  <c r="AA178" i="18"/>
  <c r="Y179" i="18"/>
  <c r="Z179" i="18"/>
  <c r="AA179" i="18"/>
  <c r="Y180" i="18"/>
  <c r="Z180" i="18"/>
  <c r="AA180" i="18"/>
  <c r="Y181" i="18"/>
  <c r="Z181" i="18"/>
  <c r="AA181" i="18"/>
  <c r="Y182" i="18"/>
  <c r="Z182" i="18"/>
  <c r="AA182" i="18"/>
  <c r="Y183" i="18"/>
  <c r="Z183" i="18"/>
  <c r="AA183" i="18"/>
  <c r="Y184" i="18"/>
  <c r="Z184" i="18"/>
  <c r="AA184" i="18"/>
  <c r="Y185" i="18"/>
  <c r="Z185" i="18"/>
  <c r="AA185" i="18"/>
  <c r="Y186" i="18"/>
  <c r="Z186" i="18"/>
  <c r="AA186" i="18"/>
  <c r="Y187" i="18"/>
  <c r="Z187" i="18"/>
  <c r="AA187" i="18"/>
  <c r="Y188" i="18"/>
  <c r="Z188" i="18"/>
  <c r="AA188" i="18"/>
  <c r="Y189" i="18"/>
  <c r="Z189" i="18"/>
  <c r="AA189" i="18"/>
  <c r="Y190" i="18"/>
  <c r="Z190" i="18"/>
  <c r="AA190" i="18"/>
  <c r="Y191" i="18"/>
  <c r="Z191" i="18"/>
  <c r="AA191" i="18"/>
  <c r="G192" i="18"/>
  <c r="M192" i="18"/>
  <c r="P192" i="18"/>
  <c r="Y192" i="18"/>
  <c r="Z192" i="18"/>
  <c r="AA192" i="18"/>
  <c r="Z193" i="18"/>
  <c r="AA193" i="18"/>
  <c r="Z194" i="18"/>
  <c r="AA194" i="18"/>
  <c r="G195" i="18"/>
  <c r="M195" i="18"/>
  <c r="P195" i="18"/>
  <c r="Z195" i="18"/>
  <c r="AA195" i="18"/>
  <c r="Z196" i="18"/>
  <c r="AA196" i="18"/>
  <c r="Z197" i="18"/>
  <c r="AA197" i="18"/>
  <c r="G198" i="18"/>
  <c r="M198" i="18"/>
  <c r="P198" i="18"/>
  <c r="Z198" i="18"/>
  <c r="AA198" i="18"/>
  <c r="Y199" i="18"/>
  <c r="Z199" i="18"/>
  <c r="AA199" i="18"/>
  <c r="Y200" i="18"/>
  <c r="Z200" i="18"/>
  <c r="AA200" i="18"/>
  <c r="Y201" i="18"/>
  <c r="Z201" i="18"/>
  <c r="AA201" i="18"/>
  <c r="Y202" i="18"/>
  <c r="Z202" i="18"/>
  <c r="AA202" i="18"/>
  <c r="G203" i="18"/>
  <c r="M203" i="18"/>
  <c r="P203" i="18"/>
  <c r="Y203" i="18"/>
  <c r="Z203" i="18"/>
  <c r="AA203" i="18"/>
  <c r="Y204" i="18"/>
  <c r="Z204" i="18"/>
  <c r="AA204" i="18"/>
  <c r="Y205" i="18"/>
  <c r="Z205" i="18"/>
  <c r="AA205" i="18"/>
  <c r="Y206" i="18"/>
  <c r="Z206" i="18"/>
  <c r="AA206" i="18"/>
  <c r="Y207" i="18"/>
  <c r="Z207" i="18"/>
  <c r="AA207" i="18"/>
  <c r="G208" i="18"/>
  <c r="M208" i="18"/>
  <c r="P208" i="18"/>
  <c r="Y208" i="18"/>
  <c r="Z208" i="18"/>
  <c r="AA208" i="18"/>
  <c r="Y209" i="18"/>
  <c r="Z209" i="18"/>
  <c r="AA209" i="18"/>
  <c r="Y210" i="18"/>
  <c r="Z210" i="18"/>
  <c r="AA210" i="18"/>
  <c r="Y211" i="18"/>
  <c r="Z211" i="18"/>
  <c r="AA211" i="18"/>
  <c r="G212" i="18"/>
  <c r="M212" i="18"/>
  <c r="P212" i="18"/>
  <c r="Y212" i="18"/>
  <c r="Z212" i="18"/>
  <c r="AA212" i="18"/>
  <c r="Y213" i="18"/>
  <c r="Z213" i="18"/>
  <c r="AA213" i="18"/>
  <c r="Y214" i="18"/>
  <c r="Z214" i="18"/>
  <c r="AA214" i="18"/>
  <c r="Y215" i="18"/>
  <c r="Z215" i="18"/>
  <c r="AA215" i="18"/>
  <c r="G216" i="18"/>
  <c r="M216" i="18"/>
  <c r="P216" i="18"/>
  <c r="Y216" i="18"/>
  <c r="Z216" i="18"/>
  <c r="AA216" i="18"/>
  <c r="Z217" i="18"/>
  <c r="AA217" i="18"/>
  <c r="Z218" i="18"/>
  <c r="AA218" i="18"/>
  <c r="Z219" i="18"/>
  <c r="AA219" i="18"/>
  <c r="Z220" i="18"/>
  <c r="AA220" i="18"/>
  <c r="G221" i="18"/>
  <c r="Z221" i="18"/>
  <c r="AA221" i="18"/>
  <c r="IV221" i="18"/>
  <c r="Z222" i="18"/>
  <c r="AA222" i="18"/>
  <c r="Z223" i="18"/>
  <c r="AA223" i="18"/>
  <c r="Z224" i="18"/>
  <c r="AA224" i="18"/>
  <c r="Z225" i="18"/>
  <c r="AA225" i="18"/>
  <c r="G226" i="18"/>
  <c r="Z226" i="18"/>
  <c r="AA226" i="18"/>
  <c r="Y227" i="18"/>
  <c r="Z227" i="18"/>
  <c r="AA227" i="18"/>
  <c r="Y228" i="18"/>
  <c r="Z228" i="18"/>
  <c r="AA228" i="18"/>
  <c r="Y229" i="18"/>
  <c r="Z229" i="18"/>
  <c r="AA229" i="18"/>
  <c r="Y230" i="18"/>
  <c r="Z230" i="18"/>
  <c r="AA230" i="18"/>
  <c r="Y231" i="18"/>
  <c r="Z231" i="18"/>
  <c r="AA231" i="18"/>
  <c r="Y232" i="18"/>
  <c r="Z232" i="18"/>
  <c r="AA232" i="18"/>
  <c r="Y233" i="18"/>
  <c r="Z233" i="18"/>
  <c r="AA233" i="18"/>
  <c r="Y234" i="18"/>
  <c r="Z234" i="18"/>
  <c r="AA234" i="18"/>
  <c r="Y235" i="18"/>
  <c r="Z235" i="18"/>
  <c r="AA235" i="18"/>
  <c r="Y236" i="18"/>
  <c r="Z236" i="18"/>
  <c r="AA236" i="18"/>
  <c r="Y237" i="18"/>
  <c r="Z237" i="18"/>
  <c r="AA237" i="18"/>
  <c r="Y238" i="18"/>
  <c r="Z238" i="18"/>
  <c r="AA238" i="18"/>
  <c r="Y239" i="18"/>
  <c r="Z239" i="18"/>
  <c r="AA239" i="18"/>
  <c r="Y240" i="18"/>
  <c r="Z240" i="18"/>
  <c r="AA240" i="18"/>
  <c r="Y241" i="18"/>
  <c r="Z241" i="18"/>
  <c r="AA241" i="18"/>
  <c r="Y242" i="18"/>
  <c r="Z242" i="18"/>
  <c r="AA242" i="18"/>
  <c r="Y243" i="18"/>
  <c r="Z243" i="18"/>
  <c r="AA243" i="18"/>
  <c r="Y244" i="18"/>
  <c r="Z244" i="18"/>
  <c r="AA244" i="18"/>
  <c r="Y245" i="18"/>
  <c r="Z245" i="18"/>
  <c r="AA245" i="18"/>
  <c r="Y246" i="18"/>
  <c r="Z246" i="18"/>
  <c r="AA246" i="18"/>
  <c r="Y247" i="18"/>
  <c r="Z247" i="18"/>
  <c r="AA247" i="18"/>
  <c r="Y248" i="18"/>
  <c r="Z248" i="18"/>
  <c r="AA248" i="18"/>
  <c r="Y249" i="18"/>
  <c r="Z249" i="18"/>
  <c r="AA249" i="18"/>
  <c r="Y250" i="18"/>
  <c r="Z250" i="18"/>
  <c r="AA250" i="18"/>
  <c r="Y251" i="18"/>
  <c r="Z251" i="18"/>
  <c r="AA251" i="18"/>
  <c r="Y252" i="18"/>
  <c r="Z252" i="18"/>
  <c r="AA252" i="18"/>
  <c r="Y253" i="18"/>
  <c r="Z253" i="18"/>
  <c r="AA253" i="18"/>
  <c r="Y254" i="18"/>
  <c r="Z254" i="18"/>
  <c r="AA254" i="18"/>
  <c r="Y255" i="18"/>
  <c r="Z255" i="18"/>
  <c r="AA255" i="18"/>
  <c r="Y256" i="18"/>
  <c r="Z256" i="18"/>
  <c r="AA256" i="18"/>
  <c r="G257" i="18"/>
  <c r="M257" i="18"/>
  <c r="P257" i="18"/>
  <c r="Y257" i="18"/>
  <c r="Z257" i="18"/>
  <c r="AA257" i="18"/>
  <c r="Y258" i="18"/>
  <c r="Z258" i="18"/>
  <c r="AA258" i="18"/>
  <c r="Y259" i="18"/>
  <c r="Z259" i="18"/>
  <c r="AA259" i="18"/>
  <c r="Y260" i="18"/>
  <c r="Z260" i="18"/>
  <c r="AA260" i="18"/>
  <c r="Y261" i="18"/>
  <c r="Z261" i="18"/>
  <c r="AA261" i="18"/>
  <c r="Y262" i="18"/>
  <c r="Z262" i="18"/>
  <c r="AA262" i="18"/>
  <c r="Y263" i="18"/>
  <c r="Z263" i="18"/>
  <c r="AA263" i="18"/>
  <c r="Y264" i="18"/>
  <c r="Z264" i="18"/>
  <c r="AA264" i="18"/>
  <c r="Y265" i="18"/>
  <c r="Z265" i="18"/>
  <c r="AA265" i="18"/>
  <c r="Y266" i="18"/>
  <c r="Z266" i="18"/>
  <c r="AA266" i="18"/>
  <c r="Y267" i="18"/>
  <c r="Z267" i="18"/>
  <c r="AA267" i="18"/>
  <c r="Y268" i="18"/>
  <c r="Z268" i="18"/>
  <c r="AA268" i="18"/>
  <c r="Y269" i="18"/>
  <c r="Z269" i="18"/>
  <c r="AA269" i="18"/>
  <c r="Y270" i="18"/>
  <c r="Z270" i="18"/>
  <c r="AA270" i="18"/>
  <c r="Y271" i="18"/>
  <c r="Z271" i="18"/>
  <c r="AA271" i="18"/>
  <c r="Y272" i="18"/>
  <c r="Z272" i="18"/>
  <c r="AA272" i="18"/>
  <c r="Y273" i="18"/>
  <c r="Z273" i="18"/>
  <c r="AA273" i="18"/>
  <c r="Y274" i="18"/>
  <c r="Z274" i="18"/>
  <c r="AA274" i="18"/>
  <c r="Y275" i="18"/>
  <c r="Z275" i="18"/>
  <c r="AA275" i="18"/>
  <c r="Y276" i="18"/>
  <c r="Z276" i="18"/>
  <c r="AA276" i="18"/>
  <c r="Y277" i="18"/>
  <c r="Z277" i="18"/>
  <c r="AA277" i="18"/>
  <c r="G278" i="18"/>
  <c r="M278" i="18"/>
  <c r="P278" i="18"/>
  <c r="Y278" i="18"/>
  <c r="Z278" i="18"/>
  <c r="AA278" i="18"/>
  <c r="Y279" i="18"/>
  <c r="Z279" i="18"/>
  <c r="AA279" i="18"/>
  <c r="Y280" i="18"/>
  <c r="Z280" i="18"/>
  <c r="AA280" i="18"/>
  <c r="G281" i="18"/>
  <c r="M281" i="18"/>
  <c r="P281" i="18"/>
  <c r="Y281" i="18"/>
  <c r="Z281" i="18"/>
  <c r="AA281" i="18"/>
  <c r="Y282" i="18"/>
  <c r="Z282" i="18"/>
  <c r="AA282" i="18"/>
  <c r="Y283" i="18"/>
  <c r="Z283" i="18"/>
  <c r="AA283" i="18"/>
  <c r="G284" i="18"/>
  <c r="M284" i="18"/>
  <c r="P284" i="18"/>
  <c r="Y284" i="18"/>
  <c r="Z284" i="18"/>
  <c r="AA284" i="18"/>
  <c r="Y285" i="18"/>
  <c r="Z285" i="18"/>
  <c r="AA285" i="18"/>
  <c r="Y286" i="18"/>
  <c r="Z286" i="18"/>
  <c r="AA286" i="18"/>
  <c r="Y287" i="18"/>
  <c r="Z287" i="18"/>
  <c r="AA287" i="18"/>
  <c r="G288" i="18"/>
  <c r="M288" i="18"/>
  <c r="P288" i="18"/>
  <c r="Y288" i="18"/>
  <c r="Z288" i="18"/>
  <c r="AA288" i="18"/>
  <c r="Y289" i="18"/>
  <c r="Z289" i="18"/>
  <c r="AA289" i="18"/>
  <c r="Y290" i="18"/>
  <c r="Z290" i="18"/>
  <c r="AA290" i="18"/>
  <c r="G291" i="18"/>
  <c r="M291" i="18"/>
  <c r="P291" i="18"/>
  <c r="Y291" i="18"/>
  <c r="Z291" i="18"/>
  <c r="AA291" i="18"/>
  <c r="Y292" i="18"/>
  <c r="Z292" i="18"/>
  <c r="AA292" i="18"/>
  <c r="Y293" i="18"/>
  <c r="Z293" i="18"/>
  <c r="AA293" i="18"/>
  <c r="G294" i="18"/>
  <c r="M294" i="18"/>
  <c r="P294" i="18"/>
  <c r="Y294" i="18"/>
  <c r="Z294" i="18"/>
  <c r="AA294" i="18"/>
  <c r="Y295" i="18"/>
  <c r="Z295" i="18"/>
  <c r="AA295" i="18"/>
  <c r="Y296" i="18"/>
  <c r="Z296" i="18"/>
  <c r="AA296" i="18"/>
  <c r="G297" i="18"/>
  <c r="M297" i="18"/>
  <c r="P297" i="18"/>
  <c r="Y297" i="18"/>
  <c r="Z297" i="18"/>
  <c r="AA297" i="18"/>
  <c r="Y298" i="18"/>
  <c r="Z298" i="18"/>
  <c r="AA298" i="18"/>
  <c r="Y299" i="18"/>
  <c r="Z299" i="18"/>
  <c r="AA299" i="18"/>
  <c r="Y300" i="18"/>
  <c r="Z300" i="18"/>
  <c r="AA300" i="18"/>
  <c r="Y301" i="18"/>
  <c r="Z301" i="18"/>
  <c r="AA301" i="18"/>
  <c r="Y302" i="18"/>
  <c r="Z302" i="18"/>
  <c r="AA302" i="18"/>
  <c r="Y303" i="18"/>
  <c r="Z303" i="18"/>
  <c r="AA303" i="18"/>
  <c r="Y304" i="18"/>
  <c r="Z304" i="18"/>
  <c r="AA304" i="18"/>
  <c r="G305" i="18"/>
  <c r="M305" i="18"/>
  <c r="P305" i="18"/>
  <c r="Y305" i="18"/>
  <c r="Z305" i="18"/>
  <c r="AA305" i="18"/>
  <c r="Y306" i="18"/>
  <c r="Z306" i="18"/>
  <c r="AA306" i="18"/>
  <c r="Y307" i="18"/>
  <c r="Z307" i="18"/>
  <c r="AA307" i="18"/>
  <c r="Y308" i="18"/>
  <c r="Z308" i="18"/>
  <c r="AA308" i="18"/>
  <c r="Y309" i="18"/>
  <c r="Z309" i="18"/>
  <c r="AA309" i="18"/>
  <c r="Y310" i="18"/>
  <c r="Z310" i="18"/>
  <c r="AA310" i="18"/>
  <c r="Y311" i="18"/>
  <c r="Z311" i="18"/>
  <c r="AA311" i="18"/>
  <c r="Y312" i="18"/>
  <c r="Z312" i="18"/>
  <c r="AA312" i="18"/>
  <c r="G313" i="18"/>
  <c r="M313" i="18"/>
  <c r="P313" i="18"/>
  <c r="Y313" i="18"/>
  <c r="Z313" i="18"/>
  <c r="AA313" i="18"/>
  <c r="Y314" i="18"/>
  <c r="Z314" i="18"/>
  <c r="AA314" i="18"/>
  <c r="Y315" i="18"/>
  <c r="Z315" i="18"/>
  <c r="AA315" i="18"/>
  <c r="Y316" i="18"/>
  <c r="Z316" i="18"/>
  <c r="AA316" i="18"/>
  <c r="Y317" i="18"/>
  <c r="Z317" i="18"/>
  <c r="AA317" i="18"/>
  <c r="G318" i="18"/>
  <c r="M318" i="18"/>
  <c r="P318" i="18"/>
  <c r="Y318" i="18"/>
  <c r="Z318" i="18"/>
  <c r="AA318" i="18"/>
  <c r="Y319" i="18"/>
  <c r="Z319" i="18"/>
  <c r="AA319" i="18"/>
  <c r="Y320" i="18"/>
  <c r="Z320" i="18"/>
  <c r="AA320" i="18"/>
  <c r="Y321" i="18"/>
  <c r="Z321" i="18"/>
  <c r="AA321" i="18"/>
  <c r="G323" i="18"/>
  <c r="M323" i="18"/>
  <c r="P323" i="18"/>
  <c r="Y326" i="18"/>
  <c r="Z326" i="18"/>
  <c r="AA326" i="18"/>
  <c r="AA329" i="18"/>
  <c r="Z9" i="17"/>
  <c r="AA9" i="17"/>
  <c r="Y10" i="17"/>
  <c r="Z10" i="17"/>
  <c r="AA10" i="17"/>
  <c r="Y11" i="17"/>
  <c r="Z11" i="17"/>
  <c r="AA11" i="17"/>
  <c r="Y12" i="17"/>
  <c r="Z12" i="17"/>
  <c r="AA12" i="17"/>
  <c r="Y13" i="17"/>
  <c r="Z13" i="17"/>
  <c r="AA13" i="17"/>
  <c r="Y14" i="17"/>
  <c r="Z14" i="17"/>
  <c r="AA14" i="17"/>
  <c r="Y15" i="17"/>
  <c r="Z15" i="17"/>
  <c r="AA15" i="17"/>
  <c r="G16" i="17"/>
  <c r="M16" i="17"/>
  <c r="P16" i="17"/>
  <c r="Y16" i="17"/>
  <c r="Z16" i="17"/>
  <c r="AA16" i="17"/>
  <c r="Y17" i="17"/>
  <c r="Z17" i="17"/>
  <c r="AA17" i="17"/>
  <c r="Z18" i="17"/>
  <c r="AA18" i="17"/>
  <c r="Y19" i="17"/>
  <c r="Z19" i="17"/>
  <c r="AA19" i="17"/>
  <c r="Y20" i="17"/>
  <c r="Z20" i="17"/>
  <c r="AA20" i="17"/>
  <c r="G21" i="17"/>
  <c r="M21" i="17"/>
  <c r="P21" i="17"/>
  <c r="Y21" i="17"/>
  <c r="Z21" i="17"/>
  <c r="AA21" i="17"/>
  <c r="Y22" i="17"/>
  <c r="Z22" i="17"/>
  <c r="AA22" i="17"/>
  <c r="Y23" i="17"/>
  <c r="Z23" i="17"/>
  <c r="AA23" i="17"/>
  <c r="Y24" i="17"/>
  <c r="Z24" i="17"/>
  <c r="AA24" i="17"/>
  <c r="Y25" i="17"/>
  <c r="Z25" i="17"/>
  <c r="AA25" i="17"/>
  <c r="Y26" i="17"/>
  <c r="Z26" i="17"/>
  <c r="AA26" i="17"/>
  <c r="Y27" i="17"/>
  <c r="Z27" i="17"/>
  <c r="AA27" i="17"/>
  <c r="Y28" i="17"/>
  <c r="Z28" i="17"/>
  <c r="AA28" i="17"/>
  <c r="Y29" i="17"/>
  <c r="Z29" i="17"/>
  <c r="AA29" i="17"/>
  <c r="Y30" i="17"/>
  <c r="Z30" i="17"/>
  <c r="AA30" i="17"/>
  <c r="Y31" i="17"/>
  <c r="Z31" i="17"/>
  <c r="AA31" i="17"/>
  <c r="Y32" i="17"/>
  <c r="Z32" i="17"/>
  <c r="AA32" i="17"/>
  <c r="Y33" i="17"/>
  <c r="Z33" i="17"/>
  <c r="AA33" i="17"/>
  <c r="Y34" i="17"/>
  <c r="Z34" i="17"/>
  <c r="AA34" i="17"/>
  <c r="Y35" i="17"/>
  <c r="Z35" i="17"/>
  <c r="AA35" i="17"/>
  <c r="Y36" i="17"/>
  <c r="Z36" i="17"/>
  <c r="AA36" i="17"/>
  <c r="Y37" i="17"/>
  <c r="Z37" i="17"/>
  <c r="AA37" i="17"/>
  <c r="Y38" i="17"/>
  <c r="Z38" i="17"/>
  <c r="AA38" i="17"/>
  <c r="Y39" i="17"/>
  <c r="Z39" i="17"/>
  <c r="AA39" i="17"/>
  <c r="Y40" i="17"/>
  <c r="Z40" i="17"/>
  <c r="AA40" i="17"/>
  <c r="Y41" i="17"/>
  <c r="Z41" i="17"/>
  <c r="AA41" i="17"/>
  <c r="Y42" i="17"/>
  <c r="Z42" i="17"/>
  <c r="AA42" i="17"/>
  <c r="Y43" i="17"/>
  <c r="Z43" i="17"/>
  <c r="AA43" i="17"/>
  <c r="Y44" i="17"/>
  <c r="Z44" i="17"/>
  <c r="AA44" i="17"/>
  <c r="Y45" i="17"/>
  <c r="Z45" i="17"/>
  <c r="AA45" i="17"/>
  <c r="Y46" i="17"/>
  <c r="Z46" i="17"/>
  <c r="AA46" i="17"/>
  <c r="G47" i="17"/>
  <c r="M47" i="17"/>
  <c r="P47" i="17"/>
  <c r="Y47" i="17"/>
  <c r="Z47" i="17"/>
  <c r="AA47" i="17"/>
  <c r="Y48" i="17"/>
  <c r="Z48" i="17"/>
  <c r="AA48" i="17"/>
  <c r="Y49" i="17"/>
  <c r="Z49" i="17"/>
  <c r="AA49" i="17"/>
  <c r="Y50" i="17"/>
  <c r="Z50" i="17"/>
  <c r="AA50" i="17"/>
  <c r="Y51" i="17"/>
  <c r="Z51" i="17"/>
  <c r="AA51" i="17"/>
  <c r="Y52" i="17"/>
  <c r="Z52" i="17"/>
  <c r="AA52" i="17"/>
  <c r="Y53" i="17"/>
  <c r="Z53" i="17"/>
  <c r="AA53" i="17"/>
  <c r="Y54" i="17"/>
  <c r="Z54" i="17"/>
  <c r="AA54" i="17"/>
  <c r="Y55" i="17"/>
  <c r="Z55" i="17"/>
  <c r="AA55" i="17"/>
  <c r="Y56" i="17"/>
  <c r="Z56" i="17"/>
  <c r="AA56" i="17"/>
  <c r="Y57" i="17"/>
  <c r="Z57" i="17"/>
  <c r="AA57" i="17"/>
  <c r="Y58" i="17"/>
  <c r="Z58" i="17"/>
  <c r="AA58" i="17"/>
  <c r="Y59" i="17"/>
  <c r="Z59" i="17"/>
  <c r="AA59" i="17"/>
  <c r="Y60" i="17"/>
  <c r="Z60" i="17"/>
  <c r="AA60" i="17"/>
  <c r="Y61" i="17"/>
  <c r="Z61" i="17"/>
  <c r="AA61" i="17"/>
  <c r="Y62" i="17"/>
  <c r="Z62" i="17"/>
  <c r="AA62" i="17"/>
  <c r="Y63" i="17"/>
  <c r="Z63" i="17"/>
  <c r="AA63" i="17"/>
  <c r="Y64" i="17"/>
  <c r="Z64" i="17"/>
  <c r="AA64" i="17"/>
  <c r="Y65" i="17"/>
  <c r="Z65" i="17"/>
  <c r="AA65" i="17"/>
  <c r="Y66" i="17"/>
  <c r="Z66" i="17"/>
  <c r="AA66" i="17"/>
  <c r="Y67" i="17"/>
  <c r="Z67" i="17"/>
  <c r="AA67" i="17"/>
  <c r="Y68" i="17"/>
  <c r="Z68" i="17"/>
  <c r="AA68" i="17"/>
  <c r="Y69" i="17"/>
  <c r="Z69" i="17"/>
  <c r="AA69" i="17"/>
  <c r="Y70" i="17"/>
  <c r="Z70" i="17"/>
  <c r="AA70" i="17"/>
  <c r="Y71" i="17"/>
  <c r="Z71" i="17"/>
  <c r="AA71" i="17"/>
  <c r="Y72" i="17"/>
  <c r="Z72" i="17"/>
  <c r="AA72" i="17"/>
  <c r="G73" i="17"/>
  <c r="M73" i="17"/>
  <c r="P73" i="17"/>
  <c r="Y73" i="17"/>
  <c r="Z73" i="17"/>
  <c r="AA73" i="17"/>
  <c r="Y74" i="17"/>
  <c r="Z74" i="17"/>
  <c r="AA74" i="17"/>
  <c r="Y75" i="17"/>
  <c r="Z75" i="17"/>
  <c r="AA75" i="17"/>
  <c r="Y76" i="17"/>
  <c r="Z76" i="17"/>
  <c r="AA76" i="17"/>
  <c r="Y77" i="17"/>
  <c r="Z77" i="17"/>
  <c r="AA77" i="17"/>
  <c r="Y78" i="17"/>
  <c r="Z78" i="17"/>
  <c r="AA78" i="17"/>
  <c r="Y79" i="17"/>
  <c r="Z79" i="17"/>
  <c r="AA79" i="17"/>
  <c r="Y80" i="17"/>
  <c r="Z80" i="17"/>
  <c r="AA80" i="17"/>
  <c r="Y81" i="17"/>
  <c r="Z81" i="17"/>
  <c r="AA81" i="17"/>
  <c r="Y82" i="17"/>
  <c r="Z82" i="17"/>
  <c r="AA82" i="17"/>
  <c r="Y83" i="17"/>
  <c r="Z83" i="17"/>
  <c r="AA83" i="17"/>
  <c r="Y84" i="17"/>
  <c r="Z84" i="17"/>
  <c r="AA84" i="17"/>
  <c r="Y85" i="17"/>
  <c r="Z85" i="17"/>
  <c r="AA85" i="17"/>
  <c r="Y86" i="17"/>
  <c r="Z86" i="17"/>
  <c r="AA86" i="17"/>
  <c r="Y87" i="17"/>
  <c r="Z87" i="17"/>
  <c r="AA87" i="17"/>
  <c r="Y88" i="17"/>
  <c r="Z88" i="17"/>
  <c r="AA88" i="17"/>
  <c r="Y89" i="17"/>
  <c r="Z89" i="17"/>
  <c r="AA89" i="17"/>
  <c r="G90" i="17"/>
  <c r="M90" i="17"/>
  <c r="P90" i="17"/>
  <c r="Y90" i="17"/>
  <c r="Z90" i="17"/>
  <c r="AA90" i="17"/>
  <c r="Y91" i="17"/>
  <c r="Z91" i="17"/>
  <c r="AA91" i="17"/>
  <c r="Y92" i="17"/>
  <c r="Z92" i="17"/>
  <c r="AA92" i="17"/>
  <c r="Y93" i="17"/>
  <c r="Z93" i="17"/>
  <c r="AA93" i="17"/>
  <c r="Y94" i="17"/>
  <c r="Z94" i="17"/>
  <c r="AA94" i="17"/>
  <c r="Y95" i="17"/>
  <c r="Z95" i="17"/>
  <c r="AA95" i="17"/>
  <c r="Y96" i="17"/>
  <c r="Z96" i="17"/>
  <c r="AA96" i="17"/>
  <c r="Y97" i="17"/>
  <c r="Z97" i="17"/>
  <c r="AA97" i="17"/>
  <c r="Y98" i="17"/>
  <c r="Z98" i="17"/>
  <c r="AA98" i="17"/>
  <c r="Y99" i="17"/>
  <c r="Z99" i="17"/>
  <c r="AA99" i="17"/>
  <c r="Y100" i="17"/>
  <c r="Z100" i="17"/>
  <c r="AA100" i="17"/>
  <c r="Y101" i="17"/>
  <c r="Z101" i="17"/>
  <c r="AA101" i="17"/>
  <c r="Y102" i="17"/>
  <c r="Z102" i="17"/>
  <c r="AA102" i="17"/>
  <c r="Y103" i="17"/>
  <c r="Z103" i="17"/>
  <c r="AA103" i="17"/>
  <c r="Y104" i="17"/>
  <c r="Z104" i="17"/>
  <c r="AA104" i="17"/>
  <c r="Y105" i="17"/>
  <c r="Z105" i="17"/>
  <c r="AA105" i="17"/>
  <c r="Y106" i="17"/>
  <c r="Z106" i="17"/>
  <c r="AA106" i="17"/>
  <c r="G107" i="17"/>
  <c r="M107" i="17"/>
  <c r="P107" i="17"/>
  <c r="Y107" i="17"/>
  <c r="Z107" i="17"/>
  <c r="AA107" i="17"/>
  <c r="Y108" i="17"/>
  <c r="Z108" i="17"/>
  <c r="AA108" i="17"/>
  <c r="Y109" i="17"/>
  <c r="Z109" i="17"/>
  <c r="AA109" i="17"/>
  <c r="Y110" i="17"/>
  <c r="Z110" i="17"/>
  <c r="AA110" i="17"/>
  <c r="Y111" i="17"/>
  <c r="Z111" i="17"/>
  <c r="AA111" i="17"/>
  <c r="Y112" i="17"/>
  <c r="Z112" i="17"/>
  <c r="AA112" i="17"/>
  <c r="Y113" i="17"/>
  <c r="Z113" i="17"/>
  <c r="AA113" i="17"/>
  <c r="Y114" i="17"/>
  <c r="Z114" i="17"/>
  <c r="AA114" i="17"/>
  <c r="Y115" i="17"/>
  <c r="Z115" i="17"/>
  <c r="AA115" i="17"/>
  <c r="Y116" i="17"/>
  <c r="Z116" i="17"/>
  <c r="AA116" i="17"/>
  <c r="Y117" i="17"/>
  <c r="Z117" i="17"/>
  <c r="AA117" i="17"/>
  <c r="G118" i="17"/>
  <c r="M118" i="17"/>
  <c r="P118" i="17"/>
  <c r="Y118" i="17"/>
  <c r="Z118" i="17"/>
  <c r="AA118" i="17"/>
  <c r="Y119" i="17"/>
  <c r="Z119" i="17"/>
  <c r="AA119" i="17"/>
  <c r="Y120" i="17"/>
  <c r="Z120" i="17"/>
  <c r="AA120" i="17"/>
  <c r="Y121" i="17"/>
  <c r="Z121" i="17"/>
  <c r="AA121" i="17"/>
  <c r="G122" i="17"/>
  <c r="M122" i="17"/>
  <c r="P122" i="17"/>
  <c r="Y122" i="17"/>
  <c r="Z122" i="17"/>
  <c r="AA122" i="17"/>
  <c r="Y123" i="17"/>
  <c r="Z123" i="17"/>
  <c r="AA123" i="17"/>
  <c r="Y124" i="17"/>
  <c r="Z124" i="17"/>
  <c r="AA124" i="17"/>
  <c r="Y125" i="17"/>
  <c r="Z125" i="17"/>
  <c r="AA125" i="17"/>
  <c r="Y126" i="17"/>
  <c r="Z126" i="17"/>
  <c r="AA126" i="17"/>
  <c r="G127" i="17"/>
  <c r="M127" i="17"/>
  <c r="P127" i="17"/>
  <c r="Y127" i="17"/>
  <c r="Z127" i="17"/>
  <c r="AA127" i="17"/>
  <c r="Y128" i="17"/>
  <c r="Z128" i="17"/>
  <c r="AA128" i="17"/>
  <c r="Y129" i="17"/>
  <c r="Z129" i="17"/>
  <c r="AA129" i="17"/>
  <c r="Y130" i="17"/>
  <c r="Z130" i="17"/>
  <c r="AA130" i="17"/>
  <c r="Y131" i="17"/>
  <c r="Z131" i="17"/>
  <c r="AA131" i="17"/>
  <c r="G132" i="17"/>
  <c r="M132" i="17"/>
  <c r="P132" i="17"/>
  <c r="Y132" i="17"/>
  <c r="Z132" i="17"/>
  <c r="AA132" i="17"/>
  <c r="Y133" i="17"/>
  <c r="Z133" i="17"/>
  <c r="AA133" i="17"/>
  <c r="Y134" i="17"/>
  <c r="Z134" i="17"/>
  <c r="AA134" i="17"/>
  <c r="Y135" i="17"/>
  <c r="Z135" i="17"/>
  <c r="AA135" i="17"/>
  <c r="Y136" i="17"/>
  <c r="Z136" i="17"/>
  <c r="AA136" i="17"/>
  <c r="Y137" i="17"/>
  <c r="Z137" i="17"/>
  <c r="AA137" i="17"/>
  <c r="Y138" i="17"/>
  <c r="Z138" i="17"/>
  <c r="AA138" i="17"/>
  <c r="Y139" i="17"/>
  <c r="Z139" i="17"/>
  <c r="AA139" i="17"/>
  <c r="Y140" i="17"/>
  <c r="Z140" i="17"/>
  <c r="AA140" i="17"/>
  <c r="Y141" i="17"/>
  <c r="Z141" i="17"/>
  <c r="AA141" i="17"/>
  <c r="Y142" i="17"/>
  <c r="Z142" i="17"/>
  <c r="AA142" i="17"/>
  <c r="Y143" i="17"/>
  <c r="Z143" i="17"/>
  <c r="AA143" i="17"/>
  <c r="Y144" i="17"/>
  <c r="Z144" i="17"/>
  <c r="AA144" i="17"/>
  <c r="Y145" i="17"/>
  <c r="Z145" i="17"/>
  <c r="AA145" i="17"/>
  <c r="Y146" i="17"/>
  <c r="Z146" i="17"/>
  <c r="AA146" i="17"/>
  <c r="Y147" i="17"/>
  <c r="Z147" i="17"/>
  <c r="AA147" i="17"/>
  <c r="Y148" i="17"/>
  <c r="Z148" i="17"/>
  <c r="AA148" i="17"/>
  <c r="Y149" i="17"/>
  <c r="Z149" i="17"/>
  <c r="AA149" i="17"/>
  <c r="Y150" i="17"/>
  <c r="Z150" i="17"/>
  <c r="AA150" i="17"/>
  <c r="Y151" i="17"/>
  <c r="Z151" i="17"/>
  <c r="AA151" i="17"/>
  <c r="Y152" i="17"/>
  <c r="Z152" i="17"/>
  <c r="AA152" i="17"/>
  <c r="Y153" i="17"/>
  <c r="Z153" i="17"/>
  <c r="AA153" i="17"/>
  <c r="Y154" i="17"/>
  <c r="Z154" i="17"/>
  <c r="AA154" i="17"/>
  <c r="Y155" i="17"/>
  <c r="Z155" i="17"/>
  <c r="AA155" i="17"/>
  <c r="Y156" i="17"/>
  <c r="Z156" i="17"/>
  <c r="AA156" i="17"/>
  <c r="Y157" i="17"/>
  <c r="Z157" i="17"/>
  <c r="AA157" i="17"/>
  <c r="Y158" i="17"/>
  <c r="Z158" i="17"/>
  <c r="AA158" i="17"/>
  <c r="Y159" i="17"/>
  <c r="Z159" i="17"/>
  <c r="AA159" i="17"/>
  <c r="G160" i="17"/>
  <c r="M160" i="17"/>
  <c r="P160" i="17"/>
  <c r="Y160" i="17"/>
  <c r="Z160" i="17"/>
  <c r="AA160" i="17"/>
  <c r="Y161" i="17"/>
  <c r="Z161" i="17"/>
  <c r="AA161" i="17"/>
  <c r="Y162" i="17"/>
  <c r="Z162" i="17"/>
  <c r="AA162" i="17"/>
  <c r="Y163" i="17"/>
  <c r="Z163" i="17"/>
  <c r="AA163" i="17"/>
  <c r="Y164" i="17"/>
  <c r="Z164" i="17"/>
  <c r="AA164" i="17"/>
  <c r="Y165" i="17"/>
  <c r="Z165" i="17"/>
  <c r="AA165" i="17"/>
  <c r="Y166" i="17"/>
  <c r="Z166" i="17"/>
  <c r="AA166" i="17"/>
  <c r="Y167" i="17"/>
  <c r="Z167" i="17"/>
  <c r="AA167" i="17"/>
  <c r="Y168" i="17"/>
  <c r="Z168" i="17"/>
  <c r="AA168" i="17"/>
  <c r="Y169" i="17"/>
  <c r="Z169" i="17"/>
  <c r="AA169" i="17"/>
  <c r="Y170" i="17"/>
  <c r="Z170" i="17"/>
  <c r="AA170" i="17"/>
  <c r="Y171" i="17"/>
  <c r="Z171" i="17"/>
  <c r="AA171" i="17"/>
  <c r="Y172" i="17"/>
  <c r="Z172" i="17"/>
  <c r="AA172" i="17"/>
  <c r="Y173" i="17"/>
  <c r="Z173" i="17"/>
  <c r="AA173" i="17"/>
  <c r="Y174" i="17"/>
  <c r="Z174" i="17"/>
  <c r="AA174" i="17"/>
  <c r="Y175" i="17"/>
  <c r="Z175" i="17"/>
  <c r="AA175" i="17"/>
  <c r="Y176" i="17"/>
  <c r="Z176" i="17"/>
  <c r="AA176" i="17"/>
  <c r="Y177" i="17"/>
  <c r="Z177" i="17"/>
  <c r="AA177" i="17"/>
  <c r="Y178" i="17"/>
  <c r="Z178" i="17"/>
  <c r="AA178" i="17"/>
  <c r="Y179" i="17"/>
  <c r="Z179" i="17"/>
  <c r="AA179" i="17"/>
  <c r="Y180" i="17"/>
  <c r="Z180" i="17"/>
  <c r="AA180" i="17"/>
  <c r="Y181" i="17"/>
  <c r="Z181" i="17"/>
  <c r="AA181" i="17"/>
  <c r="Y182" i="17"/>
  <c r="Z182" i="17"/>
  <c r="AA182" i="17"/>
  <c r="Y183" i="17"/>
  <c r="Z183" i="17"/>
  <c r="AA183" i="17"/>
  <c r="Y184" i="17"/>
  <c r="Z184" i="17"/>
  <c r="AA184" i="17"/>
  <c r="Y185" i="17"/>
  <c r="Z185" i="17"/>
  <c r="AA185" i="17"/>
  <c r="Y186" i="17"/>
  <c r="Z186" i="17"/>
  <c r="AA186" i="17"/>
  <c r="Y187" i="17"/>
  <c r="Z187" i="17"/>
  <c r="AA187" i="17"/>
  <c r="Y188" i="17"/>
  <c r="Z188" i="17"/>
  <c r="AA188" i="17"/>
  <c r="Y189" i="17"/>
  <c r="Z189" i="17"/>
  <c r="AA189" i="17"/>
  <c r="Y190" i="17"/>
  <c r="Z190" i="17"/>
  <c r="AA190" i="17"/>
  <c r="Y191" i="17"/>
  <c r="Z191" i="17"/>
  <c r="AA191" i="17"/>
  <c r="Y192" i="17"/>
  <c r="Z192" i="17"/>
  <c r="AA192" i="17"/>
  <c r="G193" i="17"/>
  <c r="M193" i="17"/>
  <c r="P193" i="17"/>
  <c r="Z193" i="17"/>
  <c r="AA193" i="17"/>
  <c r="Z194" i="17"/>
  <c r="AA194" i="17"/>
  <c r="Z195" i="17"/>
  <c r="AA195" i="17"/>
  <c r="G196" i="17"/>
  <c r="M196" i="17"/>
  <c r="P196" i="17"/>
  <c r="Z196" i="17"/>
  <c r="AA196" i="17"/>
  <c r="Z197" i="17"/>
  <c r="AA197" i="17"/>
  <c r="Y198" i="17"/>
  <c r="Z198" i="17"/>
  <c r="AA198" i="17"/>
  <c r="Y199" i="17"/>
  <c r="Z199" i="17"/>
  <c r="AA199" i="17"/>
  <c r="Y200" i="17"/>
  <c r="Z200" i="17"/>
  <c r="AA200" i="17"/>
  <c r="G201" i="17"/>
  <c r="M201" i="17"/>
  <c r="P201" i="17"/>
  <c r="Y201" i="17"/>
  <c r="Z201" i="17"/>
  <c r="AA201" i="17"/>
  <c r="Y202" i="17"/>
  <c r="Z202" i="17"/>
  <c r="AA202" i="17"/>
  <c r="Y203" i="17"/>
  <c r="Z203" i="17"/>
  <c r="AA203" i="17"/>
  <c r="Y204" i="17"/>
  <c r="Z204" i="17"/>
  <c r="AA204" i="17"/>
  <c r="Y205" i="17"/>
  <c r="Z205" i="17"/>
  <c r="AA205" i="17"/>
  <c r="G206" i="17"/>
  <c r="M206" i="17"/>
  <c r="P206" i="17"/>
  <c r="Y206" i="17"/>
  <c r="Z206" i="17"/>
  <c r="AA206" i="17"/>
  <c r="Y207" i="17"/>
  <c r="Z207" i="17"/>
  <c r="AA207" i="17"/>
  <c r="Y208" i="17"/>
  <c r="Z208" i="17"/>
  <c r="AA208" i="17"/>
  <c r="Y209" i="17"/>
  <c r="Z209" i="17"/>
  <c r="AA209" i="17"/>
  <c r="G210" i="17"/>
  <c r="M210" i="17"/>
  <c r="P210" i="17"/>
  <c r="Y210" i="17"/>
  <c r="Z210" i="17"/>
  <c r="AA210" i="17"/>
  <c r="Y211" i="17"/>
  <c r="Z211" i="17"/>
  <c r="AA211" i="17"/>
  <c r="Y212" i="17"/>
  <c r="Z212" i="17"/>
  <c r="AA212" i="17"/>
  <c r="Z213" i="17"/>
  <c r="AA213" i="17"/>
  <c r="G214" i="17"/>
  <c r="M214" i="17"/>
  <c r="P214" i="17"/>
  <c r="Z214" i="17"/>
  <c r="AA214" i="17"/>
  <c r="Z215" i="17"/>
  <c r="AA215" i="17"/>
  <c r="Z216" i="17"/>
  <c r="AA216" i="17"/>
  <c r="Z217" i="17"/>
  <c r="AA217" i="17"/>
  <c r="Z218" i="17"/>
  <c r="AA218" i="17"/>
  <c r="G219" i="17"/>
  <c r="Z219" i="17"/>
  <c r="AA219" i="17"/>
  <c r="IV219" i="17"/>
  <c r="Z220" i="17"/>
  <c r="AA220" i="17"/>
  <c r="Z221" i="17"/>
  <c r="AA221" i="17"/>
  <c r="Z222" i="17"/>
  <c r="AA222" i="17"/>
  <c r="Z223" i="17"/>
  <c r="AA223" i="17"/>
  <c r="G224" i="17"/>
  <c r="Z224" i="17"/>
  <c r="AA224" i="17"/>
  <c r="Y225" i="17"/>
  <c r="Z225" i="17"/>
  <c r="AA225" i="17"/>
  <c r="Y226" i="17"/>
  <c r="Z226" i="17"/>
  <c r="AA226" i="17"/>
  <c r="Y227" i="17"/>
  <c r="Z227" i="17"/>
  <c r="AA227" i="17"/>
  <c r="Y228" i="17"/>
  <c r="Z228" i="17"/>
  <c r="AA228" i="17"/>
  <c r="Y229" i="17"/>
  <c r="Z229" i="17"/>
  <c r="AA229" i="17"/>
  <c r="Y230" i="17"/>
  <c r="Z230" i="17"/>
  <c r="AA230" i="17"/>
  <c r="Y231" i="17"/>
  <c r="Z231" i="17"/>
  <c r="AA231" i="17"/>
  <c r="Y232" i="17"/>
  <c r="Z232" i="17"/>
  <c r="AA232" i="17"/>
  <c r="Y233" i="17"/>
  <c r="Z233" i="17"/>
  <c r="AA233" i="17"/>
  <c r="Y234" i="17"/>
  <c r="Z234" i="17"/>
  <c r="AA234" i="17"/>
  <c r="Y235" i="17"/>
  <c r="Z235" i="17"/>
  <c r="AA235" i="17"/>
  <c r="Y236" i="17"/>
  <c r="Z236" i="17"/>
  <c r="AA236" i="17"/>
  <c r="Y237" i="17"/>
  <c r="Z237" i="17"/>
  <c r="AA237" i="17"/>
  <c r="Y238" i="17"/>
  <c r="Z238" i="17"/>
  <c r="AA238" i="17"/>
  <c r="Y239" i="17"/>
  <c r="Z239" i="17"/>
  <c r="AA239" i="17"/>
  <c r="Y240" i="17"/>
  <c r="Z240" i="17"/>
  <c r="AA240" i="17"/>
  <c r="Y241" i="17"/>
  <c r="Z241" i="17"/>
  <c r="AA241" i="17"/>
  <c r="Y242" i="17"/>
  <c r="Z242" i="17"/>
  <c r="AA242" i="17"/>
  <c r="Y243" i="17"/>
  <c r="Z243" i="17"/>
  <c r="AA243" i="17"/>
  <c r="Y244" i="17"/>
  <c r="Z244" i="17"/>
  <c r="AA244" i="17"/>
  <c r="Y245" i="17"/>
  <c r="Z245" i="17"/>
  <c r="AA245" i="17"/>
  <c r="Y246" i="17"/>
  <c r="Z246" i="17"/>
  <c r="AA246" i="17"/>
  <c r="Y247" i="17"/>
  <c r="Z247" i="17"/>
  <c r="AA247" i="17"/>
  <c r="Y248" i="17"/>
  <c r="Z248" i="17"/>
  <c r="AA248" i="17"/>
  <c r="Y249" i="17"/>
  <c r="Z249" i="17"/>
  <c r="AA249" i="17"/>
  <c r="Y250" i="17"/>
  <c r="Z250" i="17"/>
  <c r="AA250" i="17"/>
  <c r="Y251" i="17"/>
  <c r="Z251" i="17"/>
  <c r="AA251" i="17"/>
  <c r="Y252" i="17"/>
  <c r="Z252" i="17"/>
  <c r="AA252" i="17"/>
  <c r="Y253" i="17"/>
  <c r="Z253" i="17"/>
  <c r="AA253" i="17"/>
  <c r="Y254" i="17"/>
  <c r="Z254" i="17"/>
  <c r="AA254" i="17"/>
  <c r="G255" i="17"/>
  <c r="M255" i="17"/>
  <c r="P255" i="17"/>
  <c r="Y255" i="17"/>
  <c r="Z255" i="17"/>
  <c r="AA255" i="17"/>
  <c r="Y256" i="17"/>
  <c r="Z256" i="17"/>
  <c r="AA256" i="17"/>
  <c r="Y257" i="17"/>
  <c r="Z257" i="17"/>
  <c r="AA257" i="17"/>
  <c r="Y258" i="17"/>
  <c r="Z258" i="17"/>
  <c r="AA258" i="17"/>
  <c r="Y259" i="17"/>
  <c r="Z259" i="17"/>
  <c r="AA259" i="17"/>
  <c r="Y260" i="17"/>
  <c r="Z260" i="17"/>
  <c r="AA260" i="17"/>
  <c r="Y261" i="17"/>
  <c r="Z261" i="17"/>
  <c r="AA261" i="17"/>
  <c r="Y262" i="17"/>
  <c r="Z262" i="17"/>
  <c r="AA262" i="17"/>
  <c r="Y263" i="17"/>
  <c r="Z263" i="17"/>
  <c r="AA263" i="17"/>
  <c r="Y264" i="17"/>
  <c r="Z264" i="17"/>
  <c r="AA264" i="17"/>
  <c r="Y265" i="17"/>
  <c r="Z265" i="17"/>
  <c r="AA265" i="17"/>
  <c r="Y266" i="17"/>
  <c r="Z266" i="17"/>
  <c r="AA266" i="17"/>
  <c r="Y267" i="17"/>
  <c r="Z267" i="17"/>
  <c r="AA267" i="17"/>
  <c r="Y268" i="17"/>
  <c r="Z268" i="17"/>
  <c r="AA268" i="17"/>
  <c r="Y269" i="17"/>
  <c r="Z269" i="17"/>
  <c r="AA269" i="17"/>
  <c r="Y270" i="17"/>
  <c r="Z270" i="17"/>
  <c r="AA270" i="17"/>
  <c r="Y271" i="17"/>
  <c r="Z271" i="17"/>
  <c r="AA271" i="17"/>
  <c r="Y272" i="17"/>
  <c r="Z272" i="17"/>
  <c r="AA272" i="17"/>
  <c r="Y273" i="17"/>
  <c r="Z273" i="17"/>
  <c r="AA273" i="17"/>
  <c r="Y274" i="17"/>
  <c r="Z274" i="17"/>
  <c r="AA274" i="17"/>
  <c r="Y275" i="17"/>
  <c r="Z275" i="17"/>
  <c r="AA275" i="17"/>
  <c r="G276" i="17"/>
  <c r="M276" i="17"/>
  <c r="P276" i="17"/>
  <c r="Y276" i="17"/>
  <c r="Z276" i="17"/>
  <c r="AA276" i="17"/>
  <c r="Y277" i="17"/>
  <c r="Z277" i="17"/>
  <c r="AA277" i="17"/>
  <c r="Y278" i="17"/>
  <c r="Z278" i="17"/>
  <c r="AA278" i="17"/>
  <c r="G279" i="17"/>
  <c r="M279" i="17"/>
  <c r="P279" i="17"/>
  <c r="Y279" i="17"/>
  <c r="Z279" i="17"/>
  <c r="AA279" i="17"/>
  <c r="Y280" i="17"/>
  <c r="Z280" i="17"/>
  <c r="AA280" i="17"/>
  <c r="Y281" i="17"/>
  <c r="Z281" i="17"/>
  <c r="AA281" i="17"/>
  <c r="G282" i="17"/>
  <c r="M282" i="17"/>
  <c r="P282" i="17"/>
  <c r="Y282" i="17"/>
  <c r="Z282" i="17"/>
  <c r="AA282" i="17"/>
  <c r="Y283" i="17"/>
  <c r="Z283" i="17"/>
  <c r="AA283" i="17"/>
  <c r="Y284" i="17"/>
  <c r="Z284" i="17"/>
  <c r="AA284" i="17"/>
  <c r="Y285" i="17"/>
  <c r="Z285" i="17"/>
  <c r="AA285" i="17"/>
  <c r="G286" i="17"/>
  <c r="M286" i="17"/>
  <c r="P286" i="17"/>
  <c r="Y286" i="17"/>
  <c r="Z286" i="17"/>
  <c r="AA286" i="17"/>
  <c r="Y287" i="17"/>
  <c r="Z287" i="17"/>
  <c r="AA287" i="17"/>
  <c r="Y288" i="17"/>
  <c r="Z288" i="17"/>
  <c r="AA288" i="17"/>
  <c r="G289" i="17"/>
  <c r="M289" i="17"/>
  <c r="P289" i="17"/>
  <c r="Y289" i="17"/>
  <c r="Z289" i="17"/>
  <c r="AA289" i="17"/>
  <c r="Y290" i="17"/>
  <c r="Z290" i="17"/>
  <c r="AA290" i="17"/>
  <c r="Y291" i="17"/>
  <c r="Z291" i="17"/>
  <c r="AA291" i="17"/>
  <c r="G292" i="17"/>
  <c r="M292" i="17"/>
  <c r="P292" i="17"/>
  <c r="Y292" i="17"/>
  <c r="Z292" i="17"/>
  <c r="AA292" i="17"/>
  <c r="Y293" i="17"/>
  <c r="Z293" i="17"/>
  <c r="AA293" i="17"/>
  <c r="Y294" i="17"/>
  <c r="Z294" i="17"/>
  <c r="AA294" i="17"/>
  <c r="G295" i="17"/>
  <c r="M295" i="17"/>
  <c r="P295" i="17"/>
  <c r="Y295" i="17"/>
  <c r="Z295" i="17"/>
  <c r="AA295" i="17"/>
  <c r="Y296" i="17"/>
  <c r="Z296" i="17"/>
  <c r="AA296" i="17"/>
  <c r="Y297" i="17"/>
  <c r="Z297" i="17"/>
  <c r="AA297" i="17"/>
  <c r="Y298" i="17"/>
  <c r="Z298" i="17"/>
  <c r="AA298" i="17"/>
  <c r="Y299" i="17"/>
  <c r="Z299" i="17"/>
  <c r="AA299" i="17"/>
  <c r="Y300" i="17"/>
  <c r="Z300" i="17"/>
  <c r="AA300" i="17"/>
  <c r="Y301" i="17"/>
  <c r="Z301" i="17"/>
  <c r="AA301" i="17"/>
  <c r="Y302" i="17"/>
  <c r="Z302" i="17"/>
  <c r="AA302" i="17"/>
  <c r="G303" i="17"/>
  <c r="M303" i="17"/>
  <c r="P303" i="17"/>
  <c r="Y303" i="17"/>
  <c r="Z303" i="17"/>
  <c r="AA303" i="17"/>
  <c r="Y304" i="17"/>
  <c r="Z304" i="17"/>
  <c r="AA304" i="17"/>
  <c r="Y305" i="17"/>
  <c r="Z305" i="17"/>
  <c r="AA305" i="17"/>
  <c r="Y306" i="17"/>
  <c r="Z306" i="17"/>
  <c r="AA306" i="17"/>
  <c r="Y307" i="17"/>
  <c r="Z307" i="17"/>
  <c r="AA307" i="17"/>
  <c r="Y308" i="17"/>
  <c r="Z308" i="17"/>
  <c r="AA308" i="17"/>
  <c r="Y309" i="17"/>
  <c r="Z309" i="17"/>
  <c r="AA309" i="17"/>
  <c r="Y310" i="17"/>
  <c r="Z310" i="17"/>
  <c r="AA310" i="17"/>
  <c r="G311" i="17"/>
  <c r="M311" i="17"/>
  <c r="P311" i="17"/>
  <c r="Y311" i="17"/>
  <c r="Z311" i="17"/>
  <c r="AA311" i="17"/>
  <c r="Y312" i="17"/>
  <c r="Z312" i="17"/>
  <c r="AA312" i="17"/>
  <c r="Y313" i="17"/>
  <c r="Z313" i="17"/>
  <c r="AA313" i="17"/>
  <c r="Y314" i="17"/>
  <c r="Z314" i="17"/>
  <c r="AA314" i="17"/>
  <c r="Y315" i="17"/>
  <c r="Z315" i="17"/>
  <c r="AA315" i="17"/>
  <c r="G316" i="17"/>
  <c r="M316" i="17"/>
  <c r="P316" i="17"/>
  <c r="Y316" i="17"/>
  <c r="Z316" i="17"/>
  <c r="AA316" i="17"/>
  <c r="Y317" i="17"/>
  <c r="Z317" i="17"/>
  <c r="AA317" i="17"/>
  <c r="Y318" i="17"/>
  <c r="Z318" i="17"/>
  <c r="AA318" i="17"/>
  <c r="Y319" i="17"/>
  <c r="Z319" i="17"/>
  <c r="AA319" i="17"/>
  <c r="G321" i="17"/>
  <c r="M321" i="17"/>
  <c r="P321" i="17"/>
  <c r="Y323" i="17"/>
  <c r="Z323" i="17"/>
  <c r="AA323" i="17"/>
  <c r="AA325" i="17"/>
  <c r="Z9" i="16"/>
  <c r="AA9" i="16"/>
  <c r="Y10" i="16"/>
  <c r="Z10" i="16"/>
  <c r="AA10" i="16"/>
  <c r="Y11" i="16"/>
  <c r="Z11" i="16"/>
  <c r="AA11" i="16"/>
  <c r="Y12" i="16"/>
  <c r="Z12" i="16"/>
  <c r="AA12" i="16"/>
  <c r="Y13" i="16"/>
  <c r="Z13" i="16"/>
  <c r="AA13" i="16"/>
  <c r="Y14" i="16"/>
  <c r="Z14" i="16"/>
  <c r="AA14" i="16"/>
  <c r="Y15" i="16"/>
  <c r="Z15" i="16"/>
  <c r="AA15" i="16"/>
  <c r="Y16" i="16"/>
  <c r="Z16" i="16"/>
  <c r="AA16" i="16"/>
  <c r="Y17" i="16"/>
  <c r="Z17" i="16"/>
  <c r="AA17" i="16"/>
  <c r="G18" i="16"/>
  <c r="M18" i="16"/>
  <c r="P18" i="16"/>
  <c r="Y18" i="16"/>
  <c r="Z18" i="16"/>
  <c r="AA18" i="16"/>
  <c r="Y19" i="16"/>
  <c r="Z19" i="16"/>
  <c r="AA19" i="16"/>
  <c r="Z20" i="16"/>
  <c r="AA20" i="16"/>
  <c r="Y21" i="16"/>
  <c r="Z21" i="16"/>
  <c r="AA21" i="16"/>
  <c r="Y22" i="16"/>
  <c r="Z22" i="16"/>
  <c r="AA22" i="16"/>
  <c r="G23" i="16"/>
  <c r="M23" i="16"/>
  <c r="P23" i="16"/>
  <c r="Y23" i="16"/>
  <c r="Z23" i="16"/>
  <c r="AA23" i="16"/>
  <c r="Y24" i="16"/>
  <c r="Z24" i="16"/>
  <c r="AA24" i="16"/>
  <c r="Y25" i="16"/>
  <c r="Z25" i="16"/>
  <c r="AA25" i="16"/>
  <c r="Y26" i="16"/>
  <c r="Z26" i="16"/>
  <c r="AA26" i="16"/>
  <c r="Y27" i="16"/>
  <c r="Z27" i="16"/>
  <c r="AA27" i="16"/>
  <c r="Y28" i="16"/>
  <c r="Z28" i="16"/>
  <c r="AA28" i="16"/>
  <c r="Y29" i="16"/>
  <c r="Z29" i="16"/>
  <c r="AA29" i="16"/>
  <c r="Y30" i="16"/>
  <c r="Z30" i="16"/>
  <c r="AA30" i="16"/>
  <c r="Y31" i="16"/>
  <c r="Z31" i="16"/>
  <c r="AA31" i="16"/>
  <c r="Y32" i="16"/>
  <c r="Z32" i="16"/>
  <c r="AA32" i="16"/>
  <c r="Y33" i="16"/>
  <c r="Z33" i="16"/>
  <c r="AA33" i="16"/>
  <c r="Y34" i="16"/>
  <c r="Z34" i="16"/>
  <c r="AA34" i="16"/>
  <c r="Y35" i="16"/>
  <c r="Z35" i="16"/>
  <c r="AA35" i="16"/>
  <c r="Y36" i="16"/>
  <c r="Z36" i="16"/>
  <c r="AA36" i="16"/>
  <c r="Y37" i="16"/>
  <c r="Z37" i="16"/>
  <c r="AA37" i="16"/>
  <c r="Y38" i="16"/>
  <c r="Z38" i="16"/>
  <c r="AA38" i="16"/>
  <c r="Y39" i="16"/>
  <c r="Z39" i="16"/>
  <c r="AA39" i="16"/>
  <c r="Y40" i="16"/>
  <c r="Z40" i="16"/>
  <c r="AA40" i="16"/>
  <c r="Y41" i="16"/>
  <c r="Z41" i="16"/>
  <c r="AA41" i="16"/>
  <c r="Y42" i="16"/>
  <c r="Z42" i="16"/>
  <c r="AA42" i="16"/>
  <c r="Y43" i="16"/>
  <c r="Z43" i="16"/>
  <c r="AA43" i="16"/>
  <c r="Y44" i="16"/>
  <c r="Z44" i="16"/>
  <c r="AA44" i="16"/>
  <c r="Y45" i="16"/>
  <c r="Z45" i="16"/>
  <c r="AA45" i="16"/>
  <c r="Y46" i="16"/>
  <c r="Z46" i="16"/>
  <c r="AA46" i="16"/>
  <c r="Y47" i="16"/>
  <c r="Z47" i="16"/>
  <c r="AA47" i="16"/>
  <c r="Y48" i="16"/>
  <c r="Z48" i="16"/>
  <c r="AA48" i="16"/>
  <c r="G49" i="16"/>
  <c r="M49" i="16"/>
  <c r="P49" i="16"/>
  <c r="Y49" i="16"/>
  <c r="Z49" i="16"/>
  <c r="AA49" i="16"/>
  <c r="Y50" i="16"/>
  <c r="Z50" i="16"/>
  <c r="AA50" i="16"/>
  <c r="Y51" i="16"/>
  <c r="Z51" i="16"/>
  <c r="AA51" i="16"/>
  <c r="Y52" i="16"/>
  <c r="Z52" i="16"/>
  <c r="AA52" i="16"/>
  <c r="Y53" i="16"/>
  <c r="Z53" i="16"/>
  <c r="AA53" i="16"/>
  <c r="Y54" i="16"/>
  <c r="Z54" i="16"/>
  <c r="AA54" i="16"/>
  <c r="Y55" i="16"/>
  <c r="Z55" i="16"/>
  <c r="AA55" i="16"/>
  <c r="Y56" i="16"/>
  <c r="Z56" i="16"/>
  <c r="AA56" i="16"/>
  <c r="Y57" i="16"/>
  <c r="Z57" i="16"/>
  <c r="AA57" i="16"/>
  <c r="Y58" i="16"/>
  <c r="Z58" i="16"/>
  <c r="AA58" i="16"/>
  <c r="Y59" i="16"/>
  <c r="Z59" i="16"/>
  <c r="AA59" i="16"/>
  <c r="Y60" i="16"/>
  <c r="Z60" i="16"/>
  <c r="AA60" i="16"/>
  <c r="Y61" i="16"/>
  <c r="Z61" i="16"/>
  <c r="AA61" i="16"/>
  <c r="Y62" i="16"/>
  <c r="Z62" i="16"/>
  <c r="AA62" i="16"/>
  <c r="Y63" i="16"/>
  <c r="Z63" i="16"/>
  <c r="AA63" i="16"/>
  <c r="Y64" i="16"/>
  <c r="Z64" i="16"/>
  <c r="AA64" i="16"/>
  <c r="Y65" i="16"/>
  <c r="Z65" i="16"/>
  <c r="AA65" i="16"/>
  <c r="Y66" i="16"/>
  <c r="Z66" i="16"/>
  <c r="AA66" i="16"/>
  <c r="Y67" i="16"/>
  <c r="Z67" i="16"/>
  <c r="AA67" i="16"/>
  <c r="Y68" i="16"/>
  <c r="Z68" i="16"/>
  <c r="AA68" i="16"/>
  <c r="Y69" i="16"/>
  <c r="Z69" i="16"/>
  <c r="AA69" i="16"/>
  <c r="Y70" i="16"/>
  <c r="Z70" i="16"/>
  <c r="AA70" i="16"/>
  <c r="Y71" i="16"/>
  <c r="Z71" i="16"/>
  <c r="AA71" i="16"/>
  <c r="Y72" i="16"/>
  <c r="Z72" i="16"/>
  <c r="AA72" i="16"/>
  <c r="Y73" i="16"/>
  <c r="Z73" i="16"/>
  <c r="AA73" i="16"/>
  <c r="Y74" i="16"/>
  <c r="Z74" i="16"/>
  <c r="AA74" i="16"/>
  <c r="G75" i="16"/>
  <c r="M75" i="16"/>
  <c r="P75" i="16"/>
  <c r="Y75" i="16"/>
  <c r="Z75" i="16"/>
  <c r="AA75" i="16"/>
  <c r="Y76" i="16"/>
  <c r="Z76" i="16"/>
  <c r="AA76" i="16"/>
  <c r="Y77" i="16"/>
  <c r="Z77" i="16"/>
  <c r="AA77" i="16"/>
  <c r="Y78" i="16"/>
  <c r="Z78" i="16"/>
  <c r="AA78" i="16"/>
  <c r="Y79" i="16"/>
  <c r="Z79" i="16"/>
  <c r="AA79" i="16"/>
  <c r="Y80" i="16"/>
  <c r="Z80" i="16"/>
  <c r="AA80" i="16"/>
  <c r="Y81" i="16"/>
  <c r="Z81" i="16"/>
  <c r="AA81" i="16"/>
  <c r="Y82" i="16"/>
  <c r="Z82" i="16"/>
  <c r="AA82" i="16"/>
  <c r="Y83" i="16"/>
  <c r="Z83" i="16"/>
  <c r="AA83" i="16"/>
  <c r="Y84" i="16"/>
  <c r="Z84" i="16"/>
  <c r="AA84" i="16"/>
  <c r="Y85" i="16"/>
  <c r="Z85" i="16"/>
  <c r="AA85" i="16"/>
  <c r="Y86" i="16"/>
  <c r="Z86" i="16"/>
  <c r="AA86" i="16"/>
  <c r="Y87" i="16"/>
  <c r="Z87" i="16"/>
  <c r="AA87" i="16"/>
  <c r="Y88" i="16"/>
  <c r="Z88" i="16"/>
  <c r="AA88" i="16"/>
  <c r="Y89" i="16"/>
  <c r="Z89" i="16"/>
  <c r="AA89" i="16"/>
  <c r="Y90" i="16"/>
  <c r="Z90" i="16"/>
  <c r="AA90" i="16"/>
  <c r="G91" i="16"/>
  <c r="M91" i="16"/>
  <c r="P91" i="16"/>
  <c r="Y91" i="16"/>
  <c r="Z91" i="16"/>
  <c r="AA91" i="16"/>
  <c r="Y92" i="16"/>
  <c r="Z92" i="16"/>
  <c r="AA92" i="16"/>
  <c r="Y93" i="16"/>
  <c r="Z93" i="16"/>
  <c r="AA93" i="16"/>
  <c r="Y94" i="16"/>
  <c r="Z94" i="16"/>
  <c r="AA94" i="16"/>
  <c r="Y95" i="16"/>
  <c r="Z95" i="16"/>
  <c r="AA95" i="16"/>
  <c r="Y96" i="16"/>
  <c r="Z96" i="16"/>
  <c r="AA96" i="16"/>
  <c r="Y97" i="16"/>
  <c r="Z97" i="16"/>
  <c r="AA97" i="16"/>
  <c r="Y98" i="16"/>
  <c r="Z98" i="16"/>
  <c r="AA98" i="16"/>
  <c r="Y99" i="16"/>
  <c r="Z99" i="16"/>
  <c r="AA99" i="16"/>
  <c r="Y100" i="16"/>
  <c r="Z100" i="16"/>
  <c r="AA100" i="16"/>
  <c r="Y101" i="16"/>
  <c r="Z101" i="16"/>
  <c r="AA101" i="16"/>
  <c r="Y102" i="16"/>
  <c r="Z102" i="16"/>
  <c r="AA102" i="16"/>
  <c r="Y103" i="16"/>
  <c r="Z103" i="16"/>
  <c r="AA103" i="16"/>
  <c r="Y104" i="16"/>
  <c r="Z104" i="16"/>
  <c r="AA104" i="16"/>
  <c r="Y105" i="16"/>
  <c r="Z105" i="16"/>
  <c r="AA105" i="16"/>
  <c r="Y106" i="16"/>
  <c r="Z106" i="16"/>
  <c r="AA106" i="16"/>
  <c r="Y107" i="16"/>
  <c r="Z107" i="16"/>
  <c r="AA107" i="16"/>
  <c r="G108" i="16"/>
  <c r="M108" i="16"/>
  <c r="P108" i="16"/>
  <c r="Y108" i="16"/>
  <c r="Z108" i="16"/>
  <c r="AA108" i="16"/>
  <c r="Y109" i="16"/>
  <c r="Z109" i="16"/>
  <c r="AA109" i="16"/>
  <c r="Y110" i="16"/>
  <c r="Z110" i="16"/>
  <c r="AA110" i="16"/>
  <c r="Y111" i="16"/>
  <c r="Z111" i="16"/>
  <c r="AA111" i="16"/>
  <c r="Y112" i="16"/>
  <c r="Z112" i="16"/>
  <c r="AA112" i="16"/>
  <c r="Y113" i="16"/>
  <c r="Z113" i="16"/>
  <c r="AA113" i="16"/>
  <c r="Y114" i="16"/>
  <c r="Z114" i="16"/>
  <c r="AA114" i="16"/>
  <c r="Y115" i="16"/>
  <c r="Z115" i="16"/>
  <c r="AA115" i="16"/>
  <c r="Y116" i="16"/>
  <c r="Z116" i="16"/>
  <c r="AA116" i="16"/>
  <c r="Y117" i="16"/>
  <c r="Z117" i="16"/>
  <c r="AA117" i="16"/>
  <c r="Y118" i="16"/>
  <c r="Z118" i="16"/>
  <c r="AA118" i="16"/>
  <c r="G119" i="16"/>
  <c r="M119" i="16"/>
  <c r="P119" i="16"/>
  <c r="Y119" i="16"/>
  <c r="Z119" i="16"/>
  <c r="AA119" i="16"/>
  <c r="Y120" i="16"/>
  <c r="Z120" i="16"/>
  <c r="AA120" i="16"/>
  <c r="Y121" i="16"/>
  <c r="Z121" i="16"/>
  <c r="AA121" i="16"/>
  <c r="Y122" i="16"/>
  <c r="Z122" i="16"/>
  <c r="AA122" i="16"/>
  <c r="G123" i="16"/>
  <c r="M123" i="16"/>
  <c r="P123" i="16"/>
  <c r="Y123" i="16"/>
  <c r="Z123" i="16"/>
  <c r="AA123" i="16"/>
  <c r="Y124" i="16"/>
  <c r="Z124" i="16"/>
  <c r="AA124" i="16"/>
  <c r="Y125" i="16"/>
  <c r="Z125" i="16"/>
  <c r="AA125" i="16"/>
  <c r="Y126" i="16"/>
  <c r="Z126" i="16"/>
  <c r="AA126" i="16"/>
  <c r="Y127" i="16"/>
  <c r="Z127" i="16"/>
  <c r="AA127" i="16"/>
  <c r="G128" i="16"/>
  <c r="M128" i="16"/>
  <c r="P128" i="16"/>
  <c r="Y128" i="16"/>
  <c r="Z128" i="16"/>
  <c r="AA128" i="16"/>
  <c r="Y129" i="16"/>
  <c r="Z129" i="16"/>
  <c r="AA129" i="16"/>
  <c r="Y130" i="16"/>
  <c r="Z130" i="16"/>
  <c r="AA130" i="16"/>
  <c r="Y131" i="16"/>
  <c r="Z131" i="16"/>
  <c r="AA131" i="16"/>
  <c r="Y132" i="16"/>
  <c r="Z132" i="16"/>
  <c r="AA132" i="16"/>
  <c r="G133" i="16"/>
  <c r="M133" i="16"/>
  <c r="P133" i="16"/>
  <c r="Y133" i="16"/>
  <c r="Z133" i="16"/>
  <c r="AA133" i="16"/>
  <c r="Y134" i="16"/>
  <c r="Z134" i="16"/>
  <c r="AA134" i="16"/>
  <c r="Y135" i="16"/>
  <c r="Z135" i="16"/>
  <c r="AA135" i="16"/>
  <c r="Y136" i="16"/>
  <c r="Z136" i="16"/>
  <c r="AA136" i="16"/>
  <c r="Y137" i="16"/>
  <c r="Z137" i="16"/>
  <c r="AA137" i="16"/>
  <c r="Y138" i="16"/>
  <c r="Z138" i="16"/>
  <c r="AA138" i="16"/>
  <c r="Y139" i="16"/>
  <c r="Z139" i="16"/>
  <c r="AA139" i="16"/>
  <c r="Y140" i="16"/>
  <c r="Z140" i="16"/>
  <c r="AA140" i="16"/>
  <c r="Y141" i="16"/>
  <c r="Z141" i="16"/>
  <c r="AA141" i="16"/>
  <c r="Y142" i="16"/>
  <c r="Z142" i="16"/>
  <c r="AA142" i="16"/>
  <c r="Y143" i="16"/>
  <c r="Z143" i="16"/>
  <c r="AA143" i="16"/>
  <c r="Y144" i="16"/>
  <c r="Z144" i="16"/>
  <c r="AA144" i="16"/>
  <c r="Y145" i="16"/>
  <c r="Z145" i="16"/>
  <c r="AA145" i="16"/>
  <c r="Y146" i="16"/>
  <c r="Z146" i="16"/>
  <c r="AA146" i="16"/>
  <c r="Y147" i="16"/>
  <c r="Z147" i="16"/>
  <c r="AA147" i="16"/>
  <c r="Y148" i="16"/>
  <c r="Z148" i="16"/>
  <c r="AA148" i="16"/>
  <c r="Y149" i="16"/>
  <c r="Z149" i="16"/>
  <c r="AA149" i="16"/>
  <c r="Y150" i="16"/>
  <c r="Z150" i="16"/>
  <c r="AA150" i="16"/>
  <c r="Y151" i="16"/>
  <c r="Z151" i="16"/>
  <c r="AA151" i="16"/>
  <c r="Y152" i="16"/>
  <c r="Z152" i="16"/>
  <c r="AA152" i="16"/>
  <c r="Y153" i="16"/>
  <c r="Z153" i="16"/>
  <c r="AA153" i="16"/>
  <c r="Y154" i="16"/>
  <c r="Z154" i="16"/>
  <c r="AA154" i="16"/>
  <c r="Y155" i="16"/>
  <c r="Z155" i="16"/>
  <c r="AA155" i="16"/>
  <c r="Y156" i="16"/>
  <c r="Z156" i="16"/>
  <c r="AA156" i="16"/>
  <c r="Y157" i="16"/>
  <c r="Z157" i="16"/>
  <c r="AA157" i="16"/>
  <c r="Y158" i="16"/>
  <c r="Z158" i="16"/>
  <c r="AA158" i="16"/>
  <c r="Y159" i="16"/>
  <c r="Z159" i="16"/>
  <c r="AA159" i="16"/>
  <c r="G160" i="16"/>
  <c r="M160" i="16"/>
  <c r="P160" i="16"/>
  <c r="Y160" i="16"/>
  <c r="Z160" i="16"/>
  <c r="AA160" i="16"/>
  <c r="Y161" i="16"/>
  <c r="Z161" i="16"/>
  <c r="AA161" i="16"/>
  <c r="Y162" i="16"/>
  <c r="Z162" i="16"/>
  <c r="AA162" i="16"/>
  <c r="Y163" i="16"/>
  <c r="Z163" i="16"/>
  <c r="AA163" i="16"/>
  <c r="Y164" i="16"/>
  <c r="Z164" i="16"/>
  <c r="AA164" i="16"/>
  <c r="Y165" i="16"/>
  <c r="Z165" i="16"/>
  <c r="AA165" i="16"/>
  <c r="Y166" i="16"/>
  <c r="Z166" i="16"/>
  <c r="AA166" i="16"/>
  <c r="Y167" i="16"/>
  <c r="Z167" i="16"/>
  <c r="AA167" i="16"/>
  <c r="Y168" i="16"/>
  <c r="Z168" i="16"/>
  <c r="AA168" i="16"/>
  <c r="Y169" i="16"/>
  <c r="Z169" i="16"/>
  <c r="AA169" i="16"/>
  <c r="Y170" i="16"/>
  <c r="Z170" i="16"/>
  <c r="AA170" i="16"/>
  <c r="Y171" i="16"/>
  <c r="Z171" i="16"/>
  <c r="AA171" i="16"/>
  <c r="Y172" i="16"/>
  <c r="Z172" i="16"/>
  <c r="AA172" i="16"/>
  <c r="Y173" i="16"/>
  <c r="Z173" i="16"/>
  <c r="AA173" i="16"/>
  <c r="Y174" i="16"/>
  <c r="Z174" i="16"/>
  <c r="AA174" i="16"/>
  <c r="Y175" i="16"/>
  <c r="Z175" i="16"/>
  <c r="AA175" i="16"/>
  <c r="Y176" i="16"/>
  <c r="Z176" i="16"/>
  <c r="AA176" i="16"/>
  <c r="Y177" i="16"/>
  <c r="Z177" i="16"/>
  <c r="AA177" i="16"/>
  <c r="Y178" i="16"/>
  <c r="Z178" i="16"/>
  <c r="AA178" i="16"/>
  <c r="Y179" i="16"/>
  <c r="Z179" i="16"/>
  <c r="AA179" i="16"/>
  <c r="Y180" i="16"/>
  <c r="Z180" i="16"/>
  <c r="AA180" i="16"/>
  <c r="Y181" i="16"/>
  <c r="Z181" i="16"/>
  <c r="AA181" i="16"/>
  <c r="Y182" i="16"/>
  <c r="Z182" i="16"/>
  <c r="AA182" i="16"/>
  <c r="Y183" i="16"/>
  <c r="Z183" i="16"/>
  <c r="AA183" i="16"/>
  <c r="Y184" i="16"/>
  <c r="Z184" i="16"/>
  <c r="AA184" i="16"/>
  <c r="Y185" i="16"/>
  <c r="Z185" i="16"/>
  <c r="AA185" i="16"/>
  <c r="Y186" i="16"/>
  <c r="Z186" i="16"/>
  <c r="AA186" i="16"/>
  <c r="Y187" i="16"/>
  <c r="Z187" i="16"/>
  <c r="AA187" i="16"/>
  <c r="Y188" i="16"/>
  <c r="Z188" i="16"/>
  <c r="AA188" i="16"/>
  <c r="Y189" i="16"/>
  <c r="Z189" i="16"/>
  <c r="AA189" i="16"/>
  <c r="Y190" i="16"/>
  <c r="Z190" i="16"/>
  <c r="AA190" i="16"/>
  <c r="Y191" i="16"/>
  <c r="Z191" i="16"/>
  <c r="AA191" i="16"/>
  <c r="G192" i="16"/>
  <c r="M192" i="16"/>
  <c r="P192" i="16"/>
  <c r="Y192" i="16"/>
  <c r="Z192" i="16"/>
  <c r="AA192" i="16"/>
  <c r="Y193" i="16"/>
  <c r="Z193" i="16"/>
  <c r="AA193" i="16"/>
  <c r="Z194" i="16"/>
  <c r="AA194" i="16"/>
  <c r="G195" i="16"/>
  <c r="M195" i="16"/>
  <c r="P195" i="16"/>
  <c r="Y195" i="16"/>
  <c r="Z195" i="16"/>
  <c r="AA195" i="16"/>
  <c r="Y196" i="16"/>
  <c r="Z196" i="16"/>
  <c r="AA196" i="16"/>
  <c r="Y197" i="16"/>
  <c r="Z197" i="16"/>
  <c r="AA197" i="16"/>
  <c r="Y198" i="16"/>
  <c r="Z198" i="16"/>
  <c r="AA198" i="16"/>
  <c r="Y199" i="16"/>
  <c r="Z199" i="16"/>
  <c r="AA199" i="16"/>
  <c r="G200" i="16"/>
  <c r="M200" i="16"/>
  <c r="P200" i="16"/>
  <c r="Y200" i="16"/>
  <c r="Z200" i="16"/>
  <c r="AA200" i="16"/>
  <c r="Y201" i="16"/>
  <c r="Z201" i="16"/>
  <c r="AA201" i="16"/>
  <c r="Y202" i="16"/>
  <c r="Z202" i="16"/>
  <c r="AA202" i="16"/>
  <c r="Y203" i="16"/>
  <c r="Z203" i="16"/>
  <c r="AA203" i="16"/>
  <c r="Y204" i="16"/>
  <c r="Z204" i="16"/>
  <c r="AA204" i="16"/>
  <c r="G205" i="16"/>
  <c r="M205" i="16"/>
  <c r="P205" i="16"/>
  <c r="Y205" i="16"/>
  <c r="Z205" i="16"/>
  <c r="AA205" i="16"/>
  <c r="Y206" i="16"/>
  <c r="Z206" i="16"/>
  <c r="AA206" i="16"/>
  <c r="Y207" i="16"/>
  <c r="Z207" i="16"/>
  <c r="AA207" i="16"/>
  <c r="Y208" i="16"/>
  <c r="Z208" i="16"/>
  <c r="AA208" i="16"/>
  <c r="G209" i="16"/>
  <c r="M209" i="16"/>
  <c r="P209" i="16"/>
  <c r="Y209" i="16"/>
  <c r="Z209" i="16"/>
  <c r="AA209" i="16"/>
  <c r="Y210" i="16"/>
  <c r="Z210" i="16"/>
  <c r="AA210" i="16"/>
  <c r="Y211" i="16"/>
  <c r="Z211" i="16"/>
  <c r="AA211" i="16"/>
  <c r="Z212" i="16"/>
  <c r="AA212" i="16"/>
  <c r="G213" i="16"/>
  <c r="M213" i="16"/>
  <c r="P213" i="16"/>
  <c r="Z213" i="16"/>
  <c r="AA213" i="16"/>
  <c r="Z214" i="16"/>
  <c r="AA214" i="16"/>
  <c r="Z215" i="16"/>
  <c r="AA215" i="16"/>
  <c r="Z216" i="16"/>
  <c r="AA216" i="16"/>
  <c r="Z217" i="16"/>
  <c r="AA217" i="16"/>
  <c r="G218" i="16"/>
  <c r="Z218" i="16"/>
  <c r="AA218" i="16"/>
  <c r="IV218" i="16"/>
  <c r="Z219" i="16"/>
  <c r="AA219" i="16"/>
  <c r="Z220" i="16"/>
  <c r="AA220" i="16"/>
  <c r="Z221" i="16"/>
  <c r="AA221" i="16"/>
  <c r="Z222" i="16"/>
  <c r="AA222" i="16"/>
  <c r="G223" i="16"/>
  <c r="Z223" i="16"/>
  <c r="AA223" i="16"/>
  <c r="Z224" i="16"/>
  <c r="AA224" i="16"/>
  <c r="Y225" i="16"/>
  <c r="Z225" i="16"/>
  <c r="AA225" i="16"/>
  <c r="Y226" i="16"/>
  <c r="Z226" i="16"/>
  <c r="AA226" i="16"/>
  <c r="Y227" i="16"/>
  <c r="Z227" i="16"/>
  <c r="AA227" i="16"/>
  <c r="Y228" i="16"/>
  <c r="Z228" i="16"/>
  <c r="AA228" i="16"/>
  <c r="Y229" i="16"/>
  <c r="Z229" i="16"/>
  <c r="AA229" i="16"/>
  <c r="Y230" i="16"/>
  <c r="Z230" i="16"/>
  <c r="AA230" i="16"/>
  <c r="Y231" i="16"/>
  <c r="Z231" i="16"/>
  <c r="AA231" i="16"/>
  <c r="Y232" i="16"/>
  <c r="Z232" i="16"/>
  <c r="AA232" i="16"/>
  <c r="Y233" i="16"/>
  <c r="Z233" i="16"/>
  <c r="AA233" i="16"/>
  <c r="Y234" i="16"/>
  <c r="Z234" i="16"/>
  <c r="AA234" i="16"/>
  <c r="Y235" i="16"/>
  <c r="Z235" i="16"/>
  <c r="AA235" i="16"/>
  <c r="Y236" i="16"/>
  <c r="Z236" i="16"/>
  <c r="AA236" i="16"/>
  <c r="Y237" i="16"/>
  <c r="Z237" i="16"/>
  <c r="AA237" i="16"/>
  <c r="Y238" i="16"/>
  <c r="Z238" i="16"/>
  <c r="AA238" i="16"/>
  <c r="Y239" i="16"/>
  <c r="Z239" i="16"/>
  <c r="AA239" i="16"/>
  <c r="Y240" i="16"/>
  <c r="Z240" i="16"/>
  <c r="AA240" i="16"/>
  <c r="Y241" i="16"/>
  <c r="Z241" i="16"/>
  <c r="AA241" i="16"/>
  <c r="Y242" i="16"/>
  <c r="Z242" i="16"/>
  <c r="AA242" i="16"/>
  <c r="Y243" i="16"/>
  <c r="Z243" i="16"/>
  <c r="AA243" i="16"/>
  <c r="Y244" i="16"/>
  <c r="Z244" i="16"/>
  <c r="AA244" i="16"/>
  <c r="Y245" i="16"/>
  <c r="Z245" i="16"/>
  <c r="AA245" i="16"/>
  <c r="Y246" i="16"/>
  <c r="Z246" i="16"/>
  <c r="AA246" i="16"/>
  <c r="Y247" i="16"/>
  <c r="Z247" i="16"/>
  <c r="AA247" i="16"/>
  <c r="Y248" i="16"/>
  <c r="Z248" i="16"/>
  <c r="AA248" i="16"/>
  <c r="Y249" i="16"/>
  <c r="Z249" i="16"/>
  <c r="AA249" i="16"/>
  <c r="Y250" i="16"/>
  <c r="Z250" i="16"/>
  <c r="AA250" i="16"/>
  <c r="Y251" i="16"/>
  <c r="Z251" i="16"/>
  <c r="AA251" i="16"/>
  <c r="Y252" i="16"/>
  <c r="Z252" i="16"/>
  <c r="AA252" i="16"/>
  <c r="Y253" i="16"/>
  <c r="Z253" i="16"/>
  <c r="AA253" i="16"/>
  <c r="G254" i="16"/>
  <c r="M254" i="16"/>
  <c r="P254" i="16"/>
  <c r="Y254" i="16"/>
  <c r="Z254" i="16"/>
  <c r="AA254" i="16"/>
  <c r="Y255" i="16"/>
  <c r="Z255" i="16"/>
  <c r="AA255" i="16"/>
  <c r="Y256" i="16"/>
  <c r="Z256" i="16"/>
  <c r="AA256" i="16"/>
  <c r="Y257" i="16"/>
  <c r="Z257" i="16"/>
  <c r="AA257" i="16"/>
  <c r="Y258" i="16"/>
  <c r="Z258" i="16"/>
  <c r="AA258" i="16"/>
  <c r="Y259" i="16"/>
  <c r="Z259" i="16"/>
  <c r="AA259" i="16"/>
  <c r="Y260" i="16"/>
  <c r="Z260" i="16"/>
  <c r="AA260" i="16"/>
  <c r="Y261" i="16"/>
  <c r="Z261" i="16"/>
  <c r="AA261" i="16"/>
  <c r="Y262" i="16"/>
  <c r="Z262" i="16"/>
  <c r="AA262" i="16"/>
  <c r="Y263" i="16"/>
  <c r="Z263" i="16"/>
  <c r="AA263" i="16"/>
  <c r="Y264" i="16"/>
  <c r="Z264" i="16"/>
  <c r="AA264" i="16"/>
  <c r="Y265" i="16"/>
  <c r="Z265" i="16"/>
  <c r="AA265" i="16"/>
  <c r="Y266" i="16"/>
  <c r="Z266" i="16"/>
  <c r="AA266" i="16"/>
  <c r="Y267" i="16"/>
  <c r="Z267" i="16"/>
  <c r="AA267" i="16"/>
  <c r="Y268" i="16"/>
  <c r="Z268" i="16"/>
  <c r="AA268" i="16"/>
  <c r="Y269" i="16"/>
  <c r="Z269" i="16"/>
  <c r="AA269" i="16"/>
  <c r="Y270" i="16"/>
  <c r="Z270" i="16"/>
  <c r="AA270" i="16"/>
  <c r="Y271" i="16"/>
  <c r="Z271" i="16"/>
  <c r="AA271" i="16"/>
  <c r="Y272" i="16"/>
  <c r="Z272" i="16"/>
  <c r="AA272" i="16"/>
  <c r="Y273" i="16"/>
  <c r="Z273" i="16"/>
  <c r="AA273" i="16"/>
  <c r="Y274" i="16"/>
  <c r="Z274" i="16"/>
  <c r="AA274" i="16"/>
  <c r="G275" i="16"/>
  <c r="M275" i="16"/>
  <c r="P275" i="16"/>
  <c r="Y275" i="16"/>
  <c r="Z275" i="16"/>
  <c r="AA275" i="16"/>
  <c r="Y276" i="16"/>
  <c r="Z276" i="16"/>
  <c r="AA276" i="16"/>
  <c r="Y277" i="16"/>
  <c r="Z277" i="16"/>
  <c r="AA277" i="16"/>
  <c r="G278" i="16"/>
  <c r="M278" i="16"/>
  <c r="P278" i="16"/>
  <c r="Y278" i="16"/>
  <c r="Z278" i="16"/>
  <c r="AA278" i="16"/>
  <c r="Y279" i="16"/>
  <c r="Z279" i="16"/>
  <c r="AA279" i="16"/>
  <c r="Y280" i="16"/>
  <c r="Z280" i="16"/>
  <c r="AA280" i="16"/>
  <c r="G281" i="16"/>
  <c r="M281" i="16"/>
  <c r="P281" i="16"/>
  <c r="Y281" i="16"/>
  <c r="Z281" i="16"/>
  <c r="AA281" i="16"/>
  <c r="Y282" i="16"/>
  <c r="Z282" i="16"/>
  <c r="AA282" i="16"/>
  <c r="Y283" i="16"/>
  <c r="Z283" i="16"/>
  <c r="AA283" i="16"/>
  <c r="Y284" i="16"/>
  <c r="Z284" i="16"/>
  <c r="AA284" i="16"/>
  <c r="G285" i="16"/>
  <c r="M285" i="16"/>
  <c r="P285" i="16"/>
  <c r="Y285" i="16"/>
  <c r="Z285" i="16"/>
  <c r="AA285" i="16"/>
  <c r="Y286" i="16"/>
  <c r="Z286" i="16"/>
  <c r="AA286" i="16"/>
  <c r="Y287" i="16"/>
  <c r="Z287" i="16"/>
  <c r="AA287" i="16"/>
  <c r="G288" i="16"/>
  <c r="M288" i="16"/>
  <c r="P288" i="16"/>
  <c r="Y288" i="16"/>
  <c r="Z288" i="16"/>
  <c r="AA288" i="16"/>
  <c r="Y289" i="16"/>
  <c r="Z289" i="16"/>
  <c r="AA289" i="16"/>
  <c r="Y290" i="16"/>
  <c r="Z290" i="16"/>
  <c r="AA290" i="16"/>
  <c r="G291" i="16"/>
  <c r="M291" i="16"/>
  <c r="P291" i="16"/>
  <c r="Y291" i="16"/>
  <c r="Z291" i="16"/>
  <c r="AA291" i="16"/>
  <c r="Y292" i="16"/>
  <c r="Z292" i="16"/>
  <c r="AA292" i="16"/>
  <c r="Y293" i="16"/>
  <c r="Z293" i="16"/>
  <c r="AA293" i="16"/>
  <c r="G294" i="16"/>
  <c r="M294" i="16"/>
  <c r="P294" i="16"/>
  <c r="Y294" i="16"/>
  <c r="Z294" i="16"/>
  <c r="AA294" i="16"/>
  <c r="Y295" i="16"/>
  <c r="Z295" i="16"/>
  <c r="AA295" i="16"/>
  <c r="Y296" i="16"/>
  <c r="Z296" i="16"/>
  <c r="AA296" i="16"/>
  <c r="Y297" i="16"/>
  <c r="Z297" i="16"/>
  <c r="AA297" i="16"/>
  <c r="Y298" i="16"/>
  <c r="Z298" i="16"/>
  <c r="AA298" i="16"/>
  <c r="Y299" i="16"/>
  <c r="Z299" i="16"/>
  <c r="AA299" i="16"/>
  <c r="Y300" i="16"/>
  <c r="Z300" i="16"/>
  <c r="AA300" i="16"/>
  <c r="Y301" i="16"/>
  <c r="Z301" i="16"/>
  <c r="AA301" i="16"/>
  <c r="G302" i="16"/>
  <c r="M302" i="16"/>
  <c r="P302" i="16"/>
  <c r="Y302" i="16"/>
  <c r="Z302" i="16"/>
  <c r="AA302" i="16"/>
  <c r="Y303" i="16"/>
  <c r="Z303" i="16"/>
  <c r="AA303" i="16"/>
  <c r="Y304" i="16"/>
  <c r="Z304" i="16"/>
  <c r="AA304" i="16"/>
  <c r="Y305" i="16"/>
  <c r="Z305" i="16"/>
  <c r="AA305" i="16"/>
  <c r="Y306" i="16"/>
  <c r="Z306" i="16"/>
  <c r="AA306" i="16"/>
  <c r="Y307" i="16"/>
  <c r="Z307" i="16"/>
  <c r="AA307" i="16"/>
  <c r="Y308" i="16"/>
  <c r="Z308" i="16"/>
  <c r="AA308" i="16"/>
  <c r="Y309" i="16"/>
  <c r="Z309" i="16"/>
  <c r="AA309" i="16"/>
  <c r="G310" i="16"/>
  <c r="M310" i="16"/>
  <c r="P310" i="16"/>
  <c r="Y310" i="16"/>
  <c r="Z310" i="16"/>
  <c r="AA310" i="16"/>
  <c r="Y311" i="16"/>
  <c r="Z311" i="16"/>
  <c r="AA311" i="16"/>
  <c r="Y312" i="16"/>
  <c r="Z312" i="16"/>
  <c r="AA312" i="16"/>
  <c r="Y313" i="16"/>
  <c r="Z313" i="16"/>
  <c r="AA313" i="16"/>
  <c r="Y314" i="16"/>
  <c r="Z314" i="16"/>
  <c r="AA314" i="16"/>
  <c r="G315" i="16"/>
  <c r="M315" i="16"/>
  <c r="P315" i="16"/>
  <c r="Y315" i="16"/>
  <c r="Z315" i="16"/>
  <c r="AA315" i="16"/>
  <c r="Y316" i="16"/>
  <c r="Z316" i="16"/>
  <c r="AA316" i="16"/>
  <c r="Y317" i="16"/>
  <c r="Z317" i="16"/>
  <c r="AA317" i="16"/>
  <c r="Y318" i="16"/>
  <c r="Z318" i="16"/>
  <c r="AA318" i="16"/>
  <c r="G320" i="16"/>
  <c r="M320" i="16"/>
  <c r="P320" i="16"/>
  <c r="Y323" i="16"/>
  <c r="Z323" i="16"/>
  <c r="AA323" i="16"/>
  <c r="AA325" i="16"/>
  <c r="Z5" i="15"/>
  <c r="AA5" i="15"/>
  <c r="Y6" i="15"/>
  <c r="Z6" i="15"/>
  <c r="AA6" i="15"/>
  <c r="Y7" i="15"/>
  <c r="Z7" i="15"/>
  <c r="AA7" i="15"/>
  <c r="Y8" i="15"/>
  <c r="Z8" i="15"/>
  <c r="AA8" i="15"/>
  <c r="Y9" i="15"/>
  <c r="Z9" i="15"/>
  <c r="AA9" i="15"/>
  <c r="Y10" i="15"/>
  <c r="Z10" i="15"/>
  <c r="AA10" i="15"/>
  <c r="Y11" i="15"/>
  <c r="Z11" i="15"/>
  <c r="AA11" i="15"/>
  <c r="Y12" i="15"/>
  <c r="Z12" i="15"/>
  <c r="AA12" i="15"/>
  <c r="Y13" i="15"/>
  <c r="Z13" i="15"/>
  <c r="AA13" i="15"/>
  <c r="Y14" i="15"/>
  <c r="Z14" i="15"/>
  <c r="AA14" i="15"/>
  <c r="G15" i="15"/>
  <c r="M15" i="15"/>
  <c r="P15" i="15"/>
  <c r="Y15" i="15"/>
  <c r="Z15" i="15"/>
  <c r="AA15" i="15"/>
  <c r="Y16" i="15"/>
  <c r="Z16" i="15"/>
  <c r="AA16" i="15"/>
  <c r="Z17" i="15"/>
  <c r="AA17" i="15"/>
  <c r="Y18" i="15"/>
  <c r="Z18" i="15"/>
  <c r="AA18" i="15"/>
  <c r="Y19" i="15"/>
  <c r="Z19" i="15"/>
  <c r="AA19" i="15"/>
  <c r="G20" i="15"/>
  <c r="M20" i="15"/>
  <c r="P20" i="15"/>
  <c r="Y20" i="15"/>
  <c r="Z20" i="15"/>
  <c r="AA20" i="15"/>
  <c r="Y21" i="15"/>
  <c r="Z21" i="15"/>
  <c r="AA21" i="15"/>
  <c r="Y22" i="15"/>
  <c r="Z22" i="15"/>
  <c r="AA22" i="15"/>
  <c r="Y23" i="15"/>
  <c r="Z23" i="15"/>
  <c r="AA23" i="15"/>
  <c r="Y24" i="15"/>
  <c r="Z24" i="15"/>
  <c r="AA24" i="15"/>
  <c r="Y25" i="15"/>
  <c r="Z25" i="15"/>
  <c r="AA25" i="15"/>
  <c r="Y26" i="15"/>
  <c r="Z26" i="15"/>
  <c r="AA26" i="15"/>
  <c r="Y27" i="15"/>
  <c r="Z27" i="15"/>
  <c r="AA27" i="15"/>
  <c r="Y28" i="15"/>
  <c r="Z28" i="15"/>
  <c r="AA28" i="15"/>
  <c r="Y29" i="15"/>
  <c r="Z29" i="15"/>
  <c r="AA29" i="15"/>
  <c r="Y30" i="15"/>
  <c r="Z30" i="15"/>
  <c r="AA30" i="15"/>
  <c r="Y31" i="15"/>
  <c r="Z31" i="15"/>
  <c r="AA31" i="15"/>
  <c r="Y32" i="15"/>
  <c r="Z32" i="15"/>
  <c r="AA32" i="15"/>
  <c r="Y33" i="15"/>
  <c r="Z33" i="15"/>
  <c r="AA33" i="15"/>
  <c r="Y34" i="15"/>
  <c r="Z34" i="15"/>
  <c r="AA34" i="15"/>
  <c r="Y35" i="15"/>
  <c r="Z35" i="15"/>
  <c r="AA35" i="15"/>
  <c r="Y36" i="15"/>
  <c r="Z36" i="15"/>
  <c r="AA36" i="15"/>
  <c r="Y37" i="15"/>
  <c r="Z37" i="15"/>
  <c r="AA37" i="15"/>
  <c r="Y38" i="15"/>
  <c r="Z38" i="15"/>
  <c r="AA38" i="15"/>
  <c r="Y39" i="15"/>
  <c r="Z39" i="15"/>
  <c r="AA39" i="15"/>
  <c r="Y40" i="15"/>
  <c r="Z40" i="15"/>
  <c r="AA40" i="15"/>
  <c r="Y41" i="15"/>
  <c r="Z41" i="15"/>
  <c r="AA41" i="15"/>
  <c r="Y42" i="15"/>
  <c r="Z42" i="15"/>
  <c r="AA42" i="15"/>
  <c r="Y43" i="15"/>
  <c r="Z43" i="15"/>
  <c r="AA43" i="15"/>
  <c r="Y44" i="15"/>
  <c r="Z44" i="15"/>
  <c r="AA44" i="15"/>
  <c r="Y45" i="15"/>
  <c r="Z45" i="15"/>
  <c r="AA45" i="15"/>
  <c r="G46" i="15"/>
  <c r="M46" i="15"/>
  <c r="P46" i="15"/>
  <c r="Y46" i="15"/>
  <c r="Z46" i="15"/>
  <c r="AA46" i="15"/>
  <c r="Y47" i="15"/>
  <c r="Z47" i="15"/>
  <c r="AA47" i="15"/>
  <c r="Y48" i="15"/>
  <c r="Z48" i="15"/>
  <c r="AA48" i="15"/>
  <c r="Y49" i="15"/>
  <c r="Z49" i="15"/>
  <c r="AA49" i="15"/>
  <c r="Y50" i="15"/>
  <c r="Z50" i="15"/>
  <c r="AA50" i="15"/>
  <c r="Y51" i="15"/>
  <c r="Z51" i="15"/>
  <c r="AA51" i="15"/>
  <c r="Y52" i="15"/>
  <c r="Z52" i="15"/>
  <c r="AA52" i="15"/>
  <c r="Y53" i="15"/>
  <c r="Z53" i="15"/>
  <c r="AA53" i="15"/>
  <c r="Y54" i="15"/>
  <c r="Z54" i="15"/>
  <c r="AA54" i="15"/>
  <c r="Y55" i="15"/>
  <c r="Z55" i="15"/>
  <c r="AA55" i="15"/>
  <c r="Y56" i="15"/>
  <c r="Z56" i="15"/>
  <c r="AA56" i="15"/>
  <c r="Y57" i="15"/>
  <c r="Z57" i="15"/>
  <c r="AA57" i="15"/>
  <c r="Y58" i="15"/>
  <c r="Z58" i="15"/>
  <c r="AA58" i="15"/>
  <c r="Y59" i="15"/>
  <c r="Z59" i="15"/>
  <c r="AA59" i="15"/>
  <c r="Y60" i="15"/>
  <c r="Z60" i="15"/>
  <c r="AA60" i="15"/>
  <c r="Y61" i="15"/>
  <c r="Z61" i="15"/>
  <c r="AA61" i="15"/>
  <c r="Y62" i="15"/>
  <c r="Z62" i="15"/>
  <c r="AA62" i="15"/>
  <c r="Y63" i="15"/>
  <c r="Z63" i="15"/>
  <c r="AA63" i="15"/>
  <c r="Y64" i="15"/>
  <c r="Z64" i="15"/>
  <c r="AA64" i="15"/>
  <c r="Y65" i="15"/>
  <c r="Z65" i="15"/>
  <c r="AA65" i="15"/>
  <c r="Y66" i="15"/>
  <c r="Z66" i="15"/>
  <c r="AA66" i="15"/>
  <c r="Y67" i="15"/>
  <c r="Z67" i="15"/>
  <c r="AA67" i="15"/>
  <c r="Y68" i="15"/>
  <c r="Z68" i="15"/>
  <c r="AA68" i="15"/>
  <c r="Y69" i="15"/>
  <c r="Z69" i="15"/>
  <c r="AA69" i="15"/>
  <c r="Y70" i="15"/>
  <c r="Z70" i="15"/>
  <c r="AA70" i="15"/>
  <c r="Y71" i="15"/>
  <c r="Z71" i="15"/>
  <c r="AA71" i="15"/>
  <c r="G72" i="15"/>
  <c r="M72" i="15"/>
  <c r="P72" i="15"/>
  <c r="Y72" i="15"/>
  <c r="Z72" i="15"/>
  <c r="AA72" i="15"/>
  <c r="Y73" i="15"/>
  <c r="Z73" i="15"/>
  <c r="AA73" i="15"/>
  <c r="Y74" i="15"/>
  <c r="Z74" i="15"/>
  <c r="AA74" i="15"/>
  <c r="Y75" i="15"/>
  <c r="Z75" i="15"/>
  <c r="AA75" i="15"/>
  <c r="Y76" i="15"/>
  <c r="Z76" i="15"/>
  <c r="AA76" i="15"/>
  <c r="Y77" i="15"/>
  <c r="Z77" i="15"/>
  <c r="AA77" i="15"/>
  <c r="Y78" i="15"/>
  <c r="Z78" i="15"/>
  <c r="AA78" i="15"/>
  <c r="Y79" i="15"/>
  <c r="Z79" i="15"/>
  <c r="AA79" i="15"/>
  <c r="Y80" i="15"/>
  <c r="Z80" i="15"/>
  <c r="AA80" i="15"/>
  <c r="Y81" i="15"/>
  <c r="Z81" i="15"/>
  <c r="AA81" i="15"/>
  <c r="Y82" i="15"/>
  <c r="Z82" i="15"/>
  <c r="AA82" i="15"/>
  <c r="Y83" i="15"/>
  <c r="Z83" i="15"/>
  <c r="AA83" i="15"/>
  <c r="Y84" i="15"/>
  <c r="Z84" i="15"/>
  <c r="AA84" i="15"/>
  <c r="Y85" i="15"/>
  <c r="Z85" i="15"/>
  <c r="AA85" i="15"/>
  <c r="Y86" i="15"/>
  <c r="Z86" i="15"/>
  <c r="AA86" i="15"/>
  <c r="Y87" i="15"/>
  <c r="Z87" i="15"/>
  <c r="AA87" i="15"/>
  <c r="Y88" i="15"/>
  <c r="Z88" i="15"/>
  <c r="AA88" i="15"/>
  <c r="Y89" i="15"/>
  <c r="Z89" i="15"/>
  <c r="AA89" i="15"/>
  <c r="Y90" i="15"/>
  <c r="Z90" i="15"/>
  <c r="AA90" i="15"/>
  <c r="Y91" i="15"/>
  <c r="Z91" i="15"/>
  <c r="AA91" i="15"/>
  <c r="Y92" i="15"/>
  <c r="Z92" i="15"/>
  <c r="AA92" i="15"/>
  <c r="Y93" i="15"/>
  <c r="Z93" i="15"/>
  <c r="AA93" i="15"/>
  <c r="G94" i="15"/>
  <c r="M94" i="15"/>
  <c r="P94" i="15"/>
  <c r="Y94" i="15"/>
  <c r="Z94" i="15"/>
  <c r="AA94" i="15"/>
  <c r="Y95" i="15"/>
  <c r="Z95" i="15"/>
  <c r="AA95" i="15"/>
  <c r="Y96" i="15"/>
  <c r="Z96" i="15"/>
  <c r="AA96" i="15"/>
  <c r="Y97" i="15"/>
  <c r="Z97" i="15"/>
  <c r="AA97" i="15"/>
  <c r="Y98" i="15"/>
  <c r="Z98" i="15"/>
  <c r="AA98" i="15"/>
  <c r="Y99" i="15"/>
  <c r="Z99" i="15"/>
  <c r="AA99" i="15"/>
  <c r="Y100" i="15"/>
  <c r="Z100" i="15"/>
  <c r="AA100" i="15"/>
  <c r="Y101" i="15"/>
  <c r="Z101" i="15"/>
  <c r="AA101" i="15"/>
  <c r="Y102" i="15"/>
  <c r="Z102" i="15"/>
  <c r="AA102" i="15"/>
  <c r="Y103" i="15"/>
  <c r="Z103" i="15"/>
  <c r="AA103" i="15"/>
  <c r="Y104" i="15"/>
  <c r="Z104" i="15"/>
  <c r="AA104" i="15"/>
  <c r="Y105" i="15"/>
  <c r="Z105" i="15"/>
  <c r="AA105" i="15"/>
  <c r="Y106" i="15"/>
  <c r="Z106" i="15"/>
  <c r="AA106" i="15"/>
  <c r="Y107" i="15"/>
  <c r="Z107" i="15"/>
  <c r="AA107" i="15"/>
  <c r="Y108" i="15"/>
  <c r="Z108" i="15"/>
  <c r="AA108" i="15"/>
  <c r="Y109" i="15"/>
  <c r="Z109" i="15"/>
  <c r="AA109" i="15"/>
  <c r="Y110" i="15"/>
  <c r="Z110" i="15"/>
  <c r="AA110" i="15"/>
  <c r="Y111" i="15"/>
  <c r="Z111" i="15"/>
  <c r="AA111" i="15"/>
  <c r="G112" i="15"/>
  <c r="M112" i="15"/>
  <c r="P112" i="15"/>
  <c r="Y112" i="15"/>
  <c r="Z112" i="15"/>
  <c r="AA112" i="15"/>
  <c r="Y113" i="15"/>
  <c r="Z113" i="15"/>
  <c r="AA113" i="15"/>
  <c r="Y114" i="15"/>
  <c r="Z114" i="15"/>
  <c r="AA114" i="15"/>
  <c r="Y115" i="15"/>
  <c r="Z115" i="15"/>
  <c r="AA115" i="15"/>
  <c r="Y116" i="15"/>
  <c r="Z116" i="15"/>
  <c r="AA116" i="15"/>
  <c r="Y117" i="15"/>
  <c r="Z117" i="15"/>
  <c r="AA117" i="15"/>
  <c r="Y118" i="15"/>
  <c r="Z118" i="15"/>
  <c r="AA118" i="15"/>
  <c r="Y119" i="15"/>
  <c r="Z119" i="15"/>
  <c r="AA119" i="15"/>
  <c r="G120" i="15"/>
  <c r="M120" i="15"/>
  <c r="P120" i="15"/>
  <c r="Y120" i="15"/>
  <c r="Z120" i="15"/>
  <c r="AA120" i="15"/>
  <c r="Y121" i="15"/>
  <c r="Z121" i="15"/>
  <c r="AA121" i="15"/>
  <c r="Y122" i="15"/>
  <c r="Z122" i="15"/>
  <c r="AA122" i="15"/>
  <c r="Y123" i="15"/>
  <c r="Z123" i="15"/>
  <c r="AA123" i="15"/>
  <c r="G124" i="15"/>
  <c r="M124" i="15"/>
  <c r="P124" i="15"/>
  <c r="Y124" i="15"/>
  <c r="Z124" i="15"/>
  <c r="AA124" i="15"/>
  <c r="Y125" i="15"/>
  <c r="Z125" i="15"/>
  <c r="AA125" i="15"/>
  <c r="Y126" i="15"/>
  <c r="Z126" i="15"/>
  <c r="AA126" i="15"/>
  <c r="Y127" i="15"/>
  <c r="Z127" i="15"/>
  <c r="AA127" i="15"/>
  <c r="Y128" i="15"/>
  <c r="Z128" i="15"/>
  <c r="AA128" i="15"/>
  <c r="G129" i="15"/>
  <c r="M129" i="15"/>
  <c r="P129" i="15"/>
  <c r="Y129" i="15"/>
  <c r="Z129" i="15"/>
  <c r="AA129" i="15"/>
  <c r="Y130" i="15"/>
  <c r="Z130" i="15"/>
  <c r="AA130" i="15"/>
  <c r="Y131" i="15"/>
  <c r="Z131" i="15"/>
  <c r="AA131" i="15"/>
  <c r="Y132" i="15"/>
  <c r="Z132" i="15"/>
  <c r="AA132" i="15"/>
  <c r="Y133" i="15"/>
  <c r="Z133" i="15"/>
  <c r="AA133" i="15"/>
  <c r="G134" i="15"/>
  <c r="M134" i="15"/>
  <c r="P134" i="15"/>
  <c r="Y134" i="15"/>
  <c r="Z134" i="15"/>
  <c r="AA134" i="15"/>
  <c r="Y135" i="15"/>
  <c r="Z135" i="15"/>
  <c r="AA135" i="15"/>
  <c r="Y136" i="15"/>
  <c r="Z136" i="15"/>
  <c r="AA136" i="15"/>
  <c r="Y137" i="15"/>
  <c r="Z137" i="15"/>
  <c r="AA137" i="15"/>
  <c r="Y138" i="15"/>
  <c r="Z138" i="15"/>
  <c r="AA138" i="15"/>
  <c r="Y139" i="15"/>
  <c r="Z139" i="15"/>
  <c r="AA139" i="15"/>
  <c r="Y140" i="15"/>
  <c r="Z140" i="15"/>
  <c r="AA140" i="15"/>
  <c r="Y141" i="15"/>
  <c r="Z141" i="15"/>
  <c r="AA141" i="15"/>
  <c r="Y142" i="15"/>
  <c r="Z142" i="15"/>
  <c r="AA142" i="15"/>
  <c r="Y143" i="15"/>
  <c r="Z143" i="15"/>
  <c r="AA143" i="15"/>
  <c r="Y144" i="15"/>
  <c r="Z144" i="15"/>
  <c r="AA144" i="15"/>
  <c r="Y145" i="15"/>
  <c r="Z145" i="15"/>
  <c r="AA145" i="15"/>
  <c r="Y146" i="15"/>
  <c r="Z146" i="15"/>
  <c r="AA146" i="15"/>
  <c r="Y147" i="15"/>
  <c r="Z147" i="15"/>
  <c r="AA147" i="15"/>
  <c r="Y148" i="15"/>
  <c r="Z148" i="15"/>
  <c r="AA148" i="15"/>
  <c r="Y149" i="15"/>
  <c r="Z149" i="15"/>
  <c r="AA149" i="15"/>
  <c r="Y150" i="15"/>
  <c r="Z150" i="15"/>
  <c r="AA150" i="15"/>
  <c r="Y151" i="15"/>
  <c r="Z151" i="15"/>
  <c r="AA151" i="15"/>
  <c r="Y152" i="15"/>
  <c r="Z152" i="15"/>
  <c r="AA152" i="15"/>
  <c r="Y153" i="15"/>
  <c r="Z153" i="15"/>
  <c r="AA153" i="15"/>
  <c r="Y154" i="15"/>
  <c r="Z154" i="15"/>
  <c r="AA154" i="15"/>
  <c r="Y155" i="15"/>
  <c r="Z155" i="15"/>
  <c r="AA155" i="15"/>
  <c r="Y156" i="15"/>
  <c r="Z156" i="15"/>
  <c r="AA156" i="15"/>
  <c r="Y157" i="15"/>
  <c r="Z157" i="15"/>
  <c r="AA157" i="15"/>
  <c r="Y158" i="15"/>
  <c r="Z158" i="15"/>
  <c r="AA158" i="15"/>
  <c r="Y159" i="15"/>
  <c r="Z159" i="15"/>
  <c r="AA159" i="15"/>
  <c r="Y160" i="15"/>
  <c r="Z160" i="15"/>
  <c r="AA160" i="15"/>
  <c r="Y161" i="15"/>
  <c r="Z161" i="15"/>
  <c r="AA161" i="15"/>
  <c r="Y162" i="15"/>
  <c r="Z162" i="15"/>
  <c r="AA162" i="15"/>
  <c r="Y163" i="15"/>
  <c r="Z163" i="15"/>
  <c r="AA163" i="15"/>
  <c r="Y164" i="15"/>
  <c r="Z164" i="15"/>
  <c r="AA164" i="15"/>
  <c r="G165" i="15"/>
  <c r="M165" i="15"/>
  <c r="P165" i="15"/>
  <c r="Y165" i="15"/>
  <c r="Z165" i="15"/>
  <c r="AA165" i="15"/>
  <c r="Y166" i="15"/>
  <c r="Z166" i="15"/>
  <c r="AA166" i="15"/>
  <c r="Y167" i="15"/>
  <c r="Z167" i="15"/>
  <c r="AA167" i="15"/>
  <c r="Y168" i="15"/>
  <c r="Z168" i="15"/>
  <c r="AA168" i="15"/>
  <c r="Y169" i="15"/>
  <c r="Z169" i="15"/>
  <c r="AA169" i="15"/>
  <c r="Y170" i="15"/>
  <c r="Z170" i="15"/>
  <c r="AA170" i="15"/>
  <c r="Y171" i="15"/>
  <c r="Z171" i="15"/>
  <c r="AA171" i="15"/>
  <c r="Y172" i="15"/>
  <c r="Z172" i="15"/>
  <c r="AA172" i="15"/>
  <c r="Y173" i="15"/>
  <c r="Z173" i="15"/>
  <c r="AA173" i="15"/>
  <c r="Y174" i="15"/>
  <c r="Z174" i="15"/>
  <c r="AA174" i="15"/>
  <c r="Y175" i="15"/>
  <c r="Z175" i="15"/>
  <c r="AA175" i="15"/>
  <c r="Y176" i="15"/>
  <c r="Z176" i="15"/>
  <c r="AA176" i="15"/>
  <c r="Y177" i="15"/>
  <c r="Z177" i="15"/>
  <c r="AA177" i="15"/>
  <c r="Y178" i="15"/>
  <c r="Z178" i="15"/>
  <c r="AA178" i="15"/>
  <c r="Y179" i="15"/>
  <c r="Z179" i="15"/>
  <c r="AA179" i="15"/>
  <c r="Y180" i="15"/>
  <c r="Z180" i="15"/>
  <c r="AA180" i="15"/>
  <c r="Y181" i="15"/>
  <c r="Z181" i="15"/>
  <c r="AA181" i="15"/>
  <c r="Y182" i="15"/>
  <c r="Z182" i="15"/>
  <c r="AA182" i="15"/>
  <c r="Y183" i="15"/>
  <c r="Z183" i="15"/>
  <c r="AA183" i="15"/>
  <c r="Y184" i="15"/>
  <c r="Z184" i="15"/>
  <c r="AA184" i="15"/>
  <c r="Y185" i="15"/>
  <c r="Z185" i="15"/>
  <c r="AA185" i="15"/>
  <c r="Y186" i="15"/>
  <c r="Z186" i="15"/>
  <c r="AA186" i="15"/>
  <c r="Y187" i="15"/>
  <c r="Z187" i="15"/>
  <c r="AA187" i="15"/>
  <c r="Y188" i="15"/>
  <c r="Z188" i="15"/>
  <c r="AA188" i="15"/>
  <c r="Y189" i="15"/>
  <c r="Z189" i="15"/>
  <c r="AA189" i="15"/>
  <c r="Y190" i="15"/>
  <c r="Z190" i="15"/>
  <c r="AA190" i="15"/>
  <c r="Y191" i="15"/>
  <c r="Z191" i="15"/>
  <c r="AA191" i="15"/>
  <c r="Y192" i="15"/>
  <c r="Z192" i="15"/>
  <c r="AA192" i="15"/>
  <c r="Y193" i="15"/>
  <c r="Z193" i="15"/>
  <c r="AA193" i="15"/>
  <c r="Y194" i="15"/>
  <c r="Z194" i="15"/>
  <c r="AA194" i="15"/>
  <c r="Y195" i="15"/>
  <c r="Z195" i="15"/>
  <c r="AA195" i="15"/>
  <c r="Y196" i="15"/>
  <c r="Z196" i="15"/>
  <c r="AA196" i="15"/>
  <c r="G197" i="15"/>
  <c r="M197" i="15"/>
  <c r="P197" i="15"/>
  <c r="Y197" i="15"/>
  <c r="Z197" i="15"/>
  <c r="AA197" i="15"/>
  <c r="Y198" i="15"/>
  <c r="Z198" i="15"/>
  <c r="AA198" i="15"/>
  <c r="Z199" i="15"/>
  <c r="AA199" i="15"/>
  <c r="G200" i="15"/>
  <c r="M200" i="15"/>
  <c r="P200" i="15"/>
  <c r="Y200" i="15"/>
  <c r="Z200" i="15"/>
  <c r="AA200" i="15"/>
  <c r="Y201" i="15"/>
  <c r="Z201" i="15"/>
  <c r="AA201" i="15"/>
  <c r="Y202" i="15"/>
  <c r="Z202" i="15"/>
  <c r="AA202" i="15"/>
  <c r="Y203" i="15"/>
  <c r="Z203" i="15"/>
  <c r="AA203" i="15"/>
  <c r="G204" i="15"/>
  <c r="M204" i="15"/>
  <c r="P204" i="15"/>
  <c r="Y204" i="15"/>
  <c r="Z204" i="15"/>
  <c r="AA204" i="15"/>
  <c r="Y205" i="15"/>
  <c r="Z205" i="15"/>
  <c r="AA205" i="15"/>
  <c r="Y206" i="15"/>
  <c r="Z206" i="15"/>
  <c r="AA206" i="15"/>
  <c r="Y207" i="15"/>
  <c r="Z207" i="15"/>
  <c r="AA207" i="15"/>
  <c r="G208" i="15"/>
  <c r="M208" i="15"/>
  <c r="P208" i="15"/>
  <c r="Y208" i="15"/>
  <c r="Z208" i="15"/>
  <c r="AA208" i="15"/>
  <c r="Y209" i="15"/>
  <c r="Z209" i="15"/>
  <c r="AA209" i="15"/>
  <c r="Y210" i="15"/>
  <c r="Z210" i="15"/>
  <c r="AA210" i="15"/>
  <c r="Y211" i="15"/>
  <c r="Z211" i="15"/>
  <c r="AA211" i="15"/>
  <c r="G212" i="15"/>
  <c r="M212" i="15"/>
  <c r="P212" i="15"/>
  <c r="Y212" i="15"/>
  <c r="Z212" i="15"/>
  <c r="AA212" i="15"/>
  <c r="Y213" i="15"/>
  <c r="Z213" i="15"/>
  <c r="AA213" i="15"/>
  <c r="Y214" i="15"/>
  <c r="Z214" i="15"/>
  <c r="AA214" i="15"/>
  <c r="Z215" i="15"/>
  <c r="AA215" i="15"/>
  <c r="G216" i="15"/>
  <c r="M216" i="15"/>
  <c r="P216" i="15"/>
  <c r="Z216" i="15"/>
  <c r="AA216" i="15"/>
  <c r="Z217" i="15"/>
  <c r="AA217" i="15"/>
  <c r="Z218" i="15"/>
  <c r="AA218" i="15"/>
  <c r="Z219" i="15"/>
  <c r="AA219" i="15"/>
  <c r="Z220" i="15"/>
  <c r="AA220" i="15"/>
  <c r="G221" i="15"/>
  <c r="Z221" i="15"/>
  <c r="AA221" i="15"/>
  <c r="IV221" i="15"/>
  <c r="Z222" i="15"/>
  <c r="AA222" i="15"/>
  <c r="Z223" i="15"/>
  <c r="AA223" i="15"/>
  <c r="Z224" i="15"/>
  <c r="AA224" i="15"/>
  <c r="Z225" i="15"/>
  <c r="AA225" i="15"/>
  <c r="G226" i="15"/>
  <c r="Z226" i="15"/>
  <c r="AA226" i="15"/>
  <c r="Z227" i="15"/>
  <c r="AA227" i="15"/>
  <c r="Y228" i="15"/>
  <c r="Z228" i="15"/>
  <c r="AA228" i="15"/>
  <c r="Y229" i="15"/>
  <c r="Z229" i="15"/>
  <c r="AA229" i="15"/>
  <c r="Y230" i="15"/>
  <c r="Z230" i="15"/>
  <c r="AA230" i="15"/>
  <c r="Y231" i="15"/>
  <c r="Z231" i="15"/>
  <c r="AA231" i="15"/>
  <c r="Y232" i="15"/>
  <c r="Z232" i="15"/>
  <c r="AA232" i="15"/>
  <c r="Y233" i="15"/>
  <c r="Z233" i="15"/>
  <c r="AA233" i="15"/>
  <c r="Y234" i="15"/>
  <c r="Z234" i="15"/>
  <c r="AA234" i="15"/>
  <c r="Y235" i="15"/>
  <c r="Z235" i="15"/>
  <c r="AA235" i="15"/>
  <c r="Y236" i="15"/>
  <c r="Z236" i="15"/>
  <c r="AA236" i="15"/>
  <c r="Y237" i="15"/>
  <c r="Z237" i="15"/>
  <c r="AA237" i="15"/>
  <c r="Y238" i="15"/>
  <c r="Z238" i="15"/>
  <c r="AA238" i="15"/>
  <c r="Y239" i="15"/>
  <c r="Z239" i="15"/>
  <c r="AA239" i="15"/>
  <c r="Y240" i="15"/>
  <c r="Z240" i="15"/>
  <c r="AA240" i="15"/>
  <c r="Y241" i="15"/>
  <c r="Z241" i="15"/>
  <c r="AA241" i="15"/>
  <c r="Y242" i="15"/>
  <c r="Z242" i="15"/>
  <c r="AA242" i="15"/>
  <c r="Y243" i="15"/>
  <c r="Z243" i="15"/>
  <c r="AA243" i="15"/>
  <c r="Y244" i="15"/>
  <c r="Z244" i="15"/>
  <c r="AA244" i="15"/>
  <c r="Y245" i="15"/>
  <c r="Z245" i="15"/>
  <c r="AA245" i="15"/>
  <c r="Y246" i="15"/>
  <c r="Z246" i="15"/>
  <c r="AA246" i="15"/>
  <c r="Y247" i="15"/>
  <c r="Z247" i="15"/>
  <c r="AA247" i="15"/>
  <c r="Y248" i="15"/>
  <c r="Z248" i="15"/>
  <c r="AA248" i="15"/>
  <c r="Y249" i="15"/>
  <c r="Z249" i="15"/>
  <c r="AA249" i="15"/>
  <c r="Y250" i="15"/>
  <c r="Z250" i="15"/>
  <c r="AA250" i="15"/>
  <c r="Y251" i="15"/>
  <c r="Z251" i="15"/>
  <c r="AA251" i="15"/>
  <c r="Y252" i="15"/>
  <c r="Z252" i="15"/>
  <c r="AA252" i="15"/>
  <c r="Y253" i="15"/>
  <c r="Z253" i="15"/>
  <c r="AA253" i="15"/>
  <c r="Y254" i="15"/>
  <c r="Z254" i="15"/>
  <c r="AA254" i="15"/>
  <c r="Y255" i="15"/>
  <c r="Z255" i="15"/>
  <c r="AA255" i="15"/>
  <c r="Y256" i="15"/>
  <c r="Z256" i="15"/>
  <c r="AA256" i="15"/>
  <c r="G257" i="15"/>
  <c r="M257" i="15"/>
  <c r="P257" i="15"/>
  <c r="Y257" i="15"/>
  <c r="Z257" i="15"/>
  <c r="AA257" i="15"/>
  <c r="Y258" i="15"/>
  <c r="Z258" i="15"/>
  <c r="AA258" i="15"/>
  <c r="Y259" i="15"/>
  <c r="Z259" i="15"/>
  <c r="AA259" i="15"/>
  <c r="Y260" i="15"/>
  <c r="Z260" i="15"/>
  <c r="AA260" i="15"/>
  <c r="Y261" i="15"/>
  <c r="Z261" i="15"/>
  <c r="AA261" i="15"/>
  <c r="Y262" i="15"/>
  <c r="Z262" i="15"/>
  <c r="AA262" i="15"/>
  <c r="Y263" i="15"/>
  <c r="Z263" i="15"/>
  <c r="AA263" i="15"/>
  <c r="Y264" i="15"/>
  <c r="Z264" i="15"/>
  <c r="AA264" i="15"/>
  <c r="Y265" i="15"/>
  <c r="Z265" i="15"/>
  <c r="AA265" i="15"/>
  <c r="Y266" i="15"/>
  <c r="Z266" i="15"/>
  <c r="AA266" i="15"/>
  <c r="Y267" i="15"/>
  <c r="Z267" i="15"/>
  <c r="AA267" i="15"/>
  <c r="Y268" i="15"/>
  <c r="Z268" i="15"/>
  <c r="AA268" i="15"/>
  <c r="Y269" i="15"/>
  <c r="Z269" i="15"/>
  <c r="AA269" i="15"/>
  <c r="Y270" i="15"/>
  <c r="Z270" i="15"/>
  <c r="AA270" i="15"/>
  <c r="Y271" i="15"/>
  <c r="Z271" i="15"/>
  <c r="AA271" i="15"/>
  <c r="Y272" i="15"/>
  <c r="Z272" i="15"/>
  <c r="AA272" i="15"/>
  <c r="Y273" i="15"/>
  <c r="Z273" i="15"/>
  <c r="AA273" i="15"/>
  <c r="Y274" i="15"/>
  <c r="Z274" i="15"/>
  <c r="AA274" i="15"/>
  <c r="Y275" i="15"/>
  <c r="Z275" i="15"/>
  <c r="AA275" i="15"/>
  <c r="Y276" i="15"/>
  <c r="Z276" i="15"/>
  <c r="AA276" i="15"/>
  <c r="Y277" i="15"/>
  <c r="Z277" i="15"/>
  <c r="AA277" i="15"/>
  <c r="G278" i="15"/>
  <c r="M278" i="15"/>
  <c r="P278" i="15"/>
  <c r="Y278" i="15"/>
  <c r="Z278" i="15"/>
  <c r="AA278" i="15"/>
  <c r="Y279" i="15"/>
  <c r="Z279" i="15"/>
  <c r="AA279" i="15"/>
  <c r="Y280" i="15"/>
  <c r="Z280" i="15"/>
  <c r="AA280" i="15"/>
  <c r="G281" i="15"/>
  <c r="M281" i="15"/>
  <c r="P281" i="15"/>
  <c r="Y281" i="15"/>
  <c r="Z281" i="15"/>
  <c r="AA281" i="15"/>
  <c r="Y282" i="15"/>
  <c r="Z282" i="15"/>
  <c r="AA282" i="15"/>
  <c r="Y283" i="15"/>
  <c r="Z283" i="15"/>
  <c r="AA283" i="15"/>
  <c r="G284" i="15"/>
  <c r="M284" i="15"/>
  <c r="P284" i="15"/>
  <c r="Y284" i="15"/>
  <c r="Z284" i="15"/>
  <c r="AA284" i="15"/>
  <c r="Y285" i="15"/>
  <c r="Z285" i="15"/>
  <c r="AA285" i="15"/>
  <c r="Y286" i="15"/>
  <c r="Z286" i="15"/>
  <c r="AA286" i="15"/>
  <c r="Y287" i="15"/>
  <c r="Z287" i="15"/>
  <c r="AA287" i="15"/>
  <c r="G288" i="15"/>
  <c r="M288" i="15"/>
  <c r="P288" i="15"/>
  <c r="Y288" i="15"/>
  <c r="Z288" i="15"/>
  <c r="AA288" i="15"/>
  <c r="Y289" i="15"/>
  <c r="Z289" i="15"/>
  <c r="AA289" i="15"/>
  <c r="Y290" i="15"/>
  <c r="Z290" i="15"/>
  <c r="AA290" i="15"/>
  <c r="G291" i="15"/>
  <c r="M291" i="15"/>
  <c r="P291" i="15"/>
  <c r="Y291" i="15"/>
  <c r="Z291" i="15"/>
  <c r="AA291" i="15"/>
  <c r="Y292" i="15"/>
  <c r="Z292" i="15"/>
  <c r="AA292" i="15"/>
  <c r="Y293" i="15"/>
  <c r="Z293" i="15"/>
  <c r="AA293" i="15"/>
  <c r="G294" i="15"/>
  <c r="M294" i="15"/>
  <c r="P294" i="15"/>
  <c r="Y294" i="15"/>
  <c r="Z294" i="15"/>
  <c r="AA294" i="15"/>
  <c r="Y295" i="15"/>
  <c r="Z295" i="15"/>
  <c r="AA295" i="15"/>
  <c r="Y296" i="15"/>
  <c r="Z296" i="15"/>
  <c r="AA296" i="15"/>
  <c r="G297" i="15"/>
  <c r="M297" i="15"/>
  <c r="P297" i="15"/>
  <c r="Y297" i="15"/>
  <c r="Z297" i="15"/>
  <c r="AA297" i="15"/>
  <c r="Y298" i="15"/>
  <c r="Z298" i="15"/>
  <c r="AA298" i="15"/>
  <c r="Y299" i="15"/>
  <c r="Z299" i="15"/>
  <c r="AA299" i="15"/>
  <c r="Y300" i="15"/>
  <c r="Z300" i="15"/>
  <c r="AA300" i="15"/>
  <c r="Y301" i="15"/>
  <c r="Z301" i="15"/>
  <c r="AA301" i="15"/>
  <c r="Y302" i="15"/>
  <c r="Z302" i="15"/>
  <c r="AA302" i="15"/>
  <c r="Y303" i="15"/>
  <c r="Z303" i="15"/>
  <c r="AA303" i="15"/>
  <c r="Y304" i="15"/>
  <c r="Z304" i="15"/>
  <c r="AA304" i="15"/>
  <c r="G305" i="15"/>
  <c r="M305" i="15"/>
  <c r="P305" i="15"/>
  <c r="Y305" i="15"/>
  <c r="Z305" i="15"/>
  <c r="AA305" i="15"/>
  <c r="Y306" i="15"/>
  <c r="Z306" i="15"/>
  <c r="AA306" i="15"/>
  <c r="Y307" i="15"/>
  <c r="Z307" i="15"/>
  <c r="AA307" i="15"/>
  <c r="Y308" i="15"/>
  <c r="Z308" i="15"/>
  <c r="AA308" i="15"/>
  <c r="Y309" i="15"/>
  <c r="Z309" i="15"/>
  <c r="AA309" i="15"/>
  <c r="Y310" i="15"/>
  <c r="Z310" i="15"/>
  <c r="AA310" i="15"/>
  <c r="Y311" i="15"/>
  <c r="Z311" i="15"/>
  <c r="AA311" i="15"/>
  <c r="Y312" i="15"/>
  <c r="Z312" i="15"/>
  <c r="AA312" i="15"/>
  <c r="G313" i="15"/>
  <c r="M313" i="15"/>
  <c r="P313" i="15"/>
  <c r="Y313" i="15"/>
  <c r="Z313" i="15"/>
  <c r="AA313" i="15"/>
  <c r="Y314" i="15"/>
  <c r="Z314" i="15"/>
  <c r="AA314" i="15"/>
  <c r="Y315" i="15"/>
  <c r="Z315" i="15"/>
  <c r="AA315" i="15"/>
  <c r="Y316" i="15"/>
  <c r="Z316" i="15"/>
  <c r="AA316" i="15"/>
  <c r="Y317" i="15"/>
  <c r="Z317" i="15"/>
  <c r="AA317" i="15"/>
  <c r="G318" i="15"/>
  <c r="M318" i="15"/>
  <c r="P318" i="15"/>
  <c r="Y318" i="15"/>
  <c r="Z318" i="15"/>
  <c r="AA318" i="15"/>
  <c r="Y319" i="15"/>
  <c r="Z319" i="15"/>
  <c r="AA319" i="15"/>
  <c r="Y320" i="15"/>
  <c r="Z320" i="15"/>
  <c r="AA320" i="15"/>
  <c r="Y321" i="15"/>
  <c r="Z321" i="15"/>
  <c r="AA321" i="15"/>
  <c r="G323" i="15"/>
  <c r="M323" i="15"/>
  <c r="P323" i="15"/>
  <c r="Y324" i="15"/>
  <c r="Z324" i="15"/>
  <c r="AA324" i="15"/>
  <c r="AA327" i="15"/>
  <c r="Z5" i="14"/>
  <c r="AA5" i="14"/>
  <c r="Y6" i="14"/>
  <c r="Z6" i="14"/>
  <c r="AA6" i="14"/>
  <c r="Y7" i="14"/>
  <c r="Z7" i="14"/>
  <c r="AA7" i="14"/>
  <c r="Y8" i="14"/>
  <c r="Z8" i="14"/>
  <c r="AA8" i="14"/>
  <c r="Y9" i="14"/>
  <c r="Z9" i="14"/>
  <c r="AA9" i="14"/>
  <c r="Y10" i="14"/>
  <c r="Z10" i="14"/>
  <c r="AA10" i="14"/>
  <c r="Y11" i="14"/>
  <c r="Z11" i="14"/>
  <c r="AA11" i="14"/>
  <c r="Y12" i="14"/>
  <c r="Z12" i="14"/>
  <c r="AA12" i="14"/>
  <c r="Y13" i="14"/>
  <c r="Z13" i="14"/>
  <c r="AA13" i="14"/>
  <c r="Y14" i="14"/>
  <c r="Z14" i="14"/>
  <c r="AA14" i="14"/>
  <c r="G15" i="14"/>
  <c r="M15" i="14"/>
  <c r="P15" i="14"/>
  <c r="Y15" i="14"/>
  <c r="Z15" i="14"/>
  <c r="AA15" i="14"/>
  <c r="Y16" i="14"/>
  <c r="Z16" i="14"/>
  <c r="AA16" i="14"/>
  <c r="Z17" i="14"/>
  <c r="AA17" i="14"/>
  <c r="Y18" i="14"/>
  <c r="Z18" i="14"/>
  <c r="AA18" i="14"/>
  <c r="Y19" i="14"/>
  <c r="Z19" i="14"/>
  <c r="AA19" i="14"/>
  <c r="G20" i="14"/>
  <c r="M20" i="14"/>
  <c r="P20" i="14"/>
  <c r="Y20" i="14"/>
  <c r="Z20" i="14"/>
  <c r="AA20" i="14"/>
  <c r="Y21" i="14"/>
  <c r="Z21" i="14"/>
  <c r="AA21" i="14"/>
  <c r="Y22" i="14"/>
  <c r="Z22" i="14"/>
  <c r="AA22" i="14"/>
  <c r="Y23" i="14"/>
  <c r="Z23" i="14"/>
  <c r="AA23" i="14"/>
  <c r="Y24" i="14"/>
  <c r="Z24" i="14"/>
  <c r="AA24" i="14"/>
  <c r="Y25" i="14"/>
  <c r="Z25" i="14"/>
  <c r="AA25" i="14"/>
  <c r="Y26" i="14"/>
  <c r="Z26" i="14"/>
  <c r="AA26" i="14"/>
  <c r="Y27" i="14"/>
  <c r="Z27" i="14"/>
  <c r="AA27" i="14"/>
  <c r="Y28" i="14"/>
  <c r="Z28" i="14"/>
  <c r="AA28" i="14"/>
  <c r="Y29" i="14"/>
  <c r="Z29" i="14"/>
  <c r="AA29" i="14"/>
  <c r="Y30" i="14"/>
  <c r="Z30" i="14"/>
  <c r="AA30" i="14"/>
  <c r="Y31" i="14"/>
  <c r="Z31" i="14"/>
  <c r="AA31" i="14"/>
  <c r="Y32" i="14"/>
  <c r="Z32" i="14"/>
  <c r="AA32" i="14"/>
  <c r="Y33" i="14"/>
  <c r="Z33" i="14"/>
  <c r="AA33" i="14"/>
  <c r="Y34" i="14"/>
  <c r="Z34" i="14"/>
  <c r="AA34" i="14"/>
  <c r="Y35" i="14"/>
  <c r="Z35" i="14"/>
  <c r="AA35" i="14"/>
  <c r="Y36" i="14"/>
  <c r="Z36" i="14"/>
  <c r="AA36" i="14"/>
  <c r="Y37" i="14"/>
  <c r="Z37" i="14"/>
  <c r="AA37" i="14"/>
  <c r="Y38" i="14"/>
  <c r="Z38" i="14"/>
  <c r="AA38" i="14"/>
  <c r="Y39" i="14"/>
  <c r="Z39" i="14"/>
  <c r="AA39" i="14"/>
  <c r="Y40" i="14"/>
  <c r="Z40" i="14"/>
  <c r="AA40" i="14"/>
  <c r="Y41" i="14"/>
  <c r="Z41" i="14"/>
  <c r="AA41" i="14"/>
  <c r="Y42" i="14"/>
  <c r="Z42" i="14"/>
  <c r="AA42" i="14"/>
  <c r="Y43" i="14"/>
  <c r="Z43" i="14"/>
  <c r="AA43" i="14"/>
  <c r="Y44" i="14"/>
  <c r="Z44" i="14"/>
  <c r="AA44" i="14"/>
  <c r="Y45" i="14"/>
  <c r="Z45" i="14"/>
  <c r="AA45" i="14"/>
  <c r="G46" i="14"/>
  <c r="M46" i="14"/>
  <c r="P46" i="14"/>
  <c r="Y46" i="14"/>
  <c r="Z46" i="14"/>
  <c r="AA46" i="14"/>
  <c r="Y47" i="14"/>
  <c r="Z47" i="14"/>
  <c r="AA47" i="14"/>
  <c r="Y48" i="14"/>
  <c r="Z48" i="14"/>
  <c r="AA48" i="14"/>
  <c r="Y49" i="14"/>
  <c r="Z49" i="14"/>
  <c r="AA49" i="14"/>
  <c r="Y50" i="14"/>
  <c r="Z50" i="14"/>
  <c r="AA50" i="14"/>
  <c r="Y51" i="14"/>
  <c r="Z51" i="14"/>
  <c r="AA51" i="14"/>
  <c r="Y52" i="14"/>
  <c r="Z52" i="14"/>
  <c r="AA52" i="14"/>
  <c r="Y53" i="14"/>
  <c r="Z53" i="14"/>
  <c r="AA53" i="14"/>
  <c r="Y54" i="14"/>
  <c r="Z54" i="14"/>
  <c r="AA54" i="14"/>
  <c r="Y55" i="14"/>
  <c r="Z55" i="14"/>
  <c r="AA55" i="14"/>
  <c r="Y56" i="14"/>
  <c r="Z56" i="14"/>
  <c r="AA56" i="14"/>
  <c r="Y57" i="14"/>
  <c r="Z57" i="14"/>
  <c r="AA57" i="14"/>
  <c r="Y58" i="14"/>
  <c r="Z58" i="14"/>
  <c r="AA58" i="14"/>
  <c r="Y59" i="14"/>
  <c r="Z59" i="14"/>
  <c r="AA59" i="14"/>
  <c r="Y60" i="14"/>
  <c r="Z60" i="14"/>
  <c r="AA60" i="14"/>
  <c r="Y61" i="14"/>
  <c r="Z61" i="14"/>
  <c r="AA61" i="14"/>
  <c r="Y62" i="14"/>
  <c r="Z62" i="14"/>
  <c r="AA62" i="14"/>
  <c r="Y63" i="14"/>
  <c r="Z63" i="14"/>
  <c r="AA63" i="14"/>
  <c r="Y64" i="14"/>
  <c r="Z64" i="14"/>
  <c r="AA64" i="14"/>
  <c r="Y65" i="14"/>
  <c r="Z65" i="14"/>
  <c r="AA65" i="14"/>
  <c r="Y66" i="14"/>
  <c r="Z66" i="14"/>
  <c r="AA66" i="14"/>
  <c r="Y67" i="14"/>
  <c r="Z67" i="14"/>
  <c r="AA67" i="14"/>
  <c r="Y68" i="14"/>
  <c r="Z68" i="14"/>
  <c r="AA68" i="14"/>
  <c r="Y69" i="14"/>
  <c r="Z69" i="14"/>
  <c r="AA69" i="14"/>
  <c r="Y70" i="14"/>
  <c r="Z70" i="14"/>
  <c r="AA70" i="14"/>
  <c r="Y71" i="14"/>
  <c r="Z71" i="14"/>
  <c r="AA71" i="14"/>
  <c r="G72" i="14"/>
  <c r="M72" i="14"/>
  <c r="P72" i="14"/>
  <c r="Y72" i="14"/>
  <c r="Z72" i="14"/>
  <c r="AA72" i="14"/>
  <c r="Y73" i="14"/>
  <c r="Z73" i="14"/>
  <c r="AA73" i="14"/>
  <c r="Y74" i="14"/>
  <c r="Z74" i="14"/>
  <c r="AA74" i="14"/>
  <c r="Y75" i="14"/>
  <c r="Z75" i="14"/>
  <c r="AA75" i="14"/>
  <c r="Y76" i="14"/>
  <c r="Z76" i="14"/>
  <c r="AA76" i="14"/>
  <c r="Y77" i="14"/>
  <c r="Z77" i="14"/>
  <c r="AA77" i="14"/>
  <c r="Y78" i="14"/>
  <c r="Z78" i="14"/>
  <c r="AA78" i="14"/>
  <c r="Y79" i="14"/>
  <c r="Z79" i="14"/>
  <c r="AA79" i="14"/>
  <c r="Y80" i="14"/>
  <c r="Z80" i="14"/>
  <c r="AA80" i="14"/>
  <c r="Y81" i="14"/>
  <c r="Z81" i="14"/>
  <c r="AA81" i="14"/>
  <c r="Y82" i="14"/>
  <c r="Z82" i="14"/>
  <c r="AA82" i="14"/>
  <c r="Y83" i="14"/>
  <c r="Z83" i="14"/>
  <c r="AA83" i="14"/>
  <c r="Y84" i="14"/>
  <c r="Z84" i="14"/>
  <c r="AA84" i="14"/>
  <c r="Y85" i="14"/>
  <c r="Z85" i="14"/>
  <c r="AA85" i="14"/>
  <c r="Y86" i="14"/>
  <c r="Z86" i="14"/>
  <c r="AA86" i="14"/>
  <c r="Y87" i="14"/>
  <c r="Z87" i="14"/>
  <c r="AA87" i="14"/>
  <c r="Y88" i="14"/>
  <c r="Z88" i="14"/>
  <c r="AA88" i="14"/>
  <c r="Y89" i="14"/>
  <c r="Z89" i="14"/>
  <c r="AA89" i="14"/>
  <c r="Y90" i="14"/>
  <c r="Z90" i="14"/>
  <c r="AA90" i="14"/>
  <c r="Y91" i="14"/>
  <c r="Z91" i="14"/>
  <c r="AA91" i="14"/>
  <c r="Y92" i="14"/>
  <c r="Z92" i="14"/>
  <c r="AA92" i="14"/>
  <c r="Y93" i="14"/>
  <c r="Z93" i="14"/>
  <c r="AA93" i="14"/>
  <c r="G94" i="14"/>
  <c r="M94" i="14"/>
  <c r="P94" i="14"/>
  <c r="Y94" i="14"/>
  <c r="Z94" i="14"/>
  <c r="AA94" i="14"/>
  <c r="Y95" i="14"/>
  <c r="Z95" i="14"/>
  <c r="AA95" i="14"/>
  <c r="Y96" i="14"/>
  <c r="Z96" i="14"/>
  <c r="AA96" i="14"/>
  <c r="Y97" i="14"/>
  <c r="Z97" i="14"/>
  <c r="AA97" i="14"/>
  <c r="Y98" i="14"/>
  <c r="Z98" i="14"/>
  <c r="AA98" i="14"/>
  <c r="Y99" i="14"/>
  <c r="Z99" i="14"/>
  <c r="AA99" i="14"/>
  <c r="Y100" i="14"/>
  <c r="Z100" i="14"/>
  <c r="AA100" i="14"/>
  <c r="Y101" i="14"/>
  <c r="Z101" i="14"/>
  <c r="AA101" i="14"/>
  <c r="Y102" i="14"/>
  <c r="Z102" i="14"/>
  <c r="AA102" i="14"/>
  <c r="Y103" i="14"/>
  <c r="Z103" i="14"/>
  <c r="AA103" i="14"/>
  <c r="Y104" i="14"/>
  <c r="Z104" i="14"/>
  <c r="AA104" i="14"/>
  <c r="Y105" i="14"/>
  <c r="Z105" i="14"/>
  <c r="AA105" i="14"/>
  <c r="Y106" i="14"/>
  <c r="Z106" i="14"/>
  <c r="AA106" i="14"/>
  <c r="Y107" i="14"/>
  <c r="Z107" i="14"/>
  <c r="AA107" i="14"/>
  <c r="Y108" i="14"/>
  <c r="Z108" i="14"/>
  <c r="AA108" i="14"/>
  <c r="Y109" i="14"/>
  <c r="Z109" i="14"/>
  <c r="AA109" i="14"/>
  <c r="Y110" i="14"/>
  <c r="Z110" i="14"/>
  <c r="AA110" i="14"/>
  <c r="Y111" i="14"/>
  <c r="Z111" i="14"/>
  <c r="AA111" i="14"/>
  <c r="G112" i="14"/>
  <c r="M112" i="14"/>
  <c r="P112" i="14"/>
  <c r="Y112" i="14"/>
  <c r="Z112" i="14"/>
  <c r="AA112" i="14"/>
  <c r="Y113" i="14"/>
  <c r="Z113" i="14"/>
  <c r="AA113" i="14"/>
  <c r="Y114" i="14"/>
  <c r="Z114" i="14"/>
  <c r="AA114" i="14"/>
  <c r="Y115" i="14"/>
  <c r="Z115" i="14"/>
  <c r="AA115" i="14"/>
  <c r="Y116" i="14"/>
  <c r="Z116" i="14"/>
  <c r="AA116" i="14"/>
  <c r="Y117" i="14"/>
  <c r="Z117" i="14"/>
  <c r="AA117" i="14"/>
  <c r="Y118" i="14"/>
  <c r="Z118" i="14"/>
  <c r="AA118" i="14"/>
  <c r="Y119" i="14"/>
  <c r="Z119" i="14"/>
  <c r="AA119" i="14"/>
  <c r="G120" i="14"/>
  <c r="M120" i="14"/>
  <c r="P120" i="14"/>
  <c r="Y120" i="14"/>
  <c r="Z120" i="14"/>
  <c r="AA120" i="14"/>
  <c r="Y121" i="14"/>
  <c r="Z121" i="14"/>
  <c r="AA121" i="14"/>
  <c r="Y122" i="14"/>
  <c r="Z122" i="14"/>
  <c r="AA122" i="14"/>
  <c r="Y123" i="14"/>
  <c r="Z123" i="14"/>
  <c r="AA123" i="14"/>
  <c r="G124" i="14"/>
  <c r="M124" i="14"/>
  <c r="P124" i="14"/>
  <c r="Y124" i="14"/>
  <c r="Z124" i="14"/>
  <c r="AA124" i="14"/>
  <c r="Y125" i="14"/>
  <c r="Z125" i="14"/>
  <c r="AA125" i="14"/>
  <c r="Y126" i="14"/>
  <c r="Z126" i="14"/>
  <c r="AA126" i="14"/>
  <c r="Y127" i="14"/>
  <c r="Z127" i="14"/>
  <c r="AA127" i="14"/>
  <c r="Y128" i="14"/>
  <c r="Z128" i="14"/>
  <c r="AA128" i="14"/>
  <c r="G129" i="14"/>
  <c r="M129" i="14"/>
  <c r="P129" i="14"/>
  <c r="Y129" i="14"/>
  <c r="Z129" i="14"/>
  <c r="AA129" i="14"/>
  <c r="Y130" i="14"/>
  <c r="Z130" i="14"/>
  <c r="AA130" i="14"/>
  <c r="Y131" i="14"/>
  <c r="Z131" i="14"/>
  <c r="AA131" i="14"/>
  <c r="Y132" i="14"/>
  <c r="Z132" i="14"/>
  <c r="AA132" i="14"/>
  <c r="Y133" i="14"/>
  <c r="Z133" i="14"/>
  <c r="AA133" i="14"/>
  <c r="G134" i="14"/>
  <c r="M134" i="14"/>
  <c r="P134" i="14"/>
  <c r="Y134" i="14"/>
  <c r="Z134" i="14"/>
  <c r="AA134" i="14"/>
  <c r="Y135" i="14"/>
  <c r="Z135" i="14"/>
  <c r="AA135" i="14"/>
  <c r="Y136" i="14"/>
  <c r="Z136" i="14"/>
  <c r="AA136" i="14"/>
  <c r="Y137" i="14"/>
  <c r="Z137" i="14"/>
  <c r="AA137" i="14"/>
  <c r="Y138" i="14"/>
  <c r="Z138" i="14"/>
  <c r="AA138" i="14"/>
  <c r="Y139" i="14"/>
  <c r="Z139" i="14"/>
  <c r="AA139" i="14"/>
  <c r="Y140" i="14"/>
  <c r="Z140" i="14"/>
  <c r="AA140" i="14"/>
  <c r="Y141" i="14"/>
  <c r="Z141" i="14"/>
  <c r="AA141" i="14"/>
  <c r="Y142" i="14"/>
  <c r="Z142" i="14"/>
  <c r="AA142" i="14"/>
  <c r="Y143" i="14"/>
  <c r="Z143" i="14"/>
  <c r="AA143" i="14"/>
  <c r="Y144" i="14"/>
  <c r="Z144" i="14"/>
  <c r="AA144" i="14"/>
  <c r="Y145" i="14"/>
  <c r="Z145" i="14"/>
  <c r="AA145" i="14"/>
  <c r="Y146" i="14"/>
  <c r="Z146" i="14"/>
  <c r="AA146" i="14"/>
  <c r="Y147" i="14"/>
  <c r="Z147" i="14"/>
  <c r="AA147" i="14"/>
  <c r="Y148" i="14"/>
  <c r="Z148" i="14"/>
  <c r="AA148" i="14"/>
  <c r="Y149" i="14"/>
  <c r="Z149" i="14"/>
  <c r="AA149" i="14"/>
  <c r="Y150" i="14"/>
  <c r="Z150" i="14"/>
  <c r="AA150" i="14"/>
  <c r="Y151" i="14"/>
  <c r="Z151" i="14"/>
  <c r="AA151" i="14"/>
  <c r="Y152" i="14"/>
  <c r="Z152" i="14"/>
  <c r="AA152" i="14"/>
  <c r="Y153" i="14"/>
  <c r="Z153" i="14"/>
  <c r="AA153" i="14"/>
  <c r="Y154" i="14"/>
  <c r="Z154" i="14"/>
  <c r="AA154" i="14"/>
  <c r="Y155" i="14"/>
  <c r="Z155" i="14"/>
  <c r="AA155" i="14"/>
  <c r="Y156" i="14"/>
  <c r="Z156" i="14"/>
  <c r="AA156" i="14"/>
  <c r="Y157" i="14"/>
  <c r="Z157" i="14"/>
  <c r="AA157" i="14"/>
  <c r="Y158" i="14"/>
  <c r="Z158" i="14"/>
  <c r="AA158" i="14"/>
  <c r="Y159" i="14"/>
  <c r="Z159" i="14"/>
  <c r="AA159" i="14"/>
  <c r="Y160" i="14"/>
  <c r="Z160" i="14"/>
  <c r="AA160" i="14"/>
  <c r="Y161" i="14"/>
  <c r="Z161" i="14"/>
  <c r="AA161" i="14"/>
  <c r="Y162" i="14"/>
  <c r="Z162" i="14"/>
  <c r="AA162" i="14"/>
  <c r="Y163" i="14"/>
  <c r="Z163" i="14"/>
  <c r="AA163" i="14"/>
  <c r="Y164" i="14"/>
  <c r="Z164" i="14"/>
  <c r="AA164" i="14"/>
  <c r="G165" i="14"/>
  <c r="M165" i="14"/>
  <c r="P165" i="14"/>
  <c r="Y165" i="14"/>
  <c r="Z165" i="14"/>
  <c r="AA165" i="14"/>
  <c r="Y166" i="14"/>
  <c r="Z166" i="14"/>
  <c r="AA166" i="14"/>
  <c r="Y167" i="14"/>
  <c r="Z167" i="14"/>
  <c r="AA167" i="14"/>
  <c r="Y168" i="14"/>
  <c r="Z168" i="14"/>
  <c r="AA168" i="14"/>
  <c r="Y169" i="14"/>
  <c r="Z169" i="14"/>
  <c r="AA169" i="14"/>
  <c r="Y170" i="14"/>
  <c r="Z170" i="14"/>
  <c r="AA170" i="14"/>
  <c r="Y171" i="14"/>
  <c r="Z171" i="14"/>
  <c r="AA171" i="14"/>
  <c r="Y172" i="14"/>
  <c r="Z172" i="14"/>
  <c r="AA172" i="14"/>
  <c r="Y173" i="14"/>
  <c r="Z173" i="14"/>
  <c r="AA173" i="14"/>
  <c r="Y174" i="14"/>
  <c r="Z174" i="14"/>
  <c r="AA174" i="14"/>
  <c r="Y175" i="14"/>
  <c r="Z175" i="14"/>
  <c r="AA175" i="14"/>
  <c r="Y176" i="14"/>
  <c r="Z176" i="14"/>
  <c r="AA176" i="14"/>
  <c r="Y177" i="14"/>
  <c r="Z177" i="14"/>
  <c r="AA177" i="14"/>
  <c r="Y178" i="14"/>
  <c r="Z178" i="14"/>
  <c r="AA178" i="14"/>
  <c r="Y179" i="14"/>
  <c r="Z179" i="14"/>
  <c r="AA179" i="14"/>
  <c r="Y180" i="14"/>
  <c r="Z180" i="14"/>
  <c r="AA180" i="14"/>
  <c r="Y181" i="14"/>
  <c r="Z181" i="14"/>
  <c r="AA181" i="14"/>
  <c r="Y182" i="14"/>
  <c r="Z182" i="14"/>
  <c r="AA182" i="14"/>
  <c r="Y183" i="14"/>
  <c r="Z183" i="14"/>
  <c r="AA183" i="14"/>
  <c r="Y184" i="14"/>
  <c r="Z184" i="14"/>
  <c r="AA184" i="14"/>
  <c r="Y185" i="14"/>
  <c r="Z185" i="14"/>
  <c r="AA185" i="14"/>
  <c r="Y186" i="14"/>
  <c r="Z186" i="14"/>
  <c r="AA186" i="14"/>
  <c r="Y187" i="14"/>
  <c r="Z187" i="14"/>
  <c r="AA187" i="14"/>
  <c r="Y188" i="14"/>
  <c r="Z188" i="14"/>
  <c r="AA188" i="14"/>
  <c r="Y189" i="14"/>
  <c r="Z189" i="14"/>
  <c r="AA189" i="14"/>
  <c r="Y190" i="14"/>
  <c r="Z190" i="14"/>
  <c r="AA190" i="14"/>
  <c r="Y191" i="14"/>
  <c r="Z191" i="14"/>
  <c r="AA191" i="14"/>
  <c r="Y192" i="14"/>
  <c r="Z192" i="14"/>
  <c r="AA192" i="14"/>
  <c r="Y193" i="14"/>
  <c r="Z193" i="14"/>
  <c r="AA193" i="14"/>
  <c r="Y194" i="14"/>
  <c r="Z194" i="14"/>
  <c r="AA194" i="14"/>
  <c r="Y195" i="14"/>
  <c r="Z195" i="14"/>
  <c r="AA195" i="14"/>
  <c r="Y196" i="14"/>
  <c r="Z196" i="14"/>
  <c r="AA196" i="14"/>
  <c r="G197" i="14"/>
  <c r="M197" i="14"/>
  <c r="P197" i="14"/>
  <c r="Z197" i="14"/>
  <c r="AA197" i="14"/>
  <c r="Z198" i="14"/>
  <c r="AA198" i="14"/>
  <c r="Z199" i="14"/>
  <c r="AA199" i="14"/>
  <c r="G200" i="14"/>
  <c r="M200" i="14"/>
  <c r="P200" i="14"/>
  <c r="Z200" i="14"/>
  <c r="AA200" i="14"/>
  <c r="Z201" i="14"/>
  <c r="AA201" i="14"/>
  <c r="Z202" i="14"/>
  <c r="AA202" i="14"/>
  <c r="G203" i="14"/>
  <c r="M203" i="14"/>
  <c r="P203" i="14"/>
  <c r="Z203" i="14"/>
  <c r="AA203" i="14"/>
  <c r="Y204" i="14"/>
  <c r="Z204" i="14"/>
  <c r="AA204" i="14"/>
  <c r="Y205" i="14"/>
  <c r="Z205" i="14"/>
  <c r="AA205" i="14"/>
  <c r="Y206" i="14"/>
  <c r="Z206" i="14"/>
  <c r="AA206" i="14"/>
  <c r="G207" i="14"/>
  <c r="M207" i="14"/>
  <c r="P207" i="14"/>
  <c r="Y207" i="14"/>
  <c r="Z207" i="14"/>
  <c r="AA207" i="14"/>
  <c r="Y208" i="14"/>
  <c r="Z208" i="14"/>
  <c r="AA208" i="14"/>
  <c r="Y209" i="14"/>
  <c r="Z209" i="14"/>
  <c r="AA209" i="14"/>
  <c r="Y210" i="14"/>
  <c r="Z210" i="14"/>
  <c r="AA210" i="14"/>
  <c r="G211" i="14"/>
  <c r="M211" i="14"/>
  <c r="P211" i="14"/>
  <c r="Y211" i="14"/>
  <c r="Z211" i="14"/>
  <c r="AA211" i="14"/>
  <c r="Y212" i="14"/>
  <c r="Z212" i="14"/>
  <c r="AA212" i="14"/>
  <c r="Y213" i="14"/>
  <c r="Z213" i="14"/>
  <c r="AA213" i="14"/>
  <c r="Y214" i="14"/>
  <c r="Z214" i="14"/>
  <c r="AA214" i="14"/>
  <c r="G215" i="14"/>
  <c r="M215" i="14"/>
  <c r="P215" i="14"/>
  <c r="Y215" i="14"/>
  <c r="Z215" i="14"/>
  <c r="AA215" i="14"/>
  <c r="Y216" i="14"/>
  <c r="Z216" i="14"/>
  <c r="AA216" i="14"/>
  <c r="Y217" i="14"/>
  <c r="Z217" i="14"/>
  <c r="AA217" i="14"/>
  <c r="Z218" i="14"/>
  <c r="AA218" i="14"/>
  <c r="G219" i="14"/>
  <c r="M219" i="14"/>
  <c r="P219" i="14"/>
  <c r="Z219" i="14"/>
  <c r="AA219" i="14"/>
  <c r="Z220" i="14"/>
  <c r="AA220" i="14"/>
  <c r="Z221" i="14"/>
  <c r="AA221" i="14"/>
  <c r="Z222" i="14"/>
  <c r="AA222" i="14"/>
  <c r="Z223" i="14"/>
  <c r="AA223" i="14"/>
  <c r="G224" i="14"/>
  <c r="Z224" i="14"/>
  <c r="AA224" i="14"/>
  <c r="IV224" i="14"/>
  <c r="Z225" i="14"/>
  <c r="AA225" i="14"/>
  <c r="Z226" i="14"/>
  <c r="AA226" i="14"/>
  <c r="Z227" i="14"/>
  <c r="AA227" i="14"/>
  <c r="Z228" i="14"/>
  <c r="AA228" i="14"/>
  <c r="G229" i="14"/>
  <c r="Z229" i="14"/>
  <c r="AA229" i="14"/>
  <c r="Z230" i="14"/>
  <c r="AA230" i="14"/>
  <c r="Y231" i="14"/>
  <c r="Z231" i="14"/>
  <c r="AA231" i="14"/>
  <c r="Y232" i="14"/>
  <c r="Z232" i="14"/>
  <c r="AA232" i="14"/>
  <c r="Y233" i="14"/>
  <c r="Z233" i="14"/>
  <c r="AA233" i="14"/>
  <c r="Y234" i="14"/>
  <c r="Z234" i="14"/>
  <c r="AA234" i="14"/>
  <c r="Y235" i="14"/>
  <c r="Z235" i="14"/>
  <c r="AA235" i="14"/>
  <c r="Y236" i="14"/>
  <c r="Z236" i="14"/>
  <c r="AA236" i="14"/>
  <c r="Y237" i="14"/>
  <c r="Z237" i="14"/>
  <c r="AA237" i="14"/>
  <c r="Y238" i="14"/>
  <c r="Z238" i="14"/>
  <c r="AA238" i="14"/>
  <c r="Y239" i="14"/>
  <c r="Z239" i="14"/>
  <c r="AA239" i="14"/>
  <c r="Y240" i="14"/>
  <c r="Z240" i="14"/>
  <c r="AA240" i="14"/>
  <c r="Y241" i="14"/>
  <c r="Z241" i="14"/>
  <c r="AA241" i="14"/>
  <c r="Y242" i="14"/>
  <c r="Z242" i="14"/>
  <c r="AA242" i="14"/>
  <c r="Y243" i="14"/>
  <c r="Z243" i="14"/>
  <c r="AA243" i="14"/>
  <c r="Y244" i="14"/>
  <c r="Z244" i="14"/>
  <c r="AA244" i="14"/>
  <c r="Y245" i="14"/>
  <c r="Z245" i="14"/>
  <c r="AA245" i="14"/>
  <c r="Y246" i="14"/>
  <c r="Z246" i="14"/>
  <c r="AA246" i="14"/>
  <c r="Y247" i="14"/>
  <c r="Z247" i="14"/>
  <c r="AA247" i="14"/>
  <c r="Y248" i="14"/>
  <c r="Z248" i="14"/>
  <c r="AA248" i="14"/>
  <c r="Y249" i="14"/>
  <c r="Z249" i="14"/>
  <c r="AA249" i="14"/>
  <c r="Y250" i="14"/>
  <c r="Z250" i="14"/>
  <c r="AA250" i="14"/>
  <c r="Y251" i="14"/>
  <c r="Z251" i="14"/>
  <c r="AA251" i="14"/>
  <c r="Y252" i="14"/>
  <c r="Z252" i="14"/>
  <c r="AA252" i="14"/>
  <c r="Y253" i="14"/>
  <c r="Z253" i="14"/>
  <c r="AA253" i="14"/>
  <c r="Y254" i="14"/>
  <c r="Z254" i="14"/>
  <c r="AA254" i="14"/>
  <c r="Y255" i="14"/>
  <c r="Z255" i="14"/>
  <c r="AA255" i="14"/>
  <c r="Y256" i="14"/>
  <c r="Z256" i="14"/>
  <c r="AA256" i="14"/>
  <c r="Y257" i="14"/>
  <c r="Z257" i="14"/>
  <c r="AA257" i="14"/>
  <c r="Y258" i="14"/>
  <c r="Z258" i="14"/>
  <c r="AA258" i="14"/>
  <c r="Y259" i="14"/>
  <c r="Z259" i="14"/>
  <c r="AA259" i="14"/>
  <c r="G260" i="14"/>
  <c r="M260" i="14"/>
  <c r="P260" i="14"/>
  <c r="Y260" i="14"/>
  <c r="Z260" i="14"/>
  <c r="AA260" i="14"/>
  <c r="Y261" i="14"/>
  <c r="Z261" i="14"/>
  <c r="AA261" i="14"/>
  <c r="Y262" i="14"/>
  <c r="Z262" i="14"/>
  <c r="AA262" i="14"/>
  <c r="Y263" i="14"/>
  <c r="Z263" i="14"/>
  <c r="AA263" i="14"/>
  <c r="Y264" i="14"/>
  <c r="Z264" i="14"/>
  <c r="AA264" i="14"/>
  <c r="Y265" i="14"/>
  <c r="Z265" i="14"/>
  <c r="AA265" i="14"/>
  <c r="Y266" i="14"/>
  <c r="Z266" i="14"/>
  <c r="AA266" i="14"/>
  <c r="Y267" i="14"/>
  <c r="Z267" i="14"/>
  <c r="AA267" i="14"/>
  <c r="Y268" i="14"/>
  <c r="Z268" i="14"/>
  <c r="AA268" i="14"/>
  <c r="Y269" i="14"/>
  <c r="Z269" i="14"/>
  <c r="AA269" i="14"/>
  <c r="Y270" i="14"/>
  <c r="Z270" i="14"/>
  <c r="AA270" i="14"/>
  <c r="Y271" i="14"/>
  <c r="Z271" i="14"/>
  <c r="AA271" i="14"/>
  <c r="Y272" i="14"/>
  <c r="Z272" i="14"/>
  <c r="AA272" i="14"/>
  <c r="Y273" i="14"/>
  <c r="Z273" i="14"/>
  <c r="AA273" i="14"/>
  <c r="Y274" i="14"/>
  <c r="Z274" i="14"/>
  <c r="AA274" i="14"/>
  <c r="Y275" i="14"/>
  <c r="Z275" i="14"/>
  <c r="AA275" i="14"/>
  <c r="Y276" i="14"/>
  <c r="Z276" i="14"/>
  <c r="AA276" i="14"/>
  <c r="Y277" i="14"/>
  <c r="Z277" i="14"/>
  <c r="AA277" i="14"/>
  <c r="Y278" i="14"/>
  <c r="Z278" i="14"/>
  <c r="AA278" i="14"/>
  <c r="Y279" i="14"/>
  <c r="Z279" i="14"/>
  <c r="AA279" i="14"/>
  <c r="Y280" i="14"/>
  <c r="Z280" i="14"/>
  <c r="AA280" i="14"/>
  <c r="G281" i="14"/>
  <c r="M281" i="14"/>
  <c r="P281" i="14"/>
  <c r="Y281" i="14"/>
  <c r="Z281" i="14"/>
  <c r="AA281" i="14"/>
  <c r="Y282" i="14"/>
  <c r="Z282" i="14"/>
  <c r="AA282" i="14"/>
  <c r="Y283" i="14"/>
  <c r="Z283" i="14"/>
  <c r="AA283" i="14"/>
  <c r="G284" i="14"/>
  <c r="M284" i="14"/>
  <c r="P284" i="14"/>
  <c r="Y284" i="14"/>
  <c r="Z284" i="14"/>
  <c r="AA284" i="14"/>
  <c r="Y285" i="14"/>
  <c r="Z285" i="14"/>
  <c r="AA285" i="14"/>
  <c r="Y286" i="14"/>
  <c r="Z286" i="14"/>
  <c r="AA286" i="14"/>
  <c r="G287" i="14"/>
  <c r="M287" i="14"/>
  <c r="P287" i="14"/>
  <c r="Y287" i="14"/>
  <c r="Z287" i="14"/>
  <c r="AA287" i="14"/>
  <c r="Y288" i="14"/>
  <c r="Z288" i="14"/>
  <c r="AA288" i="14"/>
  <c r="Y289" i="14"/>
  <c r="Z289" i="14"/>
  <c r="AA289" i="14"/>
  <c r="Y290" i="14"/>
  <c r="Z290" i="14"/>
  <c r="AA290" i="14"/>
  <c r="G291" i="14"/>
  <c r="M291" i="14"/>
  <c r="P291" i="14"/>
  <c r="Y291" i="14"/>
  <c r="Z291" i="14"/>
  <c r="AA291" i="14"/>
  <c r="Y292" i="14"/>
  <c r="Z292" i="14"/>
  <c r="AA292" i="14"/>
  <c r="Y293" i="14"/>
  <c r="Z293" i="14"/>
  <c r="AA293" i="14"/>
  <c r="G294" i="14"/>
  <c r="M294" i="14"/>
  <c r="P294" i="14"/>
  <c r="Y294" i="14"/>
  <c r="Z294" i="14"/>
  <c r="AA294" i="14"/>
  <c r="Y295" i="14"/>
  <c r="Z295" i="14"/>
  <c r="AA295" i="14"/>
  <c r="Y296" i="14"/>
  <c r="Z296" i="14"/>
  <c r="AA296" i="14"/>
  <c r="G297" i="14"/>
  <c r="M297" i="14"/>
  <c r="P297" i="14"/>
  <c r="Y297" i="14"/>
  <c r="Z297" i="14"/>
  <c r="AA297" i="14"/>
  <c r="Y298" i="14"/>
  <c r="Z298" i="14"/>
  <c r="AA298" i="14"/>
  <c r="Y299" i="14"/>
  <c r="Z299" i="14"/>
  <c r="AA299" i="14"/>
  <c r="G300" i="14"/>
  <c r="M300" i="14"/>
  <c r="P300" i="14"/>
  <c r="Y300" i="14"/>
  <c r="Z300" i="14"/>
  <c r="AA300" i="14"/>
  <c r="Y301" i="14"/>
  <c r="Z301" i="14"/>
  <c r="AA301" i="14"/>
  <c r="Y302" i="14"/>
  <c r="Z302" i="14"/>
  <c r="AA302" i="14"/>
  <c r="Y303" i="14"/>
  <c r="Z303" i="14"/>
  <c r="AA303" i="14"/>
  <c r="Y304" i="14"/>
  <c r="Z304" i="14"/>
  <c r="AA304" i="14"/>
  <c r="Y305" i="14"/>
  <c r="Z305" i="14"/>
  <c r="AA305" i="14"/>
  <c r="Y306" i="14"/>
  <c r="Z306" i="14"/>
  <c r="AA306" i="14"/>
  <c r="Y307" i="14"/>
  <c r="Z307" i="14"/>
  <c r="AA307" i="14"/>
  <c r="G308" i="14"/>
  <c r="M308" i="14"/>
  <c r="P308" i="14"/>
  <c r="Y308" i="14"/>
  <c r="Z308" i="14"/>
  <c r="AA308" i="14"/>
  <c r="Y309" i="14"/>
  <c r="Z309" i="14"/>
  <c r="AA309" i="14"/>
  <c r="Y310" i="14"/>
  <c r="Z310" i="14"/>
  <c r="AA310" i="14"/>
  <c r="Y311" i="14"/>
  <c r="Z311" i="14"/>
  <c r="AA311" i="14"/>
  <c r="Y312" i="14"/>
  <c r="Z312" i="14"/>
  <c r="AA312" i="14"/>
  <c r="Y313" i="14"/>
  <c r="Z313" i="14"/>
  <c r="AA313" i="14"/>
  <c r="Y314" i="14"/>
  <c r="Z314" i="14"/>
  <c r="AA314" i="14"/>
  <c r="Y315" i="14"/>
  <c r="Z315" i="14"/>
  <c r="AA315" i="14"/>
  <c r="G316" i="14"/>
  <c r="M316" i="14"/>
  <c r="P316" i="14"/>
  <c r="Y316" i="14"/>
  <c r="Z316" i="14"/>
  <c r="AA316" i="14"/>
  <c r="Y317" i="14"/>
  <c r="Z317" i="14"/>
  <c r="AA317" i="14"/>
  <c r="Y318" i="14"/>
  <c r="Z318" i="14"/>
  <c r="AA318" i="14"/>
  <c r="Y319" i="14"/>
  <c r="Z319" i="14"/>
  <c r="AA319" i="14"/>
  <c r="Y320" i="14"/>
  <c r="Z320" i="14"/>
  <c r="AA320" i="14"/>
  <c r="G321" i="14"/>
  <c r="M321" i="14"/>
  <c r="P321" i="14"/>
  <c r="Y321" i="14"/>
  <c r="Z321" i="14"/>
  <c r="AA321" i="14"/>
  <c r="Y322" i="14"/>
  <c r="Z322" i="14"/>
  <c r="AA322" i="14"/>
  <c r="Y323" i="14"/>
  <c r="Z323" i="14"/>
  <c r="AA323" i="14"/>
  <c r="Y324" i="14"/>
  <c r="Z324" i="14"/>
  <c r="AA324" i="14"/>
  <c r="G326" i="14"/>
  <c r="M326" i="14"/>
  <c r="P326" i="14"/>
  <c r="Y328" i="14"/>
  <c r="Z328" i="14"/>
  <c r="AA328" i="14"/>
  <c r="AA330" i="14"/>
  <c r="Z5" i="13"/>
  <c r="AA5" i="13"/>
  <c r="Y6" i="13"/>
  <c r="Z6" i="13"/>
  <c r="AA6" i="13"/>
  <c r="Y7" i="13"/>
  <c r="Z7" i="13"/>
  <c r="AA7" i="13"/>
  <c r="Y8" i="13"/>
  <c r="Z8" i="13"/>
  <c r="AA8" i="13"/>
  <c r="Y9" i="13"/>
  <c r="Z9" i="13"/>
  <c r="AA9" i="13"/>
  <c r="Y10" i="13"/>
  <c r="Z10" i="13"/>
  <c r="AA10" i="13"/>
  <c r="Y11" i="13"/>
  <c r="Z11" i="13"/>
  <c r="AA11" i="13"/>
  <c r="Y12" i="13"/>
  <c r="Z12" i="13"/>
  <c r="AA12" i="13"/>
  <c r="G13" i="13"/>
  <c r="M13" i="13"/>
  <c r="P13" i="13"/>
  <c r="Y13" i="13"/>
  <c r="Z13" i="13"/>
  <c r="AA13" i="13"/>
  <c r="Y14" i="13"/>
  <c r="Z14" i="13"/>
  <c r="AA14" i="13"/>
  <c r="Z15" i="13"/>
  <c r="AA15" i="13"/>
  <c r="Y16" i="13"/>
  <c r="Z16" i="13"/>
  <c r="AA16" i="13"/>
  <c r="Y17" i="13"/>
  <c r="Z17" i="13"/>
  <c r="AA17" i="13"/>
  <c r="G18" i="13"/>
  <c r="M18" i="13"/>
  <c r="P18" i="13"/>
  <c r="Y18" i="13"/>
  <c r="Z18" i="13"/>
  <c r="AA18" i="13"/>
  <c r="Y19" i="13"/>
  <c r="Z19" i="13"/>
  <c r="AA19" i="13"/>
  <c r="Y20" i="13"/>
  <c r="Z20" i="13"/>
  <c r="AA20" i="13"/>
  <c r="Y21" i="13"/>
  <c r="Z21" i="13"/>
  <c r="AA21" i="13"/>
  <c r="Y22" i="13"/>
  <c r="Z22" i="13"/>
  <c r="AA22" i="13"/>
  <c r="Y23" i="13"/>
  <c r="Z23" i="13"/>
  <c r="AA23" i="13"/>
  <c r="Y24" i="13"/>
  <c r="Z24" i="13"/>
  <c r="AA24" i="13"/>
  <c r="Y25" i="13"/>
  <c r="Z25" i="13"/>
  <c r="AA25" i="13"/>
  <c r="Y26" i="13"/>
  <c r="Z26" i="13"/>
  <c r="AA26" i="13"/>
  <c r="Y27" i="13"/>
  <c r="Z27" i="13"/>
  <c r="AA27" i="13"/>
  <c r="Y28" i="13"/>
  <c r="Z28" i="13"/>
  <c r="AA28" i="13"/>
  <c r="Y29" i="13"/>
  <c r="Z29" i="13"/>
  <c r="AA29" i="13"/>
  <c r="Y30" i="13"/>
  <c r="Z30" i="13"/>
  <c r="AA30" i="13"/>
  <c r="Y31" i="13"/>
  <c r="Z31" i="13"/>
  <c r="AA31" i="13"/>
  <c r="Y32" i="13"/>
  <c r="Z32" i="13"/>
  <c r="AA32" i="13"/>
  <c r="Y33" i="13"/>
  <c r="Z33" i="13"/>
  <c r="AA33" i="13"/>
  <c r="Y34" i="13"/>
  <c r="Z34" i="13"/>
  <c r="AA34" i="13"/>
  <c r="Y35" i="13"/>
  <c r="Z35" i="13"/>
  <c r="AA35" i="13"/>
  <c r="Y36" i="13"/>
  <c r="Z36" i="13"/>
  <c r="AA36" i="13"/>
  <c r="Y37" i="13"/>
  <c r="Z37" i="13"/>
  <c r="AA37" i="13"/>
  <c r="Y38" i="13"/>
  <c r="Z38" i="13"/>
  <c r="AA38" i="13"/>
  <c r="Y39" i="13"/>
  <c r="Z39" i="13"/>
  <c r="AA39" i="13"/>
  <c r="Y40" i="13"/>
  <c r="Z40" i="13"/>
  <c r="AA40" i="13"/>
  <c r="Y41" i="13"/>
  <c r="Z41" i="13"/>
  <c r="AA41" i="13"/>
  <c r="Y42" i="13"/>
  <c r="Z42" i="13"/>
  <c r="AA42" i="13"/>
  <c r="Y43" i="13"/>
  <c r="Z43" i="13"/>
  <c r="AA43" i="13"/>
  <c r="G44" i="13"/>
  <c r="M44" i="13"/>
  <c r="P44" i="13"/>
  <c r="Y44" i="13"/>
  <c r="Z44" i="13"/>
  <c r="AA44" i="13"/>
  <c r="Y45" i="13"/>
  <c r="Z45" i="13"/>
  <c r="AA45" i="13"/>
  <c r="Y46" i="13"/>
  <c r="Z46" i="13"/>
  <c r="AA46" i="13"/>
  <c r="Y47" i="13"/>
  <c r="Z47" i="13"/>
  <c r="AA47" i="13"/>
  <c r="Y48" i="13"/>
  <c r="Z48" i="13"/>
  <c r="AA48" i="13"/>
  <c r="Y49" i="13"/>
  <c r="Z49" i="13"/>
  <c r="AA49" i="13"/>
  <c r="Y50" i="13"/>
  <c r="Z50" i="13"/>
  <c r="AA50" i="13"/>
  <c r="Y51" i="13"/>
  <c r="Z51" i="13"/>
  <c r="AA51" i="13"/>
  <c r="Y52" i="13"/>
  <c r="Z52" i="13"/>
  <c r="AA52" i="13"/>
  <c r="Y53" i="13"/>
  <c r="Z53" i="13"/>
  <c r="AA53" i="13"/>
  <c r="Y54" i="13"/>
  <c r="Z54" i="13"/>
  <c r="AA54" i="13"/>
  <c r="Y55" i="13"/>
  <c r="Z55" i="13"/>
  <c r="AA55" i="13"/>
  <c r="Y56" i="13"/>
  <c r="Z56" i="13"/>
  <c r="AA56" i="13"/>
  <c r="Y57" i="13"/>
  <c r="Z57" i="13"/>
  <c r="AA57" i="13"/>
  <c r="Y58" i="13"/>
  <c r="Z58" i="13"/>
  <c r="AA58" i="13"/>
  <c r="Y59" i="13"/>
  <c r="Z59" i="13"/>
  <c r="AA59" i="13"/>
  <c r="Y60" i="13"/>
  <c r="Z60" i="13"/>
  <c r="AA60" i="13"/>
  <c r="Y61" i="13"/>
  <c r="Z61" i="13"/>
  <c r="AA61" i="13"/>
  <c r="Y62" i="13"/>
  <c r="Z62" i="13"/>
  <c r="AA62" i="13"/>
  <c r="Y63" i="13"/>
  <c r="Z63" i="13"/>
  <c r="AA63" i="13"/>
  <c r="Y64" i="13"/>
  <c r="Z64" i="13"/>
  <c r="AA64" i="13"/>
  <c r="Y65" i="13"/>
  <c r="Z65" i="13"/>
  <c r="AA65" i="13"/>
  <c r="Y66" i="13"/>
  <c r="Z66" i="13"/>
  <c r="AA66" i="13"/>
  <c r="Y67" i="13"/>
  <c r="Z67" i="13"/>
  <c r="AA67" i="13"/>
  <c r="Y68" i="13"/>
  <c r="Z68" i="13"/>
  <c r="AA68" i="13"/>
  <c r="Y69" i="13"/>
  <c r="Z69" i="13"/>
  <c r="AA69" i="13"/>
  <c r="G70" i="13"/>
  <c r="M70" i="13"/>
  <c r="P70" i="13"/>
  <c r="Y70" i="13"/>
  <c r="Z70" i="13"/>
  <c r="AA70" i="13"/>
  <c r="Y71" i="13"/>
  <c r="Z71" i="13"/>
  <c r="AA71" i="13"/>
  <c r="Y72" i="13"/>
  <c r="Z72" i="13"/>
  <c r="AA72" i="13"/>
  <c r="Y73" i="13"/>
  <c r="Z73" i="13"/>
  <c r="AA73" i="13"/>
  <c r="Y74" i="13"/>
  <c r="Z74" i="13"/>
  <c r="AA74" i="13"/>
  <c r="Y75" i="13"/>
  <c r="Z75" i="13"/>
  <c r="AA75" i="13"/>
  <c r="Y76" i="13"/>
  <c r="Z76" i="13"/>
  <c r="AA76" i="13"/>
  <c r="Y77" i="13"/>
  <c r="Z77" i="13"/>
  <c r="AA77" i="13"/>
  <c r="Y78" i="13"/>
  <c r="Z78" i="13"/>
  <c r="AA78" i="13"/>
  <c r="Y79" i="13"/>
  <c r="Z79" i="13"/>
  <c r="AA79" i="13"/>
  <c r="Y80" i="13"/>
  <c r="Z80" i="13"/>
  <c r="AA80" i="13"/>
  <c r="Y81" i="13"/>
  <c r="Z81" i="13"/>
  <c r="AA81" i="13"/>
  <c r="Y82" i="13"/>
  <c r="Z82" i="13"/>
  <c r="AA82" i="13"/>
  <c r="Y83" i="13"/>
  <c r="Z83" i="13"/>
  <c r="AA83" i="13"/>
  <c r="Y84" i="13"/>
  <c r="Z84" i="13"/>
  <c r="AA84" i="13"/>
  <c r="Y85" i="13"/>
  <c r="Z85" i="13"/>
  <c r="AA85" i="13"/>
  <c r="Y86" i="13"/>
  <c r="Z86" i="13"/>
  <c r="AA86" i="13"/>
  <c r="Y87" i="13"/>
  <c r="Z87" i="13"/>
  <c r="AA87" i="13"/>
  <c r="G88" i="13"/>
  <c r="M88" i="13"/>
  <c r="P88" i="13"/>
  <c r="Y88" i="13"/>
  <c r="Z88" i="13"/>
  <c r="AA88" i="13"/>
  <c r="Y89" i="13"/>
  <c r="Z89" i="13"/>
  <c r="AA89" i="13"/>
  <c r="Y90" i="13"/>
  <c r="Z90" i="13"/>
  <c r="AA90" i="13"/>
  <c r="Y91" i="13"/>
  <c r="Z91" i="13"/>
  <c r="AA91" i="13"/>
  <c r="Y92" i="13"/>
  <c r="Z92" i="13"/>
  <c r="AA92" i="13"/>
  <c r="Y93" i="13"/>
  <c r="Z93" i="13"/>
  <c r="AA93" i="13"/>
  <c r="Y94" i="13"/>
  <c r="Z94" i="13"/>
  <c r="AA94" i="13"/>
  <c r="Y95" i="13"/>
  <c r="Z95" i="13"/>
  <c r="AA95" i="13"/>
  <c r="Y96" i="13"/>
  <c r="Z96" i="13"/>
  <c r="AA96" i="13"/>
  <c r="Y97" i="13"/>
  <c r="Z97" i="13"/>
  <c r="AA97" i="13"/>
  <c r="Y98" i="13"/>
  <c r="Z98" i="13"/>
  <c r="AA98" i="13"/>
  <c r="Y99" i="13"/>
  <c r="Z99" i="13"/>
  <c r="AA99" i="13"/>
  <c r="Y100" i="13"/>
  <c r="Z100" i="13"/>
  <c r="AA100" i="13"/>
  <c r="Y101" i="13"/>
  <c r="Z101" i="13"/>
  <c r="AA101" i="13"/>
  <c r="Y102" i="13"/>
  <c r="Z102" i="13"/>
  <c r="AA102" i="13"/>
  <c r="Y103" i="13"/>
  <c r="Z103" i="13"/>
  <c r="AA103" i="13"/>
  <c r="Y104" i="13"/>
  <c r="Z104" i="13"/>
  <c r="AA104" i="13"/>
  <c r="G105" i="13"/>
  <c r="M105" i="13"/>
  <c r="P105" i="13"/>
  <c r="Y105" i="13"/>
  <c r="Z105" i="13"/>
  <c r="AA105" i="13"/>
  <c r="Y106" i="13"/>
  <c r="Z106" i="13"/>
  <c r="AA106" i="13"/>
  <c r="Y107" i="13"/>
  <c r="Z107" i="13"/>
  <c r="AA107" i="13"/>
  <c r="Y108" i="13"/>
  <c r="Z108" i="13"/>
  <c r="AA108" i="13"/>
  <c r="Y109" i="13"/>
  <c r="Z109" i="13"/>
  <c r="AA109" i="13"/>
  <c r="Y110" i="13"/>
  <c r="Z110" i="13"/>
  <c r="AA110" i="13"/>
  <c r="Y111" i="13"/>
  <c r="Z111" i="13"/>
  <c r="AA111" i="13"/>
  <c r="G112" i="13"/>
  <c r="M112" i="13"/>
  <c r="P112" i="13"/>
  <c r="Y112" i="13"/>
  <c r="Z112" i="13"/>
  <c r="AA112" i="13"/>
  <c r="Y113" i="13"/>
  <c r="Z113" i="13"/>
  <c r="AA113" i="13"/>
  <c r="Y114" i="13"/>
  <c r="Z114" i="13"/>
  <c r="AA114" i="13"/>
  <c r="Y115" i="13"/>
  <c r="Z115" i="13"/>
  <c r="AA115" i="13"/>
  <c r="G116" i="13"/>
  <c r="M116" i="13"/>
  <c r="P116" i="13"/>
  <c r="Y116" i="13"/>
  <c r="Z116" i="13"/>
  <c r="AA116" i="13"/>
  <c r="Y117" i="13"/>
  <c r="Z117" i="13"/>
  <c r="AA117" i="13"/>
  <c r="Y118" i="13"/>
  <c r="Z118" i="13"/>
  <c r="AA118" i="13"/>
  <c r="Y119" i="13"/>
  <c r="Z119" i="13"/>
  <c r="AA119" i="13"/>
  <c r="Y120" i="13"/>
  <c r="Z120" i="13"/>
  <c r="AA120" i="13"/>
  <c r="G121" i="13"/>
  <c r="M121" i="13"/>
  <c r="P121" i="13"/>
  <c r="Y121" i="13"/>
  <c r="Z121" i="13"/>
  <c r="AA121" i="13"/>
  <c r="Y122" i="13"/>
  <c r="Z122" i="13"/>
  <c r="AA122" i="13"/>
  <c r="Y123" i="13"/>
  <c r="Z123" i="13"/>
  <c r="AA123" i="13"/>
  <c r="Y124" i="13"/>
  <c r="Z124" i="13"/>
  <c r="AA124" i="13"/>
  <c r="Y125" i="13"/>
  <c r="Z125" i="13"/>
  <c r="AA125" i="13"/>
  <c r="G126" i="13"/>
  <c r="M126" i="13"/>
  <c r="P126" i="13"/>
  <c r="Y126" i="13"/>
  <c r="Z126" i="13"/>
  <c r="AA126" i="13"/>
  <c r="Y127" i="13"/>
  <c r="Z127" i="13"/>
  <c r="AA127" i="13"/>
  <c r="Y128" i="13"/>
  <c r="Z128" i="13"/>
  <c r="AA128" i="13"/>
  <c r="Y129" i="13"/>
  <c r="Z129" i="13"/>
  <c r="AA129" i="13"/>
  <c r="Y130" i="13"/>
  <c r="Z130" i="13"/>
  <c r="AA130" i="13"/>
  <c r="Y131" i="13"/>
  <c r="Z131" i="13"/>
  <c r="AA131" i="13"/>
  <c r="Y132" i="13"/>
  <c r="Z132" i="13"/>
  <c r="AA132" i="13"/>
  <c r="Y133" i="13"/>
  <c r="Z133" i="13"/>
  <c r="AA133" i="13"/>
  <c r="Y134" i="13"/>
  <c r="Z134" i="13"/>
  <c r="AA134" i="13"/>
  <c r="Y135" i="13"/>
  <c r="Z135" i="13"/>
  <c r="AA135" i="13"/>
  <c r="Y136" i="13"/>
  <c r="Z136" i="13"/>
  <c r="AA136" i="13"/>
  <c r="Y137" i="13"/>
  <c r="Z137" i="13"/>
  <c r="AA137" i="13"/>
  <c r="Y138" i="13"/>
  <c r="Z138" i="13"/>
  <c r="AA138" i="13"/>
  <c r="Y139" i="13"/>
  <c r="Z139" i="13"/>
  <c r="AA139" i="13"/>
  <c r="Y140" i="13"/>
  <c r="Z140" i="13"/>
  <c r="AA140" i="13"/>
  <c r="Y141" i="13"/>
  <c r="Z141" i="13"/>
  <c r="AA141" i="13"/>
  <c r="Y142" i="13"/>
  <c r="Z142" i="13"/>
  <c r="AA142" i="13"/>
  <c r="Y143" i="13"/>
  <c r="Z143" i="13"/>
  <c r="AA143" i="13"/>
  <c r="Y144" i="13"/>
  <c r="Z144" i="13"/>
  <c r="AA144" i="13"/>
  <c r="Y145" i="13"/>
  <c r="Z145" i="13"/>
  <c r="AA145" i="13"/>
  <c r="Y146" i="13"/>
  <c r="Z146" i="13"/>
  <c r="AA146" i="13"/>
  <c r="Y147" i="13"/>
  <c r="Z147" i="13"/>
  <c r="AA147" i="13"/>
  <c r="Y148" i="13"/>
  <c r="Z148" i="13"/>
  <c r="AA148" i="13"/>
  <c r="Y149" i="13"/>
  <c r="Z149" i="13"/>
  <c r="AA149" i="13"/>
  <c r="Y150" i="13"/>
  <c r="Z150" i="13"/>
  <c r="AA150" i="13"/>
  <c r="Y151" i="13"/>
  <c r="Z151" i="13"/>
  <c r="AA151" i="13"/>
  <c r="Y152" i="13"/>
  <c r="Z152" i="13"/>
  <c r="AA152" i="13"/>
  <c r="Y153" i="13"/>
  <c r="Z153" i="13"/>
  <c r="AA153" i="13"/>
  <c r="Y154" i="13"/>
  <c r="Z154" i="13"/>
  <c r="AA154" i="13"/>
  <c r="Y155" i="13"/>
  <c r="Z155" i="13"/>
  <c r="AA155" i="13"/>
  <c r="G156" i="13"/>
  <c r="M156" i="13"/>
  <c r="P156" i="13"/>
  <c r="Y156" i="13"/>
  <c r="Z156" i="13"/>
  <c r="AA156" i="13"/>
  <c r="Y157" i="13"/>
  <c r="Z157" i="13"/>
  <c r="AA157" i="13"/>
  <c r="Y158" i="13"/>
  <c r="Z158" i="13"/>
  <c r="AA158" i="13"/>
  <c r="Y159" i="13"/>
  <c r="Z159" i="13"/>
  <c r="AA159" i="13"/>
  <c r="Y160" i="13"/>
  <c r="Z160" i="13"/>
  <c r="AA160" i="13"/>
  <c r="Y161" i="13"/>
  <c r="Z161" i="13"/>
  <c r="AA161" i="13"/>
  <c r="Y162" i="13"/>
  <c r="Z162" i="13"/>
  <c r="AA162" i="13"/>
  <c r="Y163" i="13"/>
  <c r="Z163" i="13"/>
  <c r="AA163" i="13"/>
  <c r="Y164" i="13"/>
  <c r="Z164" i="13"/>
  <c r="AA164" i="13"/>
  <c r="Y165" i="13"/>
  <c r="Z165" i="13"/>
  <c r="AA165" i="13"/>
  <c r="Y166" i="13"/>
  <c r="Z166" i="13"/>
  <c r="AA166" i="13"/>
  <c r="Y167" i="13"/>
  <c r="Z167" i="13"/>
  <c r="AA167" i="13"/>
  <c r="Y168" i="13"/>
  <c r="Z168" i="13"/>
  <c r="AA168" i="13"/>
  <c r="Y169" i="13"/>
  <c r="Z169" i="13"/>
  <c r="AA169" i="13"/>
  <c r="Y170" i="13"/>
  <c r="Z170" i="13"/>
  <c r="AA170" i="13"/>
  <c r="Y171" i="13"/>
  <c r="Z171" i="13"/>
  <c r="AA171" i="13"/>
  <c r="Y172" i="13"/>
  <c r="Z172" i="13"/>
  <c r="AA172" i="13"/>
  <c r="Y173" i="13"/>
  <c r="Z173" i="13"/>
  <c r="AA173" i="13"/>
  <c r="Y174" i="13"/>
  <c r="Z174" i="13"/>
  <c r="AA174" i="13"/>
  <c r="Y175" i="13"/>
  <c r="Z175" i="13"/>
  <c r="AA175" i="13"/>
  <c r="Y176" i="13"/>
  <c r="Z176" i="13"/>
  <c r="AA176" i="13"/>
  <c r="Y177" i="13"/>
  <c r="Z177" i="13"/>
  <c r="AA177" i="13"/>
  <c r="Y178" i="13"/>
  <c r="Z178" i="13"/>
  <c r="AA178" i="13"/>
  <c r="Y179" i="13"/>
  <c r="Z179" i="13"/>
  <c r="AA179" i="13"/>
  <c r="Y180" i="13"/>
  <c r="Z180" i="13"/>
  <c r="AA180" i="13"/>
  <c r="Y181" i="13"/>
  <c r="Z181" i="13"/>
  <c r="AA181" i="13"/>
  <c r="Y182" i="13"/>
  <c r="Z182" i="13"/>
  <c r="AA182" i="13"/>
  <c r="Y183" i="13"/>
  <c r="Z183" i="13"/>
  <c r="AA183" i="13"/>
  <c r="Y184" i="13"/>
  <c r="Z184" i="13"/>
  <c r="AA184" i="13"/>
  <c r="Y185" i="13"/>
  <c r="Z185" i="13"/>
  <c r="AA185" i="13"/>
  <c r="Y186" i="13"/>
  <c r="Z186" i="13"/>
  <c r="AA186" i="13"/>
  <c r="Y187" i="13"/>
  <c r="Z187" i="13"/>
  <c r="AA187" i="13"/>
  <c r="G188" i="13"/>
  <c r="M188" i="13"/>
  <c r="P188" i="13"/>
  <c r="Z188" i="13"/>
  <c r="AA188" i="13"/>
  <c r="Z189" i="13"/>
  <c r="AA189" i="13"/>
  <c r="Z190" i="13"/>
  <c r="AA190" i="13"/>
  <c r="G191" i="13"/>
  <c r="M191" i="13"/>
  <c r="P191" i="13"/>
  <c r="Z191" i="13"/>
  <c r="AA191" i="13"/>
  <c r="Z192" i="13"/>
  <c r="AA192" i="13"/>
  <c r="Z193" i="13"/>
  <c r="AA193" i="13"/>
  <c r="G194" i="13"/>
  <c r="M194" i="13"/>
  <c r="P194" i="13"/>
  <c r="Z194" i="13"/>
  <c r="AA194" i="13"/>
  <c r="Z195" i="13"/>
  <c r="AA195" i="13"/>
  <c r="Y196" i="13"/>
  <c r="Z196" i="13"/>
  <c r="AA196" i="13"/>
  <c r="Y197" i="13"/>
  <c r="Z197" i="13"/>
  <c r="AA197" i="13"/>
  <c r="Y198" i="13"/>
  <c r="Z198" i="13"/>
  <c r="AA198" i="13"/>
  <c r="G199" i="13"/>
  <c r="M199" i="13"/>
  <c r="P199" i="13"/>
  <c r="Y199" i="13"/>
  <c r="Z199" i="13"/>
  <c r="AA199" i="13"/>
  <c r="Y200" i="13"/>
  <c r="Z200" i="13"/>
  <c r="AA200" i="13"/>
  <c r="Y201" i="13"/>
  <c r="Z201" i="13"/>
  <c r="AA201" i="13"/>
  <c r="Y202" i="13"/>
  <c r="Z202" i="13"/>
  <c r="AA202" i="13"/>
  <c r="Y203" i="13"/>
  <c r="Z203" i="13"/>
  <c r="AA203" i="13"/>
  <c r="G204" i="13"/>
  <c r="M204" i="13"/>
  <c r="P204" i="13"/>
  <c r="Y204" i="13"/>
  <c r="Z204" i="13"/>
  <c r="AA204" i="13"/>
  <c r="Y205" i="13"/>
  <c r="Z205" i="13"/>
  <c r="AA205" i="13"/>
  <c r="Y206" i="13"/>
  <c r="Z206" i="13"/>
  <c r="AA206" i="13"/>
  <c r="Y207" i="13"/>
  <c r="Z207" i="13"/>
  <c r="AA207" i="13"/>
  <c r="Y208" i="13"/>
  <c r="Z208" i="13"/>
  <c r="AA208" i="13"/>
  <c r="G209" i="13"/>
  <c r="M209" i="13"/>
  <c r="P209" i="13"/>
  <c r="Y209" i="13"/>
  <c r="Z209" i="13"/>
  <c r="AA209" i="13"/>
  <c r="Y210" i="13"/>
  <c r="Z210" i="13"/>
  <c r="AA210" i="13"/>
  <c r="Y211" i="13"/>
  <c r="Z211" i="13"/>
  <c r="AA211" i="13"/>
  <c r="Y212" i="13"/>
  <c r="Z212" i="13"/>
  <c r="AA212" i="13"/>
  <c r="Y213" i="13"/>
  <c r="Z213" i="13"/>
  <c r="AA213" i="13"/>
  <c r="G214" i="13"/>
  <c r="M214" i="13"/>
  <c r="P214" i="13"/>
  <c r="Y214" i="13"/>
  <c r="Z214" i="13"/>
  <c r="AA214" i="13"/>
  <c r="Y215" i="13"/>
  <c r="Z215" i="13"/>
  <c r="AA215" i="13"/>
  <c r="Y216" i="13"/>
  <c r="Z216" i="13"/>
  <c r="AA216" i="13"/>
  <c r="Y217" i="13"/>
  <c r="Z217" i="13"/>
  <c r="AA217" i="13"/>
  <c r="G218" i="13"/>
  <c r="M218" i="13"/>
  <c r="P218" i="13"/>
  <c r="Y218" i="13"/>
  <c r="Z218" i="13"/>
  <c r="AA218" i="13"/>
  <c r="Y219" i="13"/>
  <c r="Z219" i="13"/>
  <c r="AA219" i="13"/>
  <c r="Y220" i="13"/>
  <c r="Z220" i="13"/>
  <c r="AA220" i="13"/>
  <c r="Z221" i="13"/>
  <c r="AA221" i="13"/>
  <c r="G222" i="13"/>
  <c r="M222" i="13"/>
  <c r="P222" i="13"/>
  <c r="Z222" i="13"/>
  <c r="AA222" i="13"/>
  <c r="Z223" i="13"/>
  <c r="AA223" i="13"/>
  <c r="Z224" i="13"/>
  <c r="AA224" i="13"/>
  <c r="Z225" i="13"/>
  <c r="AA225" i="13"/>
  <c r="Z226" i="13"/>
  <c r="AA226" i="13"/>
  <c r="G227" i="13"/>
  <c r="Z227" i="13"/>
  <c r="AA227" i="13"/>
  <c r="IV227" i="13"/>
  <c r="Z228" i="13"/>
  <c r="AA228" i="13"/>
  <c r="Z229" i="13"/>
  <c r="AA229" i="13"/>
  <c r="Z230" i="13"/>
  <c r="AA230" i="13"/>
  <c r="Z231" i="13"/>
  <c r="AA231" i="13"/>
  <c r="G232" i="13"/>
  <c r="Z232" i="13"/>
  <c r="AA232" i="13"/>
  <c r="Z233" i="13"/>
  <c r="AA233" i="13"/>
  <c r="Y234" i="13"/>
  <c r="Z234" i="13"/>
  <c r="AA234" i="13"/>
  <c r="Y235" i="13"/>
  <c r="Z235" i="13"/>
  <c r="AA235" i="13"/>
  <c r="Y236" i="13"/>
  <c r="Z236" i="13"/>
  <c r="AA236" i="13"/>
  <c r="Y237" i="13"/>
  <c r="Z237" i="13"/>
  <c r="AA237" i="13"/>
  <c r="Y238" i="13"/>
  <c r="Z238" i="13"/>
  <c r="AA238" i="13"/>
  <c r="Y239" i="13"/>
  <c r="Z239" i="13"/>
  <c r="AA239" i="13"/>
  <c r="Y240" i="13"/>
  <c r="Z240" i="13"/>
  <c r="AA240" i="13"/>
  <c r="Y241" i="13"/>
  <c r="Z241" i="13"/>
  <c r="AA241" i="13"/>
  <c r="Y242" i="13"/>
  <c r="Z242" i="13"/>
  <c r="AA242" i="13"/>
  <c r="Y243" i="13"/>
  <c r="Z243" i="13"/>
  <c r="AA243" i="13"/>
  <c r="Y244" i="13"/>
  <c r="Z244" i="13"/>
  <c r="AA244" i="13"/>
  <c r="Y245" i="13"/>
  <c r="Z245" i="13"/>
  <c r="AA245" i="13"/>
  <c r="Y246" i="13"/>
  <c r="Z246" i="13"/>
  <c r="AA246" i="13"/>
  <c r="Y247" i="13"/>
  <c r="Z247" i="13"/>
  <c r="AA247" i="13"/>
  <c r="Y248" i="13"/>
  <c r="Z248" i="13"/>
  <c r="AA248" i="13"/>
  <c r="Y249" i="13"/>
  <c r="Z249" i="13"/>
  <c r="AA249" i="13"/>
  <c r="Y250" i="13"/>
  <c r="Z250" i="13"/>
  <c r="AA250" i="13"/>
  <c r="Y251" i="13"/>
  <c r="Z251" i="13"/>
  <c r="AA251" i="13"/>
  <c r="Y252" i="13"/>
  <c r="Z252" i="13"/>
  <c r="AA252" i="13"/>
  <c r="Y253" i="13"/>
  <c r="Z253" i="13"/>
  <c r="AA253" i="13"/>
  <c r="Y254" i="13"/>
  <c r="Z254" i="13"/>
  <c r="AA254" i="13"/>
  <c r="Y255" i="13"/>
  <c r="Z255" i="13"/>
  <c r="AA255" i="13"/>
  <c r="Y256" i="13"/>
  <c r="Z256" i="13"/>
  <c r="AA256" i="13"/>
  <c r="Y257" i="13"/>
  <c r="Z257" i="13"/>
  <c r="AA257" i="13"/>
  <c r="Y258" i="13"/>
  <c r="Z258" i="13"/>
  <c r="AA258" i="13"/>
  <c r="Y259" i="13"/>
  <c r="Z259" i="13"/>
  <c r="AA259" i="13"/>
  <c r="Y260" i="13"/>
  <c r="Z260" i="13"/>
  <c r="AA260" i="13"/>
  <c r="Y261" i="13"/>
  <c r="Z261" i="13"/>
  <c r="AA261" i="13"/>
  <c r="Y262" i="13"/>
  <c r="Z262" i="13"/>
  <c r="AA262" i="13"/>
  <c r="Y263" i="13"/>
  <c r="Z263" i="13"/>
  <c r="AA263" i="13"/>
  <c r="G264" i="13"/>
  <c r="M264" i="13"/>
  <c r="P264" i="13"/>
  <c r="Y264" i="13"/>
  <c r="Z264" i="13"/>
  <c r="AA264" i="13"/>
  <c r="Y265" i="13"/>
  <c r="Z265" i="13"/>
  <c r="AA265" i="13"/>
  <c r="Y266" i="13"/>
  <c r="Z266" i="13"/>
  <c r="AA266" i="13"/>
  <c r="Y267" i="13"/>
  <c r="Z267" i="13"/>
  <c r="AA267" i="13"/>
  <c r="Y268" i="13"/>
  <c r="Z268" i="13"/>
  <c r="AA268" i="13"/>
  <c r="Y269" i="13"/>
  <c r="Z269" i="13"/>
  <c r="AA269" i="13"/>
  <c r="Y270" i="13"/>
  <c r="Z270" i="13"/>
  <c r="AA270" i="13"/>
  <c r="Y271" i="13"/>
  <c r="Z271" i="13"/>
  <c r="AA271" i="13"/>
  <c r="Y272" i="13"/>
  <c r="Z272" i="13"/>
  <c r="AA272" i="13"/>
  <c r="Y273" i="13"/>
  <c r="Z273" i="13"/>
  <c r="AA273" i="13"/>
  <c r="Y274" i="13"/>
  <c r="Z274" i="13"/>
  <c r="AA274" i="13"/>
  <c r="Y275" i="13"/>
  <c r="Z275" i="13"/>
  <c r="AA275" i="13"/>
  <c r="Y276" i="13"/>
  <c r="Z276" i="13"/>
  <c r="AA276" i="13"/>
  <c r="Y277" i="13"/>
  <c r="Z277" i="13"/>
  <c r="AA277" i="13"/>
  <c r="Y278" i="13"/>
  <c r="Z278" i="13"/>
  <c r="AA278" i="13"/>
  <c r="Y279" i="13"/>
  <c r="Z279" i="13"/>
  <c r="AA279" i="13"/>
  <c r="Y280" i="13"/>
  <c r="Z280" i="13"/>
  <c r="AA280" i="13"/>
  <c r="Y281" i="13"/>
  <c r="Z281" i="13"/>
  <c r="AA281" i="13"/>
  <c r="Y282" i="13"/>
  <c r="Z282" i="13"/>
  <c r="AA282" i="13"/>
  <c r="Y283" i="13"/>
  <c r="Z283" i="13"/>
  <c r="AA283" i="13"/>
  <c r="Y284" i="13"/>
  <c r="Z284" i="13"/>
  <c r="AA284" i="13"/>
  <c r="G285" i="13"/>
  <c r="M285" i="13"/>
  <c r="P285" i="13"/>
  <c r="Y285" i="13"/>
  <c r="Z285" i="13"/>
  <c r="AA285" i="13"/>
  <c r="Y286" i="13"/>
  <c r="Z286" i="13"/>
  <c r="AA286" i="13"/>
  <c r="Y287" i="13"/>
  <c r="Z287" i="13"/>
  <c r="AA287" i="13"/>
  <c r="G288" i="13"/>
  <c r="M288" i="13"/>
  <c r="P288" i="13"/>
  <c r="Y288" i="13"/>
  <c r="Z288" i="13"/>
  <c r="AA288" i="13"/>
  <c r="Y289" i="13"/>
  <c r="Z289" i="13"/>
  <c r="AA289" i="13"/>
  <c r="Y290" i="13"/>
  <c r="Z290" i="13"/>
  <c r="AA290" i="13"/>
  <c r="G291" i="13"/>
  <c r="M291" i="13"/>
  <c r="P291" i="13"/>
  <c r="Y291" i="13"/>
  <c r="Z291" i="13"/>
  <c r="AA291" i="13"/>
  <c r="Y292" i="13"/>
  <c r="Z292" i="13"/>
  <c r="AA292" i="13"/>
  <c r="Y293" i="13"/>
  <c r="Z293" i="13"/>
  <c r="AA293" i="13"/>
  <c r="Y294" i="13"/>
  <c r="Z294" i="13"/>
  <c r="AA294" i="13"/>
  <c r="G295" i="13"/>
  <c r="M295" i="13"/>
  <c r="P295" i="13"/>
  <c r="Y295" i="13"/>
  <c r="Z295" i="13"/>
  <c r="AA295" i="13"/>
  <c r="Y296" i="13"/>
  <c r="Z296" i="13"/>
  <c r="AA296" i="13"/>
  <c r="Y297" i="13"/>
  <c r="Z297" i="13"/>
  <c r="AA297" i="13"/>
  <c r="G298" i="13"/>
  <c r="M298" i="13"/>
  <c r="P298" i="13"/>
  <c r="Y298" i="13"/>
  <c r="Z298" i="13"/>
  <c r="AA298" i="13"/>
  <c r="Y299" i="13"/>
  <c r="Z299" i="13"/>
  <c r="AA299" i="13"/>
  <c r="Y300" i="13"/>
  <c r="Z300" i="13"/>
  <c r="AA300" i="13"/>
  <c r="G301" i="13"/>
  <c r="M301" i="13"/>
  <c r="P301" i="13"/>
  <c r="Y301" i="13"/>
  <c r="Z301" i="13"/>
  <c r="AA301" i="13"/>
  <c r="Y302" i="13"/>
  <c r="Z302" i="13"/>
  <c r="AA302" i="13"/>
  <c r="Y303" i="13"/>
  <c r="Z303" i="13"/>
  <c r="AA303" i="13"/>
  <c r="G304" i="13"/>
  <c r="M304" i="13"/>
  <c r="P304" i="13"/>
  <c r="Y304" i="13"/>
  <c r="Z304" i="13"/>
  <c r="AA304" i="13"/>
  <c r="Y305" i="13"/>
  <c r="Z305" i="13"/>
  <c r="AA305" i="13"/>
  <c r="Y306" i="13"/>
  <c r="Z306" i="13"/>
  <c r="AA306" i="13"/>
  <c r="Y307" i="13"/>
  <c r="Z307" i="13"/>
  <c r="AA307" i="13"/>
  <c r="Y308" i="13"/>
  <c r="Z308" i="13"/>
  <c r="AA308" i="13"/>
  <c r="Y309" i="13"/>
  <c r="Z309" i="13"/>
  <c r="AA309" i="13"/>
  <c r="Y310" i="13"/>
  <c r="Z310" i="13"/>
  <c r="AA310" i="13"/>
  <c r="Y311" i="13"/>
  <c r="Z311" i="13"/>
  <c r="AA311" i="13"/>
  <c r="G312" i="13"/>
  <c r="M312" i="13"/>
  <c r="P312" i="13"/>
  <c r="Y312" i="13"/>
  <c r="Z312" i="13"/>
  <c r="AA312" i="13"/>
  <c r="Y313" i="13"/>
  <c r="Z313" i="13"/>
  <c r="AA313" i="13"/>
  <c r="Y314" i="13"/>
  <c r="Z314" i="13"/>
  <c r="AA314" i="13"/>
  <c r="Y315" i="13"/>
  <c r="Z315" i="13"/>
  <c r="AA315" i="13"/>
  <c r="Y316" i="13"/>
  <c r="Z316" i="13"/>
  <c r="AA316" i="13"/>
  <c r="Y317" i="13"/>
  <c r="Z317" i="13"/>
  <c r="AA317" i="13"/>
  <c r="Y318" i="13"/>
  <c r="Z318" i="13"/>
  <c r="AA318" i="13"/>
  <c r="Y319" i="13"/>
  <c r="Z319" i="13"/>
  <c r="AA319" i="13"/>
  <c r="G320" i="13"/>
  <c r="M320" i="13"/>
  <c r="P320" i="13"/>
  <c r="Y322" i="13"/>
  <c r="Z322" i="13"/>
  <c r="AA322" i="13"/>
  <c r="AA324" i="13"/>
  <c r="Z4" i="12"/>
  <c r="AA4" i="12"/>
  <c r="Y5" i="12"/>
  <c r="Z5" i="12"/>
  <c r="AA5" i="12"/>
  <c r="Y6" i="12"/>
  <c r="Z6" i="12"/>
  <c r="AA6" i="12"/>
  <c r="G7" i="12"/>
  <c r="M7" i="12"/>
  <c r="P7" i="12"/>
  <c r="Y7" i="12"/>
  <c r="Z7" i="12"/>
  <c r="AA7" i="12"/>
  <c r="Y8" i="12"/>
  <c r="Z8" i="12"/>
  <c r="AA8" i="12"/>
  <c r="Y9" i="12"/>
  <c r="Z9" i="12"/>
  <c r="AA9" i="12"/>
  <c r="Y10" i="12"/>
  <c r="Z10" i="12"/>
  <c r="AA10" i="12"/>
  <c r="Y11" i="12"/>
  <c r="Z11" i="12"/>
  <c r="AA11" i="12"/>
  <c r="Y12" i="12"/>
  <c r="Z12" i="12"/>
  <c r="AA12" i="12"/>
  <c r="Y13" i="12"/>
  <c r="Z13" i="12"/>
  <c r="AA13" i="12"/>
  <c r="Y14" i="12"/>
  <c r="Z14" i="12"/>
  <c r="AA14" i="12"/>
  <c r="Y15" i="12"/>
  <c r="Z15" i="12"/>
  <c r="AA15" i="12"/>
  <c r="Y16" i="12"/>
  <c r="Z16" i="12"/>
  <c r="AA16" i="12"/>
  <c r="Y17" i="12"/>
  <c r="Z17" i="12"/>
  <c r="AA17" i="12"/>
  <c r="Y18" i="12"/>
  <c r="Z18" i="12"/>
  <c r="AA18" i="12"/>
  <c r="Y19" i="12"/>
  <c r="Z19" i="12"/>
  <c r="AA19" i="12"/>
  <c r="Y20" i="12"/>
  <c r="Z20" i="12"/>
  <c r="AA20" i="12"/>
  <c r="Y21" i="12"/>
  <c r="Z21" i="12"/>
  <c r="AA21" i="12"/>
  <c r="Y22" i="12"/>
  <c r="Z22" i="12"/>
  <c r="AA22" i="12"/>
  <c r="Y23" i="12"/>
  <c r="Z23" i="12"/>
  <c r="AA23" i="12"/>
  <c r="Y24" i="12"/>
  <c r="Z24" i="12"/>
  <c r="AA24" i="12"/>
  <c r="Y25" i="12"/>
  <c r="Z25" i="12"/>
  <c r="AA25" i="12"/>
  <c r="Y26" i="12"/>
  <c r="Z26" i="12"/>
  <c r="AA26" i="12"/>
  <c r="Y27" i="12"/>
  <c r="Z27" i="12"/>
  <c r="AA27" i="12"/>
  <c r="Y28" i="12"/>
  <c r="Z28" i="12"/>
  <c r="AA28" i="12"/>
  <c r="Y29" i="12"/>
  <c r="Z29" i="12"/>
  <c r="AA29" i="12"/>
  <c r="Y30" i="12"/>
  <c r="Z30" i="12"/>
  <c r="AA30" i="12"/>
  <c r="Y31" i="12"/>
  <c r="Z31" i="12"/>
  <c r="AA31" i="12"/>
  <c r="Y32" i="12"/>
  <c r="Z32" i="12"/>
  <c r="AA32" i="12"/>
  <c r="G33" i="12"/>
  <c r="M33" i="12"/>
  <c r="P33" i="12"/>
  <c r="Y33" i="12"/>
  <c r="Z33" i="12"/>
  <c r="AA33" i="12"/>
  <c r="Y34" i="12"/>
  <c r="Z34" i="12"/>
  <c r="AA34" i="12"/>
  <c r="Y35" i="12"/>
  <c r="Z35" i="12"/>
  <c r="AA35" i="12"/>
  <c r="Y36" i="12"/>
  <c r="Z36" i="12"/>
  <c r="AA36" i="12"/>
  <c r="Y37" i="12"/>
  <c r="Z37" i="12"/>
  <c r="AA37" i="12"/>
  <c r="Y38" i="12"/>
  <c r="Z38" i="12"/>
  <c r="AA38" i="12"/>
  <c r="Y39" i="12"/>
  <c r="Z39" i="12"/>
  <c r="AA39" i="12"/>
  <c r="Y40" i="12"/>
  <c r="Z40" i="12"/>
  <c r="AA40" i="12"/>
  <c r="Y41" i="12"/>
  <c r="Z41" i="12"/>
  <c r="AA41" i="12"/>
  <c r="Y42" i="12"/>
  <c r="Z42" i="12"/>
  <c r="AA42" i="12"/>
  <c r="Y43" i="12"/>
  <c r="Z43" i="12"/>
  <c r="AA43" i="12"/>
  <c r="Y44" i="12"/>
  <c r="Z44" i="12"/>
  <c r="AA44" i="12"/>
  <c r="Y45" i="12"/>
  <c r="Z45" i="12"/>
  <c r="AA45" i="12"/>
  <c r="Y46" i="12"/>
  <c r="Z46" i="12"/>
  <c r="AA46" i="12"/>
  <c r="Y47" i="12"/>
  <c r="Z47" i="12"/>
  <c r="AA47" i="12"/>
  <c r="Y48" i="12"/>
  <c r="Z48" i="12"/>
  <c r="AA48" i="12"/>
  <c r="Y49" i="12"/>
  <c r="Z49" i="12"/>
  <c r="AA49" i="12"/>
  <c r="Y50" i="12"/>
  <c r="Z50" i="12"/>
  <c r="AA50" i="12"/>
  <c r="Y51" i="12"/>
  <c r="Z51" i="12"/>
  <c r="AA51" i="12"/>
  <c r="Y52" i="12"/>
  <c r="Z52" i="12"/>
  <c r="AA52" i="12"/>
  <c r="Y53" i="12"/>
  <c r="Z53" i="12"/>
  <c r="AA53" i="12"/>
  <c r="Y54" i="12"/>
  <c r="Z54" i="12"/>
  <c r="AA54" i="12"/>
  <c r="Y55" i="12"/>
  <c r="Z55" i="12"/>
  <c r="AA55" i="12"/>
  <c r="Y56" i="12"/>
  <c r="Z56" i="12"/>
  <c r="AA56" i="12"/>
  <c r="Y57" i="12"/>
  <c r="Z57" i="12"/>
  <c r="AA57" i="12"/>
  <c r="Y58" i="12"/>
  <c r="Z58" i="12"/>
  <c r="AA58" i="12"/>
  <c r="G59" i="12"/>
  <c r="M59" i="12"/>
  <c r="P59" i="12"/>
  <c r="Y59" i="12"/>
  <c r="Z59" i="12"/>
  <c r="AA59" i="12"/>
  <c r="Y60" i="12"/>
  <c r="Z60" i="12"/>
  <c r="AA60" i="12"/>
  <c r="Y61" i="12"/>
  <c r="Z61" i="12"/>
  <c r="AA61" i="12"/>
  <c r="Y62" i="12"/>
  <c r="Z62" i="12"/>
  <c r="AA62" i="12"/>
  <c r="Y63" i="12"/>
  <c r="Z63" i="12"/>
  <c r="AA63" i="12"/>
  <c r="Y64" i="12"/>
  <c r="Z64" i="12"/>
  <c r="AA64" i="12"/>
  <c r="Y65" i="12"/>
  <c r="Z65" i="12"/>
  <c r="AA65" i="12"/>
  <c r="Y66" i="12"/>
  <c r="Z66" i="12"/>
  <c r="AA66" i="12"/>
  <c r="Y67" i="12"/>
  <c r="Z67" i="12"/>
  <c r="AA67" i="12"/>
  <c r="Y68" i="12"/>
  <c r="Z68" i="12"/>
  <c r="AA68" i="12"/>
  <c r="Y69" i="12"/>
  <c r="Z69" i="12"/>
  <c r="AA69" i="12"/>
  <c r="Y70" i="12"/>
  <c r="Z70" i="12"/>
  <c r="AA70" i="12"/>
  <c r="Y71" i="12"/>
  <c r="Z71" i="12"/>
  <c r="AA71" i="12"/>
  <c r="Y72" i="12"/>
  <c r="Z72" i="12"/>
  <c r="AA72" i="12"/>
  <c r="Y73" i="12"/>
  <c r="Z73" i="12"/>
  <c r="AA73" i="12"/>
  <c r="Y74" i="12"/>
  <c r="Z74" i="12"/>
  <c r="AA74" i="12"/>
  <c r="Y75" i="12"/>
  <c r="Z75" i="12"/>
  <c r="AA75" i="12"/>
  <c r="Y76" i="12"/>
  <c r="Z76" i="12"/>
  <c r="AA76" i="12"/>
  <c r="Y77" i="12"/>
  <c r="Z77" i="12"/>
  <c r="AA77" i="12"/>
  <c r="Y78" i="12"/>
  <c r="Z78" i="12"/>
  <c r="AA78" i="12"/>
  <c r="Y79" i="12"/>
  <c r="Z79" i="12"/>
  <c r="AA79" i="12"/>
  <c r="Y80" i="12"/>
  <c r="Z80" i="12"/>
  <c r="AA80" i="12"/>
  <c r="Y81" i="12"/>
  <c r="Z81" i="12"/>
  <c r="AA81" i="12"/>
  <c r="Y82" i="12"/>
  <c r="Z82" i="12"/>
  <c r="AA82" i="12"/>
  <c r="Y83" i="12"/>
  <c r="Z83" i="12"/>
  <c r="AA83" i="12"/>
  <c r="G84" i="12"/>
  <c r="M84" i="12"/>
  <c r="P84" i="12"/>
  <c r="Y84" i="12"/>
  <c r="Z84" i="12"/>
  <c r="AA84" i="12"/>
  <c r="Y85" i="12"/>
  <c r="Z85" i="12"/>
  <c r="AA85" i="12"/>
  <c r="Y86" i="12"/>
  <c r="Z86" i="12"/>
  <c r="AA86" i="12"/>
  <c r="Y87" i="12"/>
  <c r="Z87" i="12"/>
  <c r="AA87" i="12"/>
  <c r="G88" i="12"/>
  <c r="M88" i="12"/>
  <c r="P88" i="12"/>
  <c r="Y88" i="12"/>
  <c r="Z88" i="12"/>
  <c r="AA88" i="12"/>
  <c r="Y89" i="12"/>
  <c r="Z89" i="12"/>
  <c r="AA89" i="12"/>
  <c r="Y90" i="12"/>
  <c r="Z90" i="12"/>
  <c r="AA90" i="12"/>
  <c r="Y91" i="12"/>
  <c r="Z91" i="12"/>
  <c r="AA91" i="12"/>
  <c r="Y92" i="12"/>
  <c r="Z92" i="12"/>
  <c r="AA92" i="12"/>
  <c r="G93" i="12"/>
  <c r="M93" i="12"/>
  <c r="P93" i="12"/>
  <c r="Y93" i="12"/>
  <c r="Z93" i="12"/>
  <c r="AA93" i="12"/>
  <c r="Y94" i="12"/>
  <c r="Z94" i="12"/>
  <c r="AA94" i="12"/>
  <c r="Y95" i="12"/>
  <c r="Z95" i="12"/>
  <c r="AA95" i="12"/>
  <c r="Y96" i="12"/>
  <c r="Z96" i="12"/>
  <c r="AA96" i="12"/>
  <c r="Y97" i="12"/>
  <c r="Z97" i="12"/>
  <c r="AA97" i="12"/>
  <c r="Y98" i="12"/>
  <c r="Z98" i="12"/>
  <c r="AA98" i="12"/>
  <c r="Y99" i="12"/>
  <c r="Z99" i="12"/>
  <c r="AA99" i="12"/>
  <c r="Y100" i="12"/>
  <c r="Z100" i="12"/>
  <c r="AA100" i="12"/>
  <c r="Y101" i="12"/>
  <c r="Z101" i="12"/>
  <c r="AA101" i="12"/>
  <c r="Y102" i="12"/>
  <c r="Z102" i="12"/>
  <c r="AA102" i="12"/>
  <c r="Y103" i="12"/>
  <c r="Z103" i="12"/>
  <c r="AA103" i="12"/>
  <c r="Y104" i="12"/>
  <c r="Z104" i="12"/>
  <c r="AA104" i="12"/>
  <c r="Y105" i="12"/>
  <c r="Z105" i="12"/>
  <c r="AA105" i="12"/>
  <c r="Y106" i="12"/>
  <c r="Z106" i="12"/>
  <c r="AA106" i="12"/>
  <c r="Y107" i="12"/>
  <c r="Z107" i="12"/>
  <c r="AA107" i="12"/>
  <c r="Y108" i="12"/>
  <c r="Z108" i="12"/>
  <c r="AA108" i="12"/>
  <c r="Y109" i="12"/>
  <c r="Z109" i="12"/>
  <c r="AA109" i="12"/>
  <c r="Y110" i="12"/>
  <c r="Z110" i="12"/>
  <c r="AA110" i="12"/>
  <c r="Y111" i="12"/>
  <c r="Z111" i="12"/>
  <c r="AA111" i="12"/>
  <c r="Y112" i="12"/>
  <c r="Z112" i="12"/>
  <c r="AA112" i="12"/>
  <c r="Y113" i="12"/>
  <c r="Z113" i="12"/>
  <c r="AA113" i="12"/>
  <c r="Y114" i="12"/>
  <c r="Z114" i="12"/>
  <c r="AA114" i="12"/>
  <c r="Y115" i="12"/>
  <c r="Z115" i="12"/>
  <c r="AA115" i="12"/>
  <c r="Y116" i="12"/>
  <c r="Z116" i="12"/>
  <c r="AA116" i="12"/>
  <c r="Y117" i="12"/>
  <c r="Z117" i="12"/>
  <c r="AA117" i="12"/>
  <c r="Y118" i="12"/>
  <c r="Z118" i="12"/>
  <c r="AA118" i="12"/>
  <c r="Y119" i="12"/>
  <c r="Z119" i="12"/>
  <c r="AA119" i="12"/>
  <c r="Y120" i="12"/>
  <c r="Z120" i="12"/>
  <c r="AA120" i="12"/>
  <c r="Y121" i="12"/>
  <c r="Z121" i="12"/>
  <c r="AA121" i="12"/>
  <c r="Y122" i="12"/>
  <c r="Z122" i="12"/>
  <c r="AA122" i="12"/>
  <c r="Y123" i="12"/>
  <c r="Z123" i="12"/>
  <c r="AA123" i="12"/>
  <c r="Y124" i="12"/>
  <c r="Z124" i="12"/>
  <c r="AA124" i="12"/>
  <c r="Y125" i="12"/>
  <c r="Z125" i="12"/>
  <c r="AA125" i="12"/>
  <c r="Y126" i="12"/>
  <c r="Z126" i="12"/>
  <c r="AA126" i="12"/>
  <c r="Y127" i="12"/>
  <c r="Z127" i="12"/>
  <c r="AA127" i="12"/>
  <c r="G128" i="12"/>
  <c r="M128" i="12"/>
  <c r="P128" i="12"/>
  <c r="Y128" i="12"/>
  <c r="Z128" i="12"/>
  <c r="AA128" i="12"/>
  <c r="Y129" i="12"/>
  <c r="Z129" i="12"/>
  <c r="AA129" i="12"/>
  <c r="Y130" i="12"/>
  <c r="Z130" i="12"/>
  <c r="AA130" i="12"/>
  <c r="Y131" i="12"/>
  <c r="Z131" i="12"/>
  <c r="AA131" i="12"/>
  <c r="Y132" i="12"/>
  <c r="Z132" i="12"/>
  <c r="AA132" i="12"/>
  <c r="G133" i="12"/>
  <c r="M133" i="12"/>
  <c r="P133" i="12"/>
  <c r="Y133" i="12"/>
  <c r="Z133" i="12"/>
  <c r="AA133" i="12"/>
  <c r="Y134" i="12"/>
  <c r="Z134" i="12"/>
  <c r="AA134" i="12"/>
  <c r="Y135" i="12"/>
  <c r="Z135" i="12"/>
  <c r="AA135" i="12"/>
  <c r="Y136" i="12"/>
  <c r="Z136" i="12"/>
  <c r="AA136" i="12"/>
  <c r="Y137" i="12"/>
  <c r="Z137" i="12"/>
  <c r="AA137" i="12"/>
  <c r="G138" i="12"/>
  <c r="M138" i="12"/>
  <c r="P138" i="12"/>
  <c r="Y138" i="12"/>
  <c r="Z138" i="12"/>
  <c r="AA138" i="12"/>
  <c r="Y139" i="12"/>
  <c r="Z139" i="12"/>
  <c r="AA139" i="12"/>
  <c r="Y140" i="12"/>
  <c r="Z140" i="12"/>
  <c r="AA140" i="12"/>
  <c r="Z141" i="12"/>
  <c r="AA141" i="12"/>
  <c r="G142" i="12"/>
  <c r="M142" i="12"/>
  <c r="P142" i="12"/>
  <c r="Z142" i="12"/>
  <c r="AA142" i="12"/>
  <c r="Z143" i="12"/>
  <c r="AA143" i="12"/>
  <c r="Z144" i="12"/>
  <c r="AA144" i="12"/>
  <c r="Z145" i="12"/>
  <c r="AA145" i="12"/>
  <c r="Z146" i="12"/>
  <c r="AA146" i="12"/>
  <c r="G147" i="12"/>
  <c r="Z147" i="12"/>
  <c r="AA147" i="12"/>
  <c r="Z148" i="12"/>
  <c r="AA148" i="12"/>
  <c r="Y149" i="12"/>
  <c r="Z149" i="12"/>
  <c r="AA149" i="12"/>
  <c r="Y150" i="12"/>
  <c r="Z150" i="12"/>
  <c r="AA150" i="12"/>
  <c r="Y151" i="12"/>
  <c r="Z151" i="12"/>
  <c r="AA151" i="12"/>
  <c r="Y152" i="12"/>
  <c r="Z152" i="12"/>
  <c r="AA152" i="12"/>
  <c r="Y153" i="12"/>
  <c r="Z153" i="12"/>
  <c r="AA153" i="12"/>
  <c r="Y154" i="12"/>
  <c r="Z154" i="12"/>
  <c r="AA154" i="12"/>
  <c r="Y155" i="12"/>
  <c r="Z155" i="12"/>
  <c r="AA155" i="12"/>
  <c r="Y156" i="12"/>
  <c r="Z156" i="12"/>
  <c r="AA156" i="12"/>
  <c r="Y157" i="12"/>
  <c r="Z157" i="12"/>
  <c r="AA157" i="12"/>
  <c r="Y158" i="12"/>
  <c r="Z158" i="12"/>
  <c r="AA158" i="12"/>
  <c r="Y159" i="12"/>
  <c r="Z159" i="12"/>
  <c r="AA159" i="12"/>
  <c r="Y160" i="12"/>
  <c r="Z160" i="12"/>
  <c r="AA160" i="12"/>
  <c r="Y161" i="12"/>
  <c r="Z161" i="12"/>
  <c r="AA161" i="12"/>
  <c r="Y162" i="12"/>
  <c r="Z162" i="12"/>
  <c r="AA162" i="12"/>
  <c r="Y163" i="12"/>
  <c r="Z163" i="12"/>
  <c r="AA163" i="12"/>
  <c r="Y164" i="12"/>
  <c r="Z164" i="12"/>
  <c r="AA164" i="12"/>
  <c r="Y165" i="12"/>
  <c r="Z165" i="12"/>
  <c r="AA165" i="12"/>
  <c r="Y166" i="12"/>
  <c r="Z166" i="12"/>
  <c r="AA166" i="12"/>
  <c r="Y167" i="12"/>
  <c r="Z167" i="12"/>
  <c r="AA167" i="12"/>
  <c r="G168" i="12"/>
  <c r="M168" i="12"/>
  <c r="P168" i="12"/>
  <c r="Y168" i="12"/>
  <c r="Z168" i="12"/>
  <c r="AA168" i="12"/>
  <c r="Y169" i="12"/>
  <c r="Z169" i="12"/>
  <c r="AA169" i="12"/>
  <c r="Y170" i="12"/>
  <c r="Z170" i="12"/>
  <c r="AA170" i="12"/>
  <c r="G171" i="12"/>
  <c r="M171" i="12"/>
  <c r="P171" i="12"/>
  <c r="Y171" i="12"/>
  <c r="Z171" i="12"/>
  <c r="AA171" i="12"/>
  <c r="Y172" i="12"/>
  <c r="Z172" i="12"/>
  <c r="AA172" i="12"/>
  <c r="Y173" i="12"/>
  <c r="Z173" i="12"/>
  <c r="AA173" i="12"/>
  <c r="Y174" i="12"/>
  <c r="Z174" i="12"/>
  <c r="AA174" i="12"/>
  <c r="G175" i="12"/>
  <c r="M175" i="12"/>
  <c r="P175" i="12"/>
  <c r="Y175" i="12"/>
  <c r="Z175" i="12"/>
  <c r="AA175" i="12"/>
  <c r="Y176" i="12"/>
  <c r="Z176" i="12"/>
  <c r="AA176" i="12"/>
  <c r="Y177" i="12"/>
  <c r="Z177" i="12"/>
  <c r="AA177" i="12"/>
  <c r="G178" i="12"/>
  <c r="M178" i="12"/>
  <c r="P178" i="12"/>
  <c r="Y178" i="12"/>
  <c r="Z178" i="12"/>
  <c r="AA178" i="12"/>
  <c r="Y179" i="12"/>
  <c r="Z179" i="12"/>
  <c r="AA179" i="12"/>
  <c r="Y180" i="12"/>
  <c r="Z180" i="12"/>
  <c r="AA180" i="12"/>
  <c r="Y181" i="12"/>
  <c r="Z181" i="12"/>
  <c r="AA181" i="12"/>
  <c r="Y182" i="12"/>
  <c r="Z182" i="12"/>
  <c r="AA182" i="12"/>
  <c r="Y183" i="12"/>
  <c r="Z183" i="12"/>
  <c r="AA183" i="12"/>
  <c r="Y184" i="12"/>
  <c r="Z184" i="12"/>
  <c r="AA184" i="12"/>
  <c r="Y185" i="12"/>
  <c r="Z185" i="12"/>
  <c r="AA185" i="12"/>
  <c r="G186" i="12"/>
  <c r="M186" i="12"/>
  <c r="P186" i="12"/>
  <c r="Y190" i="12"/>
  <c r="Z190" i="12"/>
  <c r="AA190" i="12"/>
  <c r="AA192" i="12"/>
  <c r="Z5" i="11"/>
  <c r="AA5" i="11"/>
  <c r="Y6" i="11"/>
  <c r="Z6" i="11"/>
  <c r="AA6" i="11"/>
  <c r="Y7" i="11"/>
  <c r="Z7" i="11"/>
  <c r="AA7" i="11"/>
  <c r="Y8" i="11"/>
  <c r="Z8" i="11"/>
  <c r="AA8" i="11"/>
  <c r="Y9" i="11"/>
  <c r="Z9" i="11"/>
  <c r="AA9" i="11"/>
  <c r="Y10" i="11"/>
  <c r="Z10" i="11"/>
  <c r="AA10" i="11"/>
  <c r="G11" i="11"/>
  <c r="M11" i="11"/>
  <c r="P11" i="11"/>
  <c r="Y11" i="11"/>
  <c r="Z11" i="11"/>
  <c r="AA11" i="11"/>
  <c r="Y12" i="11"/>
  <c r="Z12" i="11"/>
  <c r="AA12" i="11"/>
  <c r="Y13" i="11"/>
  <c r="Z13" i="11"/>
  <c r="AA13" i="11"/>
  <c r="Y14" i="11"/>
  <c r="Z14" i="11"/>
  <c r="AA14" i="11"/>
  <c r="Y15" i="11"/>
  <c r="Z15" i="11"/>
  <c r="AA15" i="11"/>
  <c r="G16" i="11"/>
  <c r="M16" i="11"/>
  <c r="P16" i="11"/>
  <c r="Y16" i="11"/>
  <c r="Z16" i="11"/>
  <c r="AA16" i="11"/>
  <c r="Y17" i="11"/>
  <c r="Z17" i="11"/>
  <c r="AA17" i="11"/>
  <c r="Y18" i="11"/>
  <c r="Z18" i="11"/>
  <c r="AA18" i="11"/>
  <c r="Y19" i="11"/>
  <c r="Z19" i="11"/>
  <c r="AA19" i="11"/>
  <c r="Y20" i="11"/>
  <c r="Z20" i="11"/>
  <c r="AA20" i="11"/>
  <c r="Y21" i="11"/>
  <c r="Z21" i="11"/>
  <c r="AA21" i="11"/>
  <c r="Y22" i="11"/>
  <c r="Z22" i="11"/>
  <c r="AA22" i="11"/>
  <c r="Y23" i="11"/>
  <c r="Z23" i="11"/>
  <c r="AA23" i="11"/>
  <c r="Y24" i="11"/>
  <c r="Z24" i="11"/>
  <c r="AA24" i="11"/>
  <c r="Y25" i="11"/>
  <c r="Z25" i="11"/>
  <c r="AA25" i="11"/>
  <c r="Y26" i="11"/>
  <c r="Z26" i="11"/>
  <c r="AA26" i="11"/>
  <c r="Y27" i="11"/>
  <c r="Z27" i="11"/>
  <c r="AA27" i="11"/>
  <c r="Y28" i="11"/>
  <c r="Z28" i="11"/>
  <c r="AA28" i="11"/>
  <c r="Y29" i="11"/>
  <c r="Z29" i="11"/>
  <c r="AA29" i="11"/>
  <c r="Y30" i="11"/>
  <c r="Z30" i="11"/>
  <c r="AA30" i="11"/>
  <c r="Y31" i="11"/>
  <c r="Z31" i="11"/>
  <c r="AA31" i="11"/>
  <c r="Y32" i="11"/>
  <c r="Z32" i="11"/>
  <c r="AA32" i="11"/>
  <c r="Y33" i="11"/>
  <c r="Z33" i="11"/>
  <c r="AA33" i="11"/>
  <c r="Y34" i="11"/>
  <c r="Z34" i="11"/>
  <c r="AA34" i="11"/>
  <c r="Y35" i="11"/>
  <c r="Z35" i="11"/>
  <c r="AA35" i="11"/>
  <c r="Y36" i="11"/>
  <c r="Z36" i="11"/>
  <c r="AA36" i="11"/>
  <c r="Y37" i="11"/>
  <c r="Z37" i="11"/>
  <c r="AA37" i="11"/>
  <c r="Y38" i="11"/>
  <c r="Z38" i="11"/>
  <c r="AA38" i="11"/>
  <c r="Y39" i="11"/>
  <c r="Z39" i="11"/>
  <c r="AA39" i="11"/>
  <c r="Y40" i="11"/>
  <c r="Z40" i="11"/>
  <c r="AA40" i="11"/>
  <c r="Y41" i="11"/>
  <c r="Z41" i="11"/>
  <c r="AA41" i="11"/>
  <c r="G42" i="11"/>
  <c r="M42" i="11"/>
  <c r="P42" i="11"/>
  <c r="Y42" i="11"/>
  <c r="Z42" i="11"/>
  <c r="AA42" i="11"/>
  <c r="Y43" i="11"/>
  <c r="Z43" i="11"/>
  <c r="AA43" i="11"/>
  <c r="Y44" i="11"/>
  <c r="Z44" i="11"/>
  <c r="AA44" i="11"/>
  <c r="Y45" i="11"/>
  <c r="Z45" i="11"/>
  <c r="AA45" i="11"/>
  <c r="Y46" i="11"/>
  <c r="Z46" i="11"/>
  <c r="AA46" i="11"/>
  <c r="Y47" i="11"/>
  <c r="Z47" i="11"/>
  <c r="AA47" i="11"/>
  <c r="Y48" i="11"/>
  <c r="Z48" i="11"/>
  <c r="AA48" i="11"/>
  <c r="Y49" i="11"/>
  <c r="Z49" i="11"/>
  <c r="AA49" i="11"/>
  <c r="Y50" i="11"/>
  <c r="Z50" i="11"/>
  <c r="AA50" i="11"/>
  <c r="Y51" i="11"/>
  <c r="Z51" i="11"/>
  <c r="AA51" i="11"/>
  <c r="Y52" i="11"/>
  <c r="Z52" i="11"/>
  <c r="AA52" i="11"/>
  <c r="Y53" i="11"/>
  <c r="Z53" i="11"/>
  <c r="AA53" i="11"/>
  <c r="Y54" i="11"/>
  <c r="Z54" i="11"/>
  <c r="AA54" i="11"/>
  <c r="Y55" i="11"/>
  <c r="Z55" i="11"/>
  <c r="AA55" i="11"/>
  <c r="Y56" i="11"/>
  <c r="Z56" i="11"/>
  <c r="AA56" i="11"/>
  <c r="Y57" i="11"/>
  <c r="Z57" i="11"/>
  <c r="AA57" i="11"/>
  <c r="Y58" i="11"/>
  <c r="Z58" i="11"/>
  <c r="AA58" i="11"/>
  <c r="Y59" i="11"/>
  <c r="Z59" i="11"/>
  <c r="AA59" i="11"/>
  <c r="Y60" i="11"/>
  <c r="Z60" i="11"/>
  <c r="AA60" i="11"/>
  <c r="Y61" i="11"/>
  <c r="Z61" i="11"/>
  <c r="AA61" i="11"/>
  <c r="Y62" i="11"/>
  <c r="Z62" i="11"/>
  <c r="AA62" i="11"/>
  <c r="Y63" i="11"/>
  <c r="Z63" i="11"/>
  <c r="AA63" i="11"/>
  <c r="Y64" i="11"/>
  <c r="Z64" i="11"/>
  <c r="AA64" i="11"/>
  <c r="Y65" i="11"/>
  <c r="Z65" i="11"/>
  <c r="AA65" i="11"/>
  <c r="Y66" i="11"/>
  <c r="Z66" i="11"/>
  <c r="AA66" i="11"/>
  <c r="Y67" i="11"/>
  <c r="Z67" i="11"/>
  <c r="AA67" i="11"/>
  <c r="G68" i="11"/>
  <c r="M68" i="11"/>
  <c r="P68" i="11"/>
  <c r="Y68" i="11"/>
  <c r="Z68" i="11"/>
  <c r="AA68" i="11"/>
  <c r="Y69" i="11"/>
  <c r="Z69" i="11"/>
  <c r="AA69" i="11"/>
  <c r="Y70" i="11"/>
  <c r="Z70" i="11"/>
  <c r="AA70" i="11"/>
  <c r="Y71" i="11"/>
  <c r="Z71" i="11"/>
  <c r="AA71" i="11"/>
  <c r="Y72" i="11"/>
  <c r="Z72" i="11"/>
  <c r="AA72" i="11"/>
  <c r="Y73" i="11"/>
  <c r="Z73" i="11"/>
  <c r="AA73" i="11"/>
  <c r="Y74" i="11"/>
  <c r="Z74" i="11"/>
  <c r="AA74" i="11"/>
  <c r="Y75" i="11"/>
  <c r="Z75" i="11"/>
  <c r="AA75" i="11"/>
  <c r="Y76" i="11"/>
  <c r="Z76" i="11"/>
  <c r="AA76" i="11"/>
  <c r="Y77" i="11"/>
  <c r="Z77" i="11"/>
  <c r="AA77" i="11"/>
  <c r="Y78" i="11"/>
  <c r="Z78" i="11"/>
  <c r="AA78" i="11"/>
  <c r="Y79" i="11"/>
  <c r="Z79" i="11"/>
  <c r="AA79" i="11"/>
  <c r="Y80" i="11"/>
  <c r="Z80" i="11"/>
  <c r="AA80" i="11"/>
  <c r="Y81" i="11"/>
  <c r="Z81" i="11"/>
  <c r="AA81" i="11"/>
  <c r="Y82" i="11"/>
  <c r="Z82" i="11"/>
  <c r="AA82" i="11"/>
  <c r="Y83" i="11"/>
  <c r="Z83" i="11"/>
  <c r="AA83" i="11"/>
  <c r="Y84" i="11"/>
  <c r="Z84" i="11"/>
  <c r="AA84" i="11"/>
  <c r="Y85" i="11"/>
  <c r="Z85" i="11"/>
  <c r="AA85" i="11"/>
  <c r="Y86" i="11"/>
  <c r="Z86" i="11"/>
  <c r="AA86" i="11"/>
  <c r="Y87" i="11"/>
  <c r="Z87" i="11"/>
  <c r="AA87" i="11"/>
  <c r="Y88" i="11"/>
  <c r="Z88" i="11"/>
  <c r="AA88" i="11"/>
  <c r="Y89" i="11"/>
  <c r="Z89" i="11"/>
  <c r="AA89" i="11"/>
  <c r="G90" i="11"/>
  <c r="M90" i="11"/>
  <c r="P90" i="11"/>
  <c r="Y90" i="11"/>
  <c r="Z90" i="11"/>
  <c r="AA90" i="11"/>
  <c r="Y91" i="11"/>
  <c r="Z91" i="11"/>
  <c r="AA91" i="11"/>
  <c r="Y92" i="11"/>
  <c r="Z92" i="11"/>
  <c r="AA92" i="11"/>
  <c r="Y93" i="11"/>
  <c r="Z93" i="11"/>
  <c r="AA93" i="11"/>
  <c r="Y94" i="11"/>
  <c r="Z94" i="11"/>
  <c r="AA94" i="11"/>
  <c r="Y95" i="11"/>
  <c r="Z95" i="11"/>
  <c r="AA95" i="11"/>
  <c r="Y96" i="11"/>
  <c r="Z96" i="11"/>
  <c r="AA96" i="11"/>
  <c r="Y97" i="11"/>
  <c r="Z97" i="11"/>
  <c r="AA97" i="11"/>
  <c r="Y98" i="11"/>
  <c r="Z98" i="11"/>
  <c r="AA98" i="11"/>
  <c r="Y99" i="11"/>
  <c r="Z99" i="11"/>
  <c r="AA99" i="11"/>
  <c r="Y100" i="11"/>
  <c r="Z100" i="11"/>
  <c r="AA100" i="11"/>
  <c r="Y101" i="11"/>
  <c r="Z101" i="11"/>
  <c r="AA101" i="11"/>
  <c r="Y102" i="11"/>
  <c r="Z102" i="11"/>
  <c r="AA102" i="11"/>
  <c r="Y103" i="11"/>
  <c r="Z103" i="11"/>
  <c r="AA103" i="11"/>
  <c r="Y104" i="11"/>
  <c r="Z104" i="11"/>
  <c r="AA104" i="11"/>
  <c r="Y105" i="11"/>
  <c r="Z105" i="11"/>
  <c r="AA105" i="11"/>
  <c r="Y106" i="11"/>
  <c r="Z106" i="11"/>
  <c r="AA106" i="11"/>
  <c r="G107" i="11"/>
  <c r="M107" i="11"/>
  <c r="P107" i="11"/>
  <c r="Y107" i="11"/>
  <c r="Z107" i="11"/>
  <c r="AA107" i="11"/>
  <c r="Y108" i="11"/>
  <c r="Z108" i="11"/>
  <c r="AA108" i="11"/>
  <c r="Y109" i="11"/>
  <c r="Z109" i="11"/>
  <c r="AA109" i="11"/>
  <c r="Y110" i="11"/>
  <c r="Z110" i="11"/>
  <c r="AA110" i="11"/>
  <c r="Y111" i="11"/>
  <c r="Z111" i="11"/>
  <c r="AA111" i="11"/>
  <c r="Y112" i="11"/>
  <c r="Z112" i="11"/>
  <c r="AA112" i="11"/>
  <c r="Y113" i="11"/>
  <c r="Z113" i="11"/>
  <c r="AA113" i="11"/>
  <c r="G114" i="11"/>
  <c r="M114" i="11"/>
  <c r="P114" i="11"/>
  <c r="Y114" i="11"/>
  <c r="Z114" i="11"/>
  <c r="AA114" i="11"/>
  <c r="Y115" i="11"/>
  <c r="Z115" i="11"/>
  <c r="AA115" i="11"/>
  <c r="Y116" i="11"/>
  <c r="Z116" i="11"/>
  <c r="AA116" i="11"/>
  <c r="Y117" i="11"/>
  <c r="Z117" i="11"/>
  <c r="AA117" i="11"/>
  <c r="G118" i="11"/>
  <c r="M118" i="11"/>
  <c r="P118" i="11"/>
  <c r="Y118" i="11"/>
  <c r="Z118" i="11"/>
  <c r="AA118" i="11"/>
  <c r="Y119" i="11"/>
  <c r="Z119" i="11"/>
  <c r="AA119" i="11"/>
  <c r="Y120" i="11"/>
  <c r="Z120" i="11"/>
  <c r="AA120" i="11"/>
  <c r="Y121" i="11"/>
  <c r="Z121" i="11"/>
  <c r="AA121" i="11"/>
  <c r="Y122" i="11"/>
  <c r="Z122" i="11"/>
  <c r="AA122" i="11"/>
  <c r="G123" i="11"/>
  <c r="M123" i="11"/>
  <c r="P123" i="11"/>
  <c r="Y123" i="11"/>
  <c r="Z123" i="11"/>
  <c r="AA123" i="11"/>
  <c r="Y124" i="11"/>
  <c r="Z124" i="11"/>
  <c r="AA124" i="11"/>
  <c r="Y125" i="11"/>
  <c r="Z125" i="11"/>
  <c r="AA125" i="11"/>
  <c r="Y126" i="11"/>
  <c r="Z126" i="11"/>
  <c r="AA126" i="11"/>
  <c r="Y127" i="11"/>
  <c r="Z127" i="11"/>
  <c r="AA127" i="11"/>
  <c r="G128" i="11"/>
  <c r="M128" i="11"/>
  <c r="P128" i="11"/>
  <c r="Y128" i="11"/>
  <c r="Z128" i="11"/>
  <c r="AA128" i="11"/>
  <c r="Y129" i="11"/>
  <c r="Z129" i="11"/>
  <c r="AA129" i="11"/>
  <c r="Y130" i="11"/>
  <c r="Z130" i="11"/>
  <c r="AA130" i="11"/>
  <c r="Y131" i="11"/>
  <c r="Z131" i="11"/>
  <c r="AA131" i="11"/>
  <c r="Y132" i="11"/>
  <c r="Z132" i="11"/>
  <c r="AA132" i="11"/>
  <c r="Y133" i="11"/>
  <c r="Z133" i="11"/>
  <c r="AA133" i="11"/>
  <c r="Y134" i="11"/>
  <c r="Z134" i="11"/>
  <c r="AA134" i="11"/>
  <c r="Y135" i="11"/>
  <c r="Z135" i="11"/>
  <c r="AA135" i="11"/>
  <c r="Y136" i="11"/>
  <c r="Z136" i="11"/>
  <c r="AA136" i="11"/>
  <c r="Y137" i="11"/>
  <c r="Z137" i="11"/>
  <c r="AA137" i="11"/>
  <c r="Y138" i="11"/>
  <c r="Z138" i="11"/>
  <c r="AA138" i="11"/>
  <c r="Y139" i="11"/>
  <c r="Z139" i="11"/>
  <c r="AA139" i="11"/>
  <c r="Y140" i="11"/>
  <c r="Z140" i="11"/>
  <c r="AA140" i="11"/>
  <c r="Y141" i="11"/>
  <c r="Z141" i="11"/>
  <c r="AA141" i="11"/>
  <c r="Y142" i="11"/>
  <c r="Z142" i="11"/>
  <c r="AA142" i="11"/>
  <c r="Y143" i="11"/>
  <c r="Z143" i="11"/>
  <c r="AA143" i="11"/>
  <c r="Y144" i="11"/>
  <c r="Z144" i="11"/>
  <c r="AA144" i="11"/>
  <c r="Y145" i="11"/>
  <c r="Z145" i="11"/>
  <c r="AA145" i="11"/>
  <c r="Y146" i="11"/>
  <c r="Z146" i="11"/>
  <c r="AA146" i="11"/>
  <c r="Y147" i="11"/>
  <c r="Z147" i="11"/>
  <c r="AA147" i="11"/>
  <c r="Y148" i="11"/>
  <c r="Z148" i="11"/>
  <c r="AA148" i="11"/>
  <c r="Y149" i="11"/>
  <c r="Z149" i="11"/>
  <c r="AA149" i="11"/>
  <c r="Y150" i="11"/>
  <c r="Z150" i="11"/>
  <c r="AA150" i="11"/>
  <c r="Y151" i="11"/>
  <c r="Z151" i="11"/>
  <c r="AA151" i="11"/>
  <c r="Y152" i="11"/>
  <c r="Z152" i="11"/>
  <c r="AA152" i="11"/>
  <c r="Y153" i="11"/>
  <c r="Z153" i="11"/>
  <c r="AA153" i="11"/>
  <c r="Y154" i="11"/>
  <c r="Z154" i="11"/>
  <c r="AA154" i="11"/>
  <c r="Y155" i="11"/>
  <c r="Z155" i="11"/>
  <c r="AA155" i="11"/>
  <c r="Y156" i="11"/>
  <c r="Z156" i="11"/>
  <c r="AA156" i="11"/>
  <c r="Y157" i="11"/>
  <c r="Z157" i="11"/>
  <c r="AA157" i="11"/>
  <c r="Y158" i="11"/>
  <c r="Z158" i="11"/>
  <c r="AA158" i="11"/>
  <c r="Y159" i="11"/>
  <c r="Z159" i="11"/>
  <c r="AA159" i="11"/>
  <c r="Y160" i="11"/>
  <c r="Z160" i="11"/>
  <c r="AA160" i="11"/>
  <c r="Y161" i="11"/>
  <c r="Z161" i="11"/>
  <c r="AA161" i="11"/>
  <c r="Y162" i="11"/>
  <c r="Z162" i="11"/>
  <c r="AA162" i="11"/>
  <c r="G163" i="11"/>
  <c r="M163" i="11"/>
  <c r="P163" i="11"/>
  <c r="Y163" i="11"/>
  <c r="Z163" i="11"/>
  <c r="AA163" i="11"/>
  <c r="Y164" i="11"/>
  <c r="Z164" i="11"/>
  <c r="AA164" i="11"/>
  <c r="Y165" i="11"/>
  <c r="Z165" i="11"/>
  <c r="AA165" i="11"/>
  <c r="Y166" i="11"/>
  <c r="Z166" i="11"/>
  <c r="AA166" i="11"/>
  <c r="Y167" i="11"/>
  <c r="Z167" i="11"/>
  <c r="AA167" i="11"/>
  <c r="Y168" i="11"/>
  <c r="Z168" i="11"/>
  <c r="AA168" i="11"/>
  <c r="Y169" i="11"/>
  <c r="Z169" i="11"/>
  <c r="AA169" i="11"/>
  <c r="Y170" i="11"/>
  <c r="Z170" i="11"/>
  <c r="AA170" i="11"/>
  <c r="Y171" i="11"/>
  <c r="Z171" i="11"/>
  <c r="AA171" i="11"/>
  <c r="Y172" i="11"/>
  <c r="Z172" i="11"/>
  <c r="AA172" i="11"/>
  <c r="Y173" i="11"/>
  <c r="Z173" i="11"/>
  <c r="AA173" i="11"/>
  <c r="Y174" i="11"/>
  <c r="Z174" i="11"/>
  <c r="AA174" i="11"/>
  <c r="Y175" i="11"/>
  <c r="Z175" i="11"/>
  <c r="AA175" i="11"/>
  <c r="Y176" i="11"/>
  <c r="Z176" i="11"/>
  <c r="AA176" i="11"/>
  <c r="Y177" i="11"/>
  <c r="Z177" i="11"/>
  <c r="AA177" i="11"/>
  <c r="Y178" i="11"/>
  <c r="Z178" i="11"/>
  <c r="AA178" i="11"/>
  <c r="Y179" i="11"/>
  <c r="Z179" i="11"/>
  <c r="AA179" i="11"/>
  <c r="Y180" i="11"/>
  <c r="Z180" i="11"/>
  <c r="AA180" i="11"/>
  <c r="Y181" i="11"/>
  <c r="Z181" i="11"/>
  <c r="AA181" i="11"/>
  <c r="Y182" i="11"/>
  <c r="Z182" i="11"/>
  <c r="AA182" i="11"/>
  <c r="Y183" i="11"/>
  <c r="Z183" i="11"/>
  <c r="AA183" i="11"/>
  <c r="Y184" i="11"/>
  <c r="Z184" i="11"/>
  <c r="AA184" i="11"/>
  <c r="Y185" i="11"/>
  <c r="Z185" i="11"/>
  <c r="AA185" i="11"/>
  <c r="Y186" i="11"/>
  <c r="Z186" i="11"/>
  <c r="AA186" i="11"/>
  <c r="Y187" i="11"/>
  <c r="Z187" i="11"/>
  <c r="AA187" i="11"/>
  <c r="Y188" i="11"/>
  <c r="Z188" i="11"/>
  <c r="AA188" i="11"/>
  <c r="Y189" i="11"/>
  <c r="Z189" i="11"/>
  <c r="AA189" i="11"/>
  <c r="Y190" i="11"/>
  <c r="Z190" i="11"/>
  <c r="AA190" i="11"/>
  <c r="Y191" i="11"/>
  <c r="Z191" i="11"/>
  <c r="AA191" i="11"/>
  <c r="Y192" i="11"/>
  <c r="Z192" i="11"/>
  <c r="AA192" i="11"/>
  <c r="Y193" i="11"/>
  <c r="Z193" i="11"/>
  <c r="AA193" i="11"/>
  <c r="G194" i="11"/>
  <c r="M194" i="11"/>
  <c r="P194" i="11"/>
  <c r="Y194" i="11"/>
  <c r="Z194" i="11"/>
  <c r="AA194" i="11"/>
  <c r="Z195" i="11"/>
  <c r="AA195" i="11"/>
  <c r="Z196" i="11"/>
  <c r="AA196" i="11"/>
  <c r="G197" i="11"/>
  <c r="M197" i="11"/>
  <c r="P197" i="11"/>
  <c r="Z197" i="11"/>
  <c r="AA197" i="11"/>
  <c r="Y198" i="11"/>
  <c r="Z198" i="11"/>
  <c r="AA198" i="11"/>
  <c r="Y199" i="11"/>
  <c r="Z199" i="11"/>
  <c r="AA199" i="11"/>
  <c r="Y200" i="11"/>
  <c r="Z200" i="11"/>
  <c r="AA200" i="11"/>
  <c r="Y201" i="11"/>
  <c r="Z201" i="11"/>
  <c r="AA201" i="11"/>
  <c r="G202" i="11"/>
  <c r="M202" i="11"/>
  <c r="P202" i="11"/>
  <c r="Y202" i="11"/>
  <c r="Z202" i="11"/>
  <c r="AA202" i="11"/>
  <c r="Y203" i="11"/>
  <c r="Z203" i="11"/>
  <c r="AA203" i="11"/>
  <c r="Y204" i="11"/>
  <c r="Z204" i="11"/>
  <c r="AA204" i="11"/>
  <c r="Y205" i="11"/>
  <c r="Z205" i="11"/>
  <c r="AA205" i="11"/>
  <c r="Y206" i="11"/>
  <c r="Z206" i="11"/>
  <c r="AA206" i="11"/>
  <c r="G207" i="11"/>
  <c r="M207" i="11"/>
  <c r="P207" i="11"/>
  <c r="Y207" i="11"/>
  <c r="Z207" i="11"/>
  <c r="AA207" i="11"/>
  <c r="Y208" i="11"/>
  <c r="Z208" i="11"/>
  <c r="AA208" i="11"/>
  <c r="Y209" i="11"/>
  <c r="Z209" i="11"/>
  <c r="AA209" i="11"/>
  <c r="Y210" i="11"/>
  <c r="Z210" i="11"/>
  <c r="AA210" i="11"/>
  <c r="Y211" i="11"/>
  <c r="Z211" i="11"/>
  <c r="AA211" i="11"/>
  <c r="G212" i="11"/>
  <c r="M212" i="11"/>
  <c r="P212" i="11"/>
  <c r="Y212" i="11"/>
  <c r="Z212" i="11"/>
  <c r="AA212" i="11"/>
  <c r="Y213" i="11"/>
  <c r="Z213" i="11"/>
  <c r="AA213" i="11"/>
  <c r="Y214" i="11"/>
  <c r="Z214" i="11"/>
  <c r="AA214" i="11"/>
  <c r="Y215" i="11"/>
  <c r="Z215" i="11"/>
  <c r="AA215" i="11"/>
  <c r="Y216" i="11"/>
  <c r="Z216" i="11"/>
  <c r="AA216" i="11"/>
  <c r="G217" i="11"/>
  <c r="M217" i="11"/>
  <c r="P217" i="11"/>
  <c r="Y217" i="11"/>
  <c r="Z217" i="11"/>
  <c r="AA217" i="11"/>
  <c r="Y218" i="11"/>
  <c r="Z218" i="11"/>
  <c r="AA218" i="11"/>
  <c r="Y219" i="11"/>
  <c r="Z219" i="11"/>
  <c r="AA219" i="11"/>
  <c r="Y220" i="11"/>
  <c r="Z220" i="11"/>
  <c r="AA220" i="11"/>
  <c r="G221" i="11"/>
  <c r="M221" i="11"/>
  <c r="P221" i="11"/>
  <c r="Y221" i="11"/>
  <c r="Z221" i="11"/>
  <c r="AA221" i="11"/>
  <c r="Y222" i="11"/>
  <c r="Z222" i="11"/>
  <c r="AA222" i="11"/>
  <c r="Y223" i="11"/>
  <c r="Z223" i="11"/>
  <c r="AA223" i="11"/>
  <c r="Z224" i="11"/>
  <c r="AA224" i="11"/>
  <c r="G225" i="11"/>
  <c r="M225" i="11"/>
  <c r="P225" i="11"/>
  <c r="Z225" i="11"/>
  <c r="AA225" i="11"/>
  <c r="Z226" i="11"/>
  <c r="AA226" i="11"/>
  <c r="Z227" i="11"/>
  <c r="AA227" i="11"/>
  <c r="Z228" i="11"/>
  <c r="AA228" i="11"/>
  <c r="Z229" i="11"/>
  <c r="AA229" i="11"/>
  <c r="G230" i="11"/>
  <c r="Z230" i="11"/>
  <c r="AA230" i="11"/>
  <c r="IV230" i="11"/>
  <c r="Z231" i="11"/>
  <c r="AA231" i="11"/>
  <c r="Z232" i="11"/>
  <c r="AA232" i="11"/>
  <c r="Z233" i="11"/>
  <c r="AA233" i="11"/>
  <c r="Z234" i="11"/>
  <c r="AA234" i="11"/>
  <c r="G235" i="11"/>
  <c r="Z235" i="11"/>
  <c r="AA235" i="11"/>
  <c r="Z236" i="11"/>
  <c r="AA236" i="11"/>
  <c r="Y237" i="11"/>
  <c r="Z237" i="11"/>
  <c r="AA237" i="11"/>
  <c r="Y238" i="11"/>
  <c r="Z238" i="11"/>
  <c r="AA238" i="11"/>
  <c r="Y239" i="11"/>
  <c r="Z239" i="11"/>
  <c r="AA239" i="11"/>
  <c r="Y240" i="11"/>
  <c r="Z240" i="11"/>
  <c r="AA240" i="11"/>
  <c r="Y241" i="11"/>
  <c r="Z241" i="11"/>
  <c r="AA241" i="11"/>
  <c r="Y242" i="11"/>
  <c r="Z242" i="11"/>
  <c r="AA242" i="11"/>
  <c r="Y243" i="11"/>
  <c r="Z243" i="11"/>
  <c r="AA243" i="11"/>
  <c r="Y244" i="11"/>
  <c r="Z244" i="11"/>
  <c r="AA244" i="11"/>
  <c r="Y245" i="11"/>
  <c r="Z245" i="11"/>
  <c r="AA245" i="11"/>
  <c r="Y246" i="11"/>
  <c r="Z246" i="11"/>
  <c r="AA246" i="11"/>
  <c r="Y247" i="11"/>
  <c r="Z247" i="11"/>
  <c r="AA247" i="11"/>
  <c r="Y248" i="11"/>
  <c r="Z248" i="11"/>
  <c r="AA248" i="11"/>
  <c r="Y249" i="11"/>
  <c r="Z249" i="11"/>
  <c r="AA249" i="11"/>
  <c r="Y250" i="11"/>
  <c r="Z250" i="11"/>
  <c r="AA250" i="11"/>
  <c r="Y251" i="11"/>
  <c r="Z251" i="11"/>
  <c r="AA251" i="11"/>
  <c r="Y252" i="11"/>
  <c r="Z252" i="11"/>
  <c r="AA252" i="11"/>
  <c r="Y253" i="11"/>
  <c r="Z253" i="11"/>
  <c r="AA253" i="11"/>
  <c r="Y254" i="11"/>
  <c r="Z254" i="11"/>
  <c r="AA254" i="11"/>
  <c r="Y255" i="11"/>
  <c r="Z255" i="11"/>
  <c r="AA255" i="11"/>
  <c r="Y256" i="11"/>
  <c r="Z256" i="11"/>
  <c r="AA256" i="11"/>
  <c r="Y257" i="11"/>
  <c r="Z257" i="11"/>
  <c r="AA257" i="11"/>
  <c r="Y258" i="11"/>
  <c r="Z258" i="11"/>
  <c r="AA258" i="11"/>
  <c r="Y259" i="11"/>
  <c r="Z259" i="11"/>
  <c r="AA259" i="11"/>
  <c r="Y260" i="11"/>
  <c r="Z260" i="11"/>
  <c r="AA260" i="11"/>
  <c r="Y261" i="11"/>
  <c r="Z261" i="11"/>
  <c r="AA261" i="11"/>
  <c r="Y262" i="11"/>
  <c r="Z262" i="11"/>
  <c r="AA262" i="11"/>
  <c r="Y263" i="11"/>
  <c r="Z263" i="11"/>
  <c r="AA263" i="11"/>
  <c r="Y264" i="11"/>
  <c r="Z264" i="11"/>
  <c r="AA264" i="11"/>
  <c r="Y265" i="11"/>
  <c r="Z265" i="11"/>
  <c r="AA265" i="11"/>
  <c r="Y266" i="11"/>
  <c r="Z266" i="11"/>
  <c r="AA266" i="11"/>
  <c r="G267" i="11"/>
  <c r="M267" i="11"/>
  <c r="P267" i="11"/>
  <c r="Y267" i="11"/>
  <c r="Z267" i="11"/>
  <c r="AA267" i="11"/>
  <c r="Y268" i="11"/>
  <c r="Z268" i="11"/>
  <c r="AA268" i="11"/>
  <c r="Y269" i="11"/>
  <c r="Z269" i="11"/>
  <c r="AA269" i="11"/>
  <c r="Y270" i="11"/>
  <c r="Z270" i="11"/>
  <c r="AA270" i="11"/>
  <c r="Y271" i="11"/>
  <c r="Z271" i="11"/>
  <c r="AA271" i="11"/>
  <c r="Y272" i="11"/>
  <c r="Z272" i="11"/>
  <c r="AA272" i="11"/>
  <c r="Y273" i="11"/>
  <c r="Z273" i="11"/>
  <c r="AA273" i="11"/>
  <c r="Y274" i="11"/>
  <c r="Z274" i="11"/>
  <c r="AA274" i="11"/>
  <c r="Y275" i="11"/>
  <c r="Z275" i="11"/>
  <c r="AA275" i="11"/>
  <c r="Y276" i="11"/>
  <c r="Z276" i="11"/>
  <c r="AA276" i="11"/>
  <c r="Y277" i="11"/>
  <c r="Z277" i="11"/>
  <c r="AA277" i="11"/>
  <c r="Y278" i="11"/>
  <c r="Z278" i="11"/>
  <c r="AA278" i="11"/>
  <c r="Y279" i="11"/>
  <c r="Z279" i="11"/>
  <c r="AA279" i="11"/>
  <c r="Y280" i="11"/>
  <c r="Z280" i="11"/>
  <c r="AA280" i="11"/>
  <c r="Y281" i="11"/>
  <c r="Z281" i="11"/>
  <c r="AA281" i="11"/>
  <c r="Y282" i="11"/>
  <c r="Z282" i="11"/>
  <c r="AA282" i="11"/>
  <c r="Y283" i="11"/>
  <c r="Z283" i="11"/>
  <c r="AA283" i="11"/>
  <c r="Y284" i="11"/>
  <c r="Z284" i="11"/>
  <c r="AA284" i="11"/>
  <c r="Y285" i="11"/>
  <c r="Z285" i="11"/>
  <c r="AA285" i="11"/>
  <c r="Y286" i="11"/>
  <c r="Z286" i="11"/>
  <c r="AA286" i="11"/>
  <c r="Y287" i="11"/>
  <c r="Z287" i="11"/>
  <c r="AA287" i="11"/>
  <c r="G288" i="11"/>
  <c r="M288" i="11"/>
  <c r="P288" i="11"/>
  <c r="Y288" i="11"/>
  <c r="Z288" i="11"/>
  <c r="AA288" i="11"/>
  <c r="Y289" i="11"/>
  <c r="Z289" i="11"/>
  <c r="AA289" i="11"/>
  <c r="Y290" i="11"/>
  <c r="Z290" i="11"/>
  <c r="AA290" i="11"/>
  <c r="G291" i="11"/>
  <c r="M291" i="11"/>
  <c r="P291" i="11"/>
  <c r="Y291" i="11"/>
  <c r="Z291" i="11"/>
  <c r="AA291" i="11"/>
  <c r="Y292" i="11"/>
  <c r="Z292" i="11"/>
  <c r="AA292" i="11"/>
  <c r="Y293" i="11"/>
  <c r="Z293" i="11"/>
  <c r="AA293" i="11"/>
  <c r="G294" i="11"/>
  <c r="M294" i="11"/>
  <c r="P294" i="11"/>
  <c r="Y294" i="11"/>
  <c r="Z294" i="11"/>
  <c r="AA294" i="11"/>
  <c r="Y295" i="11"/>
  <c r="Z295" i="11"/>
  <c r="AA295" i="11"/>
  <c r="Y296" i="11"/>
  <c r="Z296" i="11"/>
  <c r="AA296" i="11"/>
  <c r="Y297" i="11"/>
  <c r="Z297" i="11"/>
  <c r="AA297" i="11"/>
  <c r="G298" i="11"/>
  <c r="M298" i="11"/>
  <c r="P298" i="11"/>
  <c r="Y298" i="11"/>
  <c r="Z298" i="11"/>
  <c r="AA298" i="11"/>
  <c r="Y299" i="11"/>
  <c r="Z299" i="11"/>
  <c r="AA299" i="11"/>
  <c r="Y300" i="11"/>
  <c r="Z300" i="11"/>
  <c r="AA300" i="11"/>
  <c r="G301" i="11"/>
  <c r="M301" i="11"/>
  <c r="P301" i="11"/>
  <c r="Y301" i="11"/>
  <c r="Z301" i="11"/>
  <c r="AA301" i="11"/>
  <c r="Y302" i="11"/>
  <c r="Z302" i="11"/>
  <c r="AA302" i="11"/>
  <c r="Y303" i="11"/>
  <c r="Z303" i="11"/>
  <c r="AA303" i="11"/>
  <c r="G304" i="11"/>
  <c r="M304" i="11"/>
  <c r="P304" i="11"/>
  <c r="Y304" i="11"/>
  <c r="Z304" i="11"/>
  <c r="AA304" i="11"/>
  <c r="Y305" i="11"/>
  <c r="Z305" i="11"/>
  <c r="AA305" i="11"/>
  <c r="Y306" i="11"/>
  <c r="Z306" i="11"/>
  <c r="AA306" i="11"/>
  <c r="G307" i="11"/>
  <c r="M307" i="11"/>
  <c r="P307" i="11"/>
  <c r="Y307" i="11"/>
  <c r="Z307" i="11"/>
  <c r="AA307" i="11"/>
  <c r="Y308" i="11"/>
  <c r="Z308" i="11"/>
  <c r="AA308" i="11"/>
  <c r="Y309" i="11"/>
  <c r="Z309" i="11"/>
  <c r="AA309" i="11"/>
  <c r="Y310" i="11"/>
  <c r="Z310" i="11"/>
  <c r="AA310" i="11"/>
  <c r="Y311" i="11"/>
  <c r="Z311" i="11"/>
  <c r="AA311" i="11"/>
  <c r="Y312" i="11"/>
  <c r="Z312" i="11"/>
  <c r="AA312" i="11"/>
  <c r="Y313" i="11"/>
  <c r="Z313" i="11"/>
  <c r="AA313" i="11"/>
  <c r="Y314" i="11"/>
  <c r="Z314" i="11"/>
  <c r="AA314" i="11"/>
  <c r="G315" i="11"/>
  <c r="M315" i="11"/>
  <c r="P315" i="11"/>
  <c r="Y315" i="11"/>
  <c r="Z315" i="11"/>
  <c r="AA315" i="11"/>
  <c r="Y316" i="11"/>
  <c r="Z316" i="11"/>
  <c r="AA316" i="11"/>
  <c r="Y317" i="11"/>
  <c r="Z317" i="11"/>
  <c r="AA317" i="11"/>
  <c r="Y318" i="11"/>
  <c r="Z318" i="11"/>
  <c r="AA318" i="11"/>
  <c r="Y319" i="11"/>
  <c r="Z319" i="11"/>
  <c r="AA319" i="11"/>
  <c r="Y320" i="11"/>
  <c r="Z320" i="11"/>
  <c r="AA320" i="11"/>
  <c r="Y321" i="11"/>
  <c r="Z321" i="11"/>
  <c r="AA321" i="11"/>
  <c r="Y322" i="11"/>
  <c r="Z322" i="11"/>
  <c r="AA322" i="11"/>
  <c r="G323" i="11"/>
  <c r="M323" i="11"/>
  <c r="P323" i="11"/>
  <c r="Y326" i="11"/>
  <c r="Z326" i="11"/>
  <c r="AA326" i="11"/>
  <c r="AA328" i="11"/>
  <c r="Z4" i="28"/>
  <c r="AA4" i="28"/>
  <c r="Z5" i="28"/>
  <c r="AA5" i="28"/>
  <c r="Z6" i="28"/>
  <c r="AA6" i="28"/>
  <c r="Z7" i="28"/>
  <c r="AA7" i="28"/>
  <c r="Z8" i="28"/>
  <c r="AA8" i="28"/>
  <c r="Y9" i="28"/>
  <c r="Z9" i="28"/>
  <c r="AA9" i="28"/>
  <c r="Y10" i="28"/>
  <c r="Z10" i="28"/>
  <c r="AA10" i="28"/>
  <c r="Y11" i="28"/>
  <c r="Z11" i="28"/>
  <c r="AA11" i="28"/>
  <c r="Y12" i="28"/>
  <c r="Z12" i="28"/>
  <c r="AA12" i="28"/>
  <c r="Z13" i="28"/>
  <c r="AA13" i="28"/>
  <c r="G14" i="28"/>
  <c r="M14" i="28"/>
  <c r="P14" i="28"/>
  <c r="Z14" i="28"/>
  <c r="AA14" i="28"/>
  <c r="Z15" i="28"/>
  <c r="AA15" i="28"/>
  <c r="Y16" i="28"/>
  <c r="Z16" i="28"/>
  <c r="AA16" i="28"/>
  <c r="Y17" i="28"/>
  <c r="Z17" i="28"/>
  <c r="AA17" i="28"/>
  <c r="Z18" i="28"/>
  <c r="AA18" i="28"/>
  <c r="G19" i="28"/>
  <c r="M19" i="28"/>
  <c r="P19" i="28"/>
  <c r="Z19" i="28"/>
  <c r="AA19" i="28"/>
  <c r="Z20" i="28"/>
  <c r="AA20" i="28"/>
  <c r="Z21" i="28"/>
  <c r="AA21" i="28"/>
  <c r="Z22" i="28"/>
  <c r="AA22" i="28"/>
  <c r="Z23" i="28"/>
  <c r="AA23" i="28"/>
  <c r="Z24" i="28"/>
  <c r="AA24" i="28"/>
  <c r="Y25" i="28"/>
  <c r="Z25" i="28"/>
  <c r="AA25" i="28"/>
  <c r="Y26" i="28"/>
  <c r="Z26" i="28"/>
  <c r="AA26" i="28"/>
  <c r="Y27" i="28"/>
  <c r="Z27" i="28"/>
  <c r="AA27" i="28"/>
  <c r="Y28" i="28"/>
  <c r="Z28" i="28"/>
  <c r="AA28" i="28"/>
  <c r="Y29" i="28"/>
  <c r="Z29" i="28"/>
  <c r="AA29" i="28"/>
  <c r="Y30" i="28"/>
  <c r="Z30" i="28"/>
  <c r="AA30" i="28"/>
  <c r="Y31" i="28"/>
  <c r="Z31" i="28"/>
  <c r="AA31" i="28"/>
  <c r="Y32" i="28"/>
  <c r="Z32" i="28"/>
  <c r="AA32" i="28"/>
  <c r="Y33" i="28"/>
  <c r="Z33" i="28"/>
  <c r="AA33" i="28"/>
  <c r="Y34" i="28"/>
  <c r="Z34" i="28"/>
  <c r="AA34" i="28"/>
  <c r="Y35" i="28"/>
  <c r="Z35" i="28"/>
  <c r="AA35" i="28"/>
  <c r="Y36" i="28"/>
  <c r="Z36" i="28"/>
  <c r="AA36" i="28"/>
  <c r="Y37" i="28"/>
  <c r="Z37" i="28"/>
  <c r="AA37" i="28"/>
  <c r="Y38" i="28"/>
  <c r="Z38" i="28"/>
  <c r="AA38" i="28"/>
  <c r="Y39" i="28"/>
  <c r="Z39" i="28"/>
  <c r="AA39" i="28"/>
  <c r="Y40" i="28"/>
  <c r="Z40" i="28"/>
  <c r="AA40" i="28"/>
  <c r="Y41" i="28"/>
  <c r="Z41" i="28"/>
  <c r="AA41" i="28"/>
  <c r="Y42" i="28"/>
  <c r="Z42" i="28"/>
  <c r="AA42" i="28"/>
  <c r="Y43" i="28"/>
  <c r="Z43" i="28"/>
  <c r="AA43" i="28"/>
  <c r="Y44" i="28"/>
  <c r="Z44" i="28"/>
  <c r="AA44" i="28"/>
  <c r="Y45" i="28"/>
  <c r="Z45" i="28"/>
  <c r="AA45" i="28"/>
  <c r="Y46" i="28"/>
  <c r="Z46" i="28"/>
  <c r="AA46" i="28"/>
  <c r="Y47" i="28"/>
  <c r="Z47" i="28"/>
  <c r="AA47" i="28"/>
  <c r="G48" i="28"/>
  <c r="M48" i="28"/>
  <c r="P48" i="28"/>
  <c r="Y48" i="28"/>
  <c r="Z48" i="28"/>
  <c r="AA48" i="28"/>
  <c r="Y49" i="28"/>
  <c r="Z49" i="28"/>
  <c r="AA49" i="28"/>
  <c r="Y50" i="28"/>
  <c r="Z50" i="28"/>
  <c r="AA50" i="28"/>
  <c r="Y51" i="28"/>
  <c r="Z51" i="28"/>
  <c r="AA51" i="28"/>
  <c r="Y52" i="28"/>
  <c r="Z52" i="28"/>
  <c r="AA52" i="28"/>
  <c r="Y53" i="28"/>
  <c r="Z53" i="28"/>
  <c r="AA53" i="28"/>
  <c r="Y54" i="28"/>
  <c r="Z54" i="28"/>
  <c r="AA54" i="28"/>
  <c r="Y55" i="28"/>
  <c r="Z55" i="28"/>
  <c r="AA55" i="28"/>
  <c r="Y56" i="28"/>
  <c r="Z56" i="28"/>
  <c r="AA56" i="28"/>
  <c r="Y57" i="28"/>
  <c r="Z57" i="28"/>
  <c r="AA57" i="28"/>
  <c r="Y58" i="28"/>
  <c r="Z58" i="28"/>
  <c r="AA58" i="28"/>
  <c r="Y59" i="28"/>
  <c r="Z59" i="28"/>
  <c r="AA59" i="28"/>
  <c r="Y60" i="28"/>
  <c r="Z60" i="28"/>
  <c r="AA60" i="28"/>
  <c r="Y61" i="28"/>
  <c r="Z61" i="28"/>
  <c r="AA61" i="28"/>
  <c r="Y62" i="28"/>
  <c r="Z62" i="28"/>
  <c r="AA62" i="28"/>
  <c r="Y63" i="28"/>
  <c r="Z63" i="28"/>
  <c r="AA63" i="28"/>
  <c r="Y64" i="28"/>
  <c r="Z64" i="28"/>
  <c r="AA64" i="28"/>
  <c r="Y65" i="28"/>
  <c r="Z65" i="28"/>
  <c r="AA65" i="28"/>
  <c r="Y66" i="28"/>
  <c r="Z66" i="28"/>
  <c r="AA66" i="28"/>
  <c r="Y67" i="28"/>
  <c r="Z67" i="28"/>
  <c r="AA67" i="28"/>
  <c r="Y68" i="28"/>
  <c r="Z68" i="28"/>
  <c r="AA68" i="28"/>
  <c r="Y69" i="28"/>
  <c r="Z69" i="28"/>
  <c r="AA69" i="28"/>
  <c r="Y70" i="28"/>
  <c r="Z70" i="28"/>
  <c r="AA70" i="28"/>
  <c r="Y71" i="28"/>
  <c r="Z71" i="28"/>
  <c r="AA71" i="28"/>
  <c r="Y72" i="28"/>
  <c r="Z72" i="28"/>
  <c r="AA72" i="28"/>
  <c r="Y73" i="28"/>
  <c r="Z73" i="28"/>
  <c r="AA73" i="28"/>
  <c r="Y74" i="28"/>
  <c r="Z74" i="28"/>
  <c r="AA74" i="28"/>
  <c r="G75" i="28"/>
  <c r="M75" i="28"/>
  <c r="P75" i="28"/>
  <c r="Z75" i="28"/>
  <c r="AA75" i="28"/>
  <c r="Z76" i="28"/>
  <c r="AA76" i="28"/>
  <c r="Z77" i="28"/>
  <c r="AA77" i="28"/>
  <c r="Y78" i="28"/>
  <c r="Z78" i="28"/>
  <c r="AA78" i="28"/>
  <c r="Y79" i="28"/>
  <c r="Z79" i="28"/>
  <c r="AA79" i="28"/>
  <c r="Y80" i="28"/>
  <c r="Z80" i="28"/>
  <c r="AA80" i="28"/>
  <c r="Y81" i="28"/>
  <c r="Z81" i="28"/>
  <c r="AA81" i="28"/>
  <c r="Y82" i="28"/>
  <c r="Z82" i="28"/>
  <c r="AA82" i="28"/>
  <c r="Y83" i="28"/>
  <c r="Z83" i="28"/>
  <c r="AA83" i="28"/>
  <c r="Y84" i="28"/>
  <c r="Z84" i="28"/>
  <c r="AA84" i="28"/>
  <c r="Y85" i="28"/>
  <c r="Z85" i="28"/>
  <c r="AA85" i="28"/>
  <c r="Y86" i="28"/>
  <c r="Z86" i="28"/>
  <c r="AA86" i="28"/>
  <c r="Y87" i="28"/>
  <c r="Z87" i="28"/>
  <c r="AA87" i="28"/>
  <c r="Y88" i="28"/>
  <c r="Z88" i="28"/>
  <c r="AA88" i="28"/>
  <c r="Y89" i="28"/>
  <c r="Z89" i="28"/>
  <c r="AA89" i="28"/>
  <c r="Z90" i="28"/>
  <c r="AA90" i="28"/>
  <c r="G91" i="28"/>
  <c r="M91" i="28"/>
  <c r="P91" i="28"/>
  <c r="Z91" i="28"/>
  <c r="AA91" i="28"/>
  <c r="Z92" i="28"/>
  <c r="AA92" i="28"/>
  <c r="Z93" i="28"/>
  <c r="AA93" i="28"/>
  <c r="Y94" i="28"/>
  <c r="Z94" i="28"/>
  <c r="AA94" i="28"/>
  <c r="Y95" i="28"/>
  <c r="Z95" i="28"/>
  <c r="AA95" i="28"/>
  <c r="Y96" i="28"/>
  <c r="Z96" i="28"/>
  <c r="AA96" i="28"/>
  <c r="Y97" i="28"/>
  <c r="Z97" i="28"/>
  <c r="AA97" i="28"/>
  <c r="Y98" i="28"/>
  <c r="Z98" i="28"/>
  <c r="AA98" i="28"/>
  <c r="Y99" i="28"/>
  <c r="Z99" i="28"/>
  <c r="AA99" i="28"/>
  <c r="Y100" i="28"/>
  <c r="Z100" i="28"/>
  <c r="AA100" i="28"/>
  <c r="Y101" i="28"/>
  <c r="Z101" i="28"/>
  <c r="AA101" i="28"/>
  <c r="Y102" i="28"/>
  <c r="Z102" i="28"/>
  <c r="AA102" i="28"/>
  <c r="Y103" i="28"/>
  <c r="Z103" i="28"/>
  <c r="AA103" i="28"/>
  <c r="Y104" i="28"/>
  <c r="Z104" i="28"/>
  <c r="AA104" i="28"/>
  <c r="Y105" i="28"/>
  <c r="Z105" i="28"/>
  <c r="AA105" i="28"/>
  <c r="Y106" i="28"/>
  <c r="Z106" i="28"/>
  <c r="AA106" i="28"/>
  <c r="Y107" i="28"/>
  <c r="Z107" i="28"/>
  <c r="AA107" i="28"/>
  <c r="Z108" i="28"/>
  <c r="AA108" i="28"/>
  <c r="G109" i="28"/>
  <c r="M109" i="28"/>
  <c r="P109" i="28"/>
  <c r="Z109" i="28"/>
  <c r="AA109" i="28"/>
  <c r="Z110" i="28"/>
  <c r="AA110" i="28"/>
  <c r="Z111" i="28"/>
  <c r="AA111" i="28"/>
  <c r="Y112" i="28"/>
  <c r="Z112" i="28"/>
  <c r="AA112" i="28"/>
  <c r="Z113" i="28"/>
  <c r="AA113" i="28"/>
  <c r="Z114" i="28"/>
  <c r="AA114" i="28"/>
  <c r="Z115" i="28"/>
  <c r="AA115" i="28"/>
  <c r="Z116" i="28"/>
  <c r="AA116" i="28"/>
  <c r="G117" i="28"/>
  <c r="M117" i="28"/>
  <c r="P117" i="28"/>
  <c r="Z117" i="28"/>
  <c r="AA117" i="28"/>
  <c r="Z118" i="28"/>
  <c r="AA118" i="28"/>
  <c r="Y119" i="28"/>
  <c r="Z119" i="28"/>
  <c r="AA119" i="28"/>
  <c r="Z120" i="28"/>
  <c r="AA120" i="28"/>
  <c r="G121" i="28"/>
  <c r="M121" i="28"/>
  <c r="P121" i="28"/>
  <c r="Z121" i="28"/>
  <c r="AA121" i="28"/>
  <c r="Z122" i="28"/>
  <c r="AA122" i="28"/>
  <c r="Y123" i="28"/>
  <c r="Z123" i="28"/>
  <c r="AA123" i="28"/>
  <c r="Z124" i="28"/>
  <c r="AA124" i="28"/>
  <c r="G125" i="28"/>
  <c r="M125" i="28"/>
  <c r="P125" i="28"/>
  <c r="Z125" i="28"/>
  <c r="AA125" i="28"/>
  <c r="Z126" i="28"/>
  <c r="AA126" i="28"/>
  <c r="Y127" i="28"/>
  <c r="Z127" i="28"/>
  <c r="AA127" i="28"/>
  <c r="Y128" i="28"/>
  <c r="Z128" i="28"/>
  <c r="AA128" i="28"/>
  <c r="Y129" i="28"/>
  <c r="Z129" i="28"/>
  <c r="AA129" i="28"/>
  <c r="Y130" i="28"/>
  <c r="Z130" i="28"/>
  <c r="AA130" i="28"/>
  <c r="Y131" i="28"/>
  <c r="Z131" i="28"/>
  <c r="AA131" i="28"/>
  <c r="Y132" i="28"/>
  <c r="Z132" i="28"/>
  <c r="AA132" i="28"/>
  <c r="Y133" i="28"/>
  <c r="Z133" i="28"/>
  <c r="AA133" i="28"/>
  <c r="Y134" i="28"/>
  <c r="Z134" i="28"/>
  <c r="AA134" i="28"/>
  <c r="Y135" i="28"/>
  <c r="Z135" i="28"/>
  <c r="AA135" i="28"/>
  <c r="Y136" i="28"/>
  <c r="Z136" i="28"/>
  <c r="AA136" i="28"/>
  <c r="Y137" i="28"/>
  <c r="Z137" i="28"/>
  <c r="AA137" i="28"/>
  <c r="Y138" i="28"/>
  <c r="Z138" i="28"/>
  <c r="AA138" i="28"/>
  <c r="Y139" i="28"/>
  <c r="Z139" i="28"/>
  <c r="AA139" i="28"/>
  <c r="Y140" i="28"/>
  <c r="Z140" i="28"/>
  <c r="AA140" i="28"/>
  <c r="Y141" i="28"/>
  <c r="Z141" i="28"/>
  <c r="AA141" i="28"/>
  <c r="Y142" i="28"/>
  <c r="Z142" i="28"/>
  <c r="AA142" i="28"/>
  <c r="Y143" i="28"/>
  <c r="Z143" i="28"/>
  <c r="AA143" i="28"/>
  <c r="Y144" i="28"/>
  <c r="Z144" i="28"/>
  <c r="AA144" i="28"/>
  <c r="Y145" i="28"/>
  <c r="Z145" i="28"/>
  <c r="AA145" i="28"/>
  <c r="Y146" i="28"/>
  <c r="Z146" i="28"/>
  <c r="AA146" i="28"/>
  <c r="Y147" i="28"/>
  <c r="Z147" i="28"/>
  <c r="AA147" i="28"/>
  <c r="Y148" i="28"/>
  <c r="Z148" i="28"/>
  <c r="AA148" i="28"/>
  <c r="Y149" i="28"/>
  <c r="Z149" i="28"/>
  <c r="AA149" i="28"/>
  <c r="Y150" i="28"/>
  <c r="Z150" i="28"/>
  <c r="AA150" i="28"/>
  <c r="Y151" i="28"/>
  <c r="Z151" i="28"/>
  <c r="AA151" i="28"/>
  <c r="Y152" i="28"/>
  <c r="Z152" i="28"/>
  <c r="AA152" i="28"/>
  <c r="Y153" i="28"/>
  <c r="Z153" i="28"/>
  <c r="AA153" i="28"/>
  <c r="Y154" i="28"/>
  <c r="Z154" i="28"/>
  <c r="AA154" i="28"/>
  <c r="Y155" i="28"/>
  <c r="Z155" i="28"/>
  <c r="AA155" i="28"/>
  <c r="Y156" i="28"/>
  <c r="Z156" i="28"/>
  <c r="AA156" i="28"/>
  <c r="Z157" i="28"/>
  <c r="AA157" i="28"/>
  <c r="G158" i="28"/>
  <c r="M158" i="28"/>
  <c r="P158" i="28"/>
  <c r="Z158" i="28"/>
  <c r="AA158" i="28"/>
  <c r="Z159" i="28"/>
  <c r="AA159" i="28"/>
  <c r="Y160" i="28"/>
  <c r="Z160" i="28"/>
  <c r="AA160" i="28"/>
  <c r="Y161" i="28"/>
  <c r="Z161" i="28"/>
  <c r="AA161" i="28"/>
  <c r="Y162" i="28"/>
  <c r="Z162" i="28"/>
  <c r="AA162" i="28"/>
  <c r="Y163" i="28"/>
  <c r="Z163" i="28"/>
  <c r="AA163" i="28"/>
  <c r="Y164" i="28"/>
  <c r="Z164" i="28"/>
  <c r="AA164" i="28"/>
  <c r="Y165" i="28"/>
  <c r="Z165" i="28"/>
  <c r="AA165" i="28"/>
  <c r="Y166" i="28"/>
  <c r="Z166" i="28"/>
  <c r="AA166" i="28"/>
  <c r="Y167" i="28"/>
  <c r="Z167" i="28"/>
  <c r="AA167" i="28"/>
  <c r="Y168" i="28"/>
  <c r="Z168" i="28"/>
  <c r="AA168" i="28"/>
  <c r="Y169" i="28"/>
  <c r="Z169" i="28"/>
  <c r="AA169" i="28"/>
  <c r="Y170" i="28"/>
  <c r="Z170" i="28"/>
  <c r="AA170" i="28"/>
  <c r="Y171" i="28"/>
  <c r="Z171" i="28"/>
  <c r="AA171" i="28"/>
  <c r="Y172" i="28"/>
  <c r="Z172" i="28"/>
  <c r="AA172" i="28"/>
  <c r="Y173" i="28"/>
  <c r="Z173" i="28"/>
  <c r="AA173" i="28"/>
  <c r="Y174" i="28"/>
  <c r="Z174" i="28"/>
  <c r="AA174" i="28"/>
  <c r="Y175" i="28"/>
  <c r="Z175" i="28"/>
  <c r="AA175" i="28"/>
  <c r="Y176" i="28"/>
  <c r="Z176" i="28"/>
  <c r="AA176" i="28"/>
  <c r="Y177" i="28"/>
  <c r="Z177" i="28"/>
  <c r="AA177" i="28"/>
  <c r="Y178" i="28"/>
  <c r="Z178" i="28"/>
  <c r="AA178" i="28"/>
  <c r="Y179" i="28"/>
  <c r="Z179" i="28"/>
  <c r="AA179" i="28"/>
  <c r="Y180" i="28"/>
  <c r="Z180" i="28"/>
  <c r="AA180" i="28"/>
  <c r="Y181" i="28"/>
  <c r="Z181" i="28"/>
  <c r="AA181" i="28"/>
  <c r="Y182" i="28"/>
  <c r="Z182" i="28"/>
  <c r="AA182" i="28"/>
  <c r="Y183" i="28"/>
  <c r="Z183" i="28"/>
  <c r="AA183" i="28"/>
  <c r="Y184" i="28"/>
  <c r="Z184" i="28"/>
  <c r="AA184" i="28"/>
  <c r="Y185" i="28"/>
  <c r="Z185" i="28"/>
  <c r="AA185" i="28"/>
  <c r="Y186" i="28"/>
  <c r="Z186" i="28"/>
  <c r="AA186" i="28"/>
  <c r="Y187" i="28"/>
  <c r="Z187" i="28"/>
  <c r="AA187" i="28"/>
  <c r="Y188" i="28"/>
  <c r="Z188" i="28"/>
  <c r="AA188" i="28"/>
  <c r="Y189" i="28"/>
  <c r="Z189" i="28"/>
  <c r="AA189" i="28"/>
  <c r="Y190" i="28"/>
  <c r="Z190" i="28"/>
  <c r="AA190" i="28"/>
  <c r="Y191" i="28"/>
  <c r="Z191" i="28"/>
  <c r="AA191" i="28"/>
  <c r="Y192" i="28"/>
  <c r="Z192" i="28"/>
  <c r="AA192" i="28"/>
  <c r="Y193" i="28"/>
  <c r="Z193" i="28"/>
  <c r="AA193" i="28"/>
  <c r="G194" i="28"/>
  <c r="M194" i="28"/>
  <c r="P194" i="28"/>
  <c r="Z194" i="28"/>
  <c r="AA194" i="28"/>
  <c r="Z195" i="28"/>
  <c r="AA195" i="28"/>
  <c r="Y196" i="28"/>
  <c r="Z196" i="28"/>
  <c r="AA196" i="28"/>
  <c r="G197" i="28"/>
  <c r="M197" i="28"/>
  <c r="P197" i="28"/>
  <c r="Z197" i="28"/>
  <c r="AA197" i="28"/>
  <c r="Z198" i="28"/>
  <c r="AA198" i="28"/>
  <c r="Y199" i="28"/>
  <c r="Z199" i="28"/>
  <c r="AA199" i="28"/>
  <c r="G200" i="28"/>
  <c r="M200" i="28"/>
  <c r="P200" i="28"/>
  <c r="Z200" i="28"/>
  <c r="AA200" i="28"/>
  <c r="Z201" i="28"/>
  <c r="AA201" i="28"/>
  <c r="Y202" i="28"/>
  <c r="Z202" i="28"/>
  <c r="AA202" i="28"/>
  <c r="Y203" i="28"/>
  <c r="Z203" i="28"/>
  <c r="AA203" i="28"/>
  <c r="Y204" i="28"/>
  <c r="Z204" i="28"/>
  <c r="AA204" i="28"/>
  <c r="G205" i="28"/>
  <c r="M205" i="28"/>
  <c r="P205" i="28"/>
  <c r="Z205" i="28"/>
  <c r="AA205" i="28"/>
  <c r="Z206" i="28"/>
  <c r="AA206" i="28"/>
  <c r="Y207" i="28"/>
  <c r="Z207" i="28"/>
  <c r="AA207" i="28"/>
  <c r="Y208" i="28"/>
  <c r="Z208" i="28"/>
  <c r="AA208" i="28"/>
  <c r="Y209" i="28"/>
  <c r="Z209" i="28"/>
  <c r="AA209" i="28"/>
  <c r="G210" i="28"/>
  <c r="M210" i="28"/>
  <c r="P210" i="28"/>
  <c r="Z210" i="28"/>
  <c r="AA210" i="28"/>
  <c r="Z211" i="28"/>
  <c r="AA211" i="28"/>
  <c r="Y212" i="28"/>
  <c r="Z212" i="28"/>
  <c r="AA212" i="28"/>
  <c r="Z213" i="28"/>
  <c r="AA213" i="28"/>
  <c r="G214" i="28"/>
  <c r="M214" i="28"/>
  <c r="P214" i="28"/>
  <c r="Z214" i="28"/>
  <c r="AA214" i="28"/>
  <c r="Z215" i="28"/>
  <c r="AA215" i="28"/>
  <c r="Y216" i="28"/>
  <c r="Z216" i="28"/>
  <c r="AA216" i="28"/>
  <c r="Z217" i="28"/>
  <c r="AA217" i="28"/>
  <c r="G218" i="28"/>
  <c r="M218" i="28"/>
  <c r="P218" i="28"/>
  <c r="Z218" i="28"/>
  <c r="AA218" i="28"/>
  <c r="Z219" i="28"/>
  <c r="AA219" i="28"/>
  <c r="Z220" i="28"/>
  <c r="AA220" i="28"/>
  <c r="Z221" i="28"/>
  <c r="AA221" i="28"/>
  <c r="Z222" i="28"/>
  <c r="AA222" i="28"/>
  <c r="G223" i="28"/>
  <c r="Z223" i="28"/>
  <c r="AA223" i="28"/>
  <c r="IV223" i="28"/>
  <c r="Z224" i="28"/>
  <c r="AA224" i="28"/>
  <c r="Z225" i="28"/>
  <c r="AA225" i="28"/>
  <c r="Z226" i="28"/>
  <c r="AA226" i="28"/>
  <c r="Z227" i="28"/>
  <c r="AA227" i="28"/>
  <c r="G228" i="28"/>
  <c r="Z228" i="28"/>
  <c r="AA228" i="28"/>
  <c r="Z229" i="28"/>
  <c r="AA229" i="28"/>
  <c r="Y230" i="28"/>
  <c r="Z230" i="28"/>
  <c r="AA230" i="28"/>
  <c r="Y231" i="28"/>
  <c r="Z231" i="28"/>
  <c r="AA231" i="28"/>
  <c r="Y232" i="28"/>
  <c r="Z232" i="28"/>
  <c r="AA232" i="28"/>
  <c r="Y233" i="28"/>
  <c r="Z233" i="28"/>
  <c r="AA233" i="28"/>
  <c r="Y234" i="28"/>
  <c r="Z234" i="28"/>
  <c r="AA234" i="28"/>
  <c r="Y235" i="28"/>
  <c r="Z235" i="28"/>
  <c r="AA235" i="28"/>
  <c r="Y236" i="28"/>
  <c r="Z236" i="28"/>
  <c r="AA236" i="28"/>
  <c r="Y237" i="28"/>
  <c r="Z237" i="28"/>
  <c r="AA237" i="28"/>
  <c r="Y238" i="28"/>
  <c r="Z238" i="28"/>
  <c r="AA238" i="28"/>
  <c r="Y239" i="28"/>
  <c r="Z239" i="28"/>
  <c r="AA239" i="28"/>
  <c r="Y240" i="28"/>
  <c r="Z240" i="28"/>
  <c r="AA240" i="28"/>
  <c r="Y241" i="28"/>
  <c r="Z241" i="28"/>
  <c r="AA241" i="28"/>
  <c r="Y242" i="28"/>
  <c r="Z242" i="28"/>
  <c r="AA242" i="28"/>
  <c r="Z243" i="28"/>
  <c r="AA243" i="28"/>
  <c r="G244" i="28"/>
  <c r="M244" i="28"/>
  <c r="P244" i="28"/>
  <c r="Z244" i="28"/>
  <c r="AA244" i="28"/>
  <c r="Z245" i="28"/>
  <c r="AA245" i="28"/>
  <c r="Y246" i="28"/>
  <c r="Z246" i="28"/>
  <c r="AA246" i="28"/>
  <c r="Y247" i="28"/>
  <c r="Z247" i="28"/>
  <c r="AA247" i="28"/>
  <c r="Y248" i="28"/>
  <c r="Z248" i="28"/>
  <c r="AA248" i="28"/>
  <c r="Y249" i="28"/>
  <c r="Z249" i="28"/>
  <c r="AA249" i="28"/>
  <c r="Y250" i="28"/>
  <c r="Z250" i="28"/>
  <c r="AA250" i="28"/>
  <c r="Y251" i="28"/>
  <c r="Z251" i="28"/>
  <c r="AA251" i="28"/>
  <c r="Y252" i="28"/>
  <c r="Z252" i="28"/>
  <c r="AA252" i="28"/>
  <c r="Y253" i="28"/>
  <c r="Z253" i="28"/>
  <c r="AA253" i="28"/>
  <c r="Y254" i="28"/>
  <c r="Z254" i="28"/>
  <c r="AA254" i="28"/>
  <c r="Y255" i="28"/>
  <c r="Z255" i="28"/>
  <c r="AA255" i="28"/>
  <c r="Y256" i="28"/>
  <c r="Z256" i="28"/>
  <c r="AA256" i="28"/>
  <c r="Y257" i="28"/>
  <c r="Z257" i="28"/>
  <c r="AA257" i="28"/>
  <c r="Y258" i="28"/>
  <c r="Z258" i="28"/>
  <c r="AA258" i="28"/>
  <c r="Z259" i="28"/>
  <c r="AA259" i="28"/>
  <c r="G260" i="28"/>
  <c r="M260" i="28"/>
  <c r="P260" i="28"/>
  <c r="Z260" i="28"/>
  <c r="AA260" i="28"/>
  <c r="Z261" i="28"/>
  <c r="AA261" i="28"/>
  <c r="Y262" i="28"/>
  <c r="Z262" i="28"/>
  <c r="AA262" i="28"/>
  <c r="G263" i="28"/>
  <c r="M263" i="28"/>
  <c r="P263" i="28"/>
  <c r="Z263" i="28"/>
  <c r="AA263" i="28"/>
  <c r="Z264" i="28"/>
  <c r="AA264" i="28"/>
  <c r="Y265" i="28"/>
  <c r="Z265" i="28"/>
  <c r="AA265" i="28"/>
  <c r="G266" i="28"/>
  <c r="M266" i="28"/>
  <c r="P266" i="28"/>
  <c r="Z266" i="28"/>
  <c r="AA266" i="28"/>
  <c r="Z267" i="28"/>
  <c r="AA267" i="28"/>
  <c r="Z268" i="28"/>
  <c r="AA268" i="28"/>
  <c r="Y269" i="28"/>
  <c r="Z269" i="28"/>
  <c r="AA269" i="28"/>
  <c r="G270" i="28"/>
  <c r="M270" i="28"/>
  <c r="P270" i="28"/>
  <c r="Z270" i="28"/>
  <c r="AA270" i="28"/>
  <c r="Z271" i="28"/>
  <c r="AA271" i="28"/>
  <c r="Y272" i="28"/>
  <c r="Z272" i="28"/>
  <c r="AA272" i="28"/>
  <c r="G273" i="28"/>
  <c r="M273" i="28"/>
  <c r="P273" i="28"/>
  <c r="Z273" i="28"/>
  <c r="AA273" i="28"/>
  <c r="Z274" i="28"/>
  <c r="AA274" i="28"/>
  <c r="Y275" i="28"/>
  <c r="Z275" i="28"/>
  <c r="AA275" i="28"/>
  <c r="G276" i="28"/>
  <c r="M276" i="28"/>
  <c r="P276" i="28"/>
  <c r="Z276" i="28"/>
  <c r="AA276" i="28"/>
  <c r="Z277" i="28"/>
  <c r="AA277" i="28"/>
  <c r="Y278" i="28"/>
  <c r="Z278" i="28"/>
  <c r="AA278" i="28"/>
  <c r="G279" i="28"/>
  <c r="M279" i="28"/>
  <c r="P279" i="28"/>
  <c r="Z279" i="28"/>
  <c r="AA279" i="28"/>
  <c r="Z280" i="28"/>
  <c r="AA280" i="28"/>
  <c r="Y281" i="28"/>
  <c r="Z281" i="28"/>
  <c r="AA281" i="28"/>
  <c r="Y282" i="28"/>
  <c r="Z282" i="28"/>
  <c r="AA282" i="28"/>
  <c r="Y283" i="28"/>
  <c r="Z283" i="28"/>
  <c r="AA283" i="28"/>
  <c r="Y284" i="28"/>
  <c r="Z284" i="28"/>
  <c r="AA284" i="28"/>
  <c r="Y285" i="28"/>
  <c r="Z285" i="28"/>
  <c r="AA285" i="28"/>
  <c r="Y286" i="28"/>
  <c r="Z286" i="28"/>
  <c r="AA286" i="28"/>
  <c r="G287" i="28"/>
  <c r="M287" i="28"/>
  <c r="P287" i="28"/>
  <c r="Z287" i="28"/>
  <c r="AA287" i="28"/>
  <c r="Z288" i="28"/>
  <c r="AA288" i="28"/>
  <c r="Y289" i="28"/>
  <c r="Z289" i="28"/>
  <c r="AA289" i="28"/>
  <c r="Y290" i="28"/>
  <c r="Z290" i="28"/>
  <c r="AA290" i="28"/>
  <c r="Y291" i="28"/>
  <c r="Z291" i="28"/>
  <c r="AA291" i="28"/>
  <c r="Y292" i="28"/>
  <c r="Z292" i="28"/>
  <c r="AA292" i="28"/>
  <c r="Y293" i="28"/>
  <c r="Z293" i="28"/>
  <c r="AA293" i="28"/>
  <c r="Y294" i="28"/>
  <c r="Z294" i="28"/>
  <c r="AA294" i="28"/>
  <c r="G295" i="28"/>
  <c r="M295" i="28"/>
  <c r="P295" i="28"/>
  <c r="Z295" i="28"/>
  <c r="AA295" i="28"/>
  <c r="Z296" i="28"/>
  <c r="AA296" i="28"/>
  <c r="Y297" i="28"/>
  <c r="Z297" i="28"/>
  <c r="AA297" i="28"/>
  <c r="Y298" i="28"/>
  <c r="Z298" i="28"/>
  <c r="AA298" i="28"/>
  <c r="Z299" i="28"/>
  <c r="AA299" i="28"/>
  <c r="G300" i="28"/>
  <c r="M300" i="28"/>
  <c r="P300" i="28"/>
  <c r="Z300" i="28"/>
  <c r="AA300" i="28"/>
  <c r="Z301" i="28"/>
  <c r="AA301" i="28"/>
  <c r="Y302" i="28"/>
  <c r="Z302" i="28"/>
  <c r="AA302" i="28"/>
  <c r="Y303" i="28"/>
  <c r="Z303" i="28"/>
  <c r="AA303" i="28"/>
  <c r="G305" i="28"/>
  <c r="M305" i="28"/>
  <c r="P305" i="28"/>
  <c r="Y309" i="28"/>
  <c r="Z309" i="28"/>
  <c r="AA309" i="28"/>
  <c r="AA311" i="28"/>
  <c r="Z5" i="10"/>
  <c r="AA5" i="10"/>
  <c r="Y6" i="10"/>
  <c r="Z6" i="10"/>
  <c r="AA6" i="10"/>
  <c r="Y7" i="10"/>
  <c r="Z7" i="10"/>
  <c r="AA7" i="10"/>
  <c r="Y8" i="10"/>
  <c r="Z8" i="10"/>
  <c r="AA8" i="10"/>
  <c r="Y9" i="10"/>
  <c r="Z9" i="10"/>
  <c r="AA9" i="10"/>
  <c r="Y10" i="10"/>
  <c r="Z10" i="10"/>
  <c r="AA10" i="10"/>
  <c r="G11" i="10"/>
  <c r="M11" i="10"/>
  <c r="P11" i="10"/>
  <c r="Y11" i="10"/>
  <c r="Z11" i="10"/>
  <c r="AA11" i="10"/>
  <c r="Y12" i="10"/>
  <c r="Z12" i="10"/>
  <c r="AA12" i="10"/>
  <c r="Y13" i="10"/>
  <c r="Z13" i="10"/>
  <c r="AA13" i="10"/>
  <c r="Y14" i="10"/>
  <c r="Z14" i="10"/>
  <c r="AA14" i="10"/>
  <c r="Y15" i="10"/>
  <c r="Z15" i="10"/>
  <c r="AA15" i="10"/>
  <c r="G16" i="10"/>
  <c r="M16" i="10"/>
  <c r="P16" i="10"/>
  <c r="Y16" i="10"/>
  <c r="Z16" i="10"/>
  <c r="AA16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5" i="10"/>
  <c r="Z25" i="10"/>
  <c r="AA25" i="10"/>
  <c r="Y26" i="10"/>
  <c r="Z26" i="10"/>
  <c r="AA26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7" i="10"/>
  <c r="Z37" i="10"/>
  <c r="AA37" i="10"/>
  <c r="Y38" i="10"/>
  <c r="Z38" i="10"/>
  <c r="AA38" i="10"/>
  <c r="Y39" i="10"/>
  <c r="Z39" i="10"/>
  <c r="AA39" i="10"/>
  <c r="Y40" i="10"/>
  <c r="Z40" i="10"/>
  <c r="AA40" i="10"/>
  <c r="Y41" i="10"/>
  <c r="Z41" i="10"/>
  <c r="AA41" i="10"/>
  <c r="G42" i="10"/>
  <c r="M42" i="10"/>
  <c r="P42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49" i="10"/>
  <c r="Z49" i="10"/>
  <c r="AA49" i="10"/>
  <c r="Y50" i="10"/>
  <c r="Z50" i="10"/>
  <c r="AA50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1" i="10"/>
  <c r="Z61" i="10"/>
  <c r="AA61" i="10"/>
  <c r="Y62" i="10"/>
  <c r="Z62" i="10"/>
  <c r="AA62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G68" i="10"/>
  <c r="M68" i="10"/>
  <c r="P68" i="10"/>
  <c r="Y68" i="10"/>
  <c r="Z68" i="10"/>
  <c r="AA68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3" i="10"/>
  <c r="Z73" i="10"/>
  <c r="AA73" i="10"/>
  <c r="Y74" i="10"/>
  <c r="Z74" i="10"/>
  <c r="AA74" i="10"/>
  <c r="Y75" i="10"/>
  <c r="Z75" i="10"/>
  <c r="AA75" i="10"/>
  <c r="Y76" i="10"/>
  <c r="Z76" i="10"/>
  <c r="AA76" i="10"/>
  <c r="Y77" i="10"/>
  <c r="Z77" i="10"/>
  <c r="AA77" i="10"/>
  <c r="Y78" i="10"/>
  <c r="Z78" i="10"/>
  <c r="AA78" i="10"/>
  <c r="Y79" i="10"/>
  <c r="Z79" i="10"/>
  <c r="AA79" i="10"/>
  <c r="Y80" i="10"/>
  <c r="Z80" i="10"/>
  <c r="AA80" i="10"/>
  <c r="Y81" i="10"/>
  <c r="Z81" i="10"/>
  <c r="AA81" i="10"/>
  <c r="Y82" i="10"/>
  <c r="Z82" i="10"/>
  <c r="AA82" i="10"/>
  <c r="Y83" i="10"/>
  <c r="Z83" i="10"/>
  <c r="AA83" i="10"/>
  <c r="Y84" i="10"/>
  <c r="Z84" i="10"/>
  <c r="AA84" i="10"/>
  <c r="Y85" i="10"/>
  <c r="Z85" i="10"/>
  <c r="AA85" i="10"/>
  <c r="Y86" i="10"/>
  <c r="Z86" i="10"/>
  <c r="AA86" i="10"/>
  <c r="Y87" i="10"/>
  <c r="Z87" i="10"/>
  <c r="AA87" i="10"/>
  <c r="Y88" i="10"/>
  <c r="Z88" i="10"/>
  <c r="AA88" i="10"/>
  <c r="G89" i="10"/>
  <c r="M89" i="10"/>
  <c r="P89" i="10"/>
  <c r="Y89" i="10"/>
  <c r="Z89" i="10"/>
  <c r="AA89" i="10"/>
  <c r="Y90" i="10"/>
  <c r="Z90" i="10"/>
  <c r="AA90" i="10"/>
  <c r="Y91" i="10"/>
  <c r="Z91" i="10"/>
  <c r="AA91" i="10"/>
  <c r="Y92" i="10"/>
  <c r="Z92" i="10"/>
  <c r="AA92" i="10"/>
  <c r="Y93" i="10"/>
  <c r="Z93" i="10"/>
  <c r="AA93" i="10"/>
  <c r="Y94" i="10"/>
  <c r="Z94" i="10"/>
  <c r="AA94" i="10"/>
  <c r="Y95" i="10"/>
  <c r="Z95" i="10"/>
  <c r="AA95" i="10"/>
  <c r="Y96" i="10"/>
  <c r="Z96" i="10"/>
  <c r="AA96" i="10"/>
  <c r="Y97" i="10"/>
  <c r="Z97" i="10"/>
  <c r="AA97" i="10"/>
  <c r="Y98" i="10"/>
  <c r="Z98" i="10"/>
  <c r="AA98" i="10"/>
  <c r="Y99" i="10"/>
  <c r="Z99" i="10"/>
  <c r="AA99" i="10"/>
  <c r="Y100" i="10"/>
  <c r="Z100" i="10"/>
  <c r="AA100" i="10"/>
  <c r="Y101" i="10"/>
  <c r="Z101" i="10"/>
  <c r="AA101" i="10"/>
  <c r="Y102" i="10"/>
  <c r="Z102" i="10"/>
  <c r="AA102" i="10"/>
  <c r="Y103" i="10"/>
  <c r="Z103" i="10"/>
  <c r="AA103" i="10"/>
  <c r="Y104" i="10"/>
  <c r="Z104" i="10"/>
  <c r="AA104" i="10"/>
  <c r="Y105" i="10"/>
  <c r="Z105" i="10"/>
  <c r="AA105" i="10"/>
  <c r="G106" i="10"/>
  <c r="M106" i="10"/>
  <c r="P106" i="10"/>
  <c r="Y106" i="10"/>
  <c r="Z106" i="10"/>
  <c r="AA106" i="10"/>
  <c r="Y107" i="10"/>
  <c r="Z107" i="10"/>
  <c r="AA107" i="10"/>
  <c r="Y108" i="10"/>
  <c r="Z108" i="10"/>
  <c r="AA108" i="10"/>
  <c r="Y109" i="10"/>
  <c r="Z109" i="10"/>
  <c r="AA109" i="10"/>
  <c r="Y110" i="10"/>
  <c r="Z110" i="10"/>
  <c r="AA110" i="10"/>
  <c r="Y111" i="10"/>
  <c r="Z111" i="10"/>
  <c r="AA111" i="10"/>
  <c r="Y112" i="10"/>
  <c r="Z112" i="10"/>
  <c r="AA112" i="10"/>
  <c r="G113" i="10"/>
  <c r="M113" i="10"/>
  <c r="P113" i="10"/>
  <c r="Y113" i="10"/>
  <c r="Z113" i="10"/>
  <c r="AA113" i="10"/>
  <c r="Y114" i="10"/>
  <c r="Z114" i="10"/>
  <c r="AA114" i="10"/>
  <c r="Y115" i="10"/>
  <c r="Z115" i="10"/>
  <c r="AA115" i="10"/>
  <c r="Y116" i="10"/>
  <c r="Z116" i="10"/>
  <c r="AA116" i="10"/>
  <c r="G117" i="10"/>
  <c r="M117" i="10"/>
  <c r="P117" i="10"/>
  <c r="Y117" i="10"/>
  <c r="Z117" i="10"/>
  <c r="AA117" i="10"/>
  <c r="Y118" i="10"/>
  <c r="Z118" i="10"/>
  <c r="AA118" i="10"/>
  <c r="Y119" i="10"/>
  <c r="Z119" i="10"/>
  <c r="AA119" i="10"/>
  <c r="Y120" i="10"/>
  <c r="Z120" i="10"/>
  <c r="AA120" i="10"/>
  <c r="Y121" i="10"/>
  <c r="Z121" i="10"/>
  <c r="AA121" i="10"/>
  <c r="G122" i="10"/>
  <c r="M122" i="10"/>
  <c r="P122" i="10"/>
  <c r="Y122" i="10"/>
  <c r="Z122" i="10"/>
  <c r="AA122" i="10"/>
  <c r="Y123" i="10"/>
  <c r="Z123" i="10"/>
  <c r="AA123" i="10"/>
  <c r="Y124" i="10"/>
  <c r="Z124" i="10"/>
  <c r="AA124" i="10"/>
  <c r="Y125" i="10"/>
  <c r="Z125" i="10"/>
  <c r="AA125" i="10"/>
  <c r="Y126" i="10"/>
  <c r="Z126" i="10"/>
  <c r="AA126" i="10"/>
  <c r="G127" i="10"/>
  <c r="M127" i="10"/>
  <c r="P127" i="10"/>
  <c r="Y127" i="10"/>
  <c r="Z127" i="10"/>
  <c r="AA127" i="10"/>
  <c r="Y128" i="10"/>
  <c r="Z128" i="10"/>
  <c r="AA128" i="10"/>
  <c r="Y129" i="10"/>
  <c r="Z129" i="10"/>
  <c r="AA129" i="10"/>
  <c r="Y130" i="10"/>
  <c r="Z130" i="10"/>
  <c r="AA130" i="10"/>
  <c r="Y131" i="10"/>
  <c r="Z131" i="10"/>
  <c r="AA131" i="10"/>
  <c r="Y132" i="10"/>
  <c r="Z132" i="10"/>
  <c r="AA132" i="10"/>
  <c r="Y133" i="10"/>
  <c r="Z133" i="10"/>
  <c r="AA133" i="10"/>
  <c r="Y134" i="10"/>
  <c r="Z134" i="10"/>
  <c r="AA134" i="10"/>
  <c r="Y135" i="10"/>
  <c r="Z135" i="10"/>
  <c r="AA135" i="10"/>
  <c r="Y136" i="10"/>
  <c r="Z136" i="10"/>
  <c r="AA136" i="10"/>
  <c r="Y137" i="10"/>
  <c r="Z137" i="10"/>
  <c r="AA137" i="10"/>
  <c r="Y138" i="10"/>
  <c r="Z138" i="10"/>
  <c r="AA138" i="10"/>
  <c r="Y139" i="10"/>
  <c r="Z139" i="10"/>
  <c r="AA139" i="10"/>
  <c r="Y140" i="10"/>
  <c r="Z140" i="10"/>
  <c r="AA140" i="10"/>
  <c r="Y141" i="10"/>
  <c r="Z141" i="10"/>
  <c r="AA141" i="10"/>
  <c r="Y142" i="10"/>
  <c r="Z142" i="10"/>
  <c r="AA142" i="10"/>
  <c r="Y143" i="10"/>
  <c r="Z143" i="10"/>
  <c r="AA143" i="10"/>
  <c r="Y144" i="10"/>
  <c r="Z144" i="10"/>
  <c r="AA144" i="10"/>
  <c r="Y145" i="10"/>
  <c r="Z145" i="10"/>
  <c r="AA145" i="10"/>
  <c r="Y146" i="10"/>
  <c r="Z146" i="10"/>
  <c r="AA146" i="10"/>
  <c r="Y147" i="10"/>
  <c r="Z147" i="10"/>
  <c r="AA147" i="10"/>
  <c r="Y148" i="10"/>
  <c r="Z148" i="10"/>
  <c r="AA148" i="10"/>
  <c r="Y149" i="10"/>
  <c r="Z149" i="10"/>
  <c r="AA149" i="10"/>
  <c r="Y150" i="10"/>
  <c r="Z150" i="10"/>
  <c r="AA150" i="10"/>
  <c r="Y151" i="10"/>
  <c r="Z151" i="10"/>
  <c r="AA151" i="10"/>
  <c r="Y152" i="10"/>
  <c r="Z152" i="10"/>
  <c r="AA152" i="10"/>
  <c r="Y153" i="10"/>
  <c r="Z153" i="10"/>
  <c r="AA153" i="10"/>
  <c r="Y154" i="10"/>
  <c r="Z154" i="10"/>
  <c r="AA154" i="10"/>
  <c r="Y155" i="10"/>
  <c r="Z155" i="10"/>
  <c r="AA155" i="10"/>
  <c r="Y156" i="10"/>
  <c r="Z156" i="10"/>
  <c r="AA156" i="10"/>
  <c r="Y157" i="10"/>
  <c r="Z157" i="10"/>
  <c r="AA157" i="10"/>
  <c r="Y158" i="10"/>
  <c r="Z158" i="10"/>
  <c r="AA158" i="10"/>
  <c r="Y159" i="10"/>
  <c r="Z159" i="10"/>
  <c r="AA159" i="10"/>
  <c r="Y160" i="10"/>
  <c r="Z160" i="10"/>
  <c r="AA160" i="10"/>
  <c r="Y161" i="10"/>
  <c r="Z161" i="10"/>
  <c r="AA161" i="10"/>
  <c r="G162" i="10"/>
  <c r="M162" i="10"/>
  <c r="P162" i="10"/>
  <c r="Y162" i="10"/>
  <c r="Z162" i="10"/>
  <c r="AA162" i="10"/>
  <c r="Y163" i="10"/>
  <c r="Z163" i="10"/>
  <c r="AA163" i="10"/>
  <c r="Y164" i="10"/>
  <c r="Z164" i="10"/>
  <c r="AA164" i="10"/>
  <c r="Y165" i="10"/>
  <c r="Z165" i="10"/>
  <c r="AA165" i="10"/>
  <c r="Y166" i="10"/>
  <c r="Z166" i="10"/>
  <c r="AA166" i="10"/>
  <c r="Y167" i="10"/>
  <c r="Z167" i="10"/>
  <c r="AA167" i="10"/>
  <c r="Y168" i="10"/>
  <c r="Z168" i="10"/>
  <c r="AA168" i="10"/>
  <c r="Y169" i="10"/>
  <c r="Z169" i="10"/>
  <c r="AA169" i="10"/>
  <c r="Y170" i="10"/>
  <c r="Z170" i="10"/>
  <c r="AA170" i="10"/>
  <c r="Y171" i="10"/>
  <c r="Z171" i="10"/>
  <c r="AA171" i="10"/>
  <c r="Y172" i="10"/>
  <c r="Z172" i="10"/>
  <c r="AA172" i="10"/>
  <c r="Y173" i="10"/>
  <c r="Z173" i="10"/>
  <c r="AA173" i="10"/>
  <c r="Y174" i="10"/>
  <c r="Z174" i="10"/>
  <c r="AA174" i="10"/>
  <c r="Y175" i="10"/>
  <c r="Z175" i="10"/>
  <c r="AA175" i="10"/>
  <c r="Y176" i="10"/>
  <c r="Z176" i="10"/>
  <c r="AA176" i="10"/>
  <c r="Y177" i="10"/>
  <c r="Z177" i="10"/>
  <c r="AA177" i="10"/>
  <c r="Y178" i="10"/>
  <c r="Z178" i="10"/>
  <c r="AA178" i="10"/>
  <c r="Y179" i="10"/>
  <c r="Z179" i="10"/>
  <c r="AA179" i="10"/>
  <c r="Y180" i="10"/>
  <c r="Z180" i="10"/>
  <c r="AA180" i="10"/>
  <c r="Y181" i="10"/>
  <c r="Z181" i="10"/>
  <c r="AA181" i="10"/>
  <c r="Y182" i="10"/>
  <c r="Z182" i="10"/>
  <c r="AA182" i="10"/>
  <c r="Y183" i="10"/>
  <c r="Z183" i="10"/>
  <c r="AA183" i="10"/>
  <c r="Y184" i="10"/>
  <c r="Z184" i="10"/>
  <c r="AA184" i="10"/>
  <c r="Y185" i="10"/>
  <c r="Z185" i="10"/>
  <c r="AA185" i="10"/>
  <c r="Y186" i="10"/>
  <c r="Z186" i="10"/>
  <c r="AA186" i="10"/>
  <c r="Y187" i="10"/>
  <c r="Z187" i="10"/>
  <c r="AA187" i="10"/>
  <c r="Y188" i="10"/>
  <c r="Z188" i="10"/>
  <c r="AA188" i="10"/>
  <c r="Y189" i="10"/>
  <c r="Z189" i="10"/>
  <c r="AA189" i="10"/>
  <c r="Y190" i="10"/>
  <c r="Z190" i="10"/>
  <c r="AA190" i="10"/>
  <c r="Y191" i="10"/>
  <c r="Z191" i="10"/>
  <c r="AA191" i="10"/>
  <c r="Y192" i="10"/>
  <c r="Z192" i="10"/>
  <c r="AA192" i="10"/>
  <c r="G193" i="10"/>
  <c r="M193" i="10"/>
  <c r="P193" i="10"/>
  <c r="Y193" i="10"/>
  <c r="Z193" i="10"/>
  <c r="AA193" i="10"/>
  <c r="Y194" i="10"/>
  <c r="Z194" i="10"/>
  <c r="AA194" i="10"/>
  <c r="Y195" i="10"/>
  <c r="Z195" i="10"/>
  <c r="AA195" i="10"/>
  <c r="Y196" i="10"/>
  <c r="Z196" i="10"/>
  <c r="AA196" i="10"/>
  <c r="Y197" i="10"/>
  <c r="Z197" i="10"/>
  <c r="AA197" i="10"/>
  <c r="G198" i="10"/>
  <c r="M198" i="10"/>
  <c r="P198" i="10"/>
  <c r="Y198" i="10"/>
  <c r="Z198" i="10"/>
  <c r="AA198" i="10"/>
  <c r="Y199" i="10"/>
  <c r="Z199" i="10"/>
  <c r="AA199" i="10"/>
  <c r="Y200" i="10"/>
  <c r="Z200" i="10"/>
  <c r="AA200" i="10"/>
  <c r="Y201" i="10"/>
  <c r="Z201" i="10"/>
  <c r="AA201" i="10"/>
  <c r="Y202" i="10"/>
  <c r="Z202" i="10"/>
  <c r="AA202" i="10"/>
  <c r="G203" i="10"/>
  <c r="M203" i="10"/>
  <c r="P203" i="10"/>
  <c r="Y203" i="10"/>
  <c r="Z203" i="10"/>
  <c r="AA203" i="10"/>
  <c r="Y204" i="10"/>
  <c r="Z204" i="10"/>
  <c r="AA204" i="10"/>
  <c r="Y205" i="10"/>
  <c r="Z205" i="10"/>
  <c r="AA205" i="10"/>
  <c r="Y206" i="10"/>
  <c r="Z206" i="10"/>
  <c r="AA206" i="10"/>
  <c r="Y207" i="10"/>
  <c r="Z207" i="10"/>
  <c r="AA207" i="10"/>
  <c r="G208" i="10"/>
  <c r="M208" i="10"/>
  <c r="P208" i="10"/>
  <c r="Y208" i="10"/>
  <c r="Z208" i="10"/>
  <c r="AA208" i="10"/>
  <c r="Y209" i="10"/>
  <c r="Z209" i="10"/>
  <c r="AA209" i="10"/>
  <c r="Y210" i="10"/>
  <c r="Z210" i="10"/>
  <c r="AA210" i="10"/>
  <c r="Y211" i="10"/>
  <c r="Z211" i="10"/>
  <c r="AA211" i="10"/>
  <c r="Y212" i="10"/>
  <c r="Z212" i="10"/>
  <c r="AA212" i="10"/>
  <c r="G213" i="10"/>
  <c r="M213" i="10"/>
  <c r="P213" i="10"/>
  <c r="Y213" i="10"/>
  <c r="Z213" i="10"/>
  <c r="AA213" i="10"/>
  <c r="Y214" i="10"/>
  <c r="Z214" i="10"/>
  <c r="AA214" i="10"/>
  <c r="Y215" i="10"/>
  <c r="Z215" i="10"/>
  <c r="AA215" i="10"/>
  <c r="Y216" i="10"/>
  <c r="Z216" i="10"/>
  <c r="AA216" i="10"/>
  <c r="G217" i="10"/>
  <c r="M217" i="10"/>
  <c r="P217" i="10"/>
  <c r="Y217" i="10"/>
  <c r="Z217" i="10"/>
  <c r="AA217" i="10"/>
  <c r="Y218" i="10"/>
  <c r="Z218" i="10"/>
  <c r="AA218" i="10"/>
  <c r="Y219" i="10"/>
  <c r="Z219" i="10"/>
  <c r="AA219" i="10"/>
  <c r="Z220" i="10"/>
  <c r="AA220" i="10"/>
  <c r="G221" i="10"/>
  <c r="M221" i="10"/>
  <c r="P221" i="10"/>
  <c r="Z221" i="10"/>
  <c r="AA221" i="10"/>
  <c r="Z222" i="10"/>
  <c r="AA222" i="10"/>
  <c r="Z223" i="10"/>
  <c r="AA223" i="10"/>
  <c r="Z224" i="10"/>
  <c r="AA224" i="10"/>
  <c r="Z225" i="10"/>
  <c r="AA225" i="10"/>
  <c r="G226" i="10"/>
  <c r="Z226" i="10"/>
  <c r="AA226" i="10"/>
  <c r="IV226" i="10"/>
  <c r="Z227" i="10"/>
  <c r="AA227" i="10"/>
  <c r="Z228" i="10"/>
  <c r="AA228" i="10"/>
  <c r="Z229" i="10"/>
  <c r="AA229" i="10"/>
  <c r="Z230" i="10"/>
  <c r="AA230" i="10"/>
  <c r="G231" i="10"/>
  <c r="Z231" i="10"/>
  <c r="AA231" i="10"/>
  <c r="Z232" i="10"/>
  <c r="AA232" i="10"/>
  <c r="Y233" i="10"/>
  <c r="Z233" i="10"/>
  <c r="AA233" i="10"/>
  <c r="Y234" i="10"/>
  <c r="Z234" i="10"/>
  <c r="AA234" i="10"/>
  <c r="Y235" i="10"/>
  <c r="Z235" i="10"/>
  <c r="AA235" i="10"/>
  <c r="Y236" i="10"/>
  <c r="Z236" i="10"/>
  <c r="AA236" i="10"/>
  <c r="Y237" i="10"/>
  <c r="Z237" i="10"/>
  <c r="AA237" i="10"/>
  <c r="Y238" i="10"/>
  <c r="Z238" i="10"/>
  <c r="AA238" i="10"/>
  <c r="Y239" i="10"/>
  <c r="Z239" i="10"/>
  <c r="AA239" i="10"/>
  <c r="Y240" i="10"/>
  <c r="Z240" i="10"/>
  <c r="AA240" i="10"/>
  <c r="Y241" i="10"/>
  <c r="Z241" i="10"/>
  <c r="AA241" i="10"/>
  <c r="Y242" i="10"/>
  <c r="Z242" i="10"/>
  <c r="AA242" i="10"/>
  <c r="Y243" i="10"/>
  <c r="Z243" i="10"/>
  <c r="AA243" i="10"/>
  <c r="Y244" i="10"/>
  <c r="Z244" i="10"/>
  <c r="AA244" i="10"/>
  <c r="Y245" i="10"/>
  <c r="Z245" i="10"/>
  <c r="AA245" i="10"/>
  <c r="Y246" i="10"/>
  <c r="Z246" i="10"/>
  <c r="AA246" i="10"/>
  <c r="Y247" i="10"/>
  <c r="Z247" i="10"/>
  <c r="AA247" i="10"/>
  <c r="Y248" i="10"/>
  <c r="Z248" i="10"/>
  <c r="AA248" i="10"/>
  <c r="Y249" i="10"/>
  <c r="Z249" i="10"/>
  <c r="AA249" i="10"/>
  <c r="Y250" i="10"/>
  <c r="Z250" i="10"/>
  <c r="AA250" i="10"/>
  <c r="Y251" i="10"/>
  <c r="Z251" i="10"/>
  <c r="AA251" i="10"/>
  <c r="Y252" i="10"/>
  <c r="Z252" i="10"/>
  <c r="AA252" i="10"/>
  <c r="Y253" i="10"/>
  <c r="Z253" i="10"/>
  <c r="AA253" i="10"/>
  <c r="Y254" i="10"/>
  <c r="Z254" i="10"/>
  <c r="AA254" i="10"/>
  <c r="Y255" i="10"/>
  <c r="Z255" i="10"/>
  <c r="AA255" i="10"/>
  <c r="Y256" i="10"/>
  <c r="Z256" i="10"/>
  <c r="AA256" i="10"/>
  <c r="Y257" i="10"/>
  <c r="Z257" i="10"/>
  <c r="AA257" i="10"/>
  <c r="Y258" i="10"/>
  <c r="Z258" i="10"/>
  <c r="AA258" i="10"/>
  <c r="Y259" i="10"/>
  <c r="Z259" i="10"/>
  <c r="AA259" i="10"/>
  <c r="Y260" i="10"/>
  <c r="Z260" i="10"/>
  <c r="AA260" i="10"/>
  <c r="Y261" i="10"/>
  <c r="Z261" i="10"/>
  <c r="AA261" i="10"/>
  <c r="Y262" i="10"/>
  <c r="Z262" i="10"/>
  <c r="AA262" i="10"/>
  <c r="G263" i="10"/>
  <c r="M263" i="10"/>
  <c r="P263" i="10"/>
  <c r="Y263" i="10"/>
  <c r="Z263" i="10"/>
  <c r="AA263" i="10"/>
  <c r="Y264" i="10"/>
  <c r="Z264" i="10"/>
  <c r="AA264" i="10"/>
  <c r="Y265" i="10"/>
  <c r="Z265" i="10"/>
  <c r="AA265" i="10"/>
  <c r="Y266" i="10"/>
  <c r="Z266" i="10"/>
  <c r="AA266" i="10"/>
  <c r="Y267" i="10"/>
  <c r="Z267" i="10"/>
  <c r="AA267" i="10"/>
  <c r="Y268" i="10"/>
  <c r="Z268" i="10"/>
  <c r="AA268" i="10"/>
  <c r="Y269" i="10"/>
  <c r="Z269" i="10"/>
  <c r="AA269" i="10"/>
  <c r="Y270" i="10"/>
  <c r="Z270" i="10"/>
  <c r="AA270" i="10"/>
  <c r="Y271" i="10"/>
  <c r="Z271" i="10"/>
  <c r="AA271" i="10"/>
  <c r="Y272" i="10"/>
  <c r="Z272" i="10"/>
  <c r="AA272" i="10"/>
  <c r="Y273" i="10"/>
  <c r="Z273" i="10"/>
  <c r="AA273" i="10"/>
  <c r="Y274" i="10"/>
  <c r="Z274" i="10"/>
  <c r="AA274" i="10"/>
  <c r="Y275" i="10"/>
  <c r="Z275" i="10"/>
  <c r="AA275" i="10"/>
  <c r="Y276" i="10"/>
  <c r="Z276" i="10"/>
  <c r="AA276" i="10"/>
  <c r="Y277" i="10"/>
  <c r="Z277" i="10"/>
  <c r="AA277" i="10"/>
  <c r="Y278" i="10"/>
  <c r="Z278" i="10"/>
  <c r="AA278" i="10"/>
  <c r="Y279" i="10"/>
  <c r="Z279" i="10"/>
  <c r="AA279" i="10"/>
  <c r="Y280" i="10"/>
  <c r="Z280" i="10"/>
  <c r="AA280" i="10"/>
  <c r="Y281" i="10"/>
  <c r="Z281" i="10"/>
  <c r="AA281" i="10"/>
  <c r="Y282" i="10"/>
  <c r="Z282" i="10"/>
  <c r="AA282" i="10"/>
  <c r="Y283" i="10"/>
  <c r="Z283" i="10"/>
  <c r="AA283" i="10"/>
  <c r="G284" i="10"/>
  <c r="M284" i="10"/>
  <c r="P284" i="10"/>
  <c r="Y284" i="10"/>
  <c r="Z284" i="10"/>
  <c r="AA284" i="10"/>
  <c r="Y285" i="10"/>
  <c r="Z285" i="10"/>
  <c r="AA285" i="10"/>
  <c r="Y286" i="10"/>
  <c r="Z286" i="10"/>
  <c r="AA286" i="10"/>
  <c r="G287" i="10"/>
  <c r="M287" i="10"/>
  <c r="P287" i="10"/>
  <c r="Y287" i="10"/>
  <c r="Z287" i="10"/>
  <c r="AA287" i="10"/>
  <c r="Y288" i="10"/>
  <c r="Z288" i="10"/>
  <c r="AA288" i="10"/>
  <c r="Y289" i="10"/>
  <c r="Z289" i="10"/>
  <c r="AA289" i="10"/>
  <c r="G290" i="10"/>
  <c r="M290" i="10"/>
  <c r="P290" i="10"/>
  <c r="Y290" i="10"/>
  <c r="Z290" i="10"/>
  <c r="AA290" i="10"/>
  <c r="Y291" i="10"/>
  <c r="Z291" i="10"/>
  <c r="AA291" i="10"/>
  <c r="Y292" i="10"/>
  <c r="Z292" i="10"/>
  <c r="AA292" i="10"/>
  <c r="Y293" i="10"/>
  <c r="Z293" i="10"/>
  <c r="AA293" i="10"/>
  <c r="G294" i="10"/>
  <c r="M294" i="10"/>
  <c r="P294" i="10"/>
  <c r="Y294" i="10"/>
  <c r="Z294" i="10"/>
  <c r="AA294" i="10"/>
  <c r="Y295" i="10"/>
  <c r="Z295" i="10"/>
  <c r="AA295" i="10"/>
  <c r="Y296" i="10"/>
  <c r="Z296" i="10"/>
  <c r="AA296" i="10"/>
  <c r="G297" i="10"/>
  <c r="M297" i="10"/>
  <c r="P297" i="10"/>
  <c r="Y297" i="10"/>
  <c r="Z297" i="10"/>
  <c r="AA297" i="10"/>
  <c r="Y298" i="10"/>
  <c r="Z298" i="10"/>
  <c r="AA298" i="10"/>
  <c r="Y299" i="10"/>
  <c r="Z299" i="10"/>
  <c r="AA299" i="10"/>
  <c r="G300" i="10"/>
  <c r="M300" i="10"/>
  <c r="P300" i="10"/>
  <c r="Y300" i="10"/>
  <c r="Z300" i="10"/>
  <c r="AA300" i="10"/>
  <c r="Y301" i="10"/>
  <c r="Z301" i="10"/>
  <c r="AA301" i="10"/>
  <c r="Y302" i="10"/>
  <c r="Z302" i="10"/>
  <c r="AA302" i="10"/>
  <c r="G303" i="10"/>
  <c r="M303" i="10"/>
  <c r="P303" i="10"/>
  <c r="Y303" i="10"/>
  <c r="Z303" i="10"/>
  <c r="AA303" i="10"/>
  <c r="Y304" i="10"/>
  <c r="Z304" i="10"/>
  <c r="AA304" i="10"/>
  <c r="Y305" i="10"/>
  <c r="Z305" i="10"/>
  <c r="AA305" i="10"/>
  <c r="Y306" i="10"/>
  <c r="Z306" i="10"/>
  <c r="AA306" i="10"/>
  <c r="Y307" i="10"/>
  <c r="Z307" i="10"/>
  <c r="AA307" i="10"/>
  <c r="Y308" i="10"/>
  <c r="Z308" i="10"/>
  <c r="AA308" i="10"/>
  <c r="Y309" i="10"/>
  <c r="Z309" i="10"/>
  <c r="AA309" i="10"/>
  <c r="Y310" i="10"/>
  <c r="Z310" i="10"/>
  <c r="AA310" i="10"/>
  <c r="G311" i="10"/>
  <c r="M311" i="10"/>
  <c r="P311" i="10"/>
  <c r="Y311" i="10"/>
  <c r="Z311" i="10"/>
  <c r="AA311" i="10"/>
  <c r="Y312" i="10"/>
  <c r="Z312" i="10"/>
  <c r="AA312" i="10"/>
  <c r="Y313" i="10"/>
  <c r="Z313" i="10"/>
  <c r="AA313" i="10"/>
  <c r="Y314" i="10"/>
  <c r="Z314" i="10"/>
  <c r="AA314" i="10"/>
  <c r="Y315" i="10"/>
  <c r="Z315" i="10"/>
  <c r="AA315" i="10"/>
  <c r="Y316" i="10"/>
  <c r="Z316" i="10"/>
  <c r="AA316" i="10"/>
  <c r="Y317" i="10"/>
  <c r="Z317" i="10"/>
  <c r="AA317" i="10"/>
  <c r="Y318" i="10"/>
  <c r="Z318" i="10"/>
  <c r="AA318" i="10"/>
  <c r="G319" i="10"/>
  <c r="M319" i="10"/>
  <c r="P319" i="10"/>
  <c r="Y324" i="10"/>
  <c r="Z324" i="10"/>
  <c r="AA324" i="10"/>
  <c r="AA327" i="10"/>
  <c r="Z5" i="9"/>
  <c r="AA5" i="9"/>
  <c r="Y6" i="9"/>
  <c r="Z6" i="9"/>
  <c r="AA6" i="9"/>
  <c r="Y7" i="9"/>
  <c r="Z7" i="9"/>
  <c r="AA7" i="9"/>
  <c r="Y8" i="9"/>
  <c r="Z8" i="9"/>
  <c r="AA8" i="9"/>
  <c r="Y9" i="9"/>
  <c r="Z9" i="9"/>
  <c r="AA9" i="9"/>
  <c r="Y10" i="9"/>
  <c r="Z10" i="9"/>
  <c r="AA10" i="9"/>
  <c r="Y11" i="9"/>
  <c r="Z11" i="9"/>
  <c r="AA11" i="9"/>
  <c r="Y12" i="9"/>
  <c r="Z12" i="9"/>
  <c r="AA12" i="9"/>
  <c r="G13" i="9"/>
  <c r="M13" i="9"/>
  <c r="P13" i="9"/>
  <c r="Y13" i="9"/>
  <c r="Z13" i="9"/>
  <c r="AA13" i="9"/>
  <c r="Y14" i="9"/>
  <c r="Z14" i="9"/>
  <c r="AA14" i="9"/>
  <c r="Y15" i="9"/>
  <c r="Z15" i="9"/>
  <c r="AA15" i="9"/>
  <c r="Y16" i="9"/>
  <c r="Z16" i="9"/>
  <c r="AA16" i="9"/>
  <c r="Y17" i="9"/>
  <c r="Z17" i="9"/>
  <c r="AA17" i="9"/>
  <c r="G18" i="9"/>
  <c r="M18" i="9"/>
  <c r="P18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5" i="9"/>
  <c r="Z25" i="9"/>
  <c r="AA25" i="9"/>
  <c r="Y26" i="9"/>
  <c r="Z26" i="9"/>
  <c r="AA26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7" i="9"/>
  <c r="Z37" i="9"/>
  <c r="AA37" i="9"/>
  <c r="Y38" i="9"/>
  <c r="Z38" i="9"/>
  <c r="AA38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G44" i="9"/>
  <c r="M44" i="9"/>
  <c r="P44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49" i="9"/>
  <c r="Z49" i="9"/>
  <c r="AA49" i="9"/>
  <c r="Y50" i="9"/>
  <c r="Z50" i="9"/>
  <c r="AA50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1" i="9"/>
  <c r="Z61" i="9"/>
  <c r="AA61" i="9"/>
  <c r="Y62" i="9"/>
  <c r="Z62" i="9"/>
  <c r="AA62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Y69" i="9"/>
  <c r="Z69" i="9"/>
  <c r="AA69" i="9"/>
  <c r="G70" i="9"/>
  <c r="M70" i="9"/>
  <c r="P70" i="9"/>
  <c r="Y70" i="9"/>
  <c r="Z70" i="9"/>
  <c r="AA70" i="9"/>
  <c r="Y71" i="9"/>
  <c r="Z71" i="9"/>
  <c r="AA71" i="9"/>
  <c r="Y72" i="9"/>
  <c r="Z72" i="9"/>
  <c r="AA72" i="9"/>
  <c r="Y73" i="9"/>
  <c r="Z73" i="9"/>
  <c r="AA73" i="9"/>
  <c r="Y74" i="9"/>
  <c r="Z74" i="9"/>
  <c r="AA74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5" i="9"/>
  <c r="Z85" i="9"/>
  <c r="AA85" i="9"/>
  <c r="Y86" i="9"/>
  <c r="Z86" i="9"/>
  <c r="AA86" i="9"/>
  <c r="Y87" i="9"/>
  <c r="Z87" i="9"/>
  <c r="AA87" i="9"/>
  <c r="Y88" i="9"/>
  <c r="Z88" i="9"/>
  <c r="AA88" i="9"/>
  <c r="Y89" i="9"/>
  <c r="Z89" i="9"/>
  <c r="AA89" i="9"/>
  <c r="G90" i="9"/>
  <c r="M90" i="9"/>
  <c r="P90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Y97" i="9"/>
  <c r="Z97" i="9"/>
  <c r="AA97" i="9"/>
  <c r="Y98" i="9"/>
  <c r="Z98" i="9"/>
  <c r="AA98" i="9"/>
  <c r="Y99" i="9"/>
  <c r="Z99" i="9"/>
  <c r="AA99" i="9"/>
  <c r="Y100" i="9"/>
  <c r="Z100" i="9"/>
  <c r="AA100" i="9"/>
  <c r="Y101" i="9"/>
  <c r="Z101" i="9"/>
  <c r="AA101" i="9"/>
  <c r="Y102" i="9"/>
  <c r="Z102" i="9"/>
  <c r="AA102" i="9"/>
  <c r="Y103" i="9"/>
  <c r="Z103" i="9"/>
  <c r="AA103" i="9"/>
  <c r="Y104" i="9"/>
  <c r="Z104" i="9"/>
  <c r="AA104" i="9"/>
  <c r="Y105" i="9"/>
  <c r="Z105" i="9"/>
  <c r="AA105" i="9"/>
  <c r="Y106" i="9"/>
  <c r="Z106" i="9"/>
  <c r="AA106" i="9"/>
  <c r="G107" i="9"/>
  <c r="M107" i="9"/>
  <c r="P107" i="9"/>
  <c r="Y107" i="9"/>
  <c r="Z107" i="9"/>
  <c r="AA107" i="9"/>
  <c r="Y108" i="9"/>
  <c r="Z108" i="9"/>
  <c r="AA108" i="9"/>
  <c r="Y109" i="9"/>
  <c r="Z109" i="9"/>
  <c r="AA109" i="9"/>
  <c r="Y110" i="9"/>
  <c r="Z110" i="9"/>
  <c r="AA110" i="9"/>
  <c r="Y111" i="9"/>
  <c r="Z111" i="9"/>
  <c r="AA111" i="9"/>
  <c r="Y112" i="9"/>
  <c r="Z112" i="9"/>
  <c r="AA112" i="9"/>
  <c r="Y113" i="9"/>
  <c r="Z113" i="9"/>
  <c r="AA113" i="9"/>
  <c r="G114" i="9"/>
  <c r="M114" i="9"/>
  <c r="P114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G118" i="9"/>
  <c r="M118" i="9"/>
  <c r="P118" i="9"/>
  <c r="Y118" i="9"/>
  <c r="Z118" i="9"/>
  <c r="AA118" i="9"/>
  <c r="Y119" i="9"/>
  <c r="Z119" i="9"/>
  <c r="AA119" i="9"/>
  <c r="Y120" i="9"/>
  <c r="Z120" i="9"/>
  <c r="AA120" i="9"/>
  <c r="Y121" i="9"/>
  <c r="Z121" i="9"/>
  <c r="AA121" i="9"/>
  <c r="Y122" i="9"/>
  <c r="Z122" i="9"/>
  <c r="AA122" i="9"/>
  <c r="G123" i="9"/>
  <c r="M123" i="9"/>
  <c r="P123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G128" i="9"/>
  <c r="M128" i="9"/>
  <c r="P128" i="9"/>
  <c r="Y128" i="9"/>
  <c r="Z128" i="9"/>
  <c r="AA128" i="9"/>
  <c r="Y129" i="9"/>
  <c r="Z129" i="9"/>
  <c r="AA129" i="9"/>
  <c r="Y130" i="9"/>
  <c r="Z130" i="9"/>
  <c r="AA130" i="9"/>
  <c r="Y131" i="9"/>
  <c r="Z131" i="9"/>
  <c r="AA131" i="9"/>
  <c r="Y132" i="9"/>
  <c r="Z132" i="9"/>
  <c r="AA132" i="9"/>
  <c r="Y133" i="9"/>
  <c r="Z133" i="9"/>
  <c r="AA133" i="9"/>
  <c r="Y134" i="9"/>
  <c r="Z134" i="9"/>
  <c r="AA134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5" i="9"/>
  <c r="Z145" i="9"/>
  <c r="AA145" i="9"/>
  <c r="Y146" i="9"/>
  <c r="Z146" i="9"/>
  <c r="AA146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Y155" i="9"/>
  <c r="Z155" i="9"/>
  <c r="AA155" i="9"/>
  <c r="Y156" i="9"/>
  <c r="Z156" i="9"/>
  <c r="AA156" i="9"/>
  <c r="Y157" i="9"/>
  <c r="Z157" i="9"/>
  <c r="AA157" i="9"/>
  <c r="Y158" i="9"/>
  <c r="Z158" i="9"/>
  <c r="AA158" i="9"/>
  <c r="G159" i="9"/>
  <c r="M159" i="9"/>
  <c r="P159" i="9"/>
  <c r="Y159" i="9"/>
  <c r="Z159" i="9"/>
  <c r="AA159" i="9"/>
  <c r="Y160" i="9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69" i="9"/>
  <c r="Z169" i="9"/>
  <c r="AA169" i="9"/>
  <c r="Y170" i="9"/>
  <c r="Z170" i="9"/>
  <c r="AA170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Y180" i="9"/>
  <c r="Z180" i="9"/>
  <c r="AA180" i="9"/>
  <c r="Y181" i="9"/>
  <c r="Z181" i="9"/>
  <c r="AA181" i="9"/>
  <c r="Y182" i="9"/>
  <c r="Z182" i="9"/>
  <c r="AA182" i="9"/>
  <c r="Y183" i="9"/>
  <c r="Z183" i="9"/>
  <c r="AA183" i="9"/>
  <c r="Y184" i="9"/>
  <c r="Z184" i="9"/>
  <c r="AA184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Y190" i="9"/>
  <c r="Z190" i="9"/>
  <c r="AA190" i="9"/>
  <c r="Y191" i="9"/>
  <c r="Z191" i="9"/>
  <c r="AA191" i="9"/>
  <c r="G192" i="9"/>
  <c r="M192" i="9"/>
  <c r="P192" i="9"/>
  <c r="Y192" i="9"/>
  <c r="Z192" i="9"/>
  <c r="AA192" i="9"/>
  <c r="Y193" i="9"/>
  <c r="Z193" i="9"/>
  <c r="AA193" i="9"/>
  <c r="Y194" i="9"/>
  <c r="Z194" i="9"/>
  <c r="AA194" i="9"/>
  <c r="Y195" i="9"/>
  <c r="Z195" i="9"/>
  <c r="AA195" i="9"/>
  <c r="Y196" i="9"/>
  <c r="Z196" i="9"/>
  <c r="AA196" i="9"/>
  <c r="G197" i="9"/>
  <c r="M197" i="9"/>
  <c r="P197" i="9"/>
  <c r="Y197" i="9"/>
  <c r="Z197" i="9"/>
  <c r="AA197" i="9"/>
  <c r="Y198" i="9"/>
  <c r="Z198" i="9"/>
  <c r="AA198" i="9"/>
  <c r="Y199" i="9"/>
  <c r="Z199" i="9"/>
  <c r="AA199" i="9"/>
  <c r="Y200" i="9"/>
  <c r="Z200" i="9"/>
  <c r="AA200" i="9"/>
  <c r="Y201" i="9"/>
  <c r="Z201" i="9"/>
  <c r="AA201" i="9"/>
  <c r="G202" i="9"/>
  <c r="M202" i="9"/>
  <c r="P202" i="9"/>
  <c r="Y202" i="9"/>
  <c r="Z202" i="9"/>
  <c r="AA202" i="9"/>
  <c r="Y203" i="9"/>
  <c r="Z203" i="9"/>
  <c r="AA203" i="9"/>
  <c r="Y204" i="9"/>
  <c r="Z204" i="9"/>
  <c r="AA204" i="9"/>
  <c r="Y205" i="9"/>
  <c r="Z205" i="9"/>
  <c r="AA205" i="9"/>
  <c r="G206" i="9"/>
  <c r="M206" i="9"/>
  <c r="P206" i="9"/>
  <c r="Y206" i="9"/>
  <c r="Z206" i="9"/>
  <c r="AA206" i="9"/>
  <c r="Y207" i="9"/>
  <c r="Z207" i="9"/>
  <c r="AA207" i="9"/>
  <c r="Y208" i="9"/>
  <c r="Z208" i="9"/>
  <c r="AA208" i="9"/>
  <c r="Y209" i="9"/>
  <c r="Z209" i="9"/>
  <c r="AA209" i="9"/>
  <c r="G210" i="9"/>
  <c r="M210" i="9"/>
  <c r="P210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G215" i="9"/>
  <c r="M215" i="9"/>
  <c r="P215" i="9"/>
  <c r="Y215" i="9"/>
  <c r="Z215" i="9"/>
  <c r="AA215" i="9"/>
  <c r="Y216" i="9"/>
  <c r="Z216" i="9"/>
  <c r="AA216" i="9"/>
  <c r="Y217" i="9"/>
  <c r="Z217" i="9"/>
  <c r="AA217" i="9"/>
  <c r="Y218" i="9"/>
  <c r="Z218" i="9"/>
  <c r="AA218" i="9"/>
  <c r="Y219" i="9"/>
  <c r="Z219" i="9"/>
  <c r="AA219" i="9"/>
  <c r="G220" i="9"/>
  <c r="M220" i="9"/>
  <c r="P220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29" i="9"/>
  <c r="Z229" i="9"/>
  <c r="AA229" i="9"/>
  <c r="Y230" i="9"/>
  <c r="Z230" i="9"/>
  <c r="AA230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Z240" i="9"/>
  <c r="AA240" i="9"/>
  <c r="Y241" i="9"/>
  <c r="Z241" i="9"/>
  <c r="AA241" i="9"/>
  <c r="Y242" i="9"/>
  <c r="Z242" i="9"/>
  <c r="AA242" i="9"/>
  <c r="Y243" i="9"/>
  <c r="Z243" i="9"/>
  <c r="AA243" i="9"/>
  <c r="Y244" i="9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G252" i="9"/>
  <c r="M252" i="9"/>
  <c r="P252" i="9"/>
  <c r="Y252" i="9"/>
  <c r="Z252" i="9"/>
  <c r="AA252" i="9"/>
  <c r="Y253" i="9"/>
  <c r="Z253" i="9"/>
  <c r="AA253" i="9"/>
  <c r="Y254" i="9"/>
  <c r="Z254" i="9"/>
  <c r="AA254" i="9"/>
  <c r="Y255" i="9"/>
  <c r="Z255" i="9"/>
  <c r="AA255" i="9"/>
  <c r="Y256" i="9"/>
  <c r="Z256" i="9"/>
  <c r="AA256" i="9"/>
  <c r="Y257" i="9"/>
  <c r="Z257" i="9"/>
  <c r="AA257" i="9"/>
  <c r="Y258" i="9"/>
  <c r="Z258" i="9"/>
  <c r="AA258" i="9"/>
  <c r="Y259" i="9"/>
  <c r="Z259" i="9"/>
  <c r="AA259" i="9"/>
  <c r="Y260" i="9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Y265" i="9"/>
  <c r="Z265" i="9"/>
  <c r="AA265" i="9"/>
  <c r="Y266" i="9"/>
  <c r="Z266" i="9"/>
  <c r="AA266" i="9"/>
  <c r="Y267" i="9"/>
  <c r="Z267" i="9"/>
  <c r="AA267" i="9"/>
  <c r="Y268" i="9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Z272" i="9"/>
  <c r="AA272" i="9"/>
  <c r="G273" i="9"/>
  <c r="M273" i="9"/>
  <c r="P273" i="9"/>
  <c r="Y273" i="9"/>
  <c r="Z273" i="9"/>
  <c r="AA273" i="9"/>
  <c r="Y274" i="9"/>
  <c r="Z274" i="9"/>
  <c r="AA274" i="9"/>
  <c r="Y275" i="9"/>
  <c r="Z275" i="9"/>
  <c r="AA275" i="9"/>
  <c r="G276" i="9"/>
  <c r="M276" i="9"/>
  <c r="P276" i="9"/>
  <c r="Y276" i="9"/>
  <c r="Z276" i="9"/>
  <c r="AA276" i="9"/>
  <c r="Y277" i="9"/>
  <c r="Z277" i="9"/>
  <c r="AA277" i="9"/>
  <c r="Y278" i="9"/>
  <c r="Z278" i="9"/>
  <c r="AA278" i="9"/>
  <c r="G279" i="9"/>
  <c r="M279" i="9"/>
  <c r="P279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G283" i="9"/>
  <c r="M283" i="9"/>
  <c r="P283" i="9"/>
  <c r="Y283" i="9"/>
  <c r="Z283" i="9"/>
  <c r="AA283" i="9"/>
  <c r="Y284" i="9"/>
  <c r="Z284" i="9"/>
  <c r="AA284" i="9"/>
  <c r="Y285" i="9"/>
  <c r="Z285" i="9"/>
  <c r="AA285" i="9"/>
  <c r="G286" i="9"/>
  <c r="M286" i="9"/>
  <c r="P286" i="9"/>
  <c r="Y286" i="9"/>
  <c r="Z286" i="9"/>
  <c r="AA286" i="9"/>
  <c r="Y287" i="9"/>
  <c r="Z287" i="9"/>
  <c r="AA287" i="9"/>
  <c r="Y288" i="9"/>
  <c r="Z288" i="9"/>
  <c r="AA288" i="9"/>
  <c r="G289" i="9"/>
  <c r="M289" i="9"/>
  <c r="P289" i="9"/>
  <c r="Y289" i="9"/>
  <c r="Z289" i="9"/>
  <c r="AA289" i="9"/>
  <c r="Y290" i="9"/>
  <c r="Z290" i="9"/>
  <c r="AA290" i="9"/>
  <c r="Y291" i="9"/>
  <c r="Z291" i="9"/>
  <c r="AA291" i="9"/>
  <c r="G292" i="9"/>
  <c r="M292" i="9"/>
  <c r="P292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G300" i="9"/>
  <c r="M300" i="9"/>
  <c r="P300" i="9"/>
  <c r="Y300" i="9"/>
  <c r="Z300" i="9"/>
  <c r="AA300" i="9"/>
  <c r="Y301" i="9"/>
  <c r="Z301" i="9"/>
  <c r="AA301" i="9"/>
  <c r="Y302" i="9"/>
  <c r="Z302" i="9"/>
  <c r="AA302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Y307" i="9"/>
  <c r="Z307" i="9"/>
  <c r="AA307" i="9"/>
  <c r="G308" i="9"/>
  <c r="M308" i="9"/>
  <c r="P308" i="9"/>
  <c r="Y310" i="9"/>
  <c r="Z310" i="9"/>
  <c r="AA310" i="9"/>
  <c r="AA312" i="9"/>
  <c r="Z6" i="8"/>
  <c r="AA6" i="8"/>
  <c r="Y7" i="8"/>
  <c r="Z7" i="8"/>
  <c r="AA7" i="8"/>
  <c r="Y8" i="8"/>
  <c r="Z8" i="8"/>
  <c r="AA8" i="8"/>
  <c r="Y9" i="8"/>
  <c r="Z9" i="8"/>
  <c r="AA9" i="8"/>
  <c r="Y10" i="8"/>
  <c r="Z10" i="8"/>
  <c r="AA10" i="8"/>
  <c r="Y11" i="8"/>
  <c r="Z11" i="8"/>
  <c r="AA11" i="8"/>
  <c r="Y12" i="8"/>
  <c r="Z12" i="8"/>
  <c r="AA12" i="8"/>
  <c r="G13" i="8"/>
  <c r="M13" i="8"/>
  <c r="P13" i="8"/>
  <c r="Y13" i="8"/>
  <c r="Z13" i="8"/>
  <c r="AA13" i="8"/>
  <c r="Y14" i="8"/>
  <c r="Z14" i="8"/>
  <c r="AA14" i="8"/>
  <c r="Y15" i="8"/>
  <c r="Z15" i="8"/>
  <c r="AA15" i="8"/>
  <c r="Y16" i="8"/>
  <c r="Z16" i="8"/>
  <c r="AA16" i="8"/>
  <c r="Y17" i="8"/>
  <c r="Z17" i="8"/>
  <c r="AA17" i="8"/>
  <c r="G18" i="8"/>
  <c r="M18" i="8"/>
  <c r="P18" i="8"/>
  <c r="Y18" i="8"/>
  <c r="Z18" i="8"/>
  <c r="AA18" i="8"/>
  <c r="Y19" i="8"/>
  <c r="Z19" i="8"/>
  <c r="AA19" i="8"/>
  <c r="Y20" i="8"/>
  <c r="Z20" i="8"/>
  <c r="AA20" i="8"/>
  <c r="Y21" i="8"/>
  <c r="Z21" i="8"/>
  <c r="AA21" i="8"/>
  <c r="Y22" i="8"/>
  <c r="Z22" i="8"/>
  <c r="AA22" i="8"/>
  <c r="Y23" i="8"/>
  <c r="Z23" i="8"/>
  <c r="AA23" i="8"/>
  <c r="Y24" i="8"/>
  <c r="Z24" i="8"/>
  <c r="AA24" i="8"/>
  <c r="Y25" i="8"/>
  <c r="Z25" i="8"/>
  <c r="AA25" i="8"/>
  <c r="Y26" i="8"/>
  <c r="Z26" i="8"/>
  <c r="AA26" i="8"/>
  <c r="Y27" i="8"/>
  <c r="Z27" i="8"/>
  <c r="AA27" i="8"/>
  <c r="Y28" i="8"/>
  <c r="Z28" i="8"/>
  <c r="AA28" i="8"/>
  <c r="Y29" i="8"/>
  <c r="Z29" i="8"/>
  <c r="AA29" i="8"/>
  <c r="Y30" i="8"/>
  <c r="Z30" i="8"/>
  <c r="AA30" i="8"/>
  <c r="Y31" i="8"/>
  <c r="Z31" i="8"/>
  <c r="AA31" i="8"/>
  <c r="Y32" i="8"/>
  <c r="Z32" i="8"/>
  <c r="AA32" i="8"/>
  <c r="Y33" i="8"/>
  <c r="Z33" i="8"/>
  <c r="AA33" i="8"/>
  <c r="Y34" i="8"/>
  <c r="Z34" i="8"/>
  <c r="AA34" i="8"/>
  <c r="Y35" i="8"/>
  <c r="Z35" i="8"/>
  <c r="AA35" i="8"/>
  <c r="Y36" i="8"/>
  <c r="Z36" i="8"/>
  <c r="AA36" i="8"/>
  <c r="Y37" i="8"/>
  <c r="Z37" i="8"/>
  <c r="AA37" i="8"/>
  <c r="Y38" i="8"/>
  <c r="Z38" i="8"/>
  <c r="AA38" i="8"/>
  <c r="Y39" i="8"/>
  <c r="Z39" i="8"/>
  <c r="AA39" i="8"/>
  <c r="Y40" i="8"/>
  <c r="Z40" i="8"/>
  <c r="AA40" i="8"/>
  <c r="Y41" i="8"/>
  <c r="Z41" i="8"/>
  <c r="AA41" i="8"/>
  <c r="Y42" i="8"/>
  <c r="Z42" i="8"/>
  <c r="AA42" i="8"/>
  <c r="Y43" i="8"/>
  <c r="Z43" i="8"/>
  <c r="AA43" i="8"/>
  <c r="G44" i="8"/>
  <c r="M44" i="8"/>
  <c r="P44" i="8"/>
  <c r="Y44" i="8"/>
  <c r="Z44" i="8"/>
  <c r="AA44" i="8"/>
  <c r="Y45" i="8"/>
  <c r="Z45" i="8"/>
  <c r="AA45" i="8"/>
  <c r="Y46" i="8"/>
  <c r="Z46" i="8"/>
  <c r="AA46" i="8"/>
  <c r="Y47" i="8"/>
  <c r="Z47" i="8"/>
  <c r="AA47" i="8"/>
  <c r="Y48" i="8"/>
  <c r="Z48" i="8"/>
  <c r="AA48" i="8"/>
  <c r="Y49" i="8"/>
  <c r="Z49" i="8"/>
  <c r="AA49" i="8"/>
  <c r="Y50" i="8"/>
  <c r="Z50" i="8"/>
  <c r="AA50" i="8"/>
  <c r="Y51" i="8"/>
  <c r="Z51" i="8"/>
  <c r="AA51" i="8"/>
  <c r="Y52" i="8"/>
  <c r="Z52" i="8"/>
  <c r="AA52" i="8"/>
  <c r="Y53" i="8"/>
  <c r="Z53" i="8"/>
  <c r="AA53" i="8"/>
  <c r="Y54" i="8"/>
  <c r="Z54" i="8"/>
  <c r="AA54" i="8"/>
  <c r="Y55" i="8"/>
  <c r="Z55" i="8"/>
  <c r="AA55" i="8"/>
  <c r="Y56" i="8"/>
  <c r="Z56" i="8"/>
  <c r="AA56" i="8"/>
  <c r="Y57" i="8"/>
  <c r="Z57" i="8"/>
  <c r="AA57" i="8"/>
  <c r="Y58" i="8"/>
  <c r="Z58" i="8"/>
  <c r="AA58" i="8"/>
  <c r="Y59" i="8"/>
  <c r="Z59" i="8"/>
  <c r="AA59" i="8"/>
  <c r="Y60" i="8"/>
  <c r="Z60" i="8"/>
  <c r="AA60" i="8"/>
  <c r="Y61" i="8"/>
  <c r="Z61" i="8"/>
  <c r="AA61" i="8"/>
  <c r="Y62" i="8"/>
  <c r="Z62" i="8"/>
  <c r="AA62" i="8"/>
  <c r="Y63" i="8"/>
  <c r="Z63" i="8"/>
  <c r="AA63" i="8"/>
  <c r="Y64" i="8"/>
  <c r="Z64" i="8"/>
  <c r="AA64" i="8"/>
  <c r="Y65" i="8"/>
  <c r="Z65" i="8"/>
  <c r="AA65" i="8"/>
  <c r="Y66" i="8"/>
  <c r="Z66" i="8"/>
  <c r="AA66" i="8"/>
  <c r="Y67" i="8"/>
  <c r="Z67" i="8"/>
  <c r="AA67" i="8"/>
  <c r="Y68" i="8"/>
  <c r="Z68" i="8"/>
  <c r="AA68" i="8"/>
  <c r="Y69" i="8"/>
  <c r="Z69" i="8"/>
  <c r="AA69" i="8"/>
  <c r="G70" i="8"/>
  <c r="M70" i="8"/>
  <c r="P70" i="8"/>
  <c r="Y70" i="8"/>
  <c r="Z70" i="8"/>
  <c r="AA70" i="8"/>
  <c r="Y71" i="8"/>
  <c r="Z71" i="8"/>
  <c r="AA71" i="8"/>
  <c r="Y72" i="8"/>
  <c r="Z72" i="8"/>
  <c r="AA72" i="8"/>
  <c r="Y73" i="8"/>
  <c r="Z73" i="8"/>
  <c r="AA73" i="8"/>
  <c r="Y74" i="8"/>
  <c r="Z74" i="8"/>
  <c r="AA74" i="8"/>
  <c r="Y75" i="8"/>
  <c r="Z75" i="8"/>
  <c r="AA75" i="8"/>
  <c r="Y76" i="8"/>
  <c r="Z76" i="8"/>
  <c r="AA76" i="8"/>
  <c r="Y77" i="8"/>
  <c r="Z77" i="8"/>
  <c r="AA77" i="8"/>
  <c r="Y78" i="8"/>
  <c r="Z78" i="8"/>
  <c r="AA78" i="8"/>
  <c r="Y79" i="8"/>
  <c r="Z79" i="8"/>
  <c r="AA79" i="8"/>
  <c r="Y80" i="8"/>
  <c r="Z80" i="8"/>
  <c r="AA80" i="8"/>
  <c r="Y81" i="8"/>
  <c r="Z81" i="8"/>
  <c r="AA81" i="8"/>
  <c r="Y82" i="8"/>
  <c r="Z82" i="8"/>
  <c r="AA82" i="8"/>
  <c r="Y83" i="8"/>
  <c r="Z83" i="8"/>
  <c r="AA83" i="8"/>
  <c r="Y84" i="8"/>
  <c r="Z84" i="8"/>
  <c r="AA84" i="8"/>
  <c r="Y85" i="8"/>
  <c r="Z85" i="8"/>
  <c r="AA85" i="8"/>
  <c r="Y86" i="8"/>
  <c r="Z86" i="8"/>
  <c r="AA86" i="8"/>
  <c r="Y87" i="8"/>
  <c r="Z87" i="8"/>
  <c r="AA87" i="8"/>
  <c r="G88" i="8"/>
  <c r="M88" i="8"/>
  <c r="P88" i="8"/>
  <c r="Y88" i="8"/>
  <c r="Z88" i="8"/>
  <c r="AA88" i="8"/>
  <c r="Y89" i="8"/>
  <c r="Z89" i="8"/>
  <c r="AA89" i="8"/>
  <c r="Y90" i="8"/>
  <c r="Z90" i="8"/>
  <c r="AA90" i="8"/>
  <c r="Y91" i="8"/>
  <c r="Z91" i="8"/>
  <c r="AA91" i="8"/>
  <c r="Y92" i="8"/>
  <c r="Z92" i="8"/>
  <c r="AA92" i="8"/>
  <c r="Y93" i="8"/>
  <c r="Z93" i="8"/>
  <c r="AA93" i="8"/>
  <c r="Y94" i="8"/>
  <c r="Z94" i="8"/>
  <c r="AA94" i="8"/>
  <c r="Y95" i="8"/>
  <c r="Z95" i="8"/>
  <c r="AA95" i="8"/>
  <c r="Y96" i="8"/>
  <c r="Z96" i="8"/>
  <c r="AA96" i="8"/>
  <c r="Y97" i="8"/>
  <c r="Z97" i="8"/>
  <c r="AA97" i="8"/>
  <c r="Y98" i="8"/>
  <c r="Z98" i="8"/>
  <c r="AA98" i="8"/>
  <c r="Y99" i="8"/>
  <c r="Z99" i="8"/>
  <c r="AA99" i="8"/>
  <c r="Y100" i="8"/>
  <c r="Z100" i="8"/>
  <c r="AA100" i="8"/>
  <c r="Y101" i="8"/>
  <c r="Z101" i="8"/>
  <c r="AA101" i="8"/>
  <c r="Y102" i="8"/>
  <c r="Z102" i="8"/>
  <c r="AA102" i="8"/>
  <c r="Y103" i="8"/>
  <c r="Z103" i="8"/>
  <c r="AA103" i="8"/>
  <c r="G104" i="8"/>
  <c r="M104" i="8"/>
  <c r="P104" i="8"/>
  <c r="Y104" i="8"/>
  <c r="Z104" i="8"/>
  <c r="AA104" i="8"/>
  <c r="Y105" i="8"/>
  <c r="Z105" i="8"/>
  <c r="AA105" i="8"/>
  <c r="Y106" i="8"/>
  <c r="Z106" i="8"/>
  <c r="AA106" i="8"/>
  <c r="Y107" i="8"/>
  <c r="Z107" i="8"/>
  <c r="AA107" i="8"/>
  <c r="Y108" i="8"/>
  <c r="Z108" i="8"/>
  <c r="AA108" i="8"/>
  <c r="Y109" i="8"/>
  <c r="Z109" i="8"/>
  <c r="AA109" i="8"/>
  <c r="Y110" i="8"/>
  <c r="Z110" i="8"/>
  <c r="AA110" i="8"/>
  <c r="G111" i="8"/>
  <c r="M111" i="8"/>
  <c r="P111" i="8"/>
  <c r="Y111" i="8"/>
  <c r="Z111" i="8"/>
  <c r="AA111" i="8"/>
  <c r="Y112" i="8"/>
  <c r="Z112" i="8"/>
  <c r="AA112" i="8"/>
  <c r="Y113" i="8"/>
  <c r="Z113" i="8"/>
  <c r="AA113" i="8"/>
  <c r="Y114" i="8"/>
  <c r="Z114" i="8"/>
  <c r="AA114" i="8"/>
  <c r="G115" i="8"/>
  <c r="M115" i="8"/>
  <c r="P115" i="8"/>
  <c r="Y115" i="8"/>
  <c r="Z115" i="8"/>
  <c r="AA115" i="8"/>
  <c r="Y116" i="8"/>
  <c r="Z116" i="8"/>
  <c r="AA116" i="8"/>
  <c r="Y117" i="8"/>
  <c r="Z117" i="8"/>
  <c r="AA117" i="8"/>
  <c r="Y118" i="8"/>
  <c r="Z118" i="8"/>
  <c r="AA118" i="8"/>
  <c r="Y119" i="8"/>
  <c r="Z119" i="8"/>
  <c r="AA119" i="8"/>
  <c r="G120" i="8"/>
  <c r="M120" i="8"/>
  <c r="P120" i="8"/>
  <c r="Y120" i="8"/>
  <c r="Z120" i="8"/>
  <c r="AA120" i="8"/>
  <c r="Y121" i="8"/>
  <c r="Z121" i="8"/>
  <c r="AA121" i="8"/>
  <c r="Y122" i="8"/>
  <c r="Z122" i="8"/>
  <c r="AA122" i="8"/>
  <c r="Y123" i="8"/>
  <c r="Z123" i="8"/>
  <c r="AA123" i="8"/>
  <c r="Y124" i="8"/>
  <c r="Z124" i="8"/>
  <c r="AA124" i="8"/>
  <c r="G125" i="8"/>
  <c r="M125" i="8"/>
  <c r="P125" i="8"/>
  <c r="Y125" i="8"/>
  <c r="Z125" i="8"/>
  <c r="AA125" i="8"/>
  <c r="Y126" i="8"/>
  <c r="Z126" i="8"/>
  <c r="AA126" i="8"/>
  <c r="Y127" i="8"/>
  <c r="Z127" i="8"/>
  <c r="AA127" i="8"/>
  <c r="Y128" i="8"/>
  <c r="Z128" i="8"/>
  <c r="AA128" i="8"/>
  <c r="Y129" i="8"/>
  <c r="Z129" i="8"/>
  <c r="AA129" i="8"/>
  <c r="Y130" i="8"/>
  <c r="Z130" i="8"/>
  <c r="AA130" i="8"/>
  <c r="Y131" i="8"/>
  <c r="Z131" i="8"/>
  <c r="AA131" i="8"/>
  <c r="Y132" i="8"/>
  <c r="Z132" i="8"/>
  <c r="AA132" i="8"/>
  <c r="Y133" i="8"/>
  <c r="Z133" i="8"/>
  <c r="AA133" i="8"/>
  <c r="Y134" i="8"/>
  <c r="Z134" i="8"/>
  <c r="AA134" i="8"/>
  <c r="Y135" i="8"/>
  <c r="Z135" i="8"/>
  <c r="AA135" i="8"/>
  <c r="Y136" i="8"/>
  <c r="Z136" i="8"/>
  <c r="AA136" i="8"/>
  <c r="Y137" i="8"/>
  <c r="Z137" i="8"/>
  <c r="AA137" i="8"/>
  <c r="Y138" i="8"/>
  <c r="Z138" i="8"/>
  <c r="AA138" i="8"/>
  <c r="Y139" i="8"/>
  <c r="Z139" i="8"/>
  <c r="AA139" i="8"/>
  <c r="Y140" i="8"/>
  <c r="Z140" i="8"/>
  <c r="AA140" i="8"/>
  <c r="Y141" i="8"/>
  <c r="Z141" i="8"/>
  <c r="AA141" i="8"/>
  <c r="Y142" i="8"/>
  <c r="Z142" i="8"/>
  <c r="AA142" i="8"/>
  <c r="Y143" i="8"/>
  <c r="Z143" i="8"/>
  <c r="AA143" i="8"/>
  <c r="Y144" i="8"/>
  <c r="Z144" i="8"/>
  <c r="AA144" i="8"/>
  <c r="Y145" i="8"/>
  <c r="Z145" i="8"/>
  <c r="AA145" i="8"/>
  <c r="Y146" i="8"/>
  <c r="Z146" i="8"/>
  <c r="AA146" i="8"/>
  <c r="Y147" i="8"/>
  <c r="Z147" i="8"/>
  <c r="AA147" i="8"/>
  <c r="Y148" i="8"/>
  <c r="Z148" i="8"/>
  <c r="AA148" i="8"/>
  <c r="Y149" i="8"/>
  <c r="Z149" i="8"/>
  <c r="AA149" i="8"/>
  <c r="Y150" i="8"/>
  <c r="Z150" i="8"/>
  <c r="AA150" i="8"/>
  <c r="Y151" i="8"/>
  <c r="Z151" i="8"/>
  <c r="AA151" i="8"/>
  <c r="Y152" i="8"/>
  <c r="Z152" i="8"/>
  <c r="AA152" i="8"/>
  <c r="Y153" i="8"/>
  <c r="Z153" i="8"/>
  <c r="AA153" i="8"/>
  <c r="Y154" i="8"/>
  <c r="Z154" i="8"/>
  <c r="AA154" i="8"/>
  <c r="Y155" i="8"/>
  <c r="Z155" i="8"/>
  <c r="AA155" i="8"/>
  <c r="G156" i="8"/>
  <c r="M156" i="8"/>
  <c r="P156" i="8"/>
  <c r="Y156" i="8"/>
  <c r="Z156" i="8"/>
  <c r="AA156" i="8"/>
  <c r="Y157" i="8"/>
  <c r="Z157" i="8"/>
  <c r="AA157" i="8"/>
  <c r="Y158" i="8"/>
  <c r="Z158" i="8"/>
  <c r="AA158" i="8"/>
  <c r="Y159" i="8"/>
  <c r="Z159" i="8"/>
  <c r="AA159" i="8"/>
  <c r="Y160" i="8"/>
  <c r="Z160" i="8"/>
  <c r="AA160" i="8"/>
  <c r="Y161" i="8"/>
  <c r="Z161" i="8"/>
  <c r="AA161" i="8"/>
  <c r="Y162" i="8"/>
  <c r="Z162" i="8"/>
  <c r="AA162" i="8"/>
  <c r="Y163" i="8"/>
  <c r="Z163" i="8"/>
  <c r="AA163" i="8"/>
  <c r="Y164" i="8"/>
  <c r="Z164" i="8"/>
  <c r="AA164" i="8"/>
  <c r="Y165" i="8"/>
  <c r="Z165" i="8"/>
  <c r="AA165" i="8"/>
  <c r="Y166" i="8"/>
  <c r="Z166" i="8"/>
  <c r="AA166" i="8"/>
  <c r="Y167" i="8"/>
  <c r="Z167" i="8"/>
  <c r="AA167" i="8"/>
  <c r="Y168" i="8"/>
  <c r="Z168" i="8"/>
  <c r="AA168" i="8"/>
  <c r="Y169" i="8"/>
  <c r="Z169" i="8"/>
  <c r="AA169" i="8"/>
  <c r="Y170" i="8"/>
  <c r="Z170" i="8"/>
  <c r="AA170" i="8"/>
  <c r="Y171" i="8"/>
  <c r="Z171" i="8"/>
  <c r="AA171" i="8"/>
  <c r="Y172" i="8"/>
  <c r="Z172" i="8"/>
  <c r="AA172" i="8"/>
  <c r="Y173" i="8"/>
  <c r="Z173" i="8"/>
  <c r="AA173" i="8"/>
  <c r="Y174" i="8"/>
  <c r="Z174" i="8"/>
  <c r="AA174" i="8"/>
  <c r="Y175" i="8"/>
  <c r="Z175" i="8"/>
  <c r="AA175" i="8"/>
  <c r="Y176" i="8"/>
  <c r="Z176" i="8"/>
  <c r="AA176" i="8"/>
  <c r="Y177" i="8"/>
  <c r="Z177" i="8"/>
  <c r="AA177" i="8"/>
  <c r="Y178" i="8"/>
  <c r="Z178" i="8"/>
  <c r="AA178" i="8"/>
  <c r="Y179" i="8"/>
  <c r="Z179" i="8"/>
  <c r="AA179" i="8"/>
  <c r="Y180" i="8"/>
  <c r="Z180" i="8"/>
  <c r="AA180" i="8"/>
  <c r="Y181" i="8"/>
  <c r="Z181" i="8"/>
  <c r="AA181" i="8"/>
  <c r="Y182" i="8"/>
  <c r="Z182" i="8"/>
  <c r="AA182" i="8"/>
  <c r="Y183" i="8"/>
  <c r="Z183" i="8"/>
  <c r="AA183" i="8"/>
  <c r="Y184" i="8"/>
  <c r="Z184" i="8"/>
  <c r="AA184" i="8"/>
  <c r="Y185" i="8"/>
  <c r="Z185" i="8"/>
  <c r="AA185" i="8"/>
  <c r="Y186" i="8"/>
  <c r="Z186" i="8"/>
  <c r="AA186" i="8"/>
  <c r="Y187" i="8"/>
  <c r="Z187" i="8"/>
  <c r="AA187" i="8"/>
  <c r="G188" i="8"/>
  <c r="M188" i="8"/>
  <c r="P188" i="8"/>
  <c r="Y188" i="8"/>
  <c r="Z188" i="8"/>
  <c r="AA188" i="8"/>
  <c r="Y189" i="8"/>
  <c r="Z189" i="8"/>
  <c r="AA189" i="8"/>
  <c r="Y190" i="8"/>
  <c r="Z190" i="8"/>
  <c r="AA190" i="8"/>
  <c r="Y191" i="8"/>
  <c r="Z191" i="8"/>
  <c r="AA191" i="8"/>
  <c r="Y192" i="8"/>
  <c r="Z192" i="8"/>
  <c r="AA192" i="8"/>
  <c r="G193" i="8"/>
  <c r="M193" i="8"/>
  <c r="P193" i="8"/>
  <c r="Y193" i="8"/>
  <c r="Z193" i="8"/>
  <c r="AA193" i="8"/>
  <c r="Y194" i="8"/>
  <c r="Z194" i="8"/>
  <c r="AA194" i="8"/>
  <c r="Y195" i="8"/>
  <c r="Z195" i="8"/>
  <c r="AA195" i="8"/>
  <c r="Y196" i="8"/>
  <c r="Z196" i="8"/>
  <c r="AA196" i="8"/>
  <c r="Y197" i="8"/>
  <c r="Z197" i="8"/>
  <c r="AA197" i="8"/>
  <c r="G198" i="8"/>
  <c r="M198" i="8"/>
  <c r="P198" i="8"/>
  <c r="Y198" i="8"/>
  <c r="Z198" i="8"/>
  <c r="AA198" i="8"/>
  <c r="Y199" i="8"/>
  <c r="Z199" i="8"/>
  <c r="AA199" i="8"/>
  <c r="Y200" i="8"/>
  <c r="Z200" i="8"/>
  <c r="AA200" i="8"/>
  <c r="Y201" i="8"/>
  <c r="Z201" i="8"/>
  <c r="AA201" i="8"/>
  <c r="G202" i="8"/>
  <c r="M202" i="8"/>
  <c r="P202" i="8"/>
  <c r="Y202" i="8"/>
  <c r="Z202" i="8"/>
  <c r="AA202" i="8"/>
  <c r="Y203" i="8"/>
  <c r="Z203" i="8"/>
  <c r="AA203" i="8"/>
  <c r="Y204" i="8"/>
  <c r="Z204" i="8"/>
  <c r="AA204" i="8"/>
  <c r="Z205" i="8"/>
  <c r="AA205" i="8"/>
  <c r="G206" i="8"/>
  <c r="M206" i="8"/>
  <c r="P206" i="8"/>
  <c r="Z206" i="8"/>
  <c r="AA206" i="8"/>
  <c r="Z207" i="8"/>
  <c r="AA207" i="8"/>
  <c r="Z208" i="8"/>
  <c r="AA208" i="8"/>
  <c r="Z209" i="8"/>
  <c r="AA209" i="8"/>
  <c r="Z210" i="8"/>
  <c r="AA210" i="8"/>
  <c r="G211" i="8"/>
  <c r="Z211" i="8"/>
  <c r="AA211" i="8"/>
  <c r="IV211" i="8"/>
  <c r="Z212" i="8"/>
  <c r="AA212" i="8"/>
  <c r="Z213" i="8"/>
  <c r="AA213" i="8"/>
  <c r="Z214" i="8"/>
  <c r="AA214" i="8"/>
  <c r="Z215" i="8"/>
  <c r="AA215" i="8"/>
  <c r="G216" i="8"/>
  <c r="Z216" i="8"/>
  <c r="AA216" i="8"/>
  <c r="Z217" i="8"/>
  <c r="AA217" i="8"/>
  <c r="Y218" i="8"/>
  <c r="Z218" i="8"/>
  <c r="AA218" i="8"/>
  <c r="Y219" i="8"/>
  <c r="Z219" i="8"/>
  <c r="AA219" i="8"/>
  <c r="Y220" i="8"/>
  <c r="Z220" i="8"/>
  <c r="AA220" i="8"/>
  <c r="G221" i="8"/>
  <c r="M221" i="8"/>
  <c r="P221" i="8"/>
  <c r="Y221" i="8"/>
  <c r="Z221" i="8"/>
  <c r="AA221" i="8"/>
  <c r="Y222" i="8"/>
  <c r="Z222" i="8"/>
  <c r="AA222" i="8"/>
  <c r="Y223" i="8"/>
  <c r="Z223" i="8"/>
  <c r="AA223" i="8"/>
  <c r="Y224" i="8"/>
  <c r="Z224" i="8"/>
  <c r="AA224" i="8"/>
  <c r="Y225" i="8"/>
  <c r="Z225" i="8"/>
  <c r="AA225" i="8"/>
  <c r="G226" i="8"/>
  <c r="M226" i="8"/>
  <c r="P226" i="8"/>
  <c r="Y226" i="8"/>
  <c r="Z226" i="8"/>
  <c r="AA226" i="8"/>
  <c r="Y227" i="8"/>
  <c r="Z227" i="8"/>
  <c r="AA227" i="8"/>
  <c r="Y228" i="8"/>
  <c r="Z228" i="8"/>
  <c r="AA228" i="8"/>
  <c r="Y229" i="8"/>
  <c r="Z229" i="8"/>
  <c r="AA229" i="8"/>
  <c r="Y230" i="8"/>
  <c r="Z230" i="8"/>
  <c r="AA230" i="8"/>
  <c r="Y231" i="8"/>
  <c r="Z231" i="8"/>
  <c r="AA231" i="8"/>
  <c r="Y232" i="8"/>
  <c r="Z232" i="8"/>
  <c r="AA232" i="8"/>
  <c r="Y233" i="8"/>
  <c r="Z233" i="8"/>
  <c r="AA233" i="8"/>
  <c r="Y234" i="8"/>
  <c r="Z234" i="8"/>
  <c r="AA234" i="8"/>
  <c r="Y235" i="8"/>
  <c r="Z235" i="8"/>
  <c r="AA235" i="8"/>
  <c r="Y236" i="8"/>
  <c r="Z236" i="8"/>
  <c r="AA236" i="8"/>
  <c r="Y237" i="8"/>
  <c r="Z237" i="8"/>
  <c r="AA237" i="8"/>
  <c r="Y238" i="8"/>
  <c r="Z238" i="8"/>
  <c r="AA238" i="8"/>
  <c r="Y239" i="8"/>
  <c r="Z239" i="8"/>
  <c r="AA239" i="8"/>
  <c r="Y240" i="8"/>
  <c r="Z240" i="8"/>
  <c r="AA240" i="8"/>
  <c r="Y241" i="8"/>
  <c r="Z241" i="8"/>
  <c r="AA241" i="8"/>
  <c r="Y242" i="8"/>
  <c r="Z242" i="8"/>
  <c r="AA242" i="8"/>
  <c r="Y243" i="8"/>
  <c r="Z243" i="8"/>
  <c r="AA243" i="8"/>
  <c r="Y244" i="8"/>
  <c r="Z244" i="8"/>
  <c r="AA244" i="8"/>
  <c r="Y245" i="8"/>
  <c r="Z245" i="8"/>
  <c r="AA245" i="8"/>
  <c r="Y246" i="8"/>
  <c r="Z246" i="8"/>
  <c r="AA246" i="8"/>
  <c r="Y247" i="8"/>
  <c r="Z247" i="8"/>
  <c r="AA247" i="8"/>
  <c r="Y248" i="8"/>
  <c r="Z248" i="8"/>
  <c r="AA248" i="8"/>
  <c r="Y249" i="8"/>
  <c r="Z249" i="8"/>
  <c r="AA249" i="8"/>
  <c r="Y250" i="8"/>
  <c r="Z250" i="8"/>
  <c r="AA250" i="8"/>
  <c r="Y251" i="8"/>
  <c r="Z251" i="8"/>
  <c r="AA251" i="8"/>
  <c r="Y252" i="8"/>
  <c r="Z252" i="8"/>
  <c r="AA252" i="8"/>
  <c r="Y253" i="8"/>
  <c r="Z253" i="8"/>
  <c r="AA253" i="8"/>
  <c r="Y254" i="8"/>
  <c r="Z254" i="8"/>
  <c r="AA254" i="8"/>
  <c r="Y255" i="8"/>
  <c r="Z255" i="8"/>
  <c r="AA255" i="8"/>
  <c r="Y256" i="8"/>
  <c r="Z256" i="8"/>
  <c r="AA256" i="8"/>
  <c r="Y257" i="8"/>
  <c r="Z257" i="8"/>
  <c r="AA257" i="8"/>
  <c r="Y258" i="8"/>
  <c r="Z258" i="8"/>
  <c r="AA258" i="8"/>
  <c r="G259" i="8"/>
  <c r="M259" i="8"/>
  <c r="P259" i="8"/>
  <c r="Y259" i="8"/>
  <c r="Z259" i="8"/>
  <c r="AA259" i="8"/>
  <c r="Y260" i="8"/>
  <c r="Z260" i="8"/>
  <c r="AA260" i="8"/>
  <c r="Y261" i="8"/>
  <c r="Z261" i="8"/>
  <c r="AA261" i="8"/>
  <c r="Y262" i="8"/>
  <c r="Z262" i="8"/>
  <c r="AA262" i="8"/>
  <c r="Y263" i="8"/>
  <c r="Z263" i="8"/>
  <c r="AA263" i="8"/>
  <c r="Y264" i="8"/>
  <c r="Z264" i="8"/>
  <c r="AA264" i="8"/>
  <c r="Y265" i="8"/>
  <c r="Z265" i="8"/>
  <c r="AA265" i="8"/>
  <c r="Y266" i="8"/>
  <c r="Z266" i="8"/>
  <c r="AA266" i="8"/>
  <c r="Y267" i="8"/>
  <c r="Z267" i="8"/>
  <c r="AA267" i="8"/>
  <c r="Y268" i="8"/>
  <c r="Z268" i="8"/>
  <c r="AA268" i="8"/>
  <c r="Y269" i="8"/>
  <c r="Z269" i="8"/>
  <c r="AA269" i="8"/>
  <c r="Y270" i="8"/>
  <c r="Z270" i="8"/>
  <c r="AA270" i="8"/>
  <c r="Y271" i="8"/>
  <c r="Z271" i="8"/>
  <c r="AA271" i="8"/>
  <c r="Y272" i="8"/>
  <c r="Z272" i="8"/>
  <c r="AA272" i="8"/>
  <c r="Y273" i="8"/>
  <c r="Z273" i="8"/>
  <c r="AA273" i="8"/>
  <c r="Y274" i="8"/>
  <c r="Z274" i="8"/>
  <c r="AA274" i="8"/>
  <c r="Y275" i="8"/>
  <c r="Z275" i="8"/>
  <c r="AA275" i="8"/>
  <c r="Y276" i="8"/>
  <c r="Z276" i="8"/>
  <c r="AA276" i="8"/>
  <c r="Y277" i="8"/>
  <c r="Z277" i="8"/>
  <c r="AA277" i="8"/>
  <c r="Y278" i="8"/>
  <c r="Z278" i="8"/>
  <c r="AA278" i="8"/>
  <c r="Y279" i="8"/>
  <c r="Z279" i="8"/>
  <c r="AA279" i="8"/>
  <c r="G280" i="8"/>
  <c r="M280" i="8"/>
  <c r="P280" i="8"/>
  <c r="Y280" i="8"/>
  <c r="Z280" i="8"/>
  <c r="AA280" i="8"/>
  <c r="Y281" i="8"/>
  <c r="Z281" i="8"/>
  <c r="AA281" i="8"/>
  <c r="Y282" i="8"/>
  <c r="Z282" i="8"/>
  <c r="AA282" i="8"/>
  <c r="G283" i="8"/>
  <c r="M283" i="8"/>
  <c r="P283" i="8"/>
  <c r="Y283" i="8"/>
  <c r="Z283" i="8"/>
  <c r="AA283" i="8"/>
  <c r="Y284" i="8"/>
  <c r="Z284" i="8"/>
  <c r="AA284" i="8"/>
  <c r="Y285" i="8"/>
  <c r="Z285" i="8"/>
  <c r="AA285" i="8"/>
  <c r="G286" i="8"/>
  <c r="M286" i="8"/>
  <c r="P286" i="8"/>
  <c r="Y286" i="8"/>
  <c r="Z286" i="8"/>
  <c r="AA286" i="8"/>
  <c r="Y287" i="8"/>
  <c r="Z287" i="8"/>
  <c r="AA287" i="8"/>
  <c r="Y288" i="8"/>
  <c r="Z288" i="8"/>
  <c r="AA288" i="8"/>
  <c r="Y289" i="8"/>
  <c r="Z289" i="8"/>
  <c r="AA289" i="8"/>
  <c r="G290" i="8"/>
  <c r="M290" i="8"/>
  <c r="P290" i="8"/>
  <c r="Y290" i="8"/>
  <c r="Z290" i="8"/>
  <c r="AA290" i="8"/>
  <c r="Y291" i="8"/>
  <c r="Z291" i="8"/>
  <c r="AA291" i="8"/>
  <c r="Y292" i="8"/>
  <c r="Z292" i="8"/>
  <c r="AA292" i="8"/>
  <c r="G293" i="8"/>
  <c r="M293" i="8"/>
  <c r="P293" i="8"/>
  <c r="Y293" i="8"/>
  <c r="Z293" i="8"/>
  <c r="AA293" i="8"/>
  <c r="Y294" i="8"/>
  <c r="Z294" i="8"/>
  <c r="AA294" i="8"/>
  <c r="Y295" i="8"/>
  <c r="Z295" i="8"/>
  <c r="AA295" i="8"/>
  <c r="G296" i="8"/>
  <c r="M296" i="8"/>
  <c r="P296" i="8"/>
  <c r="Y296" i="8"/>
  <c r="Z296" i="8"/>
  <c r="AA296" i="8"/>
  <c r="Y297" i="8"/>
  <c r="Z297" i="8"/>
  <c r="AA297" i="8"/>
  <c r="Y298" i="8"/>
  <c r="Z298" i="8"/>
  <c r="AA298" i="8"/>
  <c r="G299" i="8"/>
  <c r="M299" i="8"/>
  <c r="P299" i="8"/>
  <c r="Y299" i="8"/>
  <c r="Z299" i="8"/>
  <c r="AA299" i="8"/>
  <c r="Y300" i="8"/>
  <c r="Z300" i="8"/>
  <c r="AA300" i="8"/>
  <c r="Y301" i="8"/>
  <c r="Z301" i="8"/>
  <c r="AA301" i="8"/>
  <c r="Y302" i="8"/>
  <c r="Z302" i="8"/>
  <c r="AA302" i="8"/>
  <c r="Y303" i="8"/>
  <c r="Z303" i="8"/>
  <c r="AA303" i="8"/>
  <c r="Y304" i="8"/>
  <c r="Z304" i="8"/>
  <c r="AA304" i="8"/>
  <c r="Y305" i="8"/>
  <c r="Z305" i="8"/>
  <c r="AA305" i="8"/>
  <c r="Y306" i="8"/>
  <c r="Z306" i="8"/>
  <c r="AA306" i="8"/>
  <c r="G307" i="8"/>
  <c r="M307" i="8"/>
  <c r="P307" i="8"/>
  <c r="Y307" i="8"/>
  <c r="Z307" i="8"/>
  <c r="AA307" i="8"/>
  <c r="Y308" i="8"/>
  <c r="Z308" i="8"/>
  <c r="AA308" i="8"/>
  <c r="Y309" i="8"/>
  <c r="Z309" i="8"/>
  <c r="AA309" i="8"/>
  <c r="Y310" i="8"/>
  <c r="Z310" i="8"/>
  <c r="AA310" i="8"/>
  <c r="Y311" i="8"/>
  <c r="Z311" i="8"/>
  <c r="AA311" i="8"/>
  <c r="Y312" i="8"/>
  <c r="Z312" i="8"/>
  <c r="AA312" i="8"/>
  <c r="Y313" i="8"/>
  <c r="Z313" i="8"/>
  <c r="AA313" i="8"/>
  <c r="Y314" i="8"/>
  <c r="Z314" i="8"/>
  <c r="AA314" i="8"/>
  <c r="G315" i="8"/>
  <c r="M315" i="8"/>
  <c r="P315" i="8"/>
  <c r="Y318" i="8"/>
  <c r="Z318" i="8"/>
  <c r="AA318" i="8"/>
  <c r="AA320" i="8"/>
  <c r="Z5" i="7"/>
  <c r="AA5" i="7"/>
  <c r="Y6" i="7"/>
  <c r="Z6" i="7"/>
  <c r="AA6" i="7"/>
  <c r="Y7" i="7"/>
  <c r="Z7" i="7"/>
  <c r="AA7" i="7"/>
  <c r="Y8" i="7"/>
  <c r="Z8" i="7"/>
  <c r="AA8" i="7"/>
  <c r="Y9" i="7"/>
  <c r="Z9" i="7"/>
  <c r="AA9" i="7"/>
  <c r="Y10" i="7"/>
  <c r="Z10" i="7"/>
  <c r="AA10" i="7"/>
  <c r="Y11" i="7"/>
  <c r="Z11" i="7"/>
  <c r="AA11" i="7"/>
  <c r="Y12" i="7"/>
  <c r="Z12" i="7"/>
  <c r="AA12" i="7"/>
  <c r="G13" i="7"/>
  <c r="M13" i="7"/>
  <c r="P13" i="7"/>
  <c r="Y13" i="7"/>
  <c r="Z13" i="7"/>
  <c r="AA13" i="7"/>
  <c r="Y14" i="7"/>
  <c r="Z14" i="7"/>
  <c r="AA14" i="7"/>
  <c r="Y15" i="7"/>
  <c r="Z15" i="7"/>
  <c r="AA15" i="7"/>
  <c r="Y16" i="7"/>
  <c r="Z16" i="7"/>
  <c r="AA16" i="7"/>
  <c r="Y17" i="7"/>
  <c r="Z17" i="7"/>
  <c r="AA17" i="7"/>
  <c r="G18" i="7"/>
  <c r="M18" i="7"/>
  <c r="P18" i="7"/>
  <c r="Y18" i="7"/>
  <c r="Z18" i="7"/>
  <c r="AA18" i="7"/>
  <c r="Y19" i="7"/>
  <c r="Z19" i="7"/>
  <c r="AA19" i="7"/>
  <c r="Y20" i="7"/>
  <c r="Z20" i="7"/>
  <c r="AA20" i="7"/>
  <c r="Y21" i="7"/>
  <c r="Z21" i="7"/>
  <c r="AA21" i="7"/>
  <c r="Y22" i="7"/>
  <c r="Z22" i="7"/>
  <c r="AA22" i="7"/>
  <c r="Y23" i="7"/>
  <c r="Z23" i="7"/>
  <c r="AA23" i="7"/>
  <c r="Y24" i="7"/>
  <c r="Z24" i="7"/>
  <c r="AA24" i="7"/>
  <c r="Y25" i="7"/>
  <c r="Z25" i="7"/>
  <c r="AA25" i="7"/>
  <c r="Y26" i="7"/>
  <c r="Z26" i="7"/>
  <c r="AA26" i="7"/>
  <c r="Y27" i="7"/>
  <c r="Z27" i="7"/>
  <c r="AA27" i="7"/>
  <c r="Y28" i="7"/>
  <c r="Z28" i="7"/>
  <c r="AA28" i="7"/>
  <c r="Y29" i="7"/>
  <c r="Z29" i="7"/>
  <c r="AA29" i="7"/>
  <c r="Y30" i="7"/>
  <c r="Z30" i="7"/>
  <c r="AA30" i="7"/>
  <c r="Y31" i="7"/>
  <c r="Z31" i="7"/>
  <c r="AA31" i="7"/>
  <c r="Y32" i="7"/>
  <c r="Z32" i="7"/>
  <c r="AA32" i="7"/>
  <c r="Y33" i="7"/>
  <c r="Z33" i="7"/>
  <c r="AA33" i="7"/>
  <c r="Y34" i="7"/>
  <c r="Z34" i="7"/>
  <c r="AA34" i="7"/>
  <c r="Y35" i="7"/>
  <c r="Z35" i="7"/>
  <c r="AA35" i="7"/>
  <c r="Y36" i="7"/>
  <c r="Z36" i="7"/>
  <c r="AA36" i="7"/>
  <c r="Y37" i="7"/>
  <c r="Z37" i="7"/>
  <c r="AA37" i="7"/>
  <c r="Y38" i="7"/>
  <c r="Z38" i="7"/>
  <c r="AA38" i="7"/>
  <c r="Y39" i="7"/>
  <c r="Z39" i="7"/>
  <c r="AA39" i="7"/>
  <c r="Y40" i="7"/>
  <c r="Z40" i="7"/>
  <c r="AA40" i="7"/>
  <c r="Y41" i="7"/>
  <c r="Z41" i="7"/>
  <c r="AA41" i="7"/>
  <c r="Y42" i="7"/>
  <c r="Z42" i="7"/>
  <c r="AA42" i="7"/>
  <c r="Y43" i="7"/>
  <c r="Z43" i="7"/>
  <c r="AA43" i="7"/>
  <c r="G44" i="7"/>
  <c r="M44" i="7"/>
  <c r="P44" i="7"/>
  <c r="Y44" i="7"/>
  <c r="Z44" i="7"/>
  <c r="AA44" i="7"/>
  <c r="Y45" i="7"/>
  <c r="Z45" i="7"/>
  <c r="AA45" i="7"/>
  <c r="Y46" i="7"/>
  <c r="Z46" i="7"/>
  <c r="AA46" i="7"/>
  <c r="Y47" i="7"/>
  <c r="Z47" i="7"/>
  <c r="AA47" i="7"/>
  <c r="Y48" i="7"/>
  <c r="Z48" i="7"/>
  <c r="AA48" i="7"/>
  <c r="Y49" i="7"/>
  <c r="Z49" i="7"/>
  <c r="AA49" i="7"/>
  <c r="Y50" i="7"/>
  <c r="Z50" i="7"/>
  <c r="AA50" i="7"/>
  <c r="Y51" i="7"/>
  <c r="Z51" i="7"/>
  <c r="AA51" i="7"/>
  <c r="Y52" i="7"/>
  <c r="Z52" i="7"/>
  <c r="AA52" i="7"/>
  <c r="Y53" i="7"/>
  <c r="Z53" i="7"/>
  <c r="AA53" i="7"/>
  <c r="Y54" i="7"/>
  <c r="Z54" i="7"/>
  <c r="AA54" i="7"/>
  <c r="Y55" i="7"/>
  <c r="Z55" i="7"/>
  <c r="AA55" i="7"/>
  <c r="Y56" i="7"/>
  <c r="Z56" i="7"/>
  <c r="AA56" i="7"/>
  <c r="Y57" i="7"/>
  <c r="Z57" i="7"/>
  <c r="AA57" i="7"/>
  <c r="Y58" i="7"/>
  <c r="Z58" i="7"/>
  <c r="AA58" i="7"/>
  <c r="Y59" i="7"/>
  <c r="Z59" i="7"/>
  <c r="AA59" i="7"/>
  <c r="Y60" i="7"/>
  <c r="Z60" i="7"/>
  <c r="AA60" i="7"/>
  <c r="Y61" i="7"/>
  <c r="Z61" i="7"/>
  <c r="AA61" i="7"/>
  <c r="Y62" i="7"/>
  <c r="Z62" i="7"/>
  <c r="AA62" i="7"/>
  <c r="Y63" i="7"/>
  <c r="Z63" i="7"/>
  <c r="AA63" i="7"/>
  <c r="Y64" i="7"/>
  <c r="Z64" i="7"/>
  <c r="AA64" i="7"/>
  <c r="Y65" i="7"/>
  <c r="Z65" i="7"/>
  <c r="AA65" i="7"/>
  <c r="Y66" i="7"/>
  <c r="Z66" i="7"/>
  <c r="AA66" i="7"/>
  <c r="Y67" i="7"/>
  <c r="Z67" i="7"/>
  <c r="AA67" i="7"/>
  <c r="Y68" i="7"/>
  <c r="Z68" i="7"/>
  <c r="AA68" i="7"/>
  <c r="Y69" i="7"/>
  <c r="Z69" i="7"/>
  <c r="AA69" i="7"/>
  <c r="G70" i="7"/>
  <c r="M70" i="7"/>
  <c r="P70" i="7"/>
  <c r="Y70" i="7"/>
  <c r="Z70" i="7"/>
  <c r="AA70" i="7"/>
  <c r="Y71" i="7"/>
  <c r="Z71" i="7"/>
  <c r="AA71" i="7"/>
  <c r="Y72" i="7"/>
  <c r="Z72" i="7"/>
  <c r="AA72" i="7"/>
  <c r="Y73" i="7"/>
  <c r="Z73" i="7"/>
  <c r="AA73" i="7"/>
  <c r="Y74" i="7"/>
  <c r="Z74" i="7"/>
  <c r="AA74" i="7"/>
  <c r="Y75" i="7"/>
  <c r="Z75" i="7"/>
  <c r="AA75" i="7"/>
  <c r="Y76" i="7"/>
  <c r="Z76" i="7"/>
  <c r="AA76" i="7"/>
  <c r="Y77" i="7"/>
  <c r="Z77" i="7"/>
  <c r="AA77" i="7"/>
  <c r="Y78" i="7"/>
  <c r="Z78" i="7"/>
  <c r="AA78" i="7"/>
  <c r="Y79" i="7"/>
  <c r="Z79" i="7"/>
  <c r="AA79" i="7"/>
  <c r="Y80" i="7"/>
  <c r="Z80" i="7"/>
  <c r="AA80" i="7"/>
  <c r="Y81" i="7"/>
  <c r="Z81" i="7"/>
  <c r="AA81" i="7"/>
  <c r="Y82" i="7"/>
  <c r="Z82" i="7"/>
  <c r="AA82" i="7"/>
  <c r="Y83" i="7"/>
  <c r="Z83" i="7"/>
  <c r="AA83" i="7"/>
  <c r="Y84" i="7"/>
  <c r="Z84" i="7"/>
  <c r="AA84" i="7"/>
  <c r="Y85" i="7"/>
  <c r="Z85" i="7"/>
  <c r="AA85" i="7"/>
  <c r="Y86" i="7"/>
  <c r="Z86" i="7"/>
  <c r="AA86" i="7"/>
  <c r="G87" i="7"/>
  <c r="M87" i="7"/>
  <c r="P87" i="7"/>
  <c r="Y87" i="7"/>
  <c r="Z87" i="7"/>
  <c r="AA87" i="7"/>
  <c r="Y88" i="7"/>
  <c r="Z88" i="7"/>
  <c r="AA88" i="7"/>
  <c r="Y89" i="7"/>
  <c r="Z89" i="7"/>
  <c r="AA89" i="7"/>
  <c r="Y90" i="7"/>
  <c r="Z90" i="7"/>
  <c r="AA90" i="7"/>
  <c r="Y91" i="7"/>
  <c r="Z91" i="7"/>
  <c r="AA91" i="7"/>
  <c r="Y92" i="7"/>
  <c r="Z92" i="7"/>
  <c r="AA92" i="7"/>
  <c r="Y93" i="7"/>
  <c r="Z93" i="7"/>
  <c r="AA93" i="7"/>
  <c r="Y94" i="7"/>
  <c r="Z94" i="7"/>
  <c r="AA94" i="7"/>
  <c r="Y95" i="7"/>
  <c r="Z95" i="7"/>
  <c r="AA95" i="7"/>
  <c r="Y96" i="7"/>
  <c r="Z96" i="7"/>
  <c r="AA96" i="7"/>
  <c r="Y97" i="7"/>
  <c r="Z97" i="7"/>
  <c r="AA97" i="7"/>
  <c r="Y98" i="7"/>
  <c r="Z98" i="7"/>
  <c r="AA98" i="7"/>
  <c r="Y99" i="7"/>
  <c r="Z99" i="7"/>
  <c r="AA99" i="7"/>
  <c r="Y100" i="7"/>
  <c r="Z100" i="7"/>
  <c r="AA100" i="7"/>
  <c r="Y101" i="7"/>
  <c r="Z101" i="7"/>
  <c r="AA101" i="7"/>
  <c r="Y102" i="7"/>
  <c r="Z102" i="7"/>
  <c r="AA102" i="7"/>
  <c r="Y103" i="7"/>
  <c r="Z103" i="7"/>
  <c r="AA103" i="7"/>
  <c r="G104" i="7"/>
  <c r="M104" i="7"/>
  <c r="P104" i="7"/>
  <c r="Y104" i="7"/>
  <c r="Z104" i="7"/>
  <c r="AA104" i="7"/>
  <c r="Y105" i="7"/>
  <c r="Z105" i="7"/>
  <c r="AA105" i="7"/>
  <c r="Y106" i="7"/>
  <c r="Z106" i="7"/>
  <c r="AA106" i="7"/>
  <c r="Y107" i="7"/>
  <c r="Z107" i="7"/>
  <c r="AA107" i="7"/>
  <c r="Y108" i="7"/>
  <c r="Z108" i="7"/>
  <c r="AA108" i="7"/>
  <c r="Y109" i="7"/>
  <c r="Z109" i="7"/>
  <c r="AA109" i="7"/>
  <c r="Y110" i="7"/>
  <c r="Z110" i="7"/>
  <c r="AA110" i="7"/>
  <c r="G111" i="7"/>
  <c r="M111" i="7"/>
  <c r="P111" i="7"/>
  <c r="Y111" i="7"/>
  <c r="Z111" i="7"/>
  <c r="AA111" i="7"/>
  <c r="Y112" i="7"/>
  <c r="Z112" i="7"/>
  <c r="AA112" i="7"/>
  <c r="Y113" i="7"/>
  <c r="Z113" i="7"/>
  <c r="AA113" i="7"/>
  <c r="Y114" i="7"/>
  <c r="Z114" i="7"/>
  <c r="AA114" i="7"/>
  <c r="G115" i="7"/>
  <c r="M115" i="7"/>
  <c r="P115" i="7"/>
  <c r="Y115" i="7"/>
  <c r="Z115" i="7"/>
  <c r="AA115" i="7"/>
  <c r="Y116" i="7"/>
  <c r="Z116" i="7"/>
  <c r="AA116" i="7"/>
  <c r="Y117" i="7"/>
  <c r="Z117" i="7"/>
  <c r="AA117" i="7"/>
  <c r="Y118" i="7"/>
  <c r="Z118" i="7"/>
  <c r="AA118" i="7"/>
  <c r="Y119" i="7"/>
  <c r="Z119" i="7"/>
  <c r="AA119" i="7"/>
  <c r="G120" i="7"/>
  <c r="M120" i="7"/>
  <c r="P120" i="7"/>
  <c r="Y120" i="7"/>
  <c r="Z120" i="7"/>
  <c r="AA120" i="7"/>
  <c r="Y121" i="7"/>
  <c r="Z121" i="7"/>
  <c r="AA121" i="7"/>
  <c r="Y122" i="7"/>
  <c r="Z122" i="7"/>
  <c r="AA122" i="7"/>
  <c r="Y123" i="7"/>
  <c r="Z123" i="7"/>
  <c r="AA123" i="7"/>
  <c r="Y124" i="7"/>
  <c r="Z124" i="7"/>
  <c r="AA124" i="7"/>
  <c r="G125" i="7"/>
  <c r="M125" i="7"/>
  <c r="P125" i="7"/>
  <c r="Y125" i="7"/>
  <c r="Z125" i="7"/>
  <c r="AA125" i="7"/>
  <c r="Y126" i="7"/>
  <c r="Z126" i="7"/>
  <c r="AA126" i="7"/>
  <c r="Y127" i="7"/>
  <c r="Z127" i="7"/>
  <c r="AA127" i="7"/>
  <c r="Y128" i="7"/>
  <c r="Z128" i="7"/>
  <c r="AA128" i="7"/>
  <c r="Y129" i="7"/>
  <c r="Z129" i="7"/>
  <c r="AA129" i="7"/>
  <c r="Y130" i="7"/>
  <c r="Z130" i="7"/>
  <c r="AA130" i="7"/>
  <c r="Y131" i="7"/>
  <c r="Z131" i="7"/>
  <c r="AA131" i="7"/>
  <c r="Y132" i="7"/>
  <c r="Z132" i="7"/>
  <c r="AA132" i="7"/>
  <c r="Y133" i="7"/>
  <c r="Z133" i="7"/>
  <c r="AA133" i="7"/>
  <c r="Y134" i="7"/>
  <c r="Z134" i="7"/>
  <c r="AA134" i="7"/>
  <c r="Y135" i="7"/>
  <c r="Z135" i="7"/>
  <c r="AA135" i="7"/>
  <c r="Y136" i="7"/>
  <c r="Z136" i="7"/>
  <c r="AA136" i="7"/>
  <c r="Y137" i="7"/>
  <c r="Z137" i="7"/>
  <c r="AA137" i="7"/>
  <c r="Y138" i="7"/>
  <c r="Z138" i="7"/>
  <c r="AA138" i="7"/>
  <c r="Y139" i="7"/>
  <c r="Z139" i="7"/>
  <c r="AA139" i="7"/>
  <c r="Y140" i="7"/>
  <c r="Z140" i="7"/>
  <c r="AA140" i="7"/>
  <c r="Y141" i="7"/>
  <c r="Z141" i="7"/>
  <c r="AA141" i="7"/>
  <c r="Y142" i="7"/>
  <c r="Z142" i="7"/>
  <c r="AA142" i="7"/>
  <c r="Y143" i="7"/>
  <c r="Z143" i="7"/>
  <c r="AA143" i="7"/>
  <c r="Y144" i="7"/>
  <c r="Z144" i="7"/>
  <c r="AA144" i="7"/>
  <c r="Y145" i="7"/>
  <c r="Z145" i="7"/>
  <c r="AA145" i="7"/>
  <c r="Y146" i="7"/>
  <c r="Z146" i="7"/>
  <c r="AA146" i="7"/>
  <c r="Y147" i="7"/>
  <c r="Z147" i="7"/>
  <c r="AA147" i="7"/>
  <c r="Y148" i="7"/>
  <c r="Z148" i="7"/>
  <c r="AA148" i="7"/>
  <c r="Y149" i="7"/>
  <c r="Z149" i="7"/>
  <c r="AA149" i="7"/>
  <c r="Y150" i="7"/>
  <c r="Z150" i="7"/>
  <c r="AA150" i="7"/>
  <c r="Y151" i="7"/>
  <c r="Z151" i="7"/>
  <c r="AA151" i="7"/>
  <c r="Y152" i="7"/>
  <c r="Z152" i="7"/>
  <c r="AA152" i="7"/>
  <c r="Y153" i="7"/>
  <c r="Z153" i="7"/>
  <c r="AA153" i="7"/>
  <c r="Y154" i="7"/>
  <c r="Z154" i="7"/>
  <c r="AA154" i="7"/>
  <c r="Y155" i="7"/>
  <c r="Z155" i="7"/>
  <c r="AA155" i="7"/>
  <c r="Y156" i="7"/>
  <c r="Z156" i="7"/>
  <c r="AA156" i="7"/>
  <c r="G157" i="7"/>
  <c r="M157" i="7"/>
  <c r="P157" i="7"/>
  <c r="Y157" i="7"/>
  <c r="Z157" i="7"/>
  <c r="AA157" i="7"/>
  <c r="Y158" i="7"/>
  <c r="Z158" i="7"/>
  <c r="AA158" i="7"/>
  <c r="Y159" i="7"/>
  <c r="Z159" i="7"/>
  <c r="AA159" i="7"/>
  <c r="Y160" i="7"/>
  <c r="Z160" i="7"/>
  <c r="AA160" i="7"/>
  <c r="Y161" i="7"/>
  <c r="Z161" i="7"/>
  <c r="AA161" i="7"/>
  <c r="Y162" i="7"/>
  <c r="Z162" i="7"/>
  <c r="AA162" i="7"/>
  <c r="Y163" i="7"/>
  <c r="Z163" i="7"/>
  <c r="AA163" i="7"/>
  <c r="Y164" i="7"/>
  <c r="Z164" i="7"/>
  <c r="AA164" i="7"/>
  <c r="Y165" i="7"/>
  <c r="Z165" i="7"/>
  <c r="AA165" i="7"/>
  <c r="Y166" i="7"/>
  <c r="Z166" i="7"/>
  <c r="AA166" i="7"/>
  <c r="Y167" i="7"/>
  <c r="Z167" i="7"/>
  <c r="AA167" i="7"/>
  <c r="Y168" i="7"/>
  <c r="Z168" i="7"/>
  <c r="AA168" i="7"/>
  <c r="Y169" i="7"/>
  <c r="Z169" i="7"/>
  <c r="AA169" i="7"/>
  <c r="Y170" i="7"/>
  <c r="Z170" i="7"/>
  <c r="AA170" i="7"/>
  <c r="Y171" i="7"/>
  <c r="Z171" i="7"/>
  <c r="AA171" i="7"/>
  <c r="Y172" i="7"/>
  <c r="Z172" i="7"/>
  <c r="AA172" i="7"/>
  <c r="Y173" i="7"/>
  <c r="Z173" i="7"/>
  <c r="AA173" i="7"/>
  <c r="Y174" i="7"/>
  <c r="Z174" i="7"/>
  <c r="AA174" i="7"/>
  <c r="Y175" i="7"/>
  <c r="Z175" i="7"/>
  <c r="AA175" i="7"/>
  <c r="Y176" i="7"/>
  <c r="Z176" i="7"/>
  <c r="AA176" i="7"/>
  <c r="Y177" i="7"/>
  <c r="Z177" i="7"/>
  <c r="AA177" i="7"/>
  <c r="Y178" i="7"/>
  <c r="Z178" i="7"/>
  <c r="AA178" i="7"/>
  <c r="Y179" i="7"/>
  <c r="Z179" i="7"/>
  <c r="AA179" i="7"/>
  <c r="Y180" i="7"/>
  <c r="Z180" i="7"/>
  <c r="AA180" i="7"/>
  <c r="Y181" i="7"/>
  <c r="Z181" i="7"/>
  <c r="AA181" i="7"/>
  <c r="Y182" i="7"/>
  <c r="Z182" i="7"/>
  <c r="AA182" i="7"/>
  <c r="Y183" i="7"/>
  <c r="Z183" i="7"/>
  <c r="AA183" i="7"/>
  <c r="Y184" i="7"/>
  <c r="Z184" i="7"/>
  <c r="AA184" i="7"/>
  <c r="Y185" i="7"/>
  <c r="Z185" i="7"/>
  <c r="AA185" i="7"/>
  <c r="Y186" i="7"/>
  <c r="Z186" i="7"/>
  <c r="AA186" i="7"/>
  <c r="Y187" i="7"/>
  <c r="Z187" i="7"/>
  <c r="AA187" i="7"/>
  <c r="Y188" i="7"/>
  <c r="Z188" i="7"/>
  <c r="AA188" i="7"/>
  <c r="G189" i="7"/>
  <c r="M189" i="7"/>
  <c r="P189" i="7"/>
  <c r="Y189" i="7"/>
  <c r="Z189" i="7"/>
  <c r="AA189" i="7"/>
  <c r="Y190" i="7"/>
  <c r="Z190" i="7"/>
  <c r="AA190" i="7"/>
  <c r="Y191" i="7"/>
  <c r="Z191" i="7"/>
  <c r="AA191" i="7"/>
  <c r="Y192" i="7"/>
  <c r="Z192" i="7"/>
  <c r="AA192" i="7"/>
  <c r="Y193" i="7"/>
  <c r="Z193" i="7"/>
  <c r="AA193" i="7"/>
  <c r="G194" i="7"/>
  <c r="M194" i="7"/>
  <c r="P194" i="7"/>
  <c r="Y194" i="7"/>
  <c r="Z194" i="7"/>
  <c r="AA194" i="7"/>
  <c r="Y195" i="7"/>
  <c r="Z195" i="7"/>
  <c r="AA195" i="7"/>
  <c r="Y196" i="7"/>
  <c r="Z196" i="7"/>
  <c r="AA196" i="7"/>
  <c r="Y197" i="7"/>
  <c r="Z197" i="7"/>
  <c r="AA197" i="7"/>
  <c r="Y198" i="7"/>
  <c r="Z198" i="7"/>
  <c r="AA198" i="7"/>
  <c r="G199" i="7"/>
  <c r="M199" i="7"/>
  <c r="P199" i="7"/>
  <c r="Y199" i="7"/>
  <c r="Z199" i="7"/>
  <c r="AA199" i="7"/>
  <c r="Y200" i="7"/>
  <c r="Z200" i="7"/>
  <c r="AA200" i="7"/>
  <c r="Y201" i="7"/>
  <c r="Z201" i="7"/>
  <c r="AA201" i="7"/>
  <c r="Y202" i="7"/>
  <c r="Z202" i="7"/>
  <c r="AA202" i="7"/>
  <c r="G203" i="7"/>
  <c r="M203" i="7"/>
  <c r="P203" i="7"/>
  <c r="Y203" i="7"/>
  <c r="Z203" i="7"/>
  <c r="AA203" i="7"/>
  <c r="Y204" i="7"/>
  <c r="Z204" i="7"/>
  <c r="AA204" i="7"/>
  <c r="Y205" i="7"/>
  <c r="Z205" i="7"/>
  <c r="AA205" i="7"/>
  <c r="Z206" i="7"/>
  <c r="AA206" i="7"/>
  <c r="G207" i="7"/>
  <c r="M207" i="7"/>
  <c r="P207" i="7"/>
  <c r="Z207" i="7"/>
  <c r="AA207" i="7"/>
  <c r="Z208" i="7"/>
  <c r="AA208" i="7"/>
  <c r="Z209" i="7"/>
  <c r="AA209" i="7"/>
  <c r="Z210" i="7"/>
  <c r="AA210" i="7"/>
  <c r="Z211" i="7"/>
  <c r="AA211" i="7"/>
  <c r="G212" i="7"/>
  <c r="Z212" i="7"/>
  <c r="AA212" i="7"/>
  <c r="IV212" i="7"/>
  <c r="Z213" i="7"/>
  <c r="AA213" i="7"/>
  <c r="Z214" i="7"/>
  <c r="AA214" i="7"/>
  <c r="Z215" i="7"/>
  <c r="AA215" i="7"/>
  <c r="Z216" i="7"/>
  <c r="AA216" i="7"/>
  <c r="G217" i="7"/>
  <c r="Z217" i="7"/>
  <c r="AA217" i="7"/>
  <c r="Z218" i="7"/>
  <c r="AA218" i="7"/>
  <c r="Y219" i="7"/>
  <c r="Z219" i="7"/>
  <c r="AA219" i="7"/>
  <c r="Y220" i="7"/>
  <c r="Z220" i="7"/>
  <c r="AA220" i="7"/>
  <c r="Y221" i="7"/>
  <c r="Z221" i="7"/>
  <c r="AA221" i="7"/>
  <c r="G222" i="7"/>
  <c r="M222" i="7"/>
  <c r="P222" i="7"/>
  <c r="Y222" i="7"/>
  <c r="Z222" i="7"/>
  <c r="AA222" i="7"/>
  <c r="Y223" i="7"/>
  <c r="Z223" i="7"/>
  <c r="AA223" i="7"/>
  <c r="Y224" i="7"/>
  <c r="Z224" i="7"/>
  <c r="AA224" i="7"/>
  <c r="Y225" i="7"/>
  <c r="Z225" i="7"/>
  <c r="AA225" i="7"/>
  <c r="Y226" i="7"/>
  <c r="Z226" i="7"/>
  <c r="AA226" i="7"/>
  <c r="G227" i="7"/>
  <c r="M227" i="7"/>
  <c r="P227" i="7"/>
  <c r="Y227" i="7"/>
  <c r="Z227" i="7"/>
  <c r="AA227" i="7"/>
  <c r="Y228" i="7"/>
  <c r="Z228" i="7"/>
  <c r="AA228" i="7"/>
  <c r="Y229" i="7"/>
  <c r="Z229" i="7"/>
  <c r="AA229" i="7"/>
  <c r="Y230" i="7"/>
  <c r="Z230" i="7"/>
  <c r="AA230" i="7"/>
  <c r="Y231" i="7"/>
  <c r="Z231" i="7"/>
  <c r="AA231" i="7"/>
  <c r="Y232" i="7"/>
  <c r="Z232" i="7"/>
  <c r="AA232" i="7"/>
  <c r="Y233" i="7"/>
  <c r="Z233" i="7"/>
  <c r="AA233" i="7"/>
  <c r="Y234" i="7"/>
  <c r="Z234" i="7"/>
  <c r="AA234" i="7"/>
  <c r="Y235" i="7"/>
  <c r="Z235" i="7"/>
  <c r="AA235" i="7"/>
  <c r="Y236" i="7"/>
  <c r="Z236" i="7"/>
  <c r="AA236" i="7"/>
  <c r="Y237" i="7"/>
  <c r="Z237" i="7"/>
  <c r="AA237" i="7"/>
  <c r="Y238" i="7"/>
  <c r="Z238" i="7"/>
  <c r="AA238" i="7"/>
  <c r="Y239" i="7"/>
  <c r="Z239" i="7"/>
  <c r="AA239" i="7"/>
  <c r="Y240" i="7"/>
  <c r="Z240" i="7"/>
  <c r="AA240" i="7"/>
  <c r="Y241" i="7"/>
  <c r="Z241" i="7"/>
  <c r="AA241" i="7"/>
  <c r="Y242" i="7"/>
  <c r="Z242" i="7"/>
  <c r="AA242" i="7"/>
  <c r="Y243" i="7"/>
  <c r="Z243" i="7"/>
  <c r="AA243" i="7"/>
  <c r="Y244" i="7"/>
  <c r="Z244" i="7"/>
  <c r="AA244" i="7"/>
  <c r="Y245" i="7"/>
  <c r="Z245" i="7"/>
  <c r="AA245" i="7"/>
  <c r="Y246" i="7"/>
  <c r="Z246" i="7"/>
  <c r="AA246" i="7"/>
  <c r="Y247" i="7"/>
  <c r="Z247" i="7"/>
  <c r="AA247" i="7"/>
  <c r="Y248" i="7"/>
  <c r="Z248" i="7"/>
  <c r="AA248" i="7"/>
  <c r="Y249" i="7"/>
  <c r="Z249" i="7"/>
  <c r="AA249" i="7"/>
  <c r="Y250" i="7"/>
  <c r="Z250" i="7"/>
  <c r="AA250" i="7"/>
  <c r="Y251" i="7"/>
  <c r="Z251" i="7"/>
  <c r="AA251" i="7"/>
  <c r="Y252" i="7"/>
  <c r="Z252" i="7"/>
  <c r="AA252" i="7"/>
  <c r="Y253" i="7"/>
  <c r="Z253" i="7"/>
  <c r="AA253" i="7"/>
  <c r="Y254" i="7"/>
  <c r="Z254" i="7"/>
  <c r="AA254" i="7"/>
  <c r="Y255" i="7"/>
  <c r="Z255" i="7"/>
  <c r="AA255" i="7"/>
  <c r="Y256" i="7"/>
  <c r="Z256" i="7"/>
  <c r="AA256" i="7"/>
  <c r="Y257" i="7"/>
  <c r="Z257" i="7"/>
  <c r="AA257" i="7"/>
  <c r="Y258" i="7"/>
  <c r="Z258" i="7"/>
  <c r="AA258" i="7"/>
  <c r="Y259" i="7"/>
  <c r="Z259" i="7"/>
  <c r="AA259" i="7"/>
  <c r="Y260" i="7"/>
  <c r="Z260" i="7"/>
  <c r="AA260" i="7"/>
  <c r="Y261" i="7"/>
  <c r="Z261" i="7"/>
  <c r="AA261" i="7"/>
  <c r="G262" i="7"/>
  <c r="M262" i="7"/>
  <c r="P262" i="7"/>
  <c r="Y262" i="7"/>
  <c r="Z262" i="7"/>
  <c r="AA262" i="7"/>
  <c r="Y263" i="7"/>
  <c r="Z263" i="7"/>
  <c r="AA263" i="7"/>
  <c r="Y264" i="7"/>
  <c r="Z264" i="7"/>
  <c r="AA264" i="7"/>
  <c r="Y265" i="7"/>
  <c r="Z265" i="7"/>
  <c r="AA265" i="7"/>
  <c r="Y266" i="7"/>
  <c r="Z266" i="7"/>
  <c r="AA266" i="7"/>
  <c r="Y267" i="7"/>
  <c r="Z267" i="7"/>
  <c r="AA267" i="7"/>
  <c r="Y268" i="7"/>
  <c r="Z268" i="7"/>
  <c r="AA268" i="7"/>
  <c r="Y269" i="7"/>
  <c r="Z269" i="7"/>
  <c r="AA269" i="7"/>
  <c r="Y270" i="7"/>
  <c r="Z270" i="7"/>
  <c r="AA270" i="7"/>
  <c r="Y271" i="7"/>
  <c r="Z271" i="7"/>
  <c r="AA271" i="7"/>
  <c r="Y272" i="7"/>
  <c r="Z272" i="7"/>
  <c r="AA272" i="7"/>
  <c r="Y273" i="7"/>
  <c r="Z273" i="7"/>
  <c r="AA273" i="7"/>
  <c r="Y274" i="7"/>
  <c r="Z274" i="7"/>
  <c r="AA274" i="7"/>
  <c r="Y275" i="7"/>
  <c r="Z275" i="7"/>
  <c r="AA275" i="7"/>
  <c r="Y276" i="7"/>
  <c r="Z276" i="7"/>
  <c r="AA276" i="7"/>
  <c r="Y277" i="7"/>
  <c r="Z277" i="7"/>
  <c r="AA277" i="7"/>
  <c r="Y278" i="7"/>
  <c r="Z278" i="7"/>
  <c r="AA278" i="7"/>
  <c r="Y279" i="7"/>
  <c r="Z279" i="7"/>
  <c r="AA279" i="7"/>
  <c r="Y280" i="7"/>
  <c r="Z280" i="7"/>
  <c r="AA280" i="7"/>
  <c r="Y281" i="7"/>
  <c r="Z281" i="7"/>
  <c r="AA281" i="7"/>
  <c r="Y282" i="7"/>
  <c r="Z282" i="7"/>
  <c r="AA282" i="7"/>
  <c r="G283" i="7"/>
  <c r="M283" i="7"/>
  <c r="P283" i="7"/>
  <c r="Y283" i="7"/>
  <c r="Z283" i="7"/>
  <c r="AA283" i="7"/>
  <c r="Y284" i="7"/>
  <c r="Z284" i="7"/>
  <c r="AA284" i="7"/>
  <c r="Y285" i="7"/>
  <c r="Z285" i="7"/>
  <c r="AA285" i="7"/>
  <c r="G286" i="7"/>
  <c r="M286" i="7"/>
  <c r="P286" i="7"/>
  <c r="Y286" i="7"/>
  <c r="Z286" i="7"/>
  <c r="AA286" i="7"/>
  <c r="Y287" i="7"/>
  <c r="Z287" i="7"/>
  <c r="AA287" i="7"/>
  <c r="Y288" i="7"/>
  <c r="Z288" i="7"/>
  <c r="AA288" i="7"/>
  <c r="G289" i="7"/>
  <c r="M289" i="7"/>
  <c r="P289" i="7"/>
  <c r="Y289" i="7"/>
  <c r="Z289" i="7"/>
  <c r="AA289" i="7"/>
  <c r="Y290" i="7"/>
  <c r="Z290" i="7"/>
  <c r="AA290" i="7"/>
  <c r="Y291" i="7"/>
  <c r="Z291" i="7"/>
  <c r="AA291" i="7"/>
  <c r="Y292" i="7"/>
  <c r="Z292" i="7"/>
  <c r="AA292" i="7"/>
  <c r="G293" i="7"/>
  <c r="M293" i="7"/>
  <c r="P293" i="7"/>
  <c r="Y293" i="7"/>
  <c r="Z293" i="7"/>
  <c r="AA293" i="7"/>
  <c r="Y294" i="7"/>
  <c r="Z294" i="7"/>
  <c r="AA294" i="7"/>
  <c r="Y295" i="7"/>
  <c r="Z295" i="7"/>
  <c r="AA295" i="7"/>
  <c r="G296" i="7"/>
  <c r="M296" i="7"/>
  <c r="P296" i="7"/>
  <c r="Y296" i="7"/>
  <c r="Z296" i="7"/>
  <c r="AA296" i="7"/>
  <c r="Y297" i="7"/>
  <c r="Z297" i="7"/>
  <c r="AA297" i="7"/>
  <c r="Y298" i="7"/>
  <c r="Z298" i="7"/>
  <c r="AA298" i="7"/>
  <c r="G299" i="7"/>
  <c r="M299" i="7"/>
  <c r="P299" i="7"/>
  <c r="Y299" i="7"/>
  <c r="Z299" i="7"/>
  <c r="AA299" i="7"/>
  <c r="Y300" i="7"/>
  <c r="Z300" i="7"/>
  <c r="AA300" i="7"/>
  <c r="Y301" i="7"/>
  <c r="Z301" i="7"/>
  <c r="AA301" i="7"/>
  <c r="G302" i="7"/>
  <c r="M302" i="7"/>
  <c r="P302" i="7"/>
  <c r="Y302" i="7"/>
  <c r="Z302" i="7"/>
  <c r="AA302" i="7"/>
  <c r="Y303" i="7"/>
  <c r="Z303" i="7"/>
  <c r="AA303" i="7"/>
  <c r="Y304" i="7"/>
  <c r="Z304" i="7"/>
  <c r="AA304" i="7"/>
  <c r="Y305" i="7"/>
  <c r="Z305" i="7"/>
  <c r="AA305" i="7"/>
  <c r="Y306" i="7"/>
  <c r="Z306" i="7"/>
  <c r="AA306" i="7"/>
  <c r="Y307" i="7"/>
  <c r="Z307" i="7"/>
  <c r="AA307" i="7"/>
  <c r="Y308" i="7"/>
  <c r="Z308" i="7"/>
  <c r="AA308" i="7"/>
  <c r="Y309" i="7"/>
  <c r="Z309" i="7"/>
  <c r="AA309" i="7"/>
  <c r="G310" i="7"/>
  <c r="M310" i="7"/>
  <c r="P310" i="7"/>
  <c r="Y310" i="7"/>
  <c r="Z310" i="7"/>
  <c r="AA310" i="7"/>
  <c r="Y311" i="7"/>
  <c r="Z311" i="7"/>
  <c r="AA311" i="7"/>
  <c r="Y312" i="7"/>
  <c r="Z312" i="7"/>
  <c r="AA312" i="7"/>
  <c r="Y313" i="7"/>
  <c r="Z313" i="7"/>
  <c r="AA313" i="7"/>
  <c r="Y314" i="7"/>
  <c r="Z314" i="7"/>
  <c r="AA314" i="7"/>
  <c r="Y315" i="7"/>
  <c r="Z315" i="7"/>
  <c r="AA315" i="7"/>
  <c r="Y316" i="7"/>
  <c r="Z316" i="7"/>
  <c r="AA316" i="7"/>
  <c r="Y317" i="7"/>
  <c r="Z317" i="7"/>
  <c r="AA317" i="7"/>
  <c r="G318" i="7"/>
  <c r="M318" i="7"/>
  <c r="P318" i="7"/>
  <c r="Y321" i="7"/>
  <c r="Z321" i="7"/>
  <c r="AA321" i="7"/>
  <c r="AA324" i="7"/>
  <c r="Z5" i="6"/>
  <c r="AA5" i="6"/>
  <c r="Y6" i="6"/>
  <c r="Z6" i="6"/>
  <c r="AA6" i="6"/>
  <c r="Y7" i="6"/>
  <c r="Z7" i="6"/>
  <c r="AA7" i="6"/>
  <c r="Y8" i="6"/>
  <c r="Z8" i="6"/>
  <c r="AA8" i="6"/>
  <c r="Y9" i="6"/>
  <c r="Z9" i="6"/>
  <c r="AA9" i="6"/>
  <c r="Y10" i="6"/>
  <c r="Z10" i="6"/>
  <c r="AA10" i="6"/>
  <c r="Y11" i="6"/>
  <c r="Z11" i="6"/>
  <c r="AA11" i="6"/>
  <c r="Y12" i="6"/>
  <c r="Z12" i="6"/>
  <c r="AA12" i="6"/>
  <c r="G13" i="6"/>
  <c r="M13" i="6"/>
  <c r="P13" i="6"/>
  <c r="Y13" i="6"/>
  <c r="Z13" i="6"/>
  <c r="AA13" i="6"/>
  <c r="Y14" i="6"/>
  <c r="Z14" i="6"/>
  <c r="AA14" i="6"/>
  <c r="Y15" i="6"/>
  <c r="Z15" i="6"/>
  <c r="AA15" i="6"/>
  <c r="Y16" i="6"/>
  <c r="Z16" i="6"/>
  <c r="AA16" i="6"/>
  <c r="Y17" i="6"/>
  <c r="Z17" i="6"/>
  <c r="AA17" i="6"/>
  <c r="G18" i="6"/>
  <c r="M18" i="6"/>
  <c r="P18" i="6"/>
  <c r="Y18" i="6"/>
  <c r="Z18" i="6"/>
  <c r="AA18" i="6"/>
  <c r="Y19" i="6"/>
  <c r="Z19" i="6"/>
  <c r="AA19" i="6"/>
  <c r="Y20" i="6"/>
  <c r="Z20" i="6"/>
  <c r="AA20" i="6"/>
  <c r="Y21" i="6"/>
  <c r="Z21" i="6"/>
  <c r="AA21" i="6"/>
  <c r="Y22" i="6"/>
  <c r="Z22" i="6"/>
  <c r="AA22" i="6"/>
  <c r="Y23" i="6"/>
  <c r="Z23" i="6"/>
  <c r="AA23" i="6"/>
  <c r="Y24" i="6"/>
  <c r="Z24" i="6"/>
  <c r="AA24" i="6"/>
  <c r="Y25" i="6"/>
  <c r="Z25" i="6"/>
  <c r="AA25" i="6"/>
  <c r="Y26" i="6"/>
  <c r="Z26" i="6"/>
  <c r="AA26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7" i="6"/>
  <c r="Z37" i="6"/>
  <c r="AA37" i="6"/>
  <c r="Y38" i="6"/>
  <c r="Z38" i="6"/>
  <c r="AA38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G44" i="6"/>
  <c r="M44" i="6"/>
  <c r="P44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49" i="6"/>
  <c r="Z49" i="6"/>
  <c r="AA49" i="6"/>
  <c r="Y50" i="6"/>
  <c r="Z50" i="6"/>
  <c r="AA50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1" i="6"/>
  <c r="Z61" i="6"/>
  <c r="AA61" i="6"/>
  <c r="Y62" i="6"/>
  <c r="Z62" i="6"/>
  <c r="AA62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G70" i="6"/>
  <c r="M70" i="6"/>
  <c r="P70" i="6"/>
  <c r="Y70" i="6"/>
  <c r="Z70" i="6"/>
  <c r="AA70" i="6"/>
  <c r="Y71" i="6"/>
  <c r="Z71" i="6"/>
  <c r="AA71" i="6"/>
  <c r="Y72" i="6"/>
  <c r="Z72" i="6"/>
  <c r="AA72" i="6"/>
  <c r="Y73" i="6"/>
  <c r="Z73" i="6"/>
  <c r="AA73" i="6"/>
  <c r="Y74" i="6"/>
  <c r="Z74" i="6"/>
  <c r="AA74" i="6"/>
  <c r="Y75" i="6"/>
  <c r="Z75" i="6"/>
  <c r="AA75" i="6"/>
  <c r="Y76" i="6"/>
  <c r="Z76" i="6"/>
  <c r="AA76" i="6"/>
  <c r="Y77" i="6"/>
  <c r="Z77" i="6"/>
  <c r="AA77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Y83" i="6"/>
  <c r="Z83" i="6"/>
  <c r="AA83" i="6"/>
  <c r="Y84" i="6"/>
  <c r="Z84" i="6"/>
  <c r="AA84" i="6"/>
  <c r="Y85" i="6"/>
  <c r="Z85" i="6"/>
  <c r="AA85" i="6"/>
  <c r="Y86" i="6"/>
  <c r="Z86" i="6"/>
  <c r="AA86" i="6"/>
  <c r="G87" i="6"/>
  <c r="M87" i="6"/>
  <c r="P87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7" i="6"/>
  <c r="Z97" i="6"/>
  <c r="AA97" i="6"/>
  <c r="Y98" i="6"/>
  <c r="Z98" i="6"/>
  <c r="AA98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G104" i="6"/>
  <c r="M104" i="6"/>
  <c r="P104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09" i="6"/>
  <c r="Z109" i="6"/>
  <c r="AA109" i="6"/>
  <c r="Y110" i="6"/>
  <c r="Z110" i="6"/>
  <c r="AA110" i="6"/>
  <c r="G111" i="6"/>
  <c r="M111" i="6"/>
  <c r="P111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G115" i="6"/>
  <c r="M115" i="6"/>
  <c r="P115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G120" i="6"/>
  <c r="M120" i="6"/>
  <c r="P120" i="6"/>
  <c r="Y120" i="6"/>
  <c r="Z120" i="6"/>
  <c r="AA120" i="6"/>
  <c r="Y121" i="6"/>
  <c r="Z121" i="6"/>
  <c r="AA121" i="6"/>
  <c r="Y122" i="6"/>
  <c r="Z122" i="6"/>
  <c r="AA122" i="6"/>
  <c r="Y123" i="6"/>
  <c r="Z123" i="6"/>
  <c r="AA123" i="6"/>
  <c r="Y124" i="6"/>
  <c r="Z124" i="6"/>
  <c r="AA124" i="6"/>
  <c r="G125" i="6"/>
  <c r="M125" i="6"/>
  <c r="P125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3" i="6"/>
  <c r="Z133" i="6"/>
  <c r="AA133" i="6"/>
  <c r="Y134" i="6"/>
  <c r="Z134" i="6"/>
  <c r="AA134" i="6"/>
  <c r="Y135" i="6"/>
  <c r="Z135" i="6"/>
  <c r="AA135" i="6"/>
  <c r="Y136" i="6"/>
  <c r="Z136" i="6"/>
  <c r="AA136" i="6"/>
  <c r="Y137" i="6"/>
  <c r="Z137" i="6"/>
  <c r="AA137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5" i="6"/>
  <c r="Z145" i="6"/>
  <c r="AA145" i="6"/>
  <c r="Y146" i="6"/>
  <c r="Z146" i="6"/>
  <c r="AA146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Y155" i="6"/>
  <c r="Z155" i="6"/>
  <c r="AA155" i="6"/>
  <c r="Y156" i="6"/>
  <c r="Z156" i="6"/>
  <c r="AA156" i="6"/>
  <c r="G157" i="6"/>
  <c r="M157" i="6"/>
  <c r="P157" i="6"/>
  <c r="Y157" i="6"/>
  <c r="Z157" i="6"/>
  <c r="AA157" i="6"/>
  <c r="Y158" i="6"/>
  <c r="Z158" i="6"/>
  <c r="AA158" i="6"/>
  <c r="Y159" i="6"/>
  <c r="Z159" i="6"/>
  <c r="AA159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69" i="6"/>
  <c r="Z169" i="6"/>
  <c r="AA169" i="6"/>
  <c r="Y170" i="6"/>
  <c r="Z170" i="6"/>
  <c r="AA170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Y180" i="6"/>
  <c r="Z180" i="6"/>
  <c r="AA180" i="6"/>
  <c r="Y181" i="6"/>
  <c r="Z181" i="6"/>
  <c r="AA181" i="6"/>
  <c r="Y182" i="6"/>
  <c r="Z182" i="6"/>
  <c r="AA182" i="6"/>
  <c r="Y183" i="6"/>
  <c r="Z183" i="6"/>
  <c r="AA183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G189" i="6"/>
  <c r="M189" i="6"/>
  <c r="P189" i="6"/>
  <c r="Y189" i="6"/>
  <c r="Z189" i="6"/>
  <c r="AA189" i="6"/>
  <c r="Y190" i="6"/>
  <c r="Z190" i="6"/>
  <c r="AA190" i="6"/>
  <c r="Y191" i="6"/>
  <c r="Z191" i="6"/>
  <c r="AA191" i="6"/>
  <c r="Y192" i="6"/>
  <c r="Z192" i="6"/>
  <c r="AA192" i="6"/>
  <c r="Y193" i="6"/>
  <c r="Z193" i="6"/>
  <c r="AA193" i="6"/>
  <c r="G194" i="6"/>
  <c r="M194" i="6"/>
  <c r="P194" i="6"/>
  <c r="Y194" i="6"/>
  <c r="Z194" i="6"/>
  <c r="AA194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G199" i="6"/>
  <c r="M199" i="6"/>
  <c r="P199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G203" i="6"/>
  <c r="M203" i="6"/>
  <c r="P203" i="6"/>
  <c r="Y203" i="6"/>
  <c r="Z203" i="6"/>
  <c r="AA203" i="6"/>
  <c r="Y204" i="6"/>
  <c r="Z204" i="6"/>
  <c r="AA204" i="6"/>
  <c r="Y205" i="6"/>
  <c r="Z205" i="6"/>
  <c r="AA205" i="6"/>
  <c r="Z206" i="6"/>
  <c r="AA206" i="6"/>
  <c r="G207" i="6"/>
  <c r="M207" i="6"/>
  <c r="P207" i="6"/>
  <c r="Z207" i="6"/>
  <c r="AA207" i="6"/>
  <c r="Z208" i="6"/>
  <c r="AA208" i="6"/>
  <c r="Z209" i="6"/>
  <c r="AA209" i="6"/>
  <c r="Z210" i="6"/>
  <c r="AA210" i="6"/>
  <c r="Z211" i="6"/>
  <c r="AA211" i="6"/>
  <c r="G212" i="6"/>
  <c r="Z212" i="6"/>
  <c r="AA212" i="6"/>
  <c r="IV212" i="6"/>
  <c r="Z213" i="6"/>
  <c r="AA213" i="6"/>
  <c r="Z214" i="6"/>
  <c r="AA214" i="6"/>
  <c r="Z215" i="6"/>
  <c r="AA215" i="6"/>
  <c r="Z216" i="6"/>
  <c r="AA216" i="6"/>
  <c r="G217" i="6"/>
  <c r="Z217" i="6"/>
  <c r="AA217" i="6"/>
  <c r="Y218" i="6"/>
  <c r="Z218" i="6"/>
  <c r="AA218" i="6"/>
  <c r="Y219" i="6"/>
  <c r="Z219" i="6"/>
  <c r="AA219" i="6"/>
  <c r="Y220" i="6"/>
  <c r="Z220" i="6"/>
  <c r="AA220" i="6"/>
  <c r="Y221" i="6"/>
  <c r="Z221" i="6"/>
  <c r="AA221" i="6"/>
  <c r="G222" i="6"/>
  <c r="M222" i="6"/>
  <c r="P222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G227" i="6"/>
  <c r="M227" i="6"/>
  <c r="P227" i="6"/>
  <c r="Y227" i="6"/>
  <c r="Z227" i="6"/>
  <c r="AA227" i="6"/>
  <c r="Y228" i="6"/>
  <c r="Z228" i="6"/>
  <c r="AA228" i="6"/>
  <c r="Y229" i="6"/>
  <c r="Z229" i="6"/>
  <c r="AA229" i="6"/>
  <c r="Y230" i="6"/>
  <c r="Z230" i="6"/>
  <c r="AA230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1" i="6"/>
  <c r="Z241" i="6"/>
  <c r="AA241" i="6"/>
  <c r="Y242" i="6"/>
  <c r="Z242" i="6"/>
  <c r="AA242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3" i="6"/>
  <c r="Z253" i="6"/>
  <c r="AA253" i="6"/>
  <c r="Y254" i="6"/>
  <c r="Z254" i="6"/>
  <c r="AA254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G262" i="6"/>
  <c r="M262" i="6"/>
  <c r="P262" i="6"/>
  <c r="Y262" i="6"/>
  <c r="Z262" i="6"/>
  <c r="AA262" i="6"/>
  <c r="Y263" i="6"/>
  <c r="Z263" i="6"/>
  <c r="AA263" i="6"/>
  <c r="Y264" i="6"/>
  <c r="Z264" i="6"/>
  <c r="AA264" i="6"/>
  <c r="Y265" i="6"/>
  <c r="Z265" i="6"/>
  <c r="AA265" i="6"/>
  <c r="Y266" i="6"/>
  <c r="Z266" i="6"/>
  <c r="AA266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7" i="6"/>
  <c r="Z277" i="6"/>
  <c r="AA277" i="6"/>
  <c r="Y278" i="6"/>
  <c r="Z278" i="6"/>
  <c r="AA278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G283" i="6"/>
  <c r="M283" i="6"/>
  <c r="P283" i="6"/>
  <c r="Y283" i="6"/>
  <c r="Z283" i="6"/>
  <c r="AA283" i="6"/>
  <c r="Y284" i="6"/>
  <c r="Z284" i="6"/>
  <c r="AA284" i="6"/>
  <c r="Y285" i="6"/>
  <c r="Z285" i="6"/>
  <c r="AA285" i="6"/>
  <c r="G286" i="6"/>
  <c r="M286" i="6"/>
  <c r="P286" i="6"/>
  <c r="Y286" i="6"/>
  <c r="Z286" i="6"/>
  <c r="AA286" i="6"/>
  <c r="Y287" i="6"/>
  <c r="Z287" i="6"/>
  <c r="AA287" i="6"/>
  <c r="Y288" i="6"/>
  <c r="Z288" i="6"/>
  <c r="AA288" i="6"/>
  <c r="G289" i="6"/>
  <c r="M289" i="6"/>
  <c r="P289" i="6"/>
  <c r="Y289" i="6"/>
  <c r="Z289" i="6"/>
  <c r="AA289" i="6"/>
  <c r="Y290" i="6"/>
  <c r="Z290" i="6"/>
  <c r="AA290" i="6"/>
  <c r="Y291" i="6"/>
  <c r="Z291" i="6"/>
  <c r="AA291" i="6"/>
  <c r="Y292" i="6"/>
  <c r="Z292" i="6"/>
  <c r="AA292" i="6"/>
  <c r="G293" i="6"/>
  <c r="M293" i="6"/>
  <c r="P293" i="6"/>
  <c r="Y293" i="6"/>
  <c r="Z293" i="6"/>
  <c r="AA293" i="6"/>
  <c r="Y294" i="6"/>
  <c r="Z294" i="6"/>
  <c r="AA294" i="6"/>
  <c r="Y295" i="6"/>
  <c r="Z295" i="6"/>
  <c r="AA295" i="6"/>
  <c r="G296" i="6"/>
  <c r="M296" i="6"/>
  <c r="P296" i="6"/>
  <c r="Y296" i="6"/>
  <c r="Z296" i="6"/>
  <c r="AA296" i="6"/>
  <c r="Y297" i="6"/>
  <c r="Z297" i="6"/>
  <c r="AA297" i="6"/>
  <c r="Y298" i="6"/>
  <c r="Z298" i="6"/>
  <c r="AA298" i="6"/>
  <c r="G299" i="6"/>
  <c r="M299" i="6"/>
  <c r="P299" i="6"/>
  <c r="Y299" i="6"/>
  <c r="Z299" i="6"/>
  <c r="AA299" i="6"/>
  <c r="Y300" i="6"/>
  <c r="Z300" i="6"/>
  <c r="AA300" i="6"/>
  <c r="Y301" i="6"/>
  <c r="Z301" i="6"/>
  <c r="AA301" i="6"/>
  <c r="G302" i="6"/>
  <c r="M302" i="6"/>
  <c r="P302" i="6"/>
  <c r="Y302" i="6"/>
  <c r="Z302" i="6"/>
  <c r="AA302" i="6"/>
  <c r="Y303" i="6"/>
  <c r="Z303" i="6"/>
  <c r="AA303" i="6"/>
  <c r="Y304" i="6"/>
  <c r="Z304" i="6"/>
  <c r="AA304" i="6"/>
  <c r="Y305" i="6"/>
  <c r="Z305" i="6"/>
  <c r="AA305" i="6"/>
  <c r="Y306" i="6"/>
  <c r="Z306" i="6"/>
  <c r="AA306" i="6"/>
  <c r="Y307" i="6"/>
  <c r="Z307" i="6"/>
  <c r="AA307" i="6"/>
  <c r="Y308" i="6"/>
  <c r="Z308" i="6"/>
  <c r="AA308" i="6"/>
  <c r="Y309" i="6"/>
  <c r="Z309" i="6"/>
  <c r="AA309" i="6"/>
  <c r="G310" i="6"/>
  <c r="M310" i="6"/>
  <c r="P310" i="6"/>
  <c r="Y310" i="6"/>
  <c r="Z310" i="6"/>
  <c r="AA310" i="6"/>
  <c r="Y311" i="6"/>
  <c r="Z311" i="6"/>
  <c r="AA311" i="6"/>
  <c r="Y312" i="6"/>
  <c r="Z312" i="6"/>
  <c r="AA312" i="6"/>
  <c r="Y313" i="6"/>
  <c r="Z313" i="6"/>
  <c r="AA313" i="6"/>
  <c r="Y314" i="6"/>
  <c r="Z314" i="6"/>
  <c r="AA314" i="6"/>
  <c r="Y315" i="6"/>
  <c r="Z315" i="6"/>
  <c r="AA315" i="6"/>
  <c r="Y316" i="6"/>
  <c r="Z316" i="6"/>
  <c r="AA316" i="6"/>
  <c r="Y317" i="6"/>
  <c r="Z317" i="6"/>
  <c r="AA317" i="6"/>
  <c r="G318" i="6"/>
  <c r="M318" i="6"/>
  <c r="P318" i="6"/>
  <c r="Y321" i="6"/>
  <c r="Z321" i="6"/>
  <c r="AA321" i="6"/>
  <c r="AA323" i="6"/>
  <c r="Y5" i="5"/>
  <c r="Z5" i="5"/>
  <c r="AA5" i="5"/>
  <c r="Y6" i="5"/>
  <c r="Z6" i="5"/>
  <c r="AA6" i="5"/>
  <c r="Y7" i="5"/>
  <c r="Z7" i="5"/>
  <c r="AA7" i="5"/>
  <c r="G8" i="5"/>
  <c r="M8" i="5"/>
  <c r="P8" i="5"/>
  <c r="Y8" i="5"/>
  <c r="Z8" i="5"/>
  <c r="AA8" i="5"/>
  <c r="Y9" i="5"/>
  <c r="Z9" i="5"/>
  <c r="AA9" i="5"/>
  <c r="Y10" i="5"/>
  <c r="Z10" i="5"/>
  <c r="AA10" i="5"/>
  <c r="Y11" i="5"/>
  <c r="Z11" i="5"/>
  <c r="AA11" i="5"/>
  <c r="Y12" i="5"/>
  <c r="Z12" i="5"/>
  <c r="AA12" i="5"/>
  <c r="Y13" i="5"/>
  <c r="Z13" i="5"/>
  <c r="AA13" i="5"/>
  <c r="Y14" i="5"/>
  <c r="Z14" i="5"/>
  <c r="AA14" i="5"/>
  <c r="Y15" i="5"/>
  <c r="Z15" i="5"/>
  <c r="AA15" i="5"/>
  <c r="Y16" i="5"/>
  <c r="Z16" i="5"/>
  <c r="AA16" i="5"/>
  <c r="Y17" i="5"/>
  <c r="Z17" i="5"/>
  <c r="AA17" i="5"/>
  <c r="Y18" i="5"/>
  <c r="Z18" i="5"/>
  <c r="AA18" i="5"/>
  <c r="Y19" i="5"/>
  <c r="Z19" i="5"/>
  <c r="AA19" i="5"/>
  <c r="Y20" i="5"/>
  <c r="Z20" i="5"/>
  <c r="AA20" i="5"/>
  <c r="Y21" i="5"/>
  <c r="Z21" i="5"/>
  <c r="AA21" i="5"/>
  <c r="Y22" i="5"/>
  <c r="Z22" i="5"/>
  <c r="AA22" i="5"/>
  <c r="Y23" i="5"/>
  <c r="Z23" i="5"/>
  <c r="AA23" i="5"/>
  <c r="Y24" i="5"/>
  <c r="Z24" i="5"/>
  <c r="AA24" i="5"/>
  <c r="Y25" i="5"/>
  <c r="Z25" i="5"/>
  <c r="AA25" i="5"/>
  <c r="Y26" i="5"/>
  <c r="Z26" i="5"/>
  <c r="AA26" i="5"/>
  <c r="Y27" i="5"/>
  <c r="Z27" i="5"/>
  <c r="AA27" i="5"/>
  <c r="Y28" i="5"/>
  <c r="Z28" i="5"/>
  <c r="AA28" i="5"/>
  <c r="Y29" i="5"/>
  <c r="Z29" i="5"/>
  <c r="AA29" i="5"/>
  <c r="Y30" i="5"/>
  <c r="Z30" i="5"/>
  <c r="AA30" i="5"/>
  <c r="Y31" i="5"/>
  <c r="Z31" i="5"/>
  <c r="AA31" i="5"/>
  <c r="Y32" i="5"/>
  <c r="Z32" i="5"/>
  <c r="AA32" i="5"/>
  <c r="Y33" i="5"/>
  <c r="Z33" i="5"/>
  <c r="AA33" i="5"/>
  <c r="G34" i="5"/>
  <c r="M34" i="5"/>
  <c r="P34" i="5"/>
  <c r="Y34" i="5"/>
  <c r="Z34" i="5"/>
  <c r="AA34" i="5"/>
  <c r="Y35" i="5"/>
  <c r="Z35" i="5"/>
  <c r="AA35" i="5"/>
  <c r="Y36" i="5"/>
  <c r="Z36" i="5"/>
  <c r="AA36" i="5"/>
  <c r="Y37" i="5"/>
  <c r="Z37" i="5"/>
  <c r="AA37" i="5"/>
  <c r="Y38" i="5"/>
  <c r="Z38" i="5"/>
  <c r="AA38" i="5"/>
  <c r="Y39" i="5"/>
  <c r="Z39" i="5"/>
  <c r="AA39" i="5"/>
  <c r="Y40" i="5"/>
  <c r="Z40" i="5"/>
  <c r="AA40" i="5"/>
  <c r="Y41" i="5"/>
  <c r="Z41" i="5"/>
  <c r="AA41" i="5"/>
  <c r="Y42" i="5"/>
  <c r="Z42" i="5"/>
  <c r="AA42" i="5"/>
  <c r="Y43" i="5"/>
  <c r="Z43" i="5"/>
  <c r="AA43" i="5"/>
  <c r="Y44" i="5"/>
  <c r="Z44" i="5"/>
  <c r="AA44" i="5"/>
  <c r="Y45" i="5"/>
  <c r="Z45" i="5"/>
  <c r="AA45" i="5"/>
  <c r="Y46" i="5"/>
  <c r="Z46" i="5"/>
  <c r="AA46" i="5"/>
  <c r="Y47" i="5"/>
  <c r="Z47" i="5"/>
  <c r="AA47" i="5"/>
  <c r="Y48" i="5"/>
  <c r="Z48" i="5"/>
  <c r="AA48" i="5"/>
  <c r="Y49" i="5"/>
  <c r="Z49" i="5"/>
  <c r="AA49" i="5"/>
  <c r="Y50" i="5"/>
  <c r="Z50" i="5"/>
  <c r="AA50" i="5"/>
  <c r="Y51" i="5"/>
  <c r="Z51" i="5"/>
  <c r="AA51" i="5"/>
  <c r="Y52" i="5"/>
  <c r="Z52" i="5"/>
  <c r="AA52" i="5"/>
  <c r="Y53" i="5"/>
  <c r="Z53" i="5"/>
  <c r="AA53" i="5"/>
  <c r="Y54" i="5"/>
  <c r="Z54" i="5"/>
  <c r="AA54" i="5"/>
  <c r="Y55" i="5"/>
  <c r="Z55" i="5"/>
  <c r="AA55" i="5"/>
  <c r="Y56" i="5"/>
  <c r="Z56" i="5"/>
  <c r="AA56" i="5"/>
  <c r="Y57" i="5"/>
  <c r="Z57" i="5"/>
  <c r="AA57" i="5"/>
  <c r="Y58" i="5"/>
  <c r="Z58" i="5"/>
  <c r="AA58" i="5"/>
  <c r="Y59" i="5"/>
  <c r="Z59" i="5"/>
  <c r="AA59" i="5"/>
  <c r="G60" i="5"/>
  <c r="M60" i="5"/>
  <c r="P60" i="5"/>
  <c r="Y60" i="5"/>
  <c r="Z60" i="5"/>
  <c r="AA60" i="5"/>
  <c r="Y61" i="5"/>
  <c r="Z61" i="5"/>
  <c r="AA61" i="5"/>
  <c r="Y62" i="5"/>
  <c r="Z62" i="5"/>
  <c r="AA62" i="5"/>
  <c r="Y63" i="5"/>
  <c r="Z63" i="5"/>
  <c r="AA63" i="5"/>
  <c r="Y64" i="5"/>
  <c r="Z64" i="5"/>
  <c r="AA64" i="5"/>
  <c r="Y65" i="5"/>
  <c r="Z65" i="5"/>
  <c r="AA65" i="5"/>
  <c r="Y66" i="5"/>
  <c r="Z66" i="5"/>
  <c r="AA66" i="5"/>
  <c r="Y67" i="5"/>
  <c r="Z67" i="5"/>
  <c r="AA67" i="5"/>
  <c r="Y68" i="5"/>
  <c r="Z68" i="5"/>
  <c r="AA68" i="5"/>
  <c r="Y69" i="5"/>
  <c r="Z69" i="5"/>
  <c r="AA69" i="5"/>
  <c r="Y70" i="5"/>
  <c r="Z70" i="5"/>
  <c r="AA70" i="5"/>
  <c r="Y71" i="5"/>
  <c r="Z71" i="5"/>
  <c r="AA71" i="5"/>
  <c r="Y72" i="5"/>
  <c r="Z72" i="5"/>
  <c r="AA72" i="5"/>
  <c r="Y73" i="5"/>
  <c r="Z73" i="5"/>
  <c r="AA73" i="5"/>
  <c r="Y74" i="5"/>
  <c r="Z74" i="5"/>
  <c r="AA74" i="5"/>
  <c r="Y75" i="5"/>
  <c r="Z75" i="5"/>
  <c r="AA75" i="5"/>
  <c r="Y76" i="5"/>
  <c r="Z76" i="5"/>
  <c r="AA76" i="5"/>
  <c r="Y77" i="5"/>
  <c r="Z77" i="5"/>
  <c r="AA77" i="5"/>
  <c r="Y78" i="5"/>
  <c r="Z78" i="5"/>
  <c r="AA78" i="5"/>
  <c r="Y79" i="5"/>
  <c r="Z79" i="5"/>
  <c r="AA79" i="5"/>
  <c r="G80" i="5"/>
  <c r="M80" i="5"/>
  <c r="P80" i="5"/>
  <c r="Y80" i="5"/>
  <c r="Z80" i="5"/>
  <c r="AA80" i="5"/>
  <c r="Y81" i="5"/>
  <c r="Z81" i="5"/>
  <c r="AA81" i="5"/>
  <c r="Y82" i="5"/>
  <c r="Z82" i="5"/>
  <c r="AA82" i="5"/>
  <c r="Y83" i="5"/>
  <c r="Z83" i="5"/>
  <c r="AA83" i="5"/>
  <c r="G84" i="5"/>
  <c r="M84" i="5"/>
  <c r="P84" i="5"/>
  <c r="Y84" i="5"/>
  <c r="Z84" i="5"/>
  <c r="AA84" i="5"/>
  <c r="Y85" i="5"/>
  <c r="Z85" i="5"/>
  <c r="AA85" i="5"/>
  <c r="Y86" i="5"/>
  <c r="Z86" i="5"/>
  <c r="AA86" i="5"/>
  <c r="Y87" i="5"/>
  <c r="Z87" i="5"/>
  <c r="AA87" i="5"/>
  <c r="Y88" i="5"/>
  <c r="Z88" i="5"/>
  <c r="AA88" i="5"/>
  <c r="G89" i="5"/>
  <c r="M89" i="5"/>
  <c r="P89" i="5"/>
  <c r="Y89" i="5"/>
  <c r="Z89" i="5"/>
  <c r="AA89" i="5"/>
  <c r="Y90" i="5"/>
  <c r="Z90" i="5"/>
  <c r="AA90" i="5"/>
  <c r="Y91" i="5"/>
  <c r="Z91" i="5"/>
  <c r="AA91" i="5"/>
  <c r="Y92" i="5"/>
  <c r="Z92" i="5"/>
  <c r="AA92" i="5"/>
  <c r="G93" i="5"/>
  <c r="M93" i="5"/>
  <c r="P93" i="5"/>
  <c r="Y93" i="5"/>
  <c r="Z93" i="5"/>
  <c r="AA93" i="5"/>
  <c r="Y94" i="5"/>
  <c r="Z94" i="5"/>
  <c r="AA94" i="5"/>
  <c r="Y95" i="5"/>
  <c r="Z95" i="5"/>
  <c r="AA95" i="5"/>
  <c r="Y96" i="5"/>
  <c r="Z96" i="5"/>
  <c r="AA96" i="5"/>
  <c r="Y97" i="5"/>
  <c r="Z97" i="5"/>
  <c r="AA97" i="5"/>
  <c r="Y98" i="5"/>
  <c r="Z98" i="5"/>
  <c r="AA98" i="5"/>
  <c r="Y99" i="5"/>
  <c r="Z99" i="5"/>
  <c r="AA99" i="5"/>
  <c r="Y100" i="5"/>
  <c r="Z100" i="5"/>
  <c r="AA100" i="5"/>
  <c r="Y101" i="5"/>
  <c r="Z101" i="5"/>
  <c r="AA101" i="5"/>
  <c r="Y102" i="5"/>
  <c r="Z102" i="5"/>
  <c r="AA102" i="5"/>
  <c r="Y103" i="5"/>
  <c r="Z103" i="5"/>
  <c r="AA103" i="5"/>
  <c r="Y104" i="5"/>
  <c r="Z104" i="5"/>
  <c r="AA104" i="5"/>
  <c r="Y105" i="5"/>
  <c r="Z105" i="5"/>
  <c r="AA105" i="5"/>
  <c r="Y106" i="5"/>
  <c r="Z106" i="5"/>
  <c r="AA106" i="5"/>
  <c r="Y107" i="5"/>
  <c r="Z107" i="5"/>
  <c r="AA107" i="5"/>
  <c r="Y108" i="5"/>
  <c r="Z108" i="5"/>
  <c r="AA108" i="5"/>
  <c r="Y109" i="5"/>
  <c r="Z109" i="5"/>
  <c r="AA109" i="5"/>
  <c r="Y110" i="5"/>
  <c r="Z110" i="5"/>
  <c r="AA110" i="5"/>
  <c r="Y111" i="5"/>
  <c r="Z111" i="5"/>
  <c r="AA111" i="5"/>
  <c r="Y112" i="5"/>
  <c r="Z112" i="5"/>
  <c r="AA112" i="5"/>
  <c r="Y113" i="5"/>
  <c r="Z113" i="5"/>
  <c r="AA113" i="5"/>
  <c r="Y114" i="5"/>
  <c r="Z114" i="5"/>
  <c r="AA114" i="5"/>
  <c r="Y115" i="5"/>
  <c r="Z115" i="5"/>
  <c r="AA115" i="5"/>
  <c r="Y116" i="5"/>
  <c r="Z116" i="5"/>
  <c r="AA116" i="5"/>
  <c r="Y117" i="5"/>
  <c r="Z117" i="5"/>
  <c r="AA117" i="5"/>
  <c r="Y118" i="5"/>
  <c r="Z118" i="5"/>
  <c r="AA118" i="5"/>
  <c r="Y119" i="5"/>
  <c r="Z119" i="5"/>
  <c r="AA119" i="5"/>
  <c r="Y120" i="5"/>
  <c r="Z120" i="5"/>
  <c r="AA120" i="5"/>
  <c r="Y121" i="5"/>
  <c r="Z121" i="5"/>
  <c r="AA121" i="5"/>
  <c r="Y122" i="5"/>
  <c r="Z122" i="5"/>
  <c r="AA122" i="5"/>
  <c r="Y123" i="5"/>
  <c r="Z123" i="5"/>
  <c r="AA123" i="5"/>
  <c r="Y124" i="5"/>
  <c r="Z124" i="5"/>
  <c r="AA124" i="5"/>
  <c r="Y125" i="5"/>
  <c r="Z125" i="5"/>
  <c r="AA125" i="5"/>
  <c r="Y126" i="5"/>
  <c r="Z126" i="5"/>
  <c r="AA126" i="5"/>
  <c r="G127" i="5"/>
  <c r="M127" i="5"/>
  <c r="P127" i="5"/>
  <c r="Y127" i="5"/>
  <c r="Z127" i="5"/>
  <c r="AA127" i="5"/>
  <c r="Y128" i="5"/>
  <c r="Z128" i="5"/>
  <c r="AA128" i="5"/>
  <c r="Y129" i="5"/>
  <c r="Z129" i="5"/>
  <c r="AA129" i="5"/>
  <c r="Y130" i="5"/>
  <c r="Z130" i="5"/>
  <c r="AA130" i="5"/>
  <c r="Y131" i="5"/>
  <c r="Z131" i="5"/>
  <c r="AA131" i="5"/>
  <c r="Y132" i="5"/>
  <c r="Z132" i="5"/>
  <c r="AA132" i="5"/>
  <c r="G133" i="5"/>
  <c r="M133" i="5"/>
  <c r="P133" i="5"/>
  <c r="Y133" i="5"/>
  <c r="Z133" i="5"/>
  <c r="AA133" i="5"/>
  <c r="Y134" i="5"/>
  <c r="Z134" i="5"/>
  <c r="AA134" i="5"/>
  <c r="Y135" i="5"/>
  <c r="Z135" i="5"/>
  <c r="AA135" i="5"/>
  <c r="Z136" i="5"/>
  <c r="AA136" i="5"/>
  <c r="G137" i="5"/>
  <c r="M137" i="5"/>
  <c r="P137" i="5"/>
  <c r="Z137" i="5"/>
  <c r="AA137" i="5"/>
  <c r="Z138" i="5"/>
  <c r="AA138" i="5"/>
  <c r="Z139" i="5"/>
  <c r="AA139" i="5"/>
  <c r="Z140" i="5"/>
  <c r="AA140" i="5"/>
  <c r="Z141" i="5"/>
  <c r="AA141" i="5"/>
  <c r="G142" i="5"/>
  <c r="Z142" i="5"/>
  <c r="AA142" i="5"/>
  <c r="Y143" i="5"/>
  <c r="Z143" i="5"/>
  <c r="AA143" i="5"/>
  <c r="Y144" i="5"/>
  <c r="Z144" i="5"/>
  <c r="AA144" i="5"/>
  <c r="Y145" i="5"/>
  <c r="Z145" i="5"/>
  <c r="AA145" i="5"/>
  <c r="Y146" i="5"/>
  <c r="Z146" i="5"/>
  <c r="AA146" i="5"/>
  <c r="G147" i="5"/>
  <c r="M147" i="5"/>
  <c r="P147" i="5"/>
  <c r="Y147" i="5"/>
  <c r="Z147" i="5"/>
  <c r="AA147" i="5"/>
  <c r="Y148" i="5"/>
  <c r="Z148" i="5"/>
  <c r="AA148" i="5"/>
  <c r="Y149" i="5"/>
  <c r="Z149" i="5"/>
  <c r="AA149" i="5"/>
  <c r="Y150" i="5"/>
  <c r="Z150" i="5"/>
  <c r="AA150" i="5"/>
  <c r="Y151" i="5"/>
  <c r="Z151" i="5"/>
  <c r="AA151" i="5"/>
  <c r="Y152" i="5"/>
  <c r="Z152" i="5"/>
  <c r="AA152" i="5"/>
  <c r="Y153" i="5"/>
  <c r="Z153" i="5"/>
  <c r="AA153" i="5"/>
  <c r="Y154" i="5"/>
  <c r="Z154" i="5"/>
  <c r="AA154" i="5"/>
  <c r="Y155" i="5"/>
  <c r="Z155" i="5"/>
  <c r="AA155" i="5"/>
  <c r="Y156" i="5"/>
  <c r="Z156" i="5"/>
  <c r="AA156" i="5"/>
  <c r="Y157" i="5"/>
  <c r="Z157" i="5"/>
  <c r="AA157" i="5"/>
  <c r="Y158" i="5"/>
  <c r="Z158" i="5"/>
  <c r="AA158" i="5"/>
  <c r="Y159" i="5"/>
  <c r="Z159" i="5"/>
  <c r="AA159" i="5"/>
  <c r="Y160" i="5"/>
  <c r="Z160" i="5"/>
  <c r="AA160" i="5"/>
  <c r="Y161" i="5"/>
  <c r="Z161" i="5"/>
  <c r="AA161" i="5"/>
  <c r="Y162" i="5"/>
  <c r="Z162" i="5"/>
  <c r="AA162" i="5"/>
  <c r="Y163" i="5"/>
  <c r="Z163" i="5"/>
  <c r="AA163" i="5"/>
  <c r="Y164" i="5"/>
  <c r="Z164" i="5"/>
  <c r="AA164" i="5"/>
  <c r="Y165" i="5"/>
  <c r="Z165" i="5"/>
  <c r="AA165" i="5"/>
  <c r="Y166" i="5"/>
  <c r="Z166" i="5"/>
  <c r="AA166" i="5"/>
  <c r="Y167" i="5"/>
  <c r="Z167" i="5"/>
  <c r="AA167" i="5"/>
  <c r="Y168" i="5"/>
  <c r="Z168" i="5"/>
  <c r="AA168" i="5"/>
  <c r="G169" i="5"/>
  <c r="M169" i="5"/>
  <c r="P169" i="5"/>
  <c r="Y169" i="5"/>
  <c r="Z169" i="5"/>
  <c r="AA169" i="5"/>
  <c r="G170" i="5"/>
  <c r="M170" i="5"/>
  <c r="P170" i="5"/>
  <c r="Z170" i="5"/>
  <c r="AA170" i="5"/>
  <c r="Y171" i="5"/>
  <c r="Z171" i="5"/>
  <c r="AA171" i="5"/>
  <c r="Y172" i="5"/>
  <c r="Z172" i="5"/>
  <c r="AA172" i="5"/>
  <c r="G173" i="5"/>
  <c r="M173" i="5"/>
  <c r="P173" i="5"/>
  <c r="Y173" i="5"/>
  <c r="Z173" i="5"/>
  <c r="AA173" i="5"/>
  <c r="Y174" i="5"/>
  <c r="Z174" i="5"/>
  <c r="AA174" i="5"/>
  <c r="Y175" i="5"/>
  <c r="Z175" i="5"/>
  <c r="AA175" i="5"/>
  <c r="G176" i="5"/>
  <c r="M176" i="5"/>
  <c r="P176" i="5"/>
  <c r="Y176" i="5"/>
  <c r="Z176" i="5"/>
  <c r="AA176" i="5"/>
  <c r="G177" i="5"/>
  <c r="M177" i="5"/>
  <c r="P177" i="5"/>
  <c r="Z177" i="5"/>
  <c r="AA177" i="5"/>
  <c r="Y178" i="5"/>
  <c r="Z178" i="5"/>
  <c r="AA178" i="5"/>
  <c r="Y179" i="5"/>
  <c r="Z179" i="5"/>
  <c r="AA179" i="5"/>
  <c r="G180" i="5"/>
  <c r="M180" i="5"/>
  <c r="P180" i="5"/>
  <c r="Y180" i="5"/>
  <c r="Z180" i="5"/>
  <c r="AA180" i="5"/>
  <c r="Y181" i="5"/>
  <c r="Z181" i="5"/>
  <c r="AA181" i="5"/>
  <c r="Y182" i="5"/>
  <c r="Z182" i="5"/>
  <c r="AA182" i="5"/>
  <c r="Y183" i="5"/>
  <c r="Z183" i="5"/>
  <c r="AA183" i="5"/>
  <c r="Y184" i="5"/>
  <c r="Z184" i="5"/>
  <c r="AA184" i="5"/>
  <c r="Y185" i="5"/>
  <c r="Z185" i="5"/>
  <c r="AA185" i="5"/>
  <c r="Y186" i="5"/>
  <c r="Z186" i="5"/>
  <c r="AA186" i="5"/>
  <c r="Y187" i="5"/>
  <c r="Z187" i="5"/>
  <c r="AA187" i="5"/>
  <c r="G188" i="5"/>
  <c r="M188" i="5"/>
  <c r="P188" i="5"/>
  <c r="Y192" i="5"/>
  <c r="Z192" i="5"/>
  <c r="AA192" i="5"/>
  <c r="AA194" i="5"/>
  <c r="Z5" i="4"/>
  <c r="AA5" i="4"/>
  <c r="Z6" i="4"/>
  <c r="AA6" i="4"/>
  <c r="Z7" i="4"/>
  <c r="AA7" i="4"/>
  <c r="Y8" i="4"/>
  <c r="Z8" i="4"/>
  <c r="AA8" i="4"/>
  <c r="Y9" i="4"/>
  <c r="Z9" i="4"/>
  <c r="AA9" i="4"/>
  <c r="Y10" i="4"/>
  <c r="Z10" i="4"/>
  <c r="AA10" i="4"/>
  <c r="Y11" i="4"/>
  <c r="Z11" i="4"/>
  <c r="AA11" i="4"/>
  <c r="Y12" i="4"/>
  <c r="Z12" i="4"/>
  <c r="AA12" i="4"/>
  <c r="Y13" i="4"/>
  <c r="Z13" i="4"/>
  <c r="AA13" i="4"/>
  <c r="G14" i="4"/>
  <c r="M14" i="4"/>
  <c r="P14" i="4"/>
  <c r="Y14" i="4"/>
  <c r="Z14" i="4"/>
  <c r="AA14" i="4"/>
  <c r="Y15" i="4"/>
  <c r="Z15" i="4"/>
  <c r="AA15" i="4"/>
  <c r="Y16" i="4"/>
  <c r="Z16" i="4"/>
  <c r="AA16" i="4"/>
  <c r="Y17" i="4"/>
  <c r="Z17" i="4"/>
  <c r="AA17" i="4"/>
  <c r="Y18" i="4"/>
  <c r="Z18" i="4"/>
  <c r="AA18" i="4"/>
  <c r="G19" i="4"/>
  <c r="M19" i="4"/>
  <c r="P19" i="4"/>
  <c r="Y19" i="4"/>
  <c r="Z19" i="4"/>
  <c r="AA19" i="4"/>
  <c r="Y20" i="4"/>
  <c r="Z20" i="4"/>
  <c r="AA20" i="4"/>
  <c r="Y21" i="4"/>
  <c r="Z21" i="4"/>
  <c r="AA21" i="4"/>
  <c r="Y22" i="4"/>
  <c r="Z22" i="4"/>
  <c r="AA22" i="4"/>
  <c r="Y23" i="4"/>
  <c r="Z23" i="4"/>
  <c r="AA23" i="4"/>
  <c r="Y24" i="4"/>
  <c r="Z24" i="4"/>
  <c r="AA24" i="4"/>
  <c r="Y25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G45" i="4"/>
  <c r="M45" i="4"/>
  <c r="P45" i="4"/>
  <c r="Y45" i="4"/>
  <c r="Z45" i="4"/>
  <c r="AA45" i="4"/>
  <c r="Y46" i="4"/>
  <c r="Z46" i="4"/>
  <c r="AA46" i="4"/>
  <c r="Y47" i="4"/>
  <c r="Z47" i="4"/>
  <c r="AA47" i="4"/>
  <c r="Y48" i="4"/>
  <c r="Z48" i="4"/>
  <c r="AA48" i="4"/>
  <c r="Y49" i="4"/>
  <c r="Z49" i="4"/>
  <c r="AA49" i="4"/>
  <c r="Y50" i="4"/>
  <c r="Z50" i="4"/>
  <c r="AA50" i="4"/>
  <c r="Y51" i="4"/>
  <c r="Z51" i="4"/>
  <c r="AA51" i="4"/>
  <c r="Y52" i="4"/>
  <c r="Z52" i="4"/>
  <c r="AA52" i="4"/>
  <c r="Y53" i="4"/>
  <c r="Z53" i="4"/>
  <c r="AA53" i="4"/>
  <c r="Y54" i="4"/>
  <c r="Z54" i="4"/>
  <c r="AA54" i="4"/>
  <c r="Y55" i="4"/>
  <c r="Z55" i="4"/>
  <c r="AA55" i="4"/>
  <c r="Y56" i="4"/>
  <c r="Z56" i="4"/>
  <c r="AA56" i="4"/>
  <c r="Y57" i="4"/>
  <c r="Z57" i="4"/>
  <c r="AA57" i="4"/>
  <c r="Y58" i="4"/>
  <c r="Z58" i="4"/>
  <c r="AA58" i="4"/>
  <c r="Y59" i="4"/>
  <c r="Z59" i="4"/>
  <c r="AA59" i="4"/>
  <c r="Y60" i="4"/>
  <c r="Z60" i="4"/>
  <c r="AA60" i="4"/>
  <c r="Y61" i="4"/>
  <c r="Z61" i="4"/>
  <c r="AA61" i="4"/>
  <c r="Y62" i="4"/>
  <c r="Z62" i="4"/>
  <c r="AA62" i="4"/>
  <c r="Y63" i="4"/>
  <c r="Z63" i="4"/>
  <c r="AA63" i="4"/>
  <c r="Y64" i="4"/>
  <c r="Z64" i="4"/>
  <c r="AA64" i="4"/>
  <c r="Y65" i="4"/>
  <c r="Z65" i="4"/>
  <c r="AA65" i="4"/>
  <c r="Y66" i="4"/>
  <c r="Z66" i="4"/>
  <c r="AA66" i="4"/>
  <c r="Y67" i="4"/>
  <c r="Z67" i="4"/>
  <c r="AA67" i="4"/>
  <c r="Y68" i="4"/>
  <c r="Z68" i="4"/>
  <c r="AA68" i="4"/>
  <c r="Y69" i="4"/>
  <c r="Z69" i="4"/>
  <c r="AA69" i="4"/>
  <c r="Y70" i="4"/>
  <c r="Z70" i="4"/>
  <c r="AA70" i="4"/>
  <c r="G71" i="4"/>
  <c r="M71" i="4"/>
  <c r="P71" i="4"/>
  <c r="Y71" i="4"/>
  <c r="Z71" i="4"/>
  <c r="AA71" i="4"/>
  <c r="Y72" i="4"/>
  <c r="Z72" i="4"/>
  <c r="AA72" i="4"/>
  <c r="Y73" i="4"/>
  <c r="Z73" i="4"/>
  <c r="AA73" i="4"/>
  <c r="Y74" i="4"/>
  <c r="Z74" i="4"/>
  <c r="AA74" i="4"/>
  <c r="Y75" i="4"/>
  <c r="Z75" i="4"/>
  <c r="AA75" i="4"/>
  <c r="Y76" i="4"/>
  <c r="Z76" i="4"/>
  <c r="AA76" i="4"/>
  <c r="Y77" i="4"/>
  <c r="Z77" i="4"/>
  <c r="AA77" i="4"/>
  <c r="Y78" i="4"/>
  <c r="Z78" i="4"/>
  <c r="AA78" i="4"/>
  <c r="Y79" i="4"/>
  <c r="Z79" i="4"/>
  <c r="AA79" i="4"/>
  <c r="Y80" i="4"/>
  <c r="Z80" i="4"/>
  <c r="AA80" i="4"/>
  <c r="Y81" i="4"/>
  <c r="Z81" i="4"/>
  <c r="AA81" i="4"/>
  <c r="Y82" i="4"/>
  <c r="Z82" i="4"/>
  <c r="AA82" i="4"/>
  <c r="Y83" i="4"/>
  <c r="Z83" i="4"/>
  <c r="AA83" i="4"/>
  <c r="Y84" i="4"/>
  <c r="Z84" i="4"/>
  <c r="AA84" i="4"/>
  <c r="Y85" i="4"/>
  <c r="Z85" i="4"/>
  <c r="AA85" i="4"/>
  <c r="Y86" i="4"/>
  <c r="Z86" i="4"/>
  <c r="AA86" i="4"/>
  <c r="G87" i="4"/>
  <c r="M87" i="4"/>
  <c r="P87" i="4"/>
  <c r="Y87" i="4"/>
  <c r="Z87" i="4"/>
  <c r="AA87" i="4"/>
  <c r="Y88" i="4"/>
  <c r="Z88" i="4"/>
  <c r="AA88" i="4"/>
  <c r="Y89" i="4"/>
  <c r="Z89" i="4"/>
  <c r="AA89" i="4"/>
  <c r="Y90" i="4"/>
  <c r="Z90" i="4"/>
  <c r="AA90" i="4"/>
  <c r="Y91" i="4"/>
  <c r="Z91" i="4"/>
  <c r="AA91" i="4"/>
  <c r="Y92" i="4"/>
  <c r="Z92" i="4"/>
  <c r="AA92" i="4"/>
  <c r="Y93" i="4"/>
  <c r="Z93" i="4"/>
  <c r="AA93" i="4"/>
  <c r="Y94" i="4"/>
  <c r="Z94" i="4"/>
  <c r="AA94" i="4"/>
  <c r="Y95" i="4"/>
  <c r="Z95" i="4"/>
  <c r="AA95" i="4"/>
  <c r="Y96" i="4"/>
  <c r="Z96" i="4"/>
  <c r="AA96" i="4"/>
  <c r="Y97" i="4"/>
  <c r="Z97" i="4"/>
  <c r="AA97" i="4"/>
  <c r="Y98" i="4"/>
  <c r="Z98" i="4"/>
  <c r="AA98" i="4"/>
  <c r="Y99" i="4"/>
  <c r="Z99" i="4"/>
  <c r="AA99" i="4"/>
  <c r="Y100" i="4"/>
  <c r="Z100" i="4"/>
  <c r="AA100" i="4"/>
  <c r="Y101" i="4"/>
  <c r="Z101" i="4"/>
  <c r="AA101" i="4"/>
  <c r="Y102" i="4"/>
  <c r="Z102" i="4"/>
  <c r="AA102" i="4"/>
  <c r="Y103" i="4"/>
  <c r="Z103" i="4"/>
  <c r="AA103" i="4"/>
  <c r="G104" i="4"/>
  <c r="M104" i="4"/>
  <c r="P104" i="4"/>
  <c r="Y104" i="4"/>
  <c r="Z104" i="4"/>
  <c r="AA104" i="4"/>
  <c r="Y105" i="4"/>
  <c r="Z105" i="4"/>
  <c r="AA105" i="4"/>
  <c r="Y106" i="4"/>
  <c r="Z106" i="4"/>
  <c r="AA106" i="4"/>
  <c r="Y107" i="4"/>
  <c r="Z107" i="4"/>
  <c r="AA107" i="4"/>
  <c r="Y108" i="4"/>
  <c r="Z108" i="4"/>
  <c r="AA108" i="4"/>
  <c r="Y109" i="4"/>
  <c r="Z109" i="4"/>
  <c r="AA109" i="4"/>
  <c r="G110" i="4"/>
  <c r="M110" i="4"/>
  <c r="P110" i="4"/>
  <c r="Y110" i="4"/>
  <c r="Z110" i="4"/>
  <c r="AA110" i="4"/>
  <c r="Y111" i="4"/>
  <c r="Z111" i="4"/>
  <c r="AA111" i="4"/>
  <c r="Y112" i="4"/>
  <c r="Z112" i="4"/>
  <c r="AA112" i="4"/>
  <c r="G113" i="4"/>
  <c r="M113" i="4"/>
  <c r="P113" i="4"/>
  <c r="Y113" i="4"/>
  <c r="Z113" i="4"/>
  <c r="AA113" i="4"/>
  <c r="Y114" i="4"/>
  <c r="Z114" i="4"/>
  <c r="AA114" i="4"/>
  <c r="Y115" i="4"/>
  <c r="Z115" i="4"/>
  <c r="AA115" i="4"/>
  <c r="Y116" i="4"/>
  <c r="Z116" i="4"/>
  <c r="AA116" i="4"/>
  <c r="Y117" i="4"/>
  <c r="Z117" i="4"/>
  <c r="AA117" i="4"/>
  <c r="G118" i="4"/>
  <c r="M118" i="4"/>
  <c r="P118" i="4"/>
  <c r="Y118" i="4"/>
  <c r="Z118" i="4"/>
  <c r="AA118" i="4"/>
  <c r="Y119" i="4"/>
  <c r="Z119" i="4"/>
  <c r="AA119" i="4"/>
  <c r="Y120" i="4"/>
  <c r="Z120" i="4"/>
  <c r="AA120" i="4"/>
  <c r="Y121" i="4"/>
  <c r="Z121" i="4"/>
  <c r="AA121" i="4"/>
  <c r="Y122" i="4"/>
  <c r="Z122" i="4"/>
  <c r="AA122" i="4"/>
  <c r="G123" i="4"/>
  <c r="M123" i="4"/>
  <c r="P123" i="4"/>
  <c r="Y123" i="4"/>
  <c r="Z123" i="4"/>
  <c r="AA123" i="4"/>
  <c r="Y124" i="4"/>
  <c r="Z124" i="4"/>
  <c r="AA124" i="4"/>
  <c r="Y125" i="4"/>
  <c r="Z125" i="4"/>
  <c r="AA125" i="4"/>
  <c r="Y126" i="4"/>
  <c r="Z126" i="4"/>
  <c r="AA126" i="4"/>
  <c r="Y127" i="4"/>
  <c r="Z127" i="4"/>
  <c r="AA127" i="4"/>
  <c r="Y128" i="4"/>
  <c r="Z128" i="4"/>
  <c r="AA128" i="4"/>
  <c r="Y129" i="4"/>
  <c r="Z129" i="4"/>
  <c r="AA129" i="4"/>
  <c r="Y130" i="4"/>
  <c r="Z130" i="4"/>
  <c r="AA130" i="4"/>
  <c r="Y131" i="4"/>
  <c r="Z131" i="4"/>
  <c r="AA131" i="4"/>
  <c r="Y132" i="4"/>
  <c r="Z132" i="4"/>
  <c r="AA132" i="4"/>
  <c r="Y133" i="4"/>
  <c r="Z133" i="4"/>
  <c r="AA133" i="4"/>
  <c r="Y134" i="4"/>
  <c r="Z134" i="4"/>
  <c r="AA134" i="4"/>
  <c r="Y135" i="4"/>
  <c r="Z135" i="4"/>
  <c r="AA135" i="4"/>
  <c r="Y136" i="4"/>
  <c r="Z136" i="4"/>
  <c r="AA136" i="4"/>
  <c r="Y137" i="4"/>
  <c r="Z137" i="4"/>
  <c r="AA137" i="4"/>
  <c r="Y138" i="4"/>
  <c r="Z138" i="4"/>
  <c r="AA138" i="4"/>
  <c r="Y139" i="4"/>
  <c r="Z139" i="4"/>
  <c r="AA139" i="4"/>
  <c r="Y140" i="4"/>
  <c r="Z140" i="4"/>
  <c r="AA140" i="4"/>
  <c r="Y141" i="4"/>
  <c r="Z141" i="4"/>
  <c r="AA141" i="4"/>
  <c r="Y142" i="4"/>
  <c r="Z142" i="4"/>
  <c r="AA142" i="4"/>
  <c r="Y143" i="4"/>
  <c r="Z143" i="4"/>
  <c r="AA143" i="4"/>
  <c r="Y144" i="4"/>
  <c r="Z144" i="4"/>
  <c r="AA144" i="4"/>
  <c r="Y145" i="4"/>
  <c r="Z145" i="4"/>
  <c r="AA145" i="4"/>
  <c r="Y146" i="4"/>
  <c r="Z146" i="4"/>
  <c r="AA146" i="4"/>
  <c r="Y147" i="4"/>
  <c r="Z147" i="4"/>
  <c r="AA147" i="4"/>
  <c r="Y148" i="4"/>
  <c r="Z148" i="4"/>
  <c r="AA148" i="4"/>
  <c r="Y149" i="4"/>
  <c r="Z149" i="4"/>
  <c r="AA149" i="4"/>
  <c r="Y150" i="4"/>
  <c r="Z150" i="4"/>
  <c r="AA150" i="4"/>
  <c r="Y151" i="4"/>
  <c r="Z151" i="4"/>
  <c r="AA151" i="4"/>
  <c r="Y152" i="4"/>
  <c r="Z152" i="4"/>
  <c r="AA152" i="4"/>
  <c r="Y153" i="4"/>
  <c r="Z153" i="4"/>
  <c r="AA153" i="4"/>
  <c r="G154" i="4"/>
  <c r="M154" i="4"/>
  <c r="P154" i="4"/>
  <c r="Y154" i="4"/>
  <c r="Z154" i="4"/>
  <c r="AA154" i="4"/>
  <c r="Y155" i="4"/>
  <c r="Z155" i="4"/>
  <c r="AA155" i="4"/>
  <c r="Y156" i="4"/>
  <c r="Z156" i="4"/>
  <c r="AA156" i="4"/>
  <c r="Y157" i="4"/>
  <c r="Z157" i="4"/>
  <c r="AA157" i="4"/>
  <c r="Y158" i="4"/>
  <c r="Z158" i="4"/>
  <c r="AA158" i="4"/>
  <c r="Y159" i="4"/>
  <c r="Z159" i="4"/>
  <c r="AA159" i="4"/>
  <c r="Y160" i="4"/>
  <c r="Z160" i="4"/>
  <c r="AA160" i="4"/>
  <c r="Y161" i="4"/>
  <c r="Z161" i="4"/>
  <c r="AA161" i="4"/>
  <c r="Y162" i="4"/>
  <c r="Z162" i="4"/>
  <c r="AA162" i="4"/>
  <c r="Y163" i="4"/>
  <c r="Z163" i="4"/>
  <c r="AA163" i="4"/>
  <c r="Y164" i="4"/>
  <c r="Z164" i="4"/>
  <c r="AA164" i="4"/>
  <c r="Y165" i="4"/>
  <c r="Z165" i="4"/>
  <c r="AA165" i="4"/>
  <c r="Y166" i="4"/>
  <c r="Z166" i="4"/>
  <c r="AA166" i="4"/>
  <c r="Y167" i="4"/>
  <c r="Z167" i="4"/>
  <c r="AA167" i="4"/>
  <c r="Y168" i="4"/>
  <c r="Z168" i="4"/>
  <c r="AA168" i="4"/>
  <c r="Y169" i="4"/>
  <c r="Z169" i="4"/>
  <c r="AA169" i="4"/>
  <c r="Y170" i="4"/>
  <c r="Z170" i="4"/>
  <c r="AA170" i="4"/>
  <c r="Y171" i="4"/>
  <c r="Z171" i="4"/>
  <c r="AA171" i="4"/>
  <c r="Y172" i="4"/>
  <c r="Z172" i="4"/>
  <c r="AA172" i="4"/>
  <c r="Y173" i="4"/>
  <c r="Z173" i="4"/>
  <c r="AA173" i="4"/>
  <c r="Y174" i="4"/>
  <c r="Z174" i="4"/>
  <c r="AA174" i="4"/>
  <c r="Y175" i="4"/>
  <c r="Z175" i="4"/>
  <c r="AA175" i="4"/>
  <c r="Y176" i="4"/>
  <c r="Z176" i="4"/>
  <c r="AA176" i="4"/>
  <c r="Y177" i="4"/>
  <c r="Z177" i="4"/>
  <c r="AA177" i="4"/>
  <c r="Y178" i="4"/>
  <c r="Z178" i="4"/>
  <c r="AA178" i="4"/>
  <c r="Y179" i="4"/>
  <c r="Z179" i="4"/>
  <c r="AA179" i="4"/>
  <c r="Y180" i="4"/>
  <c r="Z180" i="4"/>
  <c r="AA180" i="4"/>
  <c r="Y181" i="4"/>
  <c r="Z181" i="4"/>
  <c r="AA181" i="4"/>
  <c r="Y182" i="4"/>
  <c r="Z182" i="4"/>
  <c r="AA182" i="4"/>
  <c r="Y183" i="4"/>
  <c r="Z183" i="4"/>
  <c r="AA183" i="4"/>
  <c r="Y184" i="4"/>
  <c r="Z184" i="4"/>
  <c r="AA184" i="4"/>
  <c r="Y185" i="4"/>
  <c r="Z185" i="4"/>
  <c r="AA185" i="4"/>
  <c r="Y186" i="4"/>
  <c r="Z186" i="4"/>
  <c r="AA186" i="4"/>
  <c r="Y187" i="4"/>
  <c r="Z187" i="4"/>
  <c r="AA187" i="4"/>
  <c r="G188" i="4"/>
  <c r="M188" i="4"/>
  <c r="P188" i="4"/>
  <c r="Y188" i="4"/>
  <c r="Z188" i="4"/>
  <c r="AA188" i="4"/>
  <c r="Y189" i="4"/>
  <c r="Z189" i="4"/>
  <c r="AA189" i="4"/>
  <c r="Y190" i="4"/>
  <c r="Z190" i="4"/>
  <c r="AA190" i="4"/>
  <c r="Y191" i="4"/>
  <c r="Z191" i="4"/>
  <c r="AA191" i="4"/>
  <c r="Y192" i="4"/>
  <c r="Z192" i="4"/>
  <c r="AA192" i="4"/>
  <c r="Y193" i="4"/>
  <c r="Z193" i="4"/>
  <c r="AA193" i="4"/>
  <c r="G194" i="4"/>
  <c r="M194" i="4"/>
  <c r="P194" i="4"/>
  <c r="Y194" i="4"/>
  <c r="Z194" i="4"/>
  <c r="AA194" i="4"/>
  <c r="Y195" i="4"/>
  <c r="Z195" i="4"/>
  <c r="AA195" i="4"/>
  <c r="Y196" i="4"/>
  <c r="Z196" i="4"/>
  <c r="AA196" i="4"/>
  <c r="Y197" i="4"/>
  <c r="Z197" i="4"/>
  <c r="AA197" i="4"/>
  <c r="Y198" i="4"/>
  <c r="Z198" i="4"/>
  <c r="AA198" i="4"/>
  <c r="Y199" i="4"/>
  <c r="Z199" i="4"/>
  <c r="AA199" i="4"/>
  <c r="G200" i="4"/>
  <c r="M200" i="4"/>
  <c r="P200" i="4"/>
  <c r="Y200" i="4"/>
  <c r="Z200" i="4"/>
  <c r="AA200" i="4"/>
  <c r="Y201" i="4"/>
  <c r="Z201" i="4"/>
  <c r="AA201" i="4"/>
  <c r="Y202" i="4"/>
  <c r="Z202" i="4"/>
  <c r="AA202" i="4"/>
  <c r="Y203" i="4"/>
  <c r="Z203" i="4"/>
  <c r="AA203" i="4"/>
  <c r="G204" i="4"/>
  <c r="M204" i="4"/>
  <c r="P204" i="4"/>
  <c r="Y204" i="4"/>
  <c r="Z204" i="4"/>
  <c r="AA204" i="4"/>
  <c r="Y205" i="4"/>
  <c r="Z205" i="4"/>
  <c r="AA205" i="4"/>
  <c r="Y206" i="4"/>
  <c r="Z206" i="4"/>
  <c r="AA206" i="4"/>
  <c r="Z207" i="4"/>
  <c r="AA207" i="4"/>
  <c r="G208" i="4"/>
  <c r="M208" i="4"/>
  <c r="P208" i="4"/>
  <c r="Z208" i="4"/>
  <c r="AA208" i="4"/>
  <c r="Z209" i="4"/>
  <c r="AA209" i="4"/>
  <c r="Z210" i="4"/>
  <c r="AA210" i="4"/>
  <c r="Z211" i="4"/>
  <c r="AA211" i="4"/>
  <c r="Z212" i="4"/>
  <c r="AA212" i="4"/>
  <c r="G213" i="4"/>
  <c r="Z213" i="4"/>
  <c r="AA213" i="4"/>
  <c r="IV213" i="4"/>
  <c r="Z214" i="4"/>
  <c r="AA214" i="4"/>
  <c r="Z215" i="4"/>
  <c r="AA215" i="4"/>
  <c r="Z216" i="4"/>
  <c r="AA216" i="4"/>
  <c r="Z217" i="4"/>
  <c r="AA217" i="4"/>
  <c r="G218" i="4"/>
  <c r="Z218" i="4"/>
  <c r="AA218" i="4"/>
  <c r="Z219" i="4"/>
  <c r="AA219" i="4"/>
  <c r="Y220" i="4"/>
  <c r="Z220" i="4"/>
  <c r="AA220" i="4"/>
  <c r="Y221" i="4"/>
  <c r="Z221" i="4"/>
  <c r="AA221" i="4"/>
  <c r="Y222" i="4"/>
  <c r="Z222" i="4"/>
  <c r="AA222" i="4"/>
  <c r="G223" i="4"/>
  <c r="M223" i="4"/>
  <c r="P223" i="4"/>
  <c r="Y223" i="4"/>
  <c r="Z223" i="4"/>
  <c r="AA223" i="4"/>
  <c r="Y224" i="4"/>
  <c r="Z224" i="4"/>
  <c r="AA224" i="4"/>
  <c r="Y225" i="4"/>
  <c r="Z225" i="4"/>
  <c r="AA225" i="4"/>
  <c r="Y226" i="4"/>
  <c r="Z226" i="4"/>
  <c r="AA226" i="4"/>
  <c r="Y227" i="4"/>
  <c r="Z227" i="4"/>
  <c r="AA227" i="4"/>
  <c r="G228" i="4"/>
  <c r="M228" i="4"/>
  <c r="P228" i="4"/>
  <c r="Y228" i="4"/>
  <c r="Z228" i="4"/>
  <c r="AA228" i="4"/>
  <c r="Y229" i="4"/>
  <c r="Z229" i="4"/>
  <c r="AA229" i="4"/>
  <c r="Y230" i="4"/>
  <c r="Z230" i="4"/>
  <c r="AA230" i="4"/>
  <c r="Y231" i="4"/>
  <c r="Z231" i="4"/>
  <c r="AA231" i="4"/>
  <c r="Y232" i="4"/>
  <c r="Z232" i="4"/>
  <c r="AA232" i="4"/>
  <c r="Y233" i="4"/>
  <c r="Z233" i="4"/>
  <c r="AA233" i="4"/>
  <c r="Y234" i="4"/>
  <c r="Z234" i="4"/>
  <c r="AA234" i="4"/>
  <c r="Y235" i="4"/>
  <c r="Z235" i="4"/>
  <c r="AA235" i="4"/>
  <c r="Y236" i="4"/>
  <c r="Z236" i="4"/>
  <c r="AA236" i="4"/>
  <c r="Y237" i="4"/>
  <c r="Z237" i="4"/>
  <c r="AA237" i="4"/>
  <c r="Y238" i="4"/>
  <c r="Z238" i="4"/>
  <c r="AA238" i="4"/>
  <c r="Y239" i="4"/>
  <c r="Z239" i="4"/>
  <c r="AA239" i="4"/>
  <c r="Y240" i="4"/>
  <c r="Z240" i="4"/>
  <c r="AA240" i="4"/>
  <c r="Y241" i="4"/>
  <c r="Z241" i="4"/>
  <c r="AA241" i="4"/>
  <c r="Y242" i="4"/>
  <c r="Z242" i="4"/>
  <c r="AA242" i="4"/>
  <c r="Y243" i="4"/>
  <c r="Z243" i="4"/>
  <c r="AA243" i="4"/>
  <c r="Y244" i="4"/>
  <c r="Z244" i="4"/>
  <c r="AA244" i="4"/>
  <c r="Y245" i="4"/>
  <c r="Z245" i="4"/>
  <c r="AA245" i="4"/>
  <c r="Y246" i="4"/>
  <c r="Z246" i="4"/>
  <c r="AA246" i="4"/>
  <c r="Y247" i="4"/>
  <c r="Z247" i="4"/>
  <c r="AA247" i="4"/>
  <c r="Y248" i="4"/>
  <c r="Z248" i="4"/>
  <c r="AA248" i="4"/>
  <c r="Y249" i="4"/>
  <c r="Z249" i="4"/>
  <c r="AA249" i="4"/>
  <c r="Y250" i="4"/>
  <c r="Z250" i="4"/>
  <c r="AA250" i="4"/>
  <c r="Y251" i="4"/>
  <c r="Z251" i="4"/>
  <c r="AA251" i="4"/>
  <c r="Y252" i="4"/>
  <c r="Z252" i="4"/>
  <c r="AA252" i="4"/>
  <c r="Y253" i="4"/>
  <c r="Z253" i="4"/>
  <c r="AA253" i="4"/>
  <c r="Y254" i="4"/>
  <c r="Z254" i="4"/>
  <c r="AA254" i="4"/>
  <c r="Y255" i="4"/>
  <c r="Z255" i="4"/>
  <c r="AA255" i="4"/>
  <c r="Y256" i="4"/>
  <c r="Z256" i="4"/>
  <c r="AA256" i="4"/>
  <c r="Y257" i="4"/>
  <c r="Z257" i="4"/>
  <c r="AA257" i="4"/>
  <c r="Y258" i="4"/>
  <c r="Z258" i="4"/>
  <c r="AA258" i="4"/>
  <c r="Y259" i="4"/>
  <c r="Z259" i="4"/>
  <c r="AA259" i="4"/>
  <c r="Y260" i="4"/>
  <c r="Z260" i="4"/>
  <c r="AA260" i="4"/>
  <c r="Y261" i="4"/>
  <c r="Z261" i="4"/>
  <c r="AA261" i="4"/>
  <c r="Y262" i="4"/>
  <c r="Z262" i="4"/>
  <c r="AA262" i="4"/>
  <c r="Y263" i="4"/>
  <c r="Z263" i="4"/>
  <c r="AA263" i="4"/>
  <c r="G264" i="4"/>
  <c r="M264" i="4"/>
  <c r="P264" i="4"/>
  <c r="Y264" i="4"/>
  <c r="Z264" i="4"/>
  <c r="AA264" i="4"/>
  <c r="Y265" i="4"/>
  <c r="Z265" i="4"/>
  <c r="AA265" i="4"/>
  <c r="Y266" i="4"/>
  <c r="Z266" i="4"/>
  <c r="AA266" i="4"/>
  <c r="Y267" i="4"/>
  <c r="Z267" i="4"/>
  <c r="AA267" i="4"/>
  <c r="Y268" i="4"/>
  <c r="Z268" i="4"/>
  <c r="AA268" i="4"/>
  <c r="Y269" i="4"/>
  <c r="Z269" i="4"/>
  <c r="AA269" i="4"/>
  <c r="Y270" i="4"/>
  <c r="Z270" i="4"/>
  <c r="AA270" i="4"/>
  <c r="Y271" i="4"/>
  <c r="Z271" i="4"/>
  <c r="AA271" i="4"/>
  <c r="Y272" i="4"/>
  <c r="Z272" i="4"/>
  <c r="AA272" i="4"/>
  <c r="Y273" i="4"/>
  <c r="Z273" i="4"/>
  <c r="AA273" i="4"/>
  <c r="Y274" i="4"/>
  <c r="Z274" i="4"/>
  <c r="AA274" i="4"/>
  <c r="Y275" i="4"/>
  <c r="Z275" i="4"/>
  <c r="AA275" i="4"/>
  <c r="Y276" i="4"/>
  <c r="Z276" i="4"/>
  <c r="AA276" i="4"/>
  <c r="Y277" i="4"/>
  <c r="Z277" i="4"/>
  <c r="AA277" i="4"/>
  <c r="Y278" i="4"/>
  <c r="Z278" i="4"/>
  <c r="AA278" i="4"/>
  <c r="Y279" i="4"/>
  <c r="Z279" i="4"/>
  <c r="AA279" i="4"/>
  <c r="Y280" i="4"/>
  <c r="Z280" i="4"/>
  <c r="AA280" i="4"/>
  <c r="Y281" i="4"/>
  <c r="Z281" i="4"/>
  <c r="AA281" i="4"/>
  <c r="Y282" i="4"/>
  <c r="Z282" i="4"/>
  <c r="AA282" i="4"/>
  <c r="Y283" i="4"/>
  <c r="Z283" i="4"/>
  <c r="AA283" i="4"/>
  <c r="Y284" i="4"/>
  <c r="Z284" i="4"/>
  <c r="AA284" i="4"/>
  <c r="Y285" i="4"/>
  <c r="Z285" i="4"/>
  <c r="AA285" i="4"/>
  <c r="G286" i="4"/>
  <c r="M286" i="4"/>
  <c r="P286" i="4"/>
  <c r="Y286" i="4"/>
  <c r="Z286" i="4"/>
  <c r="AA286" i="4"/>
  <c r="Y287" i="4"/>
  <c r="Z287" i="4"/>
  <c r="AA287" i="4"/>
  <c r="Y288" i="4"/>
  <c r="Z288" i="4"/>
  <c r="AA288" i="4"/>
  <c r="G289" i="4"/>
  <c r="M289" i="4"/>
  <c r="P289" i="4"/>
  <c r="Y289" i="4"/>
  <c r="Z289" i="4"/>
  <c r="AA289" i="4"/>
  <c r="Y290" i="4"/>
  <c r="Z290" i="4"/>
  <c r="AA290" i="4"/>
  <c r="Y291" i="4"/>
  <c r="Z291" i="4"/>
  <c r="AA291" i="4"/>
  <c r="G292" i="4"/>
  <c r="M292" i="4"/>
  <c r="P292" i="4"/>
  <c r="Y292" i="4"/>
  <c r="Z292" i="4"/>
  <c r="AA292" i="4"/>
  <c r="Y293" i="4"/>
  <c r="Z293" i="4"/>
  <c r="AA293" i="4"/>
  <c r="Y294" i="4"/>
  <c r="Z294" i="4"/>
  <c r="AA294" i="4"/>
  <c r="Y295" i="4"/>
  <c r="Z295" i="4"/>
  <c r="AA295" i="4"/>
  <c r="G296" i="4"/>
  <c r="M296" i="4"/>
  <c r="P296" i="4"/>
  <c r="Y296" i="4"/>
  <c r="Z296" i="4"/>
  <c r="AA296" i="4"/>
  <c r="Y297" i="4"/>
  <c r="Z297" i="4"/>
  <c r="AA297" i="4"/>
  <c r="Y298" i="4"/>
  <c r="Z298" i="4"/>
  <c r="AA298" i="4"/>
  <c r="G299" i="4"/>
  <c r="M299" i="4"/>
  <c r="P299" i="4"/>
  <c r="Y299" i="4"/>
  <c r="Z299" i="4"/>
  <c r="AA299" i="4"/>
  <c r="Y300" i="4"/>
  <c r="Z300" i="4"/>
  <c r="AA300" i="4"/>
  <c r="Y301" i="4"/>
  <c r="Z301" i="4"/>
  <c r="AA301" i="4"/>
  <c r="G302" i="4"/>
  <c r="M302" i="4"/>
  <c r="P302" i="4"/>
  <c r="Y302" i="4"/>
  <c r="Z302" i="4"/>
  <c r="AA302" i="4"/>
  <c r="Y303" i="4"/>
  <c r="Z303" i="4"/>
  <c r="AA303" i="4"/>
  <c r="Y304" i="4"/>
  <c r="Z304" i="4"/>
  <c r="AA304" i="4"/>
  <c r="G305" i="4"/>
  <c r="M305" i="4"/>
  <c r="P305" i="4"/>
  <c r="Y305" i="4"/>
  <c r="Z305" i="4"/>
  <c r="AA305" i="4"/>
  <c r="Y306" i="4"/>
  <c r="Z306" i="4"/>
  <c r="AA306" i="4"/>
  <c r="Y307" i="4"/>
  <c r="Z307" i="4"/>
  <c r="AA307" i="4"/>
  <c r="Y308" i="4"/>
  <c r="Z308" i="4"/>
  <c r="AA308" i="4"/>
  <c r="Y309" i="4"/>
  <c r="Z309" i="4"/>
  <c r="AA309" i="4"/>
  <c r="Y310" i="4"/>
  <c r="Z310" i="4"/>
  <c r="AA310" i="4"/>
  <c r="Y311" i="4"/>
  <c r="Z311" i="4"/>
  <c r="AA311" i="4"/>
  <c r="Y312" i="4"/>
  <c r="Z312" i="4"/>
  <c r="AA312" i="4"/>
  <c r="G313" i="4"/>
  <c r="M313" i="4"/>
  <c r="P313" i="4"/>
  <c r="Y313" i="4"/>
  <c r="Z313" i="4"/>
  <c r="AA313" i="4"/>
  <c r="Y314" i="4"/>
  <c r="Z314" i="4"/>
  <c r="AA314" i="4"/>
  <c r="Y315" i="4"/>
  <c r="Z315" i="4"/>
  <c r="AA315" i="4"/>
  <c r="Y316" i="4"/>
  <c r="Z316" i="4"/>
  <c r="AA316" i="4"/>
  <c r="Y317" i="4"/>
  <c r="Z317" i="4"/>
  <c r="AA317" i="4"/>
  <c r="Y318" i="4"/>
  <c r="Z318" i="4"/>
  <c r="AA318" i="4"/>
  <c r="Y319" i="4"/>
  <c r="Z319" i="4"/>
  <c r="AA319" i="4"/>
  <c r="Y320" i="4"/>
  <c r="Z320" i="4"/>
  <c r="AA320" i="4"/>
  <c r="G321" i="4"/>
  <c r="M321" i="4"/>
  <c r="P321" i="4"/>
  <c r="Y324" i="4"/>
  <c r="Z324" i="4"/>
  <c r="AA324" i="4"/>
  <c r="AA327" i="4"/>
  <c r="Z5" i="3"/>
  <c r="AA5" i="3"/>
  <c r="Z6" i="3"/>
  <c r="AA6" i="3"/>
  <c r="Z7" i="3"/>
  <c r="AA7" i="3"/>
  <c r="Y8" i="3"/>
  <c r="Z8" i="3"/>
  <c r="AA8" i="3"/>
  <c r="Y9" i="3"/>
  <c r="Z9" i="3"/>
  <c r="AA9" i="3"/>
  <c r="Y10" i="3"/>
  <c r="Z10" i="3"/>
  <c r="AA10" i="3"/>
  <c r="Y11" i="3"/>
  <c r="Z11" i="3"/>
  <c r="AA11" i="3"/>
  <c r="Y12" i="3"/>
  <c r="Z12" i="3"/>
  <c r="AA12" i="3"/>
  <c r="Y13" i="3"/>
  <c r="Z13" i="3"/>
  <c r="AA13" i="3"/>
  <c r="G14" i="3"/>
  <c r="M14" i="3"/>
  <c r="P14" i="3"/>
  <c r="Y14" i="3"/>
  <c r="Z14" i="3"/>
  <c r="AA14" i="3"/>
  <c r="Y15" i="3"/>
  <c r="Z15" i="3"/>
  <c r="AA15" i="3"/>
  <c r="Y16" i="3"/>
  <c r="Z16" i="3"/>
  <c r="AA16" i="3"/>
  <c r="Y17" i="3"/>
  <c r="Z17" i="3"/>
  <c r="AA17" i="3"/>
  <c r="Y18" i="3"/>
  <c r="Z18" i="3"/>
  <c r="AA18" i="3"/>
  <c r="G19" i="3"/>
  <c r="M19" i="3"/>
  <c r="P19" i="3"/>
  <c r="Y19" i="3"/>
  <c r="Z19" i="3"/>
  <c r="AA19" i="3"/>
  <c r="Y20" i="3"/>
  <c r="Z20" i="3"/>
  <c r="AA20" i="3"/>
  <c r="Y21" i="3"/>
  <c r="Z21" i="3"/>
  <c r="AA21" i="3"/>
  <c r="Y22" i="3"/>
  <c r="Z22" i="3"/>
  <c r="AA22" i="3"/>
  <c r="Y23" i="3"/>
  <c r="Z23" i="3"/>
  <c r="AA23" i="3"/>
  <c r="Y24" i="3"/>
  <c r="Z24" i="3"/>
  <c r="AA24" i="3"/>
  <c r="Y25" i="3"/>
  <c r="Z25" i="3"/>
  <c r="AA25" i="3"/>
  <c r="Y26" i="3"/>
  <c r="Z26" i="3"/>
  <c r="AA26" i="3"/>
  <c r="Y27" i="3"/>
  <c r="Z27" i="3"/>
  <c r="AA27" i="3"/>
  <c r="Y28" i="3"/>
  <c r="Z28" i="3"/>
  <c r="AA28" i="3"/>
  <c r="Y29" i="3"/>
  <c r="Z29" i="3"/>
  <c r="AA29" i="3"/>
  <c r="Y30" i="3"/>
  <c r="Z30" i="3"/>
  <c r="AA30" i="3"/>
  <c r="Y31" i="3"/>
  <c r="Z31" i="3"/>
  <c r="AA31" i="3"/>
  <c r="Y32" i="3"/>
  <c r="Z32" i="3"/>
  <c r="AA32" i="3"/>
  <c r="Y33" i="3"/>
  <c r="Z33" i="3"/>
  <c r="AA33" i="3"/>
  <c r="Y34" i="3"/>
  <c r="Z34" i="3"/>
  <c r="AA34" i="3"/>
  <c r="Y35" i="3"/>
  <c r="Z35" i="3"/>
  <c r="AA35" i="3"/>
  <c r="Y36" i="3"/>
  <c r="Z36" i="3"/>
  <c r="AA36" i="3"/>
  <c r="Y37" i="3"/>
  <c r="Z37" i="3"/>
  <c r="AA37" i="3"/>
  <c r="Y38" i="3"/>
  <c r="Z38" i="3"/>
  <c r="AA38" i="3"/>
  <c r="Y39" i="3"/>
  <c r="Z39" i="3"/>
  <c r="AA39" i="3"/>
  <c r="Y40" i="3"/>
  <c r="Z40" i="3"/>
  <c r="AA40" i="3"/>
  <c r="Y41" i="3"/>
  <c r="Z41" i="3"/>
  <c r="AA41" i="3"/>
  <c r="Y42" i="3"/>
  <c r="Z42" i="3"/>
  <c r="AA42" i="3"/>
  <c r="Y43" i="3"/>
  <c r="Z43" i="3"/>
  <c r="AA43" i="3"/>
  <c r="Y44" i="3"/>
  <c r="Z44" i="3"/>
  <c r="AA44" i="3"/>
  <c r="G45" i="3"/>
  <c r="M45" i="3"/>
  <c r="P45" i="3"/>
  <c r="Y45" i="3"/>
  <c r="Z45" i="3"/>
  <c r="AA45" i="3"/>
  <c r="Y46" i="3"/>
  <c r="Z46" i="3"/>
  <c r="AA46" i="3"/>
  <c r="Y47" i="3"/>
  <c r="Z47" i="3"/>
  <c r="AA47" i="3"/>
  <c r="Y48" i="3"/>
  <c r="Z48" i="3"/>
  <c r="AA48" i="3"/>
  <c r="Y49" i="3"/>
  <c r="Z49" i="3"/>
  <c r="AA49" i="3"/>
  <c r="Y50" i="3"/>
  <c r="Z50" i="3"/>
  <c r="AA50" i="3"/>
  <c r="Y51" i="3"/>
  <c r="Z51" i="3"/>
  <c r="AA51" i="3"/>
  <c r="Y52" i="3"/>
  <c r="Z52" i="3"/>
  <c r="AA52" i="3"/>
  <c r="Y53" i="3"/>
  <c r="Z53" i="3"/>
  <c r="AA53" i="3"/>
  <c r="Y54" i="3"/>
  <c r="Z54" i="3"/>
  <c r="AA54" i="3"/>
  <c r="Y55" i="3"/>
  <c r="Z55" i="3"/>
  <c r="AA55" i="3"/>
  <c r="Y56" i="3"/>
  <c r="Z56" i="3"/>
  <c r="AA56" i="3"/>
  <c r="Y57" i="3"/>
  <c r="Z57" i="3"/>
  <c r="AA57" i="3"/>
  <c r="Y58" i="3"/>
  <c r="Z58" i="3"/>
  <c r="AA58" i="3"/>
  <c r="Y59" i="3"/>
  <c r="Z59" i="3"/>
  <c r="AA59" i="3"/>
  <c r="Y60" i="3"/>
  <c r="Z60" i="3"/>
  <c r="AA60" i="3"/>
  <c r="Y61" i="3"/>
  <c r="Z61" i="3"/>
  <c r="AA61" i="3"/>
  <c r="Y62" i="3"/>
  <c r="Z62" i="3"/>
  <c r="AA62" i="3"/>
  <c r="Y63" i="3"/>
  <c r="Z63" i="3"/>
  <c r="AA63" i="3"/>
  <c r="Y64" i="3"/>
  <c r="Z64" i="3"/>
  <c r="AA64" i="3"/>
  <c r="Y65" i="3"/>
  <c r="Z65" i="3"/>
  <c r="AA65" i="3"/>
  <c r="Y66" i="3"/>
  <c r="Z66" i="3"/>
  <c r="AA66" i="3"/>
  <c r="Y67" i="3"/>
  <c r="Z67" i="3"/>
  <c r="AA67" i="3"/>
  <c r="Y68" i="3"/>
  <c r="Z68" i="3"/>
  <c r="AA68" i="3"/>
  <c r="Y69" i="3"/>
  <c r="Z69" i="3"/>
  <c r="AA69" i="3"/>
  <c r="Y70" i="3"/>
  <c r="Z70" i="3"/>
  <c r="AA70" i="3"/>
  <c r="G71" i="3"/>
  <c r="M71" i="3"/>
  <c r="P71" i="3"/>
  <c r="Y71" i="3"/>
  <c r="Z71" i="3"/>
  <c r="AA71" i="3"/>
  <c r="Y72" i="3"/>
  <c r="Z72" i="3"/>
  <c r="AA72" i="3"/>
  <c r="Y73" i="3"/>
  <c r="Z73" i="3"/>
  <c r="AA73" i="3"/>
  <c r="Y74" i="3"/>
  <c r="Z74" i="3"/>
  <c r="AA74" i="3"/>
  <c r="Y75" i="3"/>
  <c r="Z75" i="3"/>
  <c r="AA75" i="3"/>
  <c r="Y76" i="3"/>
  <c r="Z76" i="3"/>
  <c r="AA76" i="3"/>
  <c r="Y77" i="3"/>
  <c r="Z77" i="3"/>
  <c r="AA77" i="3"/>
  <c r="Y78" i="3"/>
  <c r="Z78" i="3"/>
  <c r="AA78" i="3"/>
  <c r="Y79" i="3"/>
  <c r="Z79" i="3"/>
  <c r="AA79" i="3"/>
  <c r="Y80" i="3"/>
  <c r="Z80" i="3"/>
  <c r="AA80" i="3"/>
  <c r="Y81" i="3"/>
  <c r="Z81" i="3"/>
  <c r="AA81" i="3"/>
  <c r="Y82" i="3"/>
  <c r="Z82" i="3"/>
  <c r="AA82" i="3"/>
  <c r="Y83" i="3"/>
  <c r="Z83" i="3"/>
  <c r="AA83" i="3"/>
  <c r="Y84" i="3"/>
  <c r="Z84" i="3"/>
  <c r="AA84" i="3"/>
  <c r="Y85" i="3"/>
  <c r="Z85" i="3"/>
  <c r="AA85" i="3"/>
  <c r="Y86" i="3"/>
  <c r="Z86" i="3"/>
  <c r="AA86" i="3"/>
  <c r="G87" i="3"/>
  <c r="M87" i="3"/>
  <c r="P87" i="3"/>
  <c r="Y87" i="3"/>
  <c r="Z87" i="3"/>
  <c r="AA87" i="3"/>
  <c r="Y88" i="3"/>
  <c r="Z88" i="3"/>
  <c r="AA88" i="3"/>
  <c r="Y89" i="3"/>
  <c r="Z89" i="3"/>
  <c r="AA89" i="3"/>
  <c r="Y90" i="3"/>
  <c r="Z90" i="3"/>
  <c r="AA90" i="3"/>
  <c r="Y91" i="3"/>
  <c r="Z91" i="3"/>
  <c r="AA91" i="3"/>
  <c r="Y92" i="3"/>
  <c r="Z92" i="3"/>
  <c r="AA92" i="3"/>
  <c r="Y93" i="3"/>
  <c r="Z93" i="3"/>
  <c r="AA93" i="3"/>
  <c r="Y94" i="3"/>
  <c r="Z94" i="3"/>
  <c r="AA94" i="3"/>
  <c r="Y95" i="3"/>
  <c r="Z95" i="3"/>
  <c r="AA95" i="3"/>
  <c r="Y96" i="3"/>
  <c r="Z96" i="3"/>
  <c r="AA96" i="3"/>
  <c r="Y97" i="3"/>
  <c r="Z97" i="3"/>
  <c r="AA97" i="3"/>
  <c r="Y98" i="3"/>
  <c r="Z98" i="3"/>
  <c r="AA98" i="3"/>
  <c r="Y99" i="3"/>
  <c r="Z99" i="3"/>
  <c r="AA99" i="3"/>
  <c r="Y100" i="3"/>
  <c r="Z100" i="3"/>
  <c r="AA100" i="3"/>
  <c r="Y101" i="3"/>
  <c r="Z101" i="3"/>
  <c r="AA101" i="3"/>
  <c r="Y102" i="3"/>
  <c r="Z102" i="3"/>
  <c r="AA102" i="3"/>
  <c r="Y103" i="3"/>
  <c r="Z103" i="3"/>
  <c r="AA103" i="3"/>
  <c r="G104" i="3"/>
  <c r="M104" i="3"/>
  <c r="P104" i="3"/>
  <c r="Y104" i="3"/>
  <c r="Z104" i="3"/>
  <c r="AA104" i="3"/>
  <c r="Y105" i="3"/>
  <c r="Z105" i="3"/>
  <c r="AA105" i="3"/>
  <c r="Y106" i="3"/>
  <c r="Z106" i="3"/>
  <c r="AA106" i="3"/>
  <c r="Y107" i="3"/>
  <c r="Z107" i="3"/>
  <c r="AA107" i="3"/>
  <c r="Y108" i="3"/>
  <c r="Z108" i="3"/>
  <c r="AA108" i="3"/>
  <c r="Y109" i="3"/>
  <c r="Z109" i="3"/>
  <c r="AA109" i="3"/>
  <c r="G110" i="3"/>
  <c r="M110" i="3"/>
  <c r="P110" i="3"/>
  <c r="Y110" i="3"/>
  <c r="Z110" i="3"/>
  <c r="AA110" i="3"/>
  <c r="Y111" i="3"/>
  <c r="Z111" i="3"/>
  <c r="AA111" i="3"/>
  <c r="Y112" i="3"/>
  <c r="Z112" i="3"/>
  <c r="AA112" i="3"/>
  <c r="G113" i="3"/>
  <c r="M113" i="3"/>
  <c r="P113" i="3"/>
  <c r="Y113" i="3"/>
  <c r="Z113" i="3"/>
  <c r="AA113" i="3"/>
  <c r="Y114" i="3"/>
  <c r="Z114" i="3"/>
  <c r="AA114" i="3"/>
  <c r="Y115" i="3"/>
  <c r="Z115" i="3"/>
  <c r="AA115" i="3"/>
  <c r="Y116" i="3"/>
  <c r="Z116" i="3"/>
  <c r="AA116" i="3"/>
  <c r="Y117" i="3"/>
  <c r="Z117" i="3"/>
  <c r="AA117" i="3"/>
  <c r="G118" i="3"/>
  <c r="M118" i="3"/>
  <c r="P118" i="3"/>
  <c r="Y118" i="3"/>
  <c r="Z118" i="3"/>
  <c r="AA118" i="3"/>
  <c r="Y119" i="3"/>
  <c r="Z119" i="3"/>
  <c r="AA119" i="3"/>
  <c r="Y120" i="3"/>
  <c r="Z120" i="3"/>
  <c r="AA120" i="3"/>
  <c r="Y121" i="3"/>
  <c r="Z121" i="3"/>
  <c r="AA121" i="3"/>
  <c r="Y122" i="3"/>
  <c r="Z122" i="3"/>
  <c r="AA122" i="3"/>
  <c r="G123" i="3"/>
  <c r="M123" i="3"/>
  <c r="P123" i="3"/>
  <c r="Y123" i="3"/>
  <c r="Z123" i="3"/>
  <c r="AA123" i="3"/>
  <c r="Y124" i="3"/>
  <c r="Z124" i="3"/>
  <c r="AA124" i="3"/>
  <c r="Y125" i="3"/>
  <c r="Z125" i="3"/>
  <c r="AA125" i="3"/>
  <c r="Y126" i="3"/>
  <c r="Z126" i="3"/>
  <c r="AA126" i="3"/>
  <c r="Y127" i="3"/>
  <c r="Z127" i="3"/>
  <c r="AA127" i="3"/>
  <c r="Y128" i="3"/>
  <c r="Z128" i="3"/>
  <c r="AA128" i="3"/>
  <c r="Y129" i="3"/>
  <c r="Z129" i="3"/>
  <c r="AA129" i="3"/>
  <c r="Y130" i="3"/>
  <c r="Z130" i="3"/>
  <c r="AA130" i="3"/>
  <c r="Y131" i="3"/>
  <c r="Z131" i="3"/>
  <c r="AA131" i="3"/>
  <c r="Y132" i="3"/>
  <c r="Z132" i="3"/>
  <c r="AA132" i="3"/>
  <c r="Y133" i="3"/>
  <c r="Z133" i="3"/>
  <c r="AA133" i="3"/>
  <c r="Y134" i="3"/>
  <c r="Z134" i="3"/>
  <c r="AA134" i="3"/>
  <c r="Y135" i="3"/>
  <c r="Z135" i="3"/>
  <c r="AA135" i="3"/>
  <c r="Y136" i="3"/>
  <c r="Z136" i="3"/>
  <c r="AA136" i="3"/>
  <c r="Y137" i="3"/>
  <c r="Z137" i="3"/>
  <c r="AA137" i="3"/>
  <c r="Y138" i="3"/>
  <c r="Z138" i="3"/>
  <c r="AA138" i="3"/>
  <c r="Y139" i="3"/>
  <c r="Z139" i="3"/>
  <c r="AA139" i="3"/>
  <c r="Y140" i="3"/>
  <c r="Z140" i="3"/>
  <c r="AA140" i="3"/>
  <c r="Y141" i="3"/>
  <c r="Z141" i="3"/>
  <c r="AA141" i="3"/>
  <c r="Y142" i="3"/>
  <c r="Z142" i="3"/>
  <c r="AA142" i="3"/>
  <c r="Y143" i="3"/>
  <c r="Z143" i="3"/>
  <c r="AA143" i="3"/>
  <c r="Y144" i="3"/>
  <c r="Z144" i="3"/>
  <c r="AA144" i="3"/>
  <c r="Y145" i="3"/>
  <c r="Z145" i="3"/>
  <c r="AA145" i="3"/>
  <c r="Y146" i="3"/>
  <c r="Z146" i="3"/>
  <c r="AA146" i="3"/>
  <c r="Y147" i="3"/>
  <c r="Z147" i="3"/>
  <c r="AA147" i="3"/>
  <c r="Y148" i="3"/>
  <c r="Z148" i="3"/>
  <c r="AA148" i="3"/>
  <c r="Y149" i="3"/>
  <c r="Z149" i="3"/>
  <c r="AA149" i="3"/>
  <c r="Y150" i="3"/>
  <c r="Z150" i="3"/>
  <c r="AA150" i="3"/>
  <c r="Y151" i="3"/>
  <c r="Z151" i="3"/>
  <c r="AA151" i="3"/>
  <c r="Y152" i="3"/>
  <c r="Z152" i="3"/>
  <c r="AA152" i="3"/>
  <c r="G153" i="3"/>
  <c r="M153" i="3"/>
  <c r="P153" i="3"/>
  <c r="Y153" i="3"/>
  <c r="Z153" i="3"/>
  <c r="AA153" i="3"/>
  <c r="Y154" i="3"/>
  <c r="Z154" i="3"/>
  <c r="AA154" i="3"/>
  <c r="Y155" i="3"/>
  <c r="Z155" i="3"/>
  <c r="AA155" i="3"/>
  <c r="Y156" i="3"/>
  <c r="Z156" i="3"/>
  <c r="AA156" i="3"/>
  <c r="Y157" i="3"/>
  <c r="Z157" i="3"/>
  <c r="AA157" i="3"/>
  <c r="Y158" i="3"/>
  <c r="Z158" i="3"/>
  <c r="AA158" i="3"/>
  <c r="Y159" i="3"/>
  <c r="Z159" i="3"/>
  <c r="AA159" i="3"/>
  <c r="Y160" i="3"/>
  <c r="Z160" i="3"/>
  <c r="AA160" i="3"/>
  <c r="Y161" i="3"/>
  <c r="Z161" i="3"/>
  <c r="AA161" i="3"/>
  <c r="Y162" i="3"/>
  <c r="Z162" i="3"/>
  <c r="AA162" i="3"/>
  <c r="Y163" i="3"/>
  <c r="Z163" i="3"/>
  <c r="AA163" i="3"/>
  <c r="Y164" i="3"/>
  <c r="Z164" i="3"/>
  <c r="AA164" i="3"/>
  <c r="Y165" i="3"/>
  <c r="Z165" i="3"/>
  <c r="AA165" i="3"/>
  <c r="Y166" i="3"/>
  <c r="Z166" i="3"/>
  <c r="AA166" i="3"/>
  <c r="Y167" i="3"/>
  <c r="Z167" i="3"/>
  <c r="AA167" i="3"/>
  <c r="Y168" i="3"/>
  <c r="Z168" i="3"/>
  <c r="AA168" i="3"/>
  <c r="Y169" i="3"/>
  <c r="Z169" i="3"/>
  <c r="AA169" i="3"/>
  <c r="Y170" i="3"/>
  <c r="Z170" i="3"/>
  <c r="AA170" i="3"/>
  <c r="Y171" i="3"/>
  <c r="Z171" i="3"/>
  <c r="AA171" i="3"/>
  <c r="Y172" i="3"/>
  <c r="Z172" i="3"/>
  <c r="AA172" i="3"/>
  <c r="Y173" i="3"/>
  <c r="Z173" i="3"/>
  <c r="AA173" i="3"/>
  <c r="Y174" i="3"/>
  <c r="Z174" i="3"/>
  <c r="AA174" i="3"/>
  <c r="Y175" i="3"/>
  <c r="Z175" i="3"/>
  <c r="AA175" i="3"/>
  <c r="Y176" i="3"/>
  <c r="Z176" i="3"/>
  <c r="AA176" i="3"/>
  <c r="Y177" i="3"/>
  <c r="Z177" i="3"/>
  <c r="AA177" i="3"/>
  <c r="Y178" i="3"/>
  <c r="Z178" i="3"/>
  <c r="AA178" i="3"/>
  <c r="Y179" i="3"/>
  <c r="Z179" i="3"/>
  <c r="AA179" i="3"/>
  <c r="Y180" i="3"/>
  <c r="Z180" i="3"/>
  <c r="AA180" i="3"/>
  <c r="Y181" i="3"/>
  <c r="Z181" i="3"/>
  <c r="AA181" i="3"/>
  <c r="Y182" i="3"/>
  <c r="Z182" i="3"/>
  <c r="AA182" i="3"/>
  <c r="Y183" i="3"/>
  <c r="Z183" i="3"/>
  <c r="AA183" i="3"/>
  <c r="Y184" i="3"/>
  <c r="Z184" i="3"/>
  <c r="AA184" i="3"/>
  <c r="Y185" i="3"/>
  <c r="Z185" i="3"/>
  <c r="AA185" i="3"/>
  <c r="G186" i="3"/>
  <c r="M186" i="3"/>
  <c r="P186" i="3"/>
  <c r="Y186" i="3"/>
  <c r="Z186" i="3"/>
  <c r="AA186" i="3"/>
  <c r="Y187" i="3"/>
  <c r="Z187" i="3"/>
  <c r="AA187" i="3"/>
  <c r="Y188" i="3"/>
  <c r="Z188" i="3"/>
  <c r="AA188" i="3"/>
  <c r="Y189" i="3"/>
  <c r="Z189" i="3"/>
  <c r="AA189" i="3"/>
  <c r="Y190" i="3"/>
  <c r="Z190" i="3"/>
  <c r="AA190" i="3"/>
  <c r="Y191" i="3"/>
  <c r="Z191" i="3"/>
  <c r="AA191" i="3"/>
  <c r="G192" i="3"/>
  <c r="M192" i="3"/>
  <c r="P192" i="3"/>
  <c r="Y192" i="3"/>
  <c r="Z192" i="3"/>
  <c r="AA192" i="3"/>
  <c r="Y193" i="3"/>
  <c r="Z193" i="3"/>
  <c r="AA193" i="3"/>
  <c r="Y194" i="3"/>
  <c r="Z194" i="3"/>
  <c r="AA194" i="3"/>
  <c r="Y195" i="3"/>
  <c r="Z195" i="3"/>
  <c r="AA195" i="3"/>
  <c r="Y196" i="3"/>
  <c r="Z196" i="3"/>
  <c r="AA196" i="3"/>
  <c r="Y197" i="3"/>
  <c r="Z197" i="3"/>
  <c r="AA197" i="3"/>
  <c r="G198" i="3"/>
  <c r="M198" i="3"/>
  <c r="P198" i="3"/>
  <c r="Y198" i="3"/>
  <c r="Z198" i="3"/>
  <c r="AA198" i="3"/>
  <c r="Y199" i="3"/>
  <c r="Z199" i="3"/>
  <c r="AA199" i="3"/>
  <c r="Y200" i="3"/>
  <c r="Z200" i="3"/>
  <c r="AA200" i="3"/>
  <c r="Y201" i="3"/>
  <c r="Z201" i="3"/>
  <c r="AA201" i="3"/>
  <c r="G202" i="3"/>
  <c r="M202" i="3"/>
  <c r="P202" i="3"/>
  <c r="Y202" i="3"/>
  <c r="Z202" i="3"/>
  <c r="AA202" i="3"/>
  <c r="Y203" i="3"/>
  <c r="Z203" i="3"/>
  <c r="AA203" i="3"/>
  <c r="Y204" i="3"/>
  <c r="Z204" i="3"/>
  <c r="AA204" i="3"/>
  <c r="Z205" i="3"/>
  <c r="AA205" i="3"/>
  <c r="G206" i="3"/>
  <c r="M206" i="3"/>
  <c r="P206" i="3"/>
  <c r="Z206" i="3"/>
  <c r="AA206" i="3"/>
  <c r="Z207" i="3"/>
  <c r="AA207" i="3"/>
  <c r="Z208" i="3"/>
  <c r="AA208" i="3"/>
  <c r="Z209" i="3"/>
  <c r="AA209" i="3"/>
  <c r="Z210" i="3"/>
  <c r="AA210" i="3"/>
  <c r="G211" i="3"/>
  <c r="Z211" i="3"/>
  <c r="AA211" i="3"/>
  <c r="IV211" i="3"/>
  <c r="Z212" i="3"/>
  <c r="AA212" i="3"/>
  <c r="Z213" i="3"/>
  <c r="AA213" i="3"/>
  <c r="Z214" i="3"/>
  <c r="AA214" i="3"/>
  <c r="Z215" i="3"/>
  <c r="AA215" i="3"/>
  <c r="G216" i="3"/>
  <c r="Z216" i="3"/>
  <c r="AA216" i="3"/>
  <c r="Y217" i="3"/>
  <c r="Z217" i="3"/>
  <c r="AA217" i="3"/>
  <c r="Y218" i="3"/>
  <c r="Z218" i="3"/>
  <c r="AA218" i="3"/>
  <c r="Y219" i="3"/>
  <c r="Z219" i="3"/>
  <c r="AA219" i="3"/>
  <c r="Y220" i="3"/>
  <c r="Z220" i="3"/>
  <c r="AA220" i="3"/>
  <c r="G221" i="3"/>
  <c r="M221" i="3"/>
  <c r="P221" i="3"/>
  <c r="Y221" i="3"/>
  <c r="Z221" i="3"/>
  <c r="AA221" i="3"/>
  <c r="Y222" i="3"/>
  <c r="Z222" i="3"/>
  <c r="AA222" i="3"/>
  <c r="Y223" i="3"/>
  <c r="Z223" i="3"/>
  <c r="AA223" i="3"/>
  <c r="Y224" i="3"/>
  <c r="Z224" i="3"/>
  <c r="AA224" i="3"/>
  <c r="Y225" i="3"/>
  <c r="Z225" i="3"/>
  <c r="AA225" i="3"/>
  <c r="G226" i="3"/>
  <c r="M226" i="3"/>
  <c r="P226" i="3"/>
  <c r="Y226" i="3"/>
  <c r="Z226" i="3"/>
  <c r="AA226" i="3"/>
  <c r="Y227" i="3"/>
  <c r="Z227" i="3"/>
  <c r="AA227" i="3"/>
  <c r="Y228" i="3"/>
  <c r="Z228" i="3"/>
  <c r="AA228" i="3"/>
  <c r="Y229" i="3"/>
  <c r="Z229" i="3"/>
  <c r="AA229" i="3"/>
  <c r="Y230" i="3"/>
  <c r="Z230" i="3"/>
  <c r="AA230" i="3"/>
  <c r="Y231" i="3"/>
  <c r="Z231" i="3"/>
  <c r="AA231" i="3"/>
  <c r="Y232" i="3"/>
  <c r="Z232" i="3"/>
  <c r="AA232" i="3"/>
  <c r="Y233" i="3"/>
  <c r="Z233" i="3"/>
  <c r="AA233" i="3"/>
  <c r="Y234" i="3"/>
  <c r="Z234" i="3"/>
  <c r="AA234" i="3"/>
  <c r="Y235" i="3"/>
  <c r="Z235" i="3"/>
  <c r="AA235" i="3"/>
  <c r="Y236" i="3"/>
  <c r="Z236" i="3"/>
  <c r="AA236" i="3"/>
  <c r="Y237" i="3"/>
  <c r="Z237" i="3"/>
  <c r="AA237" i="3"/>
  <c r="Y238" i="3"/>
  <c r="Z238" i="3"/>
  <c r="AA238" i="3"/>
  <c r="Y239" i="3"/>
  <c r="Z239" i="3"/>
  <c r="AA239" i="3"/>
  <c r="Y240" i="3"/>
  <c r="Z240" i="3"/>
  <c r="AA240" i="3"/>
  <c r="Y241" i="3"/>
  <c r="Z241" i="3"/>
  <c r="AA241" i="3"/>
  <c r="Y242" i="3"/>
  <c r="Z242" i="3"/>
  <c r="AA242" i="3"/>
  <c r="Y243" i="3"/>
  <c r="Z243" i="3"/>
  <c r="AA243" i="3"/>
  <c r="Y244" i="3"/>
  <c r="Z244" i="3"/>
  <c r="AA244" i="3"/>
  <c r="Y245" i="3"/>
  <c r="Z245" i="3"/>
  <c r="AA245" i="3"/>
  <c r="Y246" i="3"/>
  <c r="Z246" i="3"/>
  <c r="AA246" i="3"/>
  <c r="Y247" i="3"/>
  <c r="Z247" i="3"/>
  <c r="AA247" i="3"/>
  <c r="Y248" i="3"/>
  <c r="Z248" i="3"/>
  <c r="AA248" i="3"/>
  <c r="Y249" i="3"/>
  <c r="Z249" i="3"/>
  <c r="AA249" i="3"/>
  <c r="Y250" i="3"/>
  <c r="Z250" i="3"/>
  <c r="AA250" i="3"/>
  <c r="Y251" i="3"/>
  <c r="Z251" i="3"/>
  <c r="AA251" i="3"/>
  <c r="Y252" i="3"/>
  <c r="Z252" i="3"/>
  <c r="AA252" i="3"/>
  <c r="Y253" i="3"/>
  <c r="Z253" i="3"/>
  <c r="AA253" i="3"/>
  <c r="Y254" i="3"/>
  <c r="Z254" i="3"/>
  <c r="AA254" i="3"/>
  <c r="Y255" i="3"/>
  <c r="Z255" i="3"/>
  <c r="AA255" i="3"/>
  <c r="Y256" i="3"/>
  <c r="Z256" i="3"/>
  <c r="AA256" i="3"/>
  <c r="Y257" i="3"/>
  <c r="Z257" i="3"/>
  <c r="AA257" i="3"/>
  <c r="Y258" i="3"/>
  <c r="Z258" i="3"/>
  <c r="AA258" i="3"/>
  <c r="Y259" i="3"/>
  <c r="Z259" i="3"/>
  <c r="AA259" i="3"/>
  <c r="Y260" i="3"/>
  <c r="Z260" i="3"/>
  <c r="AA260" i="3"/>
  <c r="Y261" i="3"/>
  <c r="Z261" i="3"/>
  <c r="AA261" i="3"/>
  <c r="G262" i="3"/>
  <c r="M262" i="3"/>
  <c r="P262" i="3"/>
  <c r="Y262" i="3"/>
  <c r="Z262" i="3"/>
  <c r="AA262" i="3"/>
  <c r="Y263" i="3"/>
  <c r="Z263" i="3"/>
  <c r="AA263" i="3"/>
  <c r="Y264" i="3"/>
  <c r="Z264" i="3"/>
  <c r="AA264" i="3"/>
  <c r="Y265" i="3"/>
  <c r="Z265" i="3"/>
  <c r="AA265" i="3"/>
  <c r="Y266" i="3"/>
  <c r="Z266" i="3"/>
  <c r="AA266" i="3"/>
  <c r="Y267" i="3"/>
  <c r="Z267" i="3"/>
  <c r="AA267" i="3"/>
  <c r="Y268" i="3"/>
  <c r="Z268" i="3"/>
  <c r="AA268" i="3"/>
  <c r="Y269" i="3"/>
  <c r="Z269" i="3"/>
  <c r="AA269" i="3"/>
  <c r="Y270" i="3"/>
  <c r="Z270" i="3"/>
  <c r="AA270" i="3"/>
  <c r="Y271" i="3"/>
  <c r="Z271" i="3"/>
  <c r="AA271" i="3"/>
  <c r="Y272" i="3"/>
  <c r="Z272" i="3"/>
  <c r="AA272" i="3"/>
  <c r="Y273" i="3"/>
  <c r="Z273" i="3"/>
  <c r="AA273" i="3"/>
  <c r="Y274" i="3"/>
  <c r="Z274" i="3"/>
  <c r="AA274" i="3"/>
  <c r="Y275" i="3"/>
  <c r="Z275" i="3"/>
  <c r="AA275" i="3"/>
  <c r="Y276" i="3"/>
  <c r="Z276" i="3"/>
  <c r="AA276" i="3"/>
  <c r="Y277" i="3"/>
  <c r="Z277" i="3"/>
  <c r="AA277" i="3"/>
  <c r="Y278" i="3"/>
  <c r="Z278" i="3"/>
  <c r="AA278" i="3"/>
  <c r="Y279" i="3"/>
  <c r="Z279" i="3"/>
  <c r="AA279" i="3"/>
  <c r="Y280" i="3"/>
  <c r="Z280" i="3"/>
  <c r="AA280" i="3"/>
  <c r="Y281" i="3"/>
  <c r="Z281" i="3"/>
  <c r="AA281" i="3"/>
  <c r="Y282" i="3"/>
  <c r="Z282" i="3"/>
  <c r="AA282" i="3"/>
  <c r="Y283" i="3"/>
  <c r="Z283" i="3"/>
  <c r="AA283" i="3"/>
  <c r="G284" i="3"/>
  <c r="M284" i="3"/>
  <c r="P284" i="3"/>
  <c r="Y284" i="3"/>
  <c r="Z284" i="3"/>
  <c r="AA284" i="3"/>
  <c r="Y285" i="3"/>
  <c r="Z285" i="3"/>
  <c r="AA285" i="3"/>
  <c r="Y286" i="3"/>
  <c r="Z286" i="3"/>
  <c r="AA286" i="3"/>
  <c r="G287" i="3"/>
  <c r="M287" i="3"/>
  <c r="P287" i="3"/>
  <c r="Y287" i="3"/>
  <c r="Z287" i="3"/>
  <c r="AA287" i="3"/>
  <c r="Y288" i="3"/>
  <c r="Z288" i="3"/>
  <c r="AA288" i="3"/>
  <c r="Y289" i="3"/>
  <c r="Z289" i="3"/>
  <c r="AA289" i="3"/>
  <c r="G290" i="3"/>
  <c r="M290" i="3"/>
  <c r="P290" i="3"/>
  <c r="Y290" i="3"/>
  <c r="Z290" i="3"/>
  <c r="AA290" i="3"/>
  <c r="Y291" i="3"/>
  <c r="Z291" i="3"/>
  <c r="AA291" i="3"/>
  <c r="Y292" i="3"/>
  <c r="Z292" i="3"/>
  <c r="AA292" i="3"/>
  <c r="Y293" i="3"/>
  <c r="Z293" i="3"/>
  <c r="AA293" i="3"/>
  <c r="G294" i="3"/>
  <c r="M294" i="3"/>
  <c r="P294" i="3"/>
  <c r="Y294" i="3"/>
  <c r="Z294" i="3"/>
  <c r="AA294" i="3"/>
  <c r="Y295" i="3"/>
  <c r="Z295" i="3"/>
  <c r="AA295" i="3"/>
  <c r="Y296" i="3"/>
  <c r="Z296" i="3"/>
  <c r="AA296" i="3"/>
  <c r="G297" i="3"/>
  <c r="M297" i="3"/>
  <c r="P297" i="3"/>
  <c r="Y297" i="3"/>
  <c r="Z297" i="3"/>
  <c r="AA297" i="3"/>
  <c r="Y298" i="3"/>
  <c r="Z298" i="3"/>
  <c r="AA298" i="3"/>
  <c r="Y299" i="3"/>
  <c r="Z299" i="3"/>
  <c r="AA299" i="3"/>
  <c r="G300" i="3"/>
  <c r="M300" i="3"/>
  <c r="P300" i="3"/>
  <c r="Y300" i="3"/>
  <c r="Z300" i="3"/>
  <c r="AA300" i="3"/>
  <c r="Y301" i="3"/>
  <c r="Z301" i="3"/>
  <c r="AA301" i="3"/>
  <c r="Y302" i="3"/>
  <c r="Z302" i="3"/>
  <c r="AA302" i="3"/>
  <c r="G303" i="3"/>
  <c r="M303" i="3"/>
  <c r="P303" i="3"/>
  <c r="Y303" i="3"/>
  <c r="Z303" i="3"/>
  <c r="AA303" i="3"/>
  <c r="Y304" i="3"/>
  <c r="Z304" i="3"/>
  <c r="AA304" i="3"/>
  <c r="Y305" i="3"/>
  <c r="Z305" i="3"/>
  <c r="AA305" i="3"/>
  <c r="Y306" i="3"/>
  <c r="Z306" i="3"/>
  <c r="AA306" i="3"/>
  <c r="Y307" i="3"/>
  <c r="Z307" i="3"/>
  <c r="AA307" i="3"/>
  <c r="Y308" i="3"/>
  <c r="Z308" i="3"/>
  <c r="AA308" i="3"/>
  <c r="Y309" i="3"/>
  <c r="Z309" i="3"/>
  <c r="AA309" i="3"/>
  <c r="Y310" i="3"/>
  <c r="Z310" i="3"/>
  <c r="AA310" i="3"/>
  <c r="G311" i="3"/>
  <c r="M311" i="3"/>
  <c r="P311" i="3"/>
  <c r="Y311" i="3"/>
  <c r="Z311" i="3"/>
  <c r="AA311" i="3"/>
  <c r="Y312" i="3"/>
  <c r="Z312" i="3"/>
  <c r="AA312" i="3"/>
  <c r="Y313" i="3"/>
  <c r="Z313" i="3"/>
  <c r="AA313" i="3"/>
  <c r="Y314" i="3"/>
  <c r="Z314" i="3"/>
  <c r="AA314" i="3"/>
  <c r="Y315" i="3"/>
  <c r="Z315" i="3"/>
  <c r="AA315" i="3"/>
  <c r="Y316" i="3"/>
  <c r="Z316" i="3"/>
  <c r="AA316" i="3"/>
  <c r="Y317" i="3"/>
  <c r="Z317" i="3"/>
  <c r="AA317" i="3"/>
  <c r="Y318" i="3"/>
  <c r="Z318" i="3"/>
  <c r="AA318" i="3"/>
  <c r="G319" i="3"/>
  <c r="M319" i="3"/>
  <c r="P319" i="3"/>
  <c r="Y324" i="3"/>
  <c r="Z324" i="3"/>
  <c r="AA324" i="3"/>
  <c r="AA326" i="3"/>
  <c r="Z5" i="2"/>
  <c r="AA5" i="2"/>
  <c r="Z6" i="2"/>
  <c r="AA6" i="2"/>
  <c r="Z7" i="2"/>
  <c r="AA7" i="2"/>
  <c r="Y8" i="2"/>
  <c r="Z8" i="2"/>
  <c r="AA8" i="2"/>
  <c r="Y9" i="2"/>
  <c r="Z9" i="2"/>
  <c r="AA9" i="2"/>
  <c r="Y10" i="2"/>
  <c r="Z10" i="2"/>
  <c r="AA10" i="2"/>
  <c r="Y11" i="2"/>
  <c r="Z11" i="2"/>
  <c r="AA11" i="2"/>
  <c r="Y12" i="2"/>
  <c r="Z12" i="2"/>
  <c r="AA12" i="2"/>
  <c r="Y13" i="2"/>
  <c r="Z13" i="2"/>
  <c r="AA13" i="2"/>
  <c r="G14" i="2"/>
  <c r="M14" i="2"/>
  <c r="P14" i="2"/>
  <c r="Y14" i="2"/>
  <c r="Z14" i="2"/>
  <c r="AA14" i="2"/>
  <c r="Y15" i="2"/>
  <c r="Z15" i="2"/>
  <c r="AA15" i="2"/>
  <c r="Y16" i="2"/>
  <c r="Z16" i="2"/>
  <c r="AA16" i="2"/>
  <c r="Y17" i="2"/>
  <c r="Z17" i="2"/>
  <c r="AA17" i="2"/>
  <c r="Y18" i="2"/>
  <c r="Z18" i="2"/>
  <c r="AA18" i="2"/>
  <c r="G19" i="2"/>
  <c r="M19" i="2"/>
  <c r="P19" i="2"/>
  <c r="Y19" i="2"/>
  <c r="Z19" i="2"/>
  <c r="AA19" i="2"/>
  <c r="Y20" i="2"/>
  <c r="Z20" i="2"/>
  <c r="AA20" i="2"/>
  <c r="Y21" i="2"/>
  <c r="Z21" i="2"/>
  <c r="AA21" i="2"/>
  <c r="Y22" i="2"/>
  <c r="Z22" i="2"/>
  <c r="AA22" i="2"/>
  <c r="Y23" i="2"/>
  <c r="Z23" i="2"/>
  <c r="AA23" i="2"/>
  <c r="Y24" i="2"/>
  <c r="Z24" i="2"/>
  <c r="AA24" i="2"/>
  <c r="Y25" i="2"/>
  <c r="Z25" i="2"/>
  <c r="AA25" i="2"/>
  <c r="Y26" i="2"/>
  <c r="Z26" i="2"/>
  <c r="AA26" i="2"/>
  <c r="Y27" i="2"/>
  <c r="Z27" i="2"/>
  <c r="AA27" i="2"/>
  <c r="Y28" i="2"/>
  <c r="Z28" i="2"/>
  <c r="AA28" i="2"/>
  <c r="Y29" i="2"/>
  <c r="Z29" i="2"/>
  <c r="AA29" i="2"/>
  <c r="Y30" i="2"/>
  <c r="Z30" i="2"/>
  <c r="AA30" i="2"/>
  <c r="Y31" i="2"/>
  <c r="Z31" i="2"/>
  <c r="AA31" i="2"/>
  <c r="Y32" i="2"/>
  <c r="Z32" i="2"/>
  <c r="AA32" i="2"/>
  <c r="Y33" i="2"/>
  <c r="Z33" i="2"/>
  <c r="AA33" i="2"/>
  <c r="Y34" i="2"/>
  <c r="Z34" i="2"/>
  <c r="AA34" i="2"/>
  <c r="Y35" i="2"/>
  <c r="Z35" i="2"/>
  <c r="AA35" i="2"/>
  <c r="Y36" i="2"/>
  <c r="Z36" i="2"/>
  <c r="AA36" i="2"/>
  <c r="Y37" i="2"/>
  <c r="Z37" i="2"/>
  <c r="AA37" i="2"/>
  <c r="Y38" i="2"/>
  <c r="Z38" i="2"/>
  <c r="AA38" i="2"/>
  <c r="Y39" i="2"/>
  <c r="Z39" i="2"/>
  <c r="AA39" i="2"/>
  <c r="Y40" i="2"/>
  <c r="Z40" i="2"/>
  <c r="AA40" i="2"/>
  <c r="Y41" i="2"/>
  <c r="Z41" i="2"/>
  <c r="AA41" i="2"/>
  <c r="Y42" i="2"/>
  <c r="Z42" i="2"/>
  <c r="AA42" i="2"/>
  <c r="Y43" i="2"/>
  <c r="Z43" i="2"/>
  <c r="AA43" i="2"/>
  <c r="Y44" i="2"/>
  <c r="Z44" i="2"/>
  <c r="AA44" i="2"/>
  <c r="G45" i="2"/>
  <c r="M45" i="2"/>
  <c r="P45" i="2"/>
  <c r="Y45" i="2"/>
  <c r="Z45" i="2"/>
  <c r="AA45" i="2"/>
  <c r="Y46" i="2"/>
  <c r="Z46" i="2"/>
  <c r="AA46" i="2"/>
  <c r="Y47" i="2"/>
  <c r="Z47" i="2"/>
  <c r="AA47" i="2"/>
  <c r="Y48" i="2"/>
  <c r="Z48" i="2"/>
  <c r="AA48" i="2"/>
  <c r="Y49" i="2"/>
  <c r="Z49" i="2"/>
  <c r="AA49" i="2"/>
  <c r="Y50" i="2"/>
  <c r="Z50" i="2"/>
  <c r="AA50" i="2"/>
  <c r="Y51" i="2"/>
  <c r="Z51" i="2"/>
  <c r="AA51" i="2"/>
  <c r="Y52" i="2"/>
  <c r="Z52" i="2"/>
  <c r="AA52" i="2"/>
  <c r="Y53" i="2"/>
  <c r="Z53" i="2"/>
  <c r="AA53" i="2"/>
  <c r="Y54" i="2"/>
  <c r="Z54" i="2"/>
  <c r="AA54" i="2"/>
  <c r="Y55" i="2"/>
  <c r="Z55" i="2"/>
  <c r="AA55" i="2"/>
  <c r="Y56" i="2"/>
  <c r="Z56" i="2"/>
  <c r="AA56" i="2"/>
  <c r="Y57" i="2"/>
  <c r="Z57" i="2"/>
  <c r="AA57" i="2"/>
  <c r="Y58" i="2"/>
  <c r="Z58" i="2"/>
  <c r="AA58" i="2"/>
  <c r="Y59" i="2"/>
  <c r="Z59" i="2"/>
  <c r="AA59" i="2"/>
  <c r="Y60" i="2"/>
  <c r="Z60" i="2"/>
  <c r="AA60" i="2"/>
  <c r="Y61" i="2"/>
  <c r="Z61" i="2"/>
  <c r="AA61" i="2"/>
  <c r="Y62" i="2"/>
  <c r="Z62" i="2"/>
  <c r="AA62" i="2"/>
  <c r="Y63" i="2"/>
  <c r="Z63" i="2"/>
  <c r="AA63" i="2"/>
  <c r="Y64" i="2"/>
  <c r="Z64" i="2"/>
  <c r="AA64" i="2"/>
  <c r="Y65" i="2"/>
  <c r="Z65" i="2"/>
  <c r="AA65" i="2"/>
  <c r="Y66" i="2"/>
  <c r="Z66" i="2"/>
  <c r="AA66" i="2"/>
  <c r="Y67" i="2"/>
  <c r="Z67" i="2"/>
  <c r="AA67" i="2"/>
  <c r="Y68" i="2"/>
  <c r="Z68" i="2"/>
  <c r="AA68" i="2"/>
  <c r="Y69" i="2"/>
  <c r="Z69" i="2"/>
  <c r="AA69" i="2"/>
  <c r="Y70" i="2"/>
  <c r="Z70" i="2"/>
  <c r="AA70" i="2"/>
  <c r="G71" i="2"/>
  <c r="M71" i="2"/>
  <c r="P71" i="2"/>
  <c r="Y71" i="2"/>
  <c r="Z71" i="2"/>
  <c r="AA71" i="2"/>
  <c r="Y72" i="2"/>
  <c r="Z72" i="2"/>
  <c r="AA72" i="2"/>
  <c r="Y73" i="2"/>
  <c r="Z73" i="2"/>
  <c r="AA73" i="2"/>
  <c r="Y74" i="2"/>
  <c r="Z74" i="2"/>
  <c r="AA74" i="2"/>
  <c r="Y75" i="2"/>
  <c r="Z75" i="2"/>
  <c r="AA75" i="2"/>
  <c r="Y76" i="2"/>
  <c r="Z76" i="2"/>
  <c r="AA76" i="2"/>
  <c r="Y77" i="2"/>
  <c r="Z77" i="2"/>
  <c r="AA77" i="2"/>
  <c r="Y78" i="2"/>
  <c r="Z78" i="2"/>
  <c r="AA78" i="2"/>
  <c r="Y79" i="2"/>
  <c r="Z79" i="2"/>
  <c r="AA79" i="2"/>
  <c r="Y80" i="2"/>
  <c r="Z80" i="2"/>
  <c r="AA80" i="2"/>
  <c r="Y81" i="2"/>
  <c r="Z81" i="2"/>
  <c r="AA81" i="2"/>
  <c r="Y82" i="2"/>
  <c r="Z82" i="2"/>
  <c r="AA82" i="2"/>
  <c r="Y83" i="2"/>
  <c r="Z83" i="2"/>
  <c r="AA83" i="2"/>
  <c r="Y84" i="2"/>
  <c r="Z84" i="2"/>
  <c r="AA84" i="2"/>
  <c r="Y85" i="2"/>
  <c r="Z85" i="2"/>
  <c r="AA85" i="2"/>
  <c r="Y86" i="2"/>
  <c r="Z86" i="2"/>
  <c r="AA86" i="2"/>
  <c r="Y87" i="2"/>
  <c r="Z87" i="2"/>
  <c r="AA87" i="2"/>
  <c r="Y88" i="2"/>
  <c r="Z88" i="2"/>
  <c r="AA88" i="2"/>
  <c r="Y89" i="2"/>
  <c r="Z89" i="2"/>
  <c r="AA89" i="2"/>
  <c r="Y90" i="2"/>
  <c r="Z90" i="2"/>
  <c r="AA90" i="2"/>
  <c r="G91" i="2"/>
  <c r="M91" i="2"/>
  <c r="P91" i="2"/>
  <c r="Y91" i="2"/>
  <c r="Z91" i="2"/>
  <c r="AA91" i="2"/>
  <c r="Y92" i="2"/>
  <c r="Z92" i="2"/>
  <c r="AA92" i="2"/>
  <c r="Y93" i="2"/>
  <c r="Z93" i="2"/>
  <c r="AA93" i="2"/>
  <c r="Y94" i="2"/>
  <c r="Z94" i="2"/>
  <c r="AA94" i="2"/>
  <c r="Y95" i="2"/>
  <c r="Z95" i="2"/>
  <c r="AA95" i="2"/>
  <c r="Y96" i="2"/>
  <c r="Z96" i="2"/>
  <c r="AA96" i="2"/>
  <c r="Y97" i="2"/>
  <c r="Z97" i="2"/>
  <c r="AA97" i="2"/>
  <c r="Y98" i="2"/>
  <c r="Z98" i="2"/>
  <c r="AA98" i="2"/>
  <c r="Y99" i="2"/>
  <c r="Z99" i="2"/>
  <c r="AA99" i="2"/>
  <c r="Y100" i="2"/>
  <c r="Z100" i="2"/>
  <c r="AA100" i="2"/>
  <c r="Y101" i="2"/>
  <c r="Z101" i="2"/>
  <c r="AA101" i="2"/>
  <c r="Y102" i="2"/>
  <c r="Z102" i="2"/>
  <c r="AA102" i="2"/>
  <c r="Y103" i="2"/>
  <c r="Z103" i="2"/>
  <c r="AA103" i="2"/>
  <c r="Y104" i="2"/>
  <c r="Z104" i="2"/>
  <c r="AA104" i="2"/>
  <c r="Y105" i="2"/>
  <c r="Z105" i="2"/>
  <c r="AA105" i="2"/>
  <c r="Y106" i="2"/>
  <c r="Z106" i="2"/>
  <c r="AA106" i="2"/>
  <c r="G107" i="2"/>
  <c r="M107" i="2"/>
  <c r="P107" i="2"/>
  <c r="Y107" i="2"/>
  <c r="Z107" i="2"/>
  <c r="AA107" i="2"/>
  <c r="Y108" i="2"/>
  <c r="Z108" i="2"/>
  <c r="AA108" i="2"/>
  <c r="Y109" i="2"/>
  <c r="Z109" i="2"/>
  <c r="AA109" i="2"/>
  <c r="Y110" i="2"/>
  <c r="Z110" i="2"/>
  <c r="AA110" i="2"/>
  <c r="Y111" i="2"/>
  <c r="Z111" i="2"/>
  <c r="AA111" i="2"/>
  <c r="Y112" i="2"/>
  <c r="Z112" i="2"/>
  <c r="AA112" i="2"/>
  <c r="G113" i="2"/>
  <c r="M113" i="2"/>
  <c r="P113" i="2"/>
  <c r="Y113" i="2"/>
  <c r="Z113" i="2"/>
  <c r="AA113" i="2"/>
  <c r="Y114" i="2"/>
  <c r="Z114" i="2"/>
  <c r="AA114" i="2"/>
  <c r="Y115" i="2"/>
  <c r="Z115" i="2"/>
  <c r="AA115" i="2"/>
  <c r="G116" i="2"/>
  <c r="M116" i="2"/>
  <c r="P116" i="2"/>
  <c r="Y116" i="2"/>
  <c r="Z116" i="2"/>
  <c r="AA116" i="2"/>
  <c r="Y117" i="2"/>
  <c r="Z117" i="2"/>
  <c r="AA117" i="2"/>
  <c r="Y118" i="2"/>
  <c r="Z118" i="2"/>
  <c r="AA118" i="2"/>
  <c r="Y119" i="2"/>
  <c r="Z119" i="2"/>
  <c r="AA119" i="2"/>
  <c r="Y120" i="2"/>
  <c r="Z120" i="2"/>
  <c r="AA120" i="2"/>
  <c r="G121" i="2"/>
  <c r="M121" i="2"/>
  <c r="P121" i="2"/>
  <c r="Y121" i="2"/>
  <c r="Z121" i="2"/>
  <c r="AA121" i="2"/>
  <c r="Y122" i="2"/>
  <c r="Z122" i="2"/>
  <c r="AA122" i="2"/>
  <c r="Y123" i="2"/>
  <c r="Z123" i="2"/>
  <c r="AA123" i="2"/>
  <c r="Y124" i="2"/>
  <c r="Z124" i="2"/>
  <c r="AA124" i="2"/>
  <c r="Y125" i="2"/>
  <c r="Z125" i="2"/>
  <c r="AA125" i="2"/>
  <c r="G126" i="2"/>
  <c r="M126" i="2"/>
  <c r="P126" i="2"/>
  <c r="Y126" i="2"/>
  <c r="Z126" i="2"/>
  <c r="AA126" i="2"/>
  <c r="Y127" i="2"/>
  <c r="Z127" i="2"/>
  <c r="AA127" i="2"/>
  <c r="Y128" i="2"/>
  <c r="Z128" i="2"/>
  <c r="AA128" i="2"/>
  <c r="Y129" i="2"/>
  <c r="Z129" i="2"/>
  <c r="AA129" i="2"/>
  <c r="Y130" i="2"/>
  <c r="Z130" i="2"/>
  <c r="AA130" i="2"/>
  <c r="Y131" i="2"/>
  <c r="Z131" i="2"/>
  <c r="AA131" i="2"/>
  <c r="Y132" i="2"/>
  <c r="Z132" i="2"/>
  <c r="AA132" i="2"/>
  <c r="Y133" i="2"/>
  <c r="Z133" i="2"/>
  <c r="AA133" i="2"/>
  <c r="Y134" i="2"/>
  <c r="Z134" i="2"/>
  <c r="AA134" i="2"/>
  <c r="Y135" i="2"/>
  <c r="Z135" i="2"/>
  <c r="AA135" i="2"/>
  <c r="Y136" i="2"/>
  <c r="Z136" i="2"/>
  <c r="AA136" i="2"/>
  <c r="Y137" i="2"/>
  <c r="Z137" i="2"/>
  <c r="AA137" i="2"/>
  <c r="Y138" i="2"/>
  <c r="Z138" i="2"/>
  <c r="AA138" i="2"/>
  <c r="Y139" i="2"/>
  <c r="Z139" i="2"/>
  <c r="AA139" i="2"/>
  <c r="Y140" i="2"/>
  <c r="Z140" i="2"/>
  <c r="AA140" i="2"/>
  <c r="Y141" i="2"/>
  <c r="Z141" i="2"/>
  <c r="AA141" i="2"/>
  <c r="Y142" i="2"/>
  <c r="Z142" i="2"/>
  <c r="AA142" i="2"/>
  <c r="Y143" i="2"/>
  <c r="Z143" i="2"/>
  <c r="AA143" i="2"/>
  <c r="Y144" i="2"/>
  <c r="Z144" i="2"/>
  <c r="AA144" i="2"/>
  <c r="Y145" i="2"/>
  <c r="Z145" i="2"/>
  <c r="AA145" i="2"/>
  <c r="Y146" i="2"/>
  <c r="Z146" i="2"/>
  <c r="AA146" i="2"/>
  <c r="Y147" i="2"/>
  <c r="Z147" i="2"/>
  <c r="AA147" i="2"/>
  <c r="Y148" i="2"/>
  <c r="Z148" i="2"/>
  <c r="AA148" i="2"/>
  <c r="Y149" i="2"/>
  <c r="Z149" i="2"/>
  <c r="AA149" i="2"/>
  <c r="Y150" i="2"/>
  <c r="Z150" i="2"/>
  <c r="AA150" i="2"/>
  <c r="Y151" i="2"/>
  <c r="Z151" i="2"/>
  <c r="AA151" i="2"/>
  <c r="Y152" i="2"/>
  <c r="Z152" i="2"/>
  <c r="AA152" i="2"/>
  <c r="Y153" i="2"/>
  <c r="Z153" i="2"/>
  <c r="AA153" i="2"/>
  <c r="Y154" i="2"/>
  <c r="Z154" i="2"/>
  <c r="AA154" i="2"/>
  <c r="Y155" i="2"/>
  <c r="Z155" i="2"/>
  <c r="AA155" i="2"/>
  <c r="Y156" i="2"/>
  <c r="Z156" i="2"/>
  <c r="AA156" i="2"/>
  <c r="Y157" i="2"/>
  <c r="Z157" i="2"/>
  <c r="AA157" i="2"/>
  <c r="Y158" i="2"/>
  <c r="Z158" i="2"/>
  <c r="AA158" i="2"/>
  <c r="G159" i="2"/>
  <c r="M159" i="2"/>
  <c r="P159" i="2"/>
  <c r="Y159" i="2"/>
  <c r="Z159" i="2"/>
  <c r="AA159" i="2"/>
  <c r="Y160" i="2"/>
  <c r="Z160" i="2"/>
  <c r="AA160" i="2"/>
  <c r="Y161" i="2"/>
  <c r="Z161" i="2"/>
  <c r="AA161" i="2"/>
  <c r="Y162" i="2"/>
  <c r="Z162" i="2"/>
  <c r="AA162" i="2"/>
  <c r="Y163" i="2"/>
  <c r="Z163" i="2"/>
  <c r="AA163" i="2"/>
  <c r="Y164" i="2"/>
  <c r="Z164" i="2"/>
  <c r="AA164" i="2"/>
  <c r="Y165" i="2"/>
  <c r="Z165" i="2"/>
  <c r="AA165" i="2"/>
  <c r="Y166" i="2"/>
  <c r="Z166" i="2"/>
  <c r="AA166" i="2"/>
  <c r="Y167" i="2"/>
  <c r="Z167" i="2"/>
  <c r="AA167" i="2"/>
  <c r="Y168" i="2"/>
  <c r="Z168" i="2"/>
  <c r="AA168" i="2"/>
  <c r="Y169" i="2"/>
  <c r="Z169" i="2"/>
  <c r="AA169" i="2"/>
  <c r="Y170" i="2"/>
  <c r="Z170" i="2"/>
  <c r="AA170" i="2"/>
  <c r="Y171" i="2"/>
  <c r="Z171" i="2"/>
  <c r="AA171" i="2"/>
  <c r="Y172" i="2"/>
  <c r="Z172" i="2"/>
  <c r="AA172" i="2"/>
  <c r="Y173" i="2"/>
  <c r="Z173" i="2"/>
  <c r="AA173" i="2"/>
  <c r="Y174" i="2"/>
  <c r="Z174" i="2"/>
  <c r="AA174" i="2"/>
  <c r="Y175" i="2"/>
  <c r="Z175" i="2"/>
  <c r="AA175" i="2"/>
  <c r="Y176" i="2"/>
  <c r="Z176" i="2"/>
  <c r="AA176" i="2"/>
  <c r="Y177" i="2"/>
  <c r="Z177" i="2"/>
  <c r="AA177" i="2"/>
  <c r="Y178" i="2"/>
  <c r="Z178" i="2"/>
  <c r="AA178" i="2"/>
  <c r="Y179" i="2"/>
  <c r="Z179" i="2"/>
  <c r="AA179" i="2"/>
  <c r="Y180" i="2"/>
  <c r="Z180" i="2"/>
  <c r="AA180" i="2"/>
  <c r="Y181" i="2"/>
  <c r="Z181" i="2"/>
  <c r="AA181" i="2"/>
  <c r="Y182" i="2"/>
  <c r="Z182" i="2"/>
  <c r="AA182" i="2"/>
  <c r="Y183" i="2"/>
  <c r="Z183" i="2"/>
  <c r="AA183" i="2"/>
  <c r="Y184" i="2"/>
  <c r="Z184" i="2"/>
  <c r="AA184" i="2"/>
  <c r="Y185" i="2"/>
  <c r="Z185" i="2"/>
  <c r="AA185" i="2"/>
  <c r="Y186" i="2"/>
  <c r="Z186" i="2"/>
  <c r="AA186" i="2"/>
  <c r="Y187" i="2"/>
  <c r="Z187" i="2"/>
  <c r="AA187" i="2"/>
  <c r="Y188" i="2"/>
  <c r="Z188" i="2"/>
  <c r="AA188" i="2"/>
  <c r="Y189" i="2"/>
  <c r="Z189" i="2"/>
  <c r="AA189" i="2"/>
  <c r="Y190" i="2"/>
  <c r="Z190" i="2"/>
  <c r="AA190" i="2"/>
  <c r="Y191" i="2"/>
  <c r="Z191" i="2"/>
  <c r="AA191" i="2"/>
  <c r="G192" i="2"/>
  <c r="M192" i="2"/>
  <c r="P192" i="2"/>
  <c r="Y192" i="2"/>
  <c r="Z192" i="2"/>
  <c r="AA192" i="2"/>
  <c r="Y193" i="2"/>
  <c r="Z193" i="2"/>
  <c r="AA193" i="2"/>
  <c r="Y194" i="2"/>
  <c r="Z194" i="2"/>
  <c r="AA194" i="2"/>
  <c r="Y195" i="2"/>
  <c r="Z195" i="2"/>
  <c r="AA195" i="2"/>
  <c r="Y196" i="2"/>
  <c r="Z196" i="2"/>
  <c r="AA196" i="2"/>
  <c r="Y197" i="2"/>
  <c r="Z197" i="2"/>
  <c r="AA197" i="2"/>
  <c r="G198" i="2"/>
  <c r="M198" i="2"/>
  <c r="P198" i="2"/>
  <c r="Y198" i="2"/>
  <c r="Z198" i="2"/>
  <c r="AA198" i="2"/>
  <c r="Y199" i="2"/>
  <c r="Z199" i="2"/>
  <c r="AA199" i="2"/>
  <c r="Y200" i="2"/>
  <c r="Z200" i="2"/>
  <c r="AA200" i="2"/>
  <c r="Y201" i="2"/>
  <c r="Z201" i="2"/>
  <c r="AA201" i="2"/>
  <c r="Y202" i="2"/>
  <c r="Z202" i="2"/>
  <c r="AA202" i="2"/>
  <c r="Y203" i="2"/>
  <c r="Z203" i="2"/>
  <c r="AA203" i="2"/>
  <c r="G204" i="2"/>
  <c r="M204" i="2"/>
  <c r="P204" i="2"/>
  <c r="Y204" i="2"/>
  <c r="Z204" i="2"/>
  <c r="AA204" i="2"/>
  <c r="Y205" i="2"/>
  <c r="Z205" i="2"/>
  <c r="AA205" i="2"/>
  <c r="Y206" i="2"/>
  <c r="Z206" i="2"/>
  <c r="AA206" i="2"/>
  <c r="Y207" i="2"/>
  <c r="Z207" i="2"/>
  <c r="AA207" i="2"/>
  <c r="G208" i="2"/>
  <c r="M208" i="2"/>
  <c r="P208" i="2"/>
  <c r="Y208" i="2"/>
  <c r="Z208" i="2"/>
  <c r="AA208" i="2"/>
  <c r="Y209" i="2"/>
  <c r="Z209" i="2"/>
  <c r="AA209" i="2"/>
  <c r="Y210" i="2"/>
  <c r="Z210" i="2"/>
  <c r="AA210" i="2"/>
  <c r="Z211" i="2"/>
  <c r="AA211" i="2"/>
  <c r="G212" i="2"/>
  <c r="M212" i="2"/>
  <c r="P212" i="2"/>
  <c r="Z212" i="2"/>
  <c r="AA212" i="2"/>
  <c r="Z213" i="2"/>
  <c r="AA213" i="2"/>
  <c r="Z214" i="2"/>
  <c r="AA214" i="2"/>
  <c r="Z215" i="2"/>
  <c r="AA215" i="2"/>
  <c r="Z216" i="2"/>
  <c r="AA216" i="2"/>
  <c r="G217" i="2"/>
  <c r="Z217" i="2"/>
  <c r="AA217" i="2"/>
  <c r="IV217" i="2"/>
  <c r="Z218" i="2"/>
  <c r="AA218" i="2"/>
  <c r="Z219" i="2"/>
  <c r="AA219" i="2"/>
  <c r="Z220" i="2"/>
  <c r="AA220" i="2"/>
  <c r="Z221" i="2"/>
  <c r="AA221" i="2"/>
  <c r="G222" i="2"/>
  <c r="Z222" i="2"/>
  <c r="AA222" i="2"/>
  <c r="Y223" i="2"/>
  <c r="Z223" i="2"/>
  <c r="AA223" i="2"/>
  <c r="Y224" i="2"/>
  <c r="Z224" i="2"/>
  <c r="AA224" i="2"/>
  <c r="Y225" i="2"/>
  <c r="Z225" i="2"/>
  <c r="AA225" i="2"/>
  <c r="Y226" i="2"/>
  <c r="Z226" i="2"/>
  <c r="AA226" i="2"/>
  <c r="G227" i="2"/>
  <c r="M227" i="2"/>
  <c r="P227" i="2"/>
  <c r="Y227" i="2"/>
  <c r="Z227" i="2"/>
  <c r="AA227" i="2"/>
  <c r="Y228" i="2"/>
  <c r="Z228" i="2"/>
  <c r="AA228" i="2"/>
  <c r="Y229" i="2"/>
  <c r="Z229" i="2"/>
  <c r="AA229" i="2"/>
  <c r="Y230" i="2"/>
  <c r="Z230" i="2"/>
  <c r="AA230" i="2"/>
  <c r="Y231" i="2"/>
  <c r="Z231" i="2"/>
  <c r="AA231" i="2"/>
  <c r="G232" i="2"/>
  <c r="M232" i="2"/>
  <c r="P232" i="2"/>
  <c r="Y232" i="2"/>
  <c r="Z232" i="2"/>
  <c r="AA232" i="2"/>
  <c r="Y233" i="2"/>
  <c r="Z233" i="2"/>
  <c r="AA233" i="2"/>
  <c r="Y234" i="2"/>
  <c r="Z234" i="2"/>
  <c r="AA234" i="2"/>
  <c r="Y235" i="2"/>
  <c r="Z235" i="2"/>
  <c r="AA235" i="2"/>
  <c r="Y236" i="2"/>
  <c r="Z236" i="2"/>
  <c r="AA236" i="2"/>
  <c r="Y237" i="2"/>
  <c r="Z237" i="2"/>
  <c r="AA237" i="2"/>
  <c r="Y238" i="2"/>
  <c r="Z238" i="2"/>
  <c r="AA238" i="2"/>
  <c r="Y239" i="2"/>
  <c r="Z239" i="2"/>
  <c r="AA239" i="2"/>
  <c r="Y240" i="2"/>
  <c r="Z240" i="2"/>
  <c r="AA240" i="2"/>
  <c r="Y241" i="2"/>
  <c r="Z241" i="2"/>
  <c r="AA241" i="2"/>
  <c r="Y242" i="2"/>
  <c r="Z242" i="2"/>
  <c r="AA242" i="2"/>
  <c r="Y243" i="2"/>
  <c r="Z243" i="2"/>
  <c r="AA243" i="2"/>
  <c r="Y244" i="2"/>
  <c r="Z244" i="2"/>
  <c r="AA244" i="2"/>
  <c r="Y245" i="2"/>
  <c r="Z245" i="2"/>
  <c r="AA245" i="2"/>
  <c r="Y246" i="2"/>
  <c r="Z246" i="2"/>
  <c r="AA246" i="2"/>
  <c r="Y247" i="2"/>
  <c r="Z247" i="2"/>
  <c r="AA247" i="2"/>
  <c r="Y248" i="2"/>
  <c r="Z248" i="2"/>
  <c r="AA248" i="2"/>
  <c r="Y249" i="2"/>
  <c r="Z249" i="2"/>
  <c r="AA249" i="2"/>
  <c r="Y250" i="2"/>
  <c r="Z250" i="2"/>
  <c r="AA250" i="2"/>
  <c r="Y251" i="2"/>
  <c r="Z251" i="2"/>
  <c r="AA251" i="2"/>
  <c r="Y252" i="2"/>
  <c r="Z252" i="2"/>
  <c r="AA252" i="2"/>
  <c r="Y253" i="2"/>
  <c r="Z253" i="2"/>
  <c r="AA253" i="2"/>
  <c r="Y254" i="2"/>
  <c r="Z254" i="2"/>
  <c r="AA254" i="2"/>
  <c r="Y255" i="2"/>
  <c r="Z255" i="2"/>
  <c r="AA255" i="2"/>
  <c r="Y256" i="2"/>
  <c r="Z256" i="2"/>
  <c r="AA256" i="2"/>
  <c r="Y257" i="2"/>
  <c r="Z257" i="2"/>
  <c r="AA257" i="2"/>
  <c r="Y258" i="2"/>
  <c r="Z258" i="2"/>
  <c r="AA258" i="2"/>
  <c r="Y259" i="2"/>
  <c r="Z259" i="2"/>
  <c r="AA259" i="2"/>
  <c r="Y260" i="2"/>
  <c r="Z260" i="2"/>
  <c r="AA260" i="2"/>
  <c r="Y261" i="2"/>
  <c r="Z261" i="2"/>
  <c r="AA261" i="2"/>
  <c r="Y262" i="2"/>
  <c r="Z262" i="2"/>
  <c r="AA262" i="2"/>
  <c r="Y263" i="2"/>
  <c r="Z263" i="2"/>
  <c r="AA263" i="2"/>
  <c r="Y264" i="2"/>
  <c r="Z264" i="2"/>
  <c r="AA264" i="2"/>
  <c r="Y265" i="2"/>
  <c r="Z265" i="2"/>
  <c r="AA265" i="2"/>
  <c r="Y266" i="2"/>
  <c r="Z266" i="2"/>
  <c r="AA266" i="2"/>
  <c r="Y267" i="2"/>
  <c r="Z267" i="2"/>
  <c r="AA267" i="2"/>
  <c r="G268" i="2"/>
  <c r="M268" i="2"/>
  <c r="P268" i="2"/>
  <c r="Y268" i="2"/>
  <c r="Z268" i="2"/>
  <c r="AA268" i="2"/>
  <c r="Y269" i="2"/>
  <c r="Z269" i="2"/>
  <c r="AA269" i="2"/>
  <c r="Y270" i="2"/>
  <c r="Z270" i="2"/>
  <c r="AA270" i="2"/>
  <c r="Y271" i="2"/>
  <c r="Z271" i="2"/>
  <c r="AA271" i="2"/>
  <c r="Y272" i="2"/>
  <c r="Z272" i="2"/>
  <c r="AA272" i="2"/>
  <c r="Y273" i="2"/>
  <c r="Z273" i="2"/>
  <c r="AA273" i="2"/>
  <c r="Y274" i="2"/>
  <c r="Z274" i="2"/>
  <c r="AA274" i="2"/>
  <c r="Y275" i="2"/>
  <c r="Z275" i="2"/>
  <c r="AA275" i="2"/>
  <c r="Y276" i="2"/>
  <c r="Z276" i="2"/>
  <c r="AA276" i="2"/>
  <c r="Y277" i="2"/>
  <c r="Z277" i="2"/>
  <c r="AA277" i="2"/>
  <c r="Y278" i="2"/>
  <c r="Z278" i="2"/>
  <c r="AA278" i="2"/>
  <c r="Y279" i="2"/>
  <c r="Z279" i="2"/>
  <c r="AA279" i="2"/>
  <c r="Y280" i="2"/>
  <c r="Z280" i="2"/>
  <c r="AA280" i="2"/>
  <c r="Y281" i="2"/>
  <c r="Z281" i="2"/>
  <c r="AA281" i="2"/>
  <c r="Y282" i="2"/>
  <c r="Z282" i="2"/>
  <c r="AA282" i="2"/>
  <c r="Y283" i="2"/>
  <c r="Z283" i="2"/>
  <c r="AA283" i="2"/>
  <c r="Y284" i="2"/>
  <c r="Z284" i="2"/>
  <c r="AA284" i="2"/>
  <c r="Y285" i="2"/>
  <c r="Z285" i="2"/>
  <c r="AA285" i="2"/>
  <c r="Y286" i="2"/>
  <c r="Z286" i="2"/>
  <c r="AA286" i="2"/>
  <c r="Y287" i="2"/>
  <c r="Z287" i="2"/>
  <c r="AA287" i="2"/>
  <c r="Y288" i="2"/>
  <c r="Z288" i="2"/>
  <c r="AA288" i="2"/>
  <c r="Y289" i="2"/>
  <c r="Z289" i="2"/>
  <c r="AA289" i="2"/>
  <c r="G290" i="2"/>
  <c r="M290" i="2"/>
  <c r="P290" i="2"/>
  <c r="Y290" i="2"/>
  <c r="Z290" i="2"/>
  <c r="AA290" i="2"/>
  <c r="Y291" i="2"/>
  <c r="Z291" i="2"/>
  <c r="AA291" i="2"/>
  <c r="Y292" i="2"/>
  <c r="Z292" i="2"/>
  <c r="AA292" i="2"/>
  <c r="G293" i="2"/>
  <c r="M293" i="2"/>
  <c r="P293" i="2"/>
  <c r="Y293" i="2"/>
  <c r="Z293" i="2"/>
  <c r="AA293" i="2"/>
  <c r="Y294" i="2"/>
  <c r="Z294" i="2"/>
  <c r="AA294" i="2"/>
  <c r="Y295" i="2"/>
  <c r="Z295" i="2"/>
  <c r="AA295" i="2"/>
  <c r="G296" i="2"/>
  <c r="M296" i="2"/>
  <c r="P296" i="2"/>
  <c r="Y296" i="2"/>
  <c r="Z296" i="2"/>
  <c r="AA296" i="2"/>
  <c r="Y297" i="2"/>
  <c r="Z297" i="2"/>
  <c r="AA297" i="2"/>
  <c r="Y298" i="2"/>
  <c r="Z298" i="2"/>
  <c r="AA298" i="2"/>
  <c r="Y299" i="2"/>
  <c r="Z299" i="2"/>
  <c r="AA299" i="2"/>
  <c r="G300" i="2"/>
  <c r="M300" i="2"/>
  <c r="P300" i="2"/>
  <c r="Y300" i="2"/>
  <c r="Z300" i="2"/>
  <c r="AA300" i="2"/>
  <c r="Y301" i="2"/>
  <c r="Z301" i="2"/>
  <c r="AA301" i="2"/>
  <c r="Y302" i="2"/>
  <c r="Z302" i="2"/>
  <c r="AA302" i="2"/>
  <c r="G303" i="2"/>
  <c r="M303" i="2"/>
  <c r="P303" i="2"/>
  <c r="Y303" i="2"/>
  <c r="Z303" i="2"/>
  <c r="AA303" i="2"/>
  <c r="Y304" i="2"/>
  <c r="Z304" i="2"/>
  <c r="AA304" i="2"/>
  <c r="Y305" i="2"/>
  <c r="Z305" i="2"/>
  <c r="AA305" i="2"/>
  <c r="G306" i="2"/>
  <c r="M306" i="2"/>
  <c r="P306" i="2"/>
  <c r="Y306" i="2"/>
  <c r="Z306" i="2"/>
  <c r="AA306" i="2"/>
  <c r="Y307" i="2"/>
  <c r="Z307" i="2"/>
  <c r="AA307" i="2"/>
  <c r="Y308" i="2"/>
  <c r="Z308" i="2"/>
  <c r="AA308" i="2"/>
  <c r="G309" i="2"/>
  <c r="M309" i="2"/>
  <c r="P309" i="2"/>
  <c r="Y309" i="2"/>
  <c r="Z309" i="2"/>
  <c r="AA309" i="2"/>
  <c r="Y310" i="2"/>
  <c r="Z310" i="2"/>
  <c r="AA310" i="2"/>
  <c r="Y311" i="2"/>
  <c r="Z311" i="2"/>
  <c r="AA311" i="2"/>
  <c r="Y312" i="2"/>
  <c r="Z312" i="2"/>
  <c r="AA312" i="2"/>
  <c r="Y313" i="2"/>
  <c r="Z313" i="2"/>
  <c r="AA313" i="2"/>
  <c r="Y314" i="2"/>
  <c r="Z314" i="2"/>
  <c r="AA314" i="2"/>
  <c r="Y315" i="2"/>
  <c r="Z315" i="2"/>
  <c r="AA315" i="2"/>
  <c r="Y316" i="2"/>
  <c r="Z316" i="2"/>
  <c r="AA316" i="2"/>
  <c r="G317" i="2"/>
  <c r="M317" i="2"/>
  <c r="P317" i="2"/>
  <c r="Y317" i="2"/>
  <c r="Z317" i="2"/>
  <c r="AA317" i="2"/>
  <c r="Y318" i="2"/>
  <c r="Z318" i="2"/>
  <c r="AA318" i="2"/>
  <c r="Y319" i="2"/>
  <c r="Z319" i="2"/>
  <c r="AA319" i="2"/>
  <c r="Y320" i="2"/>
  <c r="Z320" i="2"/>
  <c r="AA320" i="2"/>
  <c r="Y321" i="2"/>
  <c r="Z321" i="2"/>
  <c r="AA321" i="2"/>
  <c r="Y322" i="2"/>
  <c r="Z322" i="2"/>
  <c r="AA322" i="2"/>
  <c r="Y323" i="2"/>
  <c r="Z323" i="2"/>
  <c r="AA323" i="2"/>
  <c r="Y324" i="2"/>
  <c r="Z324" i="2"/>
  <c r="AA324" i="2"/>
  <c r="G325" i="2"/>
  <c r="M325" i="2"/>
  <c r="P325" i="2"/>
  <c r="Y327" i="2"/>
  <c r="Z327" i="2"/>
  <c r="AA327" i="2"/>
  <c r="AA329" i="2"/>
  <c r="Z4" i="27"/>
  <c r="AA4" i="27"/>
  <c r="Z5" i="27"/>
  <c r="AA5" i="27"/>
  <c r="Z6" i="27"/>
  <c r="AA6" i="27"/>
  <c r="Z7" i="27"/>
  <c r="AA7" i="27"/>
  <c r="Z8" i="27"/>
  <c r="AA8" i="27"/>
  <c r="Y9" i="27"/>
  <c r="Z9" i="27"/>
  <c r="AA9" i="27"/>
  <c r="Y10" i="27"/>
  <c r="Z10" i="27"/>
  <c r="AA10" i="27"/>
  <c r="Y11" i="27"/>
  <c r="Z11" i="27"/>
  <c r="AA11" i="27"/>
  <c r="Y12" i="27"/>
  <c r="Z12" i="27"/>
  <c r="AA12" i="27"/>
  <c r="Z13" i="27"/>
  <c r="AA13" i="27"/>
  <c r="G14" i="27"/>
  <c r="M14" i="27"/>
  <c r="P14" i="27"/>
  <c r="Z14" i="27"/>
  <c r="AA14" i="27"/>
  <c r="Z15" i="27"/>
  <c r="AA15" i="27"/>
  <c r="Y16" i="27"/>
  <c r="Z16" i="27"/>
  <c r="AA16" i="27"/>
  <c r="Y17" i="27"/>
  <c r="Z17" i="27"/>
  <c r="AA17" i="27"/>
  <c r="Z18" i="27"/>
  <c r="AA18" i="27"/>
  <c r="G19" i="27"/>
  <c r="M19" i="27"/>
  <c r="P19" i="27"/>
  <c r="Z19" i="27"/>
  <c r="AA19" i="27"/>
  <c r="Z20" i="27"/>
  <c r="AA20" i="27"/>
  <c r="Z21" i="27"/>
  <c r="AA21" i="27"/>
  <c r="Z22" i="27"/>
  <c r="AA22" i="27"/>
  <c r="Z23" i="27"/>
  <c r="AA23" i="27"/>
  <c r="Z24" i="27"/>
  <c r="AA24" i="27"/>
  <c r="Z25" i="27"/>
  <c r="AA25" i="27"/>
  <c r="Z26" i="27"/>
  <c r="AA26" i="27"/>
  <c r="Z27" i="27"/>
  <c r="AA27" i="27"/>
  <c r="Z28" i="27"/>
  <c r="AA28" i="27"/>
  <c r="Z29" i="27"/>
  <c r="AA29" i="27"/>
  <c r="Y30" i="27"/>
  <c r="Z30" i="27"/>
  <c r="AA30" i="27"/>
  <c r="Y31" i="27"/>
  <c r="Z31" i="27"/>
  <c r="AA31" i="27"/>
  <c r="Y32" i="27"/>
  <c r="Z32" i="27"/>
  <c r="AA32" i="27"/>
  <c r="Y33" i="27"/>
  <c r="Z33" i="27"/>
  <c r="AA33" i="27"/>
  <c r="Y34" i="27"/>
  <c r="Z34" i="27"/>
  <c r="AA34" i="27"/>
  <c r="Y35" i="27"/>
  <c r="Z35" i="27"/>
  <c r="AA35" i="27"/>
  <c r="Y36" i="27"/>
  <c r="Z36" i="27"/>
  <c r="AA36" i="27"/>
  <c r="Y37" i="27"/>
  <c r="Z37" i="27"/>
  <c r="AA37" i="27"/>
  <c r="Y38" i="27"/>
  <c r="Z38" i="27"/>
  <c r="AA38" i="27"/>
  <c r="Y39" i="27"/>
  <c r="Z39" i="27"/>
  <c r="AA39" i="27"/>
  <c r="Y40" i="27"/>
  <c r="Z40" i="27"/>
  <c r="AA40" i="27"/>
  <c r="Y41" i="27"/>
  <c r="Z41" i="27"/>
  <c r="AA41" i="27"/>
  <c r="Y42" i="27"/>
  <c r="Z42" i="27"/>
  <c r="AA42" i="27"/>
  <c r="Y43" i="27"/>
  <c r="Z43" i="27"/>
  <c r="AA43" i="27"/>
  <c r="Y44" i="27"/>
  <c r="Z44" i="27"/>
  <c r="AA44" i="27"/>
  <c r="Y45" i="27"/>
  <c r="Z45" i="27"/>
  <c r="AA45" i="27"/>
  <c r="Z46" i="27"/>
  <c r="AA46" i="27"/>
  <c r="Z47" i="27"/>
  <c r="AA47" i="27"/>
  <c r="G48" i="27"/>
  <c r="M48" i="27"/>
  <c r="P48" i="27"/>
  <c r="Z48" i="27"/>
  <c r="AA48" i="27"/>
  <c r="Z49" i="27"/>
  <c r="AA49" i="27"/>
  <c r="Z50" i="27"/>
  <c r="AA50" i="27"/>
  <c r="Y51" i="27"/>
  <c r="Z51" i="27"/>
  <c r="AA51" i="27"/>
  <c r="Y52" i="27"/>
  <c r="Z52" i="27"/>
  <c r="AA52" i="27"/>
  <c r="Y53" i="27"/>
  <c r="Z53" i="27"/>
  <c r="AA53" i="27"/>
  <c r="Y54" i="27"/>
  <c r="Z54" i="27"/>
  <c r="AA54" i="27"/>
  <c r="Y55" i="27"/>
  <c r="Z55" i="27"/>
  <c r="AA55" i="27"/>
  <c r="Y56" i="27"/>
  <c r="Z56" i="27"/>
  <c r="AA56" i="27"/>
  <c r="Z57" i="27"/>
  <c r="AA57" i="27"/>
  <c r="Z58" i="27"/>
  <c r="AA58" i="27"/>
  <c r="Z59" i="27"/>
  <c r="AA59" i="27"/>
  <c r="Z60" i="27"/>
  <c r="AA60" i="27"/>
  <c r="Z61" i="27"/>
  <c r="AA61" i="27"/>
  <c r="Z62" i="27"/>
  <c r="AA62" i="27"/>
  <c r="Z63" i="27"/>
  <c r="AA63" i="27"/>
  <c r="Z64" i="27"/>
  <c r="AA64" i="27"/>
  <c r="Z65" i="27"/>
  <c r="AA65" i="27"/>
  <c r="Z66" i="27"/>
  <c r="AA66" i="27"/>
  <c r="Y67" i="27"/>
  <c r="Z67" i="27"/>
  <c r="AA67" i="27"/>
  <c r="Y68" i="27"/>
  <c r="Z68" i="27"/>
  <c r="AA68" i="27"/>
  <c r="Y69" i="27"/>
  <c r="Z69" i="27"/>
  <c r="AA69" i="27"/>
  <c r="Z70" i="27"/>
  <c r="AA70" i="27"/>
  <c r="Y71" i="27"/>
  <c r="Z71" i="27"/>
  <c r="AA71" i="27"/>
  <c r="Y72" i="27"/>
  <c r="Z72" i="27"/>
  <c r="AA72" i="27"/>
  <c r="Y73" i="27"/>
  <c r="Z73" i="27"/>
  <c r="AA73" i="27"/>
  <c r="Y74" i="27"/>
  <c r="Z74" i="27"/>
  <c r="AA74" i="27"/>
  <c r="G75" i="27"/>
  <c r="M75" i="27"/>
  <c r="P75" i="27"/>
  <c r="Z75" i="27"/>
  <c r="AA75" i="27"/>
  <c r="Z76" i="27"/>
  <c r="AA76" i="27"/>
  <c r="Z77" i="27"/>
  <c r="AA77" i="27"/>
  <c r="Y78" i="27"/>
  <c r="Z78" i="27"/>
  <c r="AA78" i="27"/>
  <c r="Y79" i="27"/>
  <c r="Z79" i="27"/>
  <c r="AA79" i="27"/>
  <c r="Y80" i="27"/>
  <c r="Z80" i="27"/>
  <c r="AA80" i="27"/>
  <c r="Y81" i="27"/>
  <c r="Z81" i="27"/>
  <c r="AA81" i="27"/>
  <c r="Y82" i="27"/>
  <c r="Z82" i="27"/>
  <c r="AA82" i="27"/>
  <c r="Y83" i="27"/>
  <c r="Z83" i="27"/>
  <c r="AA83" i="27"/>
  <c r="Y84" i="27"/>
  <c r="Z84" i="27"/>
  <c r="AA84" i="27"/>
  <c r="Y85" i="27"/>
  <c r="Z85" i="27"/>
  <c r="AA85" i="27"/>
  <c r="Y86" i="27"/>
  <c r="Z86" i="27"/>
  <c r="AA86" i="27"/>
  <c r="Y87" i="27"/>
  <c r="Z87" i="27"/>
  <c r="AA87" i="27"/>
  <c r="Y88" i="27"/>
  <c r="Z88" i="27"/>
  <c r="AA88" i="27"/>
  <c r="Y89" i="27"/>
  <c r="Z89" i="27"/>
  <c r="AA89" i="27"/>
  <c r="Z90" i="27"/>
  <c r="AA90" i="27"/>
  <c r="G91" i="27"/>
  <c r="M91" i="27"/>
  <c r="P91" i="27"/>
  <c r="Z91" i="27"/>
  <c r="AA91" i="27"/>
  <c r="Z92" i="27"/>
  <c r="AA92" i="27"/>
  <c r="Z93" i="27"/>
  <c r="AA93" i="27"/>
  <c r="Y94" i="27"/>
  <c r="Z94" i="27"/>
  <c r="AA94" i="27"/>
  <c r="Y95" i="27"/>
  <c r="Z95" i="27"/>
  <c r="AA95" i="27"/>
  <c r="Y96" i="27"/>
  <c r="Z96" i="27"/>
  <c r="AA96" i="27"/>
  <c r="Y97" i="27"/>
  <c r="Z97" i="27"/>
  <c r="AA97" i="27"/>
  <c r="Y98" i="27"/>
  <c r="Z98" i="27"/>
  <c r="AA98" i="27"/>
  <c r="Y99" i="27"/>
  <c r="Z99" i="27"/>
  <c r="AA99" i="27"/>
  <c r="Y100" i="27"/>
  <c r="Z100" i="27"/>
  <c r="AA100" i="27"/>
  <c r="Y101" i="27"/>
  <c r="Z101" i="27"/>
  <c r="AA101" i="27"/>
  <c r="Y102" i="27"/>
  <c r="Z102" i="27"/>
  <c r="AA102" i="27"/>
  <c r="Y103" i="27"/>
  <c r="Z103" i="27"/>
  <c r="AA103" i="27"/>
  <c r="Y104" i="27"/>
  <c r="Z104" i="27"/>
  <c r="AA104" i="27"/>
  <c r="Y105" i="27"/>
  <c r="Z105" i="27"/>
  <c r="AA105" i="27"/>
  <c r="Y106" i="27"/>
  <c r="Z106" i="27"/>
  <c r="AA106" i="27"/>
  <c r="Y107" i="27"/>
  <c r="Z107" i="27"/>
  <c r="AA107" i="27"/>
  <c r="Z108" i="27"/>
  <c r="AA108" i="27"/>
  <c r="G109" i="27"/>
  <c r="M109" i="27"/>
  <c r="P109" i="27"/>
  <c r="Z109" i="27"/>
  <c r="AA109" i="27"/>
  <c r="Z110" i="27"/>
  <c r="AA110" i="27"/>
  <c r="Z111" i="27"/>
  <c r="AA111" i="27"/>
  <c r="Y112" i="27"/>
  <c r="Z112" i="27"/>
  <c r="AA112" i="27"/>
  <c r="Z113" i="27"/>
  <c r="AA113" i="27"/>
  <c r="Z114" i="27"/>
  <c r="AA114" i="27"/>
  <c r="Z115" i="27"/>
  <c r="AA115" i="27"/>
  <c r="Z116" i="27"/>
  <c r="AA116" i="27"/>
  <c r="G117" i="27"/>
  <c r="M117" i="27"/>
  <c r="P117" i="27"/>
  <c r="Z117" i="27"/>
  <c r="AA117" i="27"/>
  <c r="Z118" i="27"/>
  <c r="AA118" i="27"/>
  <c r="Y119" i="27"/>
  <c r="Z119" i="27"/>
  <c r="AA119" i="27"/>
  <c r="Z120" i="27"/>
  <c r="AA120" i="27"/>
  <c r="G121" i="27"/>
  <c r="M121" i="27"/>
  <c r="P121" i="27"/>
  <c r="Z121" i="27"/>
  <c r="AA121" i="27"/>
  <c r="Z122" i="27"/>
  <c r="AA122" i="27"/>
  <c r="Y123" i="27"/>
  <c r="Z123" i="27"/>
  <c r="AA123" i="27"/>
  <c r="Z124" i="27"/>
  <c r="AA124" i="27"/>
  <c r="G125" i="27"/>
  <c r="M125" i="27"/>
  <c r="P125" i="27"/>
  <c r="Z125" i="27"/>
  <c r="AA125" i="27"/>
  <c r="Z126" i="27"/>
  <c r="AA126" i="27"/>
  <c r="Y127" i="27"/>
  <c r="Z127" i="27"/>
  <c r="AA127" i="27"/>
  <c r="Y128" i="27"/>
  <c r="Z128" i="27"/>
  <c r="AA128" i="27"/>
  <c r="Y129" i="27"/>
  <c r="Z129" i="27"/>
  <c r="AA129" i="27"/>
  <c r="Y130" i="27"/>
  <c r="Z130" i="27"/>
  <c r="AA130" i="27"/>
  <c r="Y131" i="27"/>
  <c r="Z131" i="27"/>
  <c r="AA131" i="27"/>
  <c r="Y132" i="27"/>
  <c r="Z132" i="27"/>
  <c r="AA132" i="27"/>
  <c r="Y133" i="27"/>
  <c r="Z133" i="27"/>
  <c r="AA133" i="27"/>
  <c r="Y134" i="27"/>
  <c r="Z134" i="27"/>
  <c r="AA134" i="27"/>
  <c r="Y135" i="27"/>
  <c r="Z135" i="27"/>
  <c r="AA135" i="27"/>
  <c r="Y136" i="27"/>
  <c r="Z136" i="27"/>
  <c r="AA136" i="27"/>
  <c r="Y137" i="27"/>
  <c r="Z137" i="27"/>
  <c r="AA137" i="27"/>
  <c r="Y138" i="27"/>
  <c r="Z138" i="27"/>
  <c r="AA138" i="27"/>
  <c r="Y139" i="27"/>
  <c r="Z139" i="27"/>
  <c r="AA139" i="27"/>
  <c r="Y140" i="27"/>
  <c r="Z140" i="27"/>
  <c r="AA140" i="27"/>
  <c r="Y141" i="27"/>
  <c r="Z141" i="27"/>
  <c r="AA141" i="27"/>
  <c r="Y142" i="27"/>
  <c r="Z142" i="27"/>
  <c r="AA142" i="27"/>
  <c r="Y143" i="27"/>
  <c r="Z143" i="27"/>
  <c r="AA143" i="27"/>
  <c r="Y144" i="27"/>
  <c r="Z144" i="27"/>
  <c r="AA144" i="27"/>
  <c r="Y145" i="27"/>
  <c r="Z145" i="27"/>
  <c r="AA145" i="27"/>
  <c r="Y146" i="27"/>
  <c r="Z146" i="27"/>
  <c r="AA146" i="27"/>
  <c r="Y147" i="27"/>
  <c r="Z147" i="27"/>
  <c r="AA147" i="27"/>
  <c r="Y148" i="27"/>
  <c r="Z148" i="27"/>
  <c r="AA148" i="27"/>
  <c r="Y149" i="27"/>
  <c r="Z149" i="27"/>
  <c r="AA149" i="27"/>
  <c r="Y150" i="27"/>
  <c r="Z150" i="27"/>
  <c r="AA150" i="27"/>
  <c r="Y151" i="27"/>
  <c r="Z151" i="27"/>
  <c r="AA151" i="27"/>
  <c r="Y152" i="27"/>
  <c r="Z152" i="27"/>
  <c r="AA152" i="27"/>
  <c r="Y153" i="27"/>
  <c r="Z153" i="27"/>
  <c r="AA153" i="27"/>
  <c r="Y154" i="27"/>
  <c r="Z154" i="27"/>
  <c r="AA154" i="27"/>
  <c r="Y155" i="27"/>
  <c r="Z155" i="27"/>
  <c r="AA155" i="27"/>
  <c r="Y156" i="27"/>
  <c r="Z156" i="27"/>
  <c r="AA156" i="27"/>
  <c r="Z157" i="27"/>
  <c r="AA157" i="27"/>
  <c r="G158" i="27"/>
  <c r="M158" i="27"/>
  <c r="P158" i="27"/>
  <c r="Z158" i="27"/>
  <c r="AA158" i="27"/>
  <c r="Z159" i="27"/>
  <c r="AA159" i="27"/>
  <c r="Y160" i="27"/>
  <c r="Z160" i="27"/>
  <c r="AA160" i="27"/>
  <c r="Y161" i="27"/>
  <c r="Z161" i="27"/>
  <c r="AA161" i="27"/>
  <c r="Y162" i="27"/>
  <c r="Z162" i="27"/>
  <c r="AA162" i="27"/>
  <c r="Y163" i="27"/>
  <c r="Z163" i="27"/>
  <c r="AA163" i="27"/>
  <c r="Y164" i="27"/>
  <c r="Z164" i="27"/>
  <c r="AA164" i="27"/>
  <c r="Y165" i="27"/>
  <c r="Z165" i="27"/>
  <c r="AA165" i="27"/>
  <c r="Y166" i="27"/>
  <c r="Z166" i="27"/>
  <c r="AA166" i="27"/>
  <c r="Y167" i="27"/>
  <c r="Z167" i="27"/>
  <c r="AA167" i="27"/>
  <c r="Y168" i="27"/>
  <c r="Z168" i="27"/>
  <c r="AA168" i="27"/>
  <c r="Y169" i="27"/>
  <c r="Z169" i="27"/>
  <c r="AA169" i="27"/>
  <c r="Y170" i="27"/>
  <c r="Z170" i="27"/>
  <c r="AA170" i="27"/>
  <c r="Y171" i="27"/>
  <c r="Z171" i="27"/>
  <c r="AA171" i="27"/>
  <c r="Y172" i="27"/>
  <c r="Z172" i="27"/>
  <c r="AA172" i="27"/>
  <c r="Y173" i="27"/>
  <c r="Z173" i="27"/>
  <c r="AA173" i="27"/>
  <c r="Y174" i="27"/>
  <c r="Z174" i="27"/>
  <c r="AA174" i="27"/>
  <c r="Y175" i="27"/>
  <c r="Z175" i="27"/>
  <c r="AA175" i="27"/>
  <c r="Y176" i="27"/>
  <c r="Z176" i="27"/>
  <c r="AA176" i="27"/>
  <c r="Y177" i="27"/>
  <c r="Z177" i="27"/>
  <c r="AA177" i="27"/>
  <c r="Y178" i="27"/>
  <c r="Z178" i="27"/>
  <c r="AA178" i="27"/>
  <c r="Y179" i="27"/>
  <c r="Z179" i="27"/>
  <c r="AA179" i="27"/>
  <c r="Y180" i="27"/>
  <c r="Z180" i="27"/>
  <c r="AA180" i="27"/>
  <c r="Y181" i="27"/>
  <c r="Z181" i="27"/>
  <c r="AA181" i="27"/>
  <c r="Y182" i="27"/>
  <c r="Z182" i="27"/>
  <c r="AA182" i="27"/>
  <c r="Y183" i="27"/>
  <c r="Z183" i="27"/>
  <c r="AA183" i="27"/>
  <c r="Y184" i="27"/>
  <c r="Z184" i="27"/>
  <c r="AA184" i="27"/>
  <c r="Y185" i="27"/>
  <c r="Z185" i="27"/>
  <c r="AA185" i="27"/>
  <c r="Y186" i="27"/>
  <c r="Z186" i="27"/>
  <c r="AA186" i="27"/>
  <c r="Y187" i="27"/>
  <c r="Z187" i="27"/>
  <c r="AA187" i="27"/>
  <c r="Y188" i="27"/>
  <c r="Z188" i="27"/>
  <c r="AA188" i="27"/>
  <c r="Y189" i="27"/>
  <c r="Z189" i="27"/>
  <c r="AA189" i="27"/>
  <c r="Y190" i="27"/>
  <c r="Z190" i="27"/>
  <c r="AA190" i="27"/>
  <c r="Y191" i="27"/>
  <c r="Z191" i="27"/>
  <c r="AA191" i="27"/>
  <c r="Y192" i="27"/>
  <c r="Z192" i="27"/>
  <c r="AA192" i="27"/>
  <c r="Y193" i="27"/>
  <c r="Z193" i="27"/>
  <c r="AA193" i="27"/>
  <c r="G194" i="27"/>
  <c r="M194" i="27"/>
  <c r="P194" i="27"/>
  <c r="Z194" i="27"/>
  <c r="AA194" i="27"/>
  <c r="Z195" i="27"/>
  <c r="AA195" i="27"/>
  <c r="Z196" i="27"/>
  <c r="AA196" i="27"/>
  <c r="G197" i="27"/>
  <c r="M197" i="27"/>
  <c r="P197" i="27"/>
  <c r="Z197" i="27"/>
  <c r="AA197" i="27"/>
  <c r="Z198" i="27"/>
  <c r="AA198" i="27"/>
  <c r="Z199" i="27"/>
  <c r="AA199" i="27"/>
  <c r="G200" i="27"/>
  <c r="M200" i="27"/>
  <c r="P200" i="27"/>
  <c r="Z200" i="27"/>
  <c r="AA200" i="27"/>
  <c r="Z201" i="27"/>
  <c r="AA201" i="27"/>
  <c r="Y202" i="27"/>
  <c r="Z202" i="27"/>
  <c r="AA202" i="27"/>
  <c r="Y203" i="27"/>
  <c r="Z203" i="27"/>
  <c r="AA203" i="27"/>
  <c r="Y204" i="27"/>
  <c r="Z204" i="27"/>
  <c r="AA204" i="27"/>
  <c r="G205" i="27"/>
  <c r="M205" i="27"/>
  <c r="P205" i="27"/>
  <c r="Z205" i="27"/>
  <c r="AA205" i="27"/>
  <c r="Z206" i="27"/>
  <c r="AA206" i="27"/>
  <c r="Y207" i="27"/>
  <c r="Z207" i="27"/>
  <c r="AA207" i="27"/>
  <c r="Y208" i="27"/>
  <c r="Z208" i="27"/>
  <c r="AA208" i="27"/>
  <c r="Y209" i="27"/>
  <c r="Z209" i="27"/>
  <c r="AA209" i="27"/>
  <c r="G210" i="27"/>
  <c r="M210" i="27"/>
  <c r="P210" i="27"/>
  <c r="Z210" i="27"/>
  <c r="AA210" i="27"/>
  <c r="Z211" i="27"/>
  <c r="AA211" i="27"/>
  <c r="Y212" i="27"/>
  <c r="Z212" i="27"/>
  <c r="AA212" i="27"/>
  <c r="Y213" i="27"/>
  <c r="Z213" i="27"/>
  <c r="AA213" i="27"/>
  <c r="G214" i="27"/>
  <c r="M214" i="27"/>
  <c r="P214" i="27"/>
  <c r="Y214" i="27"/>
  <c r="Z214" i="27"/>
  <c r="AA214" i="27"/>
  <c r="Y215" i="27"/>
  <c r="Z215" i="27"/>
  <c r="AA215" i="27"/>
  <c r="Y216" i="27"/>
  <c r="Z216" i="27"/>
  <c r="AA216" i="27"/>
  <c r="Z217" i="27"/>
  <c r="AA217" i="27"/>
  <c r="G218" i="27"/>
  <c r="M218" i="27"/>
  <c r="P218" i="27"/>
  <c r="Z218" i="27"/>
  <c r="AA218" i="27"/>
  <c r="Z219" i="27"/>
  <c r="AA219" i="27"/>
  <c r="Z220" i="27"/>
  <c r="AA220" i="27"/>
  <c r="Z221" i="27"/>
  <c r="AA221" i="27"/>
  <c r="Z222" i="27"/>
  <c r="AA222" i="27"/>
  <c r="G223" i="27"/>
  <c r="Z223" i="27"/>
  <c r="AA223" i="27"/>
  <c r="IV223" i="27"/>
  <c r="Z224" i="27"/>
  <c r="AA224" i="27"/>
  <c r="Z225" i="27"/>
  <c r="AA225" i="27"/>
  <c r="Z226" i="27"/>
  <c r="AA226" i="27"/>
  <c r="Z227" i="27"/>
  <c r="AA227" i="27"/>
  <c r="G228" i="27"/>
  <c r="Z228" i="27"/>
  <c r="AA228" i="27"/>
  <c r="Z229" i="27"/>
  <c r="AA229" i="27"/>
  <c r="Y230" i="27"/>
  <c r="Z230" i="27"/>
  <c r="AA230" i="27"/>
  <c r="Y231" i="27"/>
  <c r="Z231" i="27"/>
  <c r="AA231" i="27"/>
  <c r="Y232" i="27"/>
  <c r="Z232" i="27"/>
  <c r="AA232" i="27"/>
  <c r="Y233" i="27"/>
  <c r="Z233" i="27"/>
  <c r="AA233" i="27"/>
  <c r="Y234" i="27"/>
  <c r="Z234" i="27"/>
  <c r="AA234" i="27"/>
  <c r="Y235" i="27"/>
  <c r="Z235" i="27"/>
  <c r="AA235" i="27"/>
  <c r="Y236" i="27"/>
  <c r="Z236" i="27"/>
  <c r="AA236" i="27"/>
  <c r="Y237" i="27"/>
  <c r="Z237" i="27"/>
  <c r="AA237" i="27"/>
  <c r="Y238" i="27"/>
  <c r="Z238" i="27"/>
  <c r="AA238" i="27"/>
  <c r="Y239" i="27"/>
  <c r="Z239" i="27"/>
  <c r="AA239" i="27"/>
  <c r="Y240" i="27"/>
  <c r="Z240" i="27"/>
  <c r="AA240" i="27"/>
  <c r="Y241" i="27"/>
  <c r="Z241" i="27"/>
  <c r="AA241" i="27"/>
  <c r="Y242" i="27"/>
  <c r="Z242" i="27"/>
  <c r="AA242" i="27"/>
  <c r="Z243" i="27"/>
  <c r="AA243" i="27"/>
  <c r="G244" i="27"/>
  <c r="M244" i="27"/>
  <c r="P244" i="27"/>
  <c r="Z244" i="27"/>
  <c r="AA244" i="27"/>
  <c r="Z245" i="27"/>
  <c r="AA245" i="27"/>
  <c r="Y246" i="27"/>
  <c r="Z246" i="27"/>
  <c r="AA246" i="27"/>
  <c r="Y247" i="27"/>
  <c r="Z247" i="27"/>
  <c r="AA247" i="27"/>
  <c r="Y248" i="27"/>
  <c r="Z248" i="27"/>
  <c r="AA248" i="27"/>
  <c r="Y249" i="27"/>
  <c r="Z249" i="27"/>
  <c r="AA249" i="27"/>
  <c r="Y250" i="27"/>
  <c r="Z250" i="27"/>
  <c r="AA250" i="27"/>
  <c r="Y251" i="27"/>
  <c r="Z251" i="27"/>
  <c r="AA251" i="27"/>
  <c r="Y252" i="27"/>
  <c r="Z252" i="27"/>
  <c r="AA252" i="27"/>
  <c r="Y253" i="27"/>
  <c r="Z253" i="27"/>
  <c r="AA253" i="27"/>
  <c r="Y254" i="27"/>
  <c r="Z254" i="27"/>
  <c r="AA254" i="27"/>
  <c r="Y255" i="27"/>
  <c r="Z255" i="27"/>
  <c r="AA255" i="27"/>
  <c r="Y256" i="27"/>
  <c r="Z256" i="27"/>
  <c r="AA256" i="27"/>
  <c r="Y257" i="27"/>
  <c r="Z257" i="27"/>
  <c r="AA257" i="27"/>
  <c r="Y258" i="27"/>
  <c r="Z258" i="27"/>
  <c r="AA258" i="27"/>
  <c r="Z259" i="27"/>
  <c r="AA259" i="27"/>
  <c r="G260" i="27"/>
  <c r="M260" i="27"/>
  <c r="P260" i="27"/>
  <c r="Z260" i="27"/>
  <c r="AA260" i="27"/>
  <c r="Z261" i="27"/>
  <c r="AA261" i="27"/>
  <c r="Y262" i="27"/>
  <c r="Z262" i="27"/>
  <c r="AA262" i="27"/>
  <c r="G263" i="27"/>
  <c r="M263" i="27"/>
  <c r="P263" i="27"/>
  <c r="Z263" i="27"/>
  <c r="AA263" i="27"/>
  <c r="Z264" i="27"/>
  <c r="AA264" i="27"/>
  <c r="Y265" i="27"/>
  <c r="Z265" i="27"/>
  <c r="AA265" i="27"/>
  <c r="G266" i="27"/>
  <c r="M266" i="27"/>
  <c r="P266" i="27"/>
  <c r="Z266" i="27"/>
  <c r="AA266" i="27"/>
  <c r="Z267" i="27"/>
  <c r="AA267" i="27"/>
  <c r="Z268" i="27"/>
  <c r="AA268" i="27"/>
  <c r="Y269" i="27"/>
  <c r="Z269" i="27"/>
  <c r="AA269" i="27"/>
  <c r="G270" i="27"/>
  <c r="M270" i="27"/>
  <c r="P270" i="27"/>
  <c r="Z270" i="27"/>
  <c r="AA270" i="27"/>
  <c r="Z271" i="27"/>
  <c r="AA271" i="27"/>
  <c r="Y272" i="27"/>
  <c r="Z272" i="27"/>
  <c r="AA272" i="27"/>
  <c r="G273" i="27"/>
  <c r="M273" i="27"/>
  <c r="P273" i="27"/>
  <c r="Z273" i="27"/>
  <c r="AA273" i="27"/>
  <c r="Z274" i="27"/>
  <c r="AA274" i="27"/>
  <c r="Y275" i="27"/>
  <c r="Z275" i="27"/>
  <c r="AA275" i="27"/>
  <c r="G276" i="27"/>
  <c r="M276" i="27"/>
  <c r="P276" i="27"/>
  <c r="Z276" i="27"/>
  <c r="AA276" i="27"/>
  <c r="Z277" i="27"/>
  <c r="AA277" i="27"/>
  <c r="Y278" i="27"/>
  <c r="Z278" i="27"/>
  <c r="AA278" i="27"/>
  <c r="G279" i="27"/>
  <c r="M279" i="27"/>
  <c r="P279" i="27"/>
  <c r="Z279" i="27"/>
  <c r="AA279" i="27"/>
  <c r="Z280" i="27"/>
  <c r="AA280" i="27"/>
  <c r="Y281" i="27"/>
  <c r="Z281" i="27"/>
  <c r="AA281" i="27"/>
  <c r="Y282" i="27"/>
  <c r="Z282" i="27"/>
  <c r="AA282" i="27"/>
  <c r="Y283" i="27"/>
  <c r="Z283" i="27"/>
  <c r="AA283" i="27"/>
  <c r="Y284" i="27"/>
  <c r="Z284" i="27"/>
  <c r="AA284" i="27"/>
  <c r="Y285" i="27"/>
  <c r="Z285" i="27"/>
  <c r="AA285" i="27"/>
  <c r="Y286" i="27"/>
  <c r="Z286" i="27"/>
  <c r="AA286" i="27"/>
  <c r="G287" i="27"/>
  <c r="M287" i="27"/>
  <c r="P287" i="27"/>
  <c r="Z287" i="27"/>
  <c r="AA287" i="27"/>
  <c r="Z288" i="27"/>
  <c r="AA288" i="27"/>
  <c r="Y289" i="27"/>
  <c r="Z289" i="27"/>
  <c r="AA289" i="27"/>
  <c r="Y290" i="27"/>
  <c r="Z290" i="27"/>
  <c r="AA290" i="27"/>
  <c r="Y291" i="27"/>
  <c r="Z291" i="27"/>
  <c r="AA291" i="27"/>
  <c r="Y292" i="27"/>
  <c r="Z292" i="27"/>
  <c r="AA292" i="27"/>
  <c r="Y293" i="27"/>
  <c r="Z293" i="27"/>
  <c r="AA293" i="27"/>
  <c r="Y294" i="27"/>
  <c r="Z294" i="27"/>
  <c r="AA294" i="27"/>
  <c r="G295" i="27"/>
  <c r="M295" i="27"/>
  <c r="P295" i="27"/>
  <c r="Z295" i="27"/>
  <c r="AA295" i="27"/>
  <c r="Z296" i="27"/>
  <c r="AA296" i="27"/>
  <c r="Y297" i="27"/>
  <c r="Z297" i="27"/>
  <c r="AA297" i="27"/>
  <c r="Y298" i="27"/>
  <c r="Z298" i="27"/>
  <c r="AA298" i="27"/>
  <c r="Z299" i="27"/>
  <c r="AA299" i="27"/>
  <c r="G300" i="27"/>
  <c r="M300" i="27"/>
  <c r="P300" i="27"/>
  <c r="Z300" i="27"/>
  <c r="AA300" i="27"/>
  <c r="Z301" i="27"/>
  <c r="AA301" i="27"/>
  <c r="Y302" i="27"/>
  <c r="Z302" i="27"/>
  <c r="AA302" i="27"/>
  <c r="Y303" i="27"/>
  <c r="Z303" i="27"/>
  <c r="AA303" i="27"/>
  <c r="G305" i="27"/>
  <c r="M305" i="27"/>
  <c r="P305" i="27"/>
  <c r="Y308" i="27"/>
  <c r="Z308" i="27"/>
  <c r="AA308" i="27"/>
  <c r="AA310" i="27"/>
  <c r="Y4" i="26"/>
  <c r="Z4" i="26"/>
  <c r="AA4" i="26"/>
  <c r="Y5" i="26"/>
  <c r="Z5" i="26"/>
  <c r="AA5" i="26"/>
  <c r="Z6" i="26"/>
  <c r="AA6" i="26"/>
  <c r="G7" i="26"/>
  <c r="M7" i="26"/>
  <c r="P7" i="26"/>
  <c r="Z7" i="26"/>
  <c r="AA7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G25" i="26"/>
  <c r="M25" i="26"/>
  <c r="P25" i="26"/>
  <c r="Z25" i="26"/>
  <c r="AA25" i="26"/>
  <c r="Z26" i="26"/>
  <c r="AA26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36" i="26"/>
  <c r="Z36" i="26"/>
  <c r="AA36" i="26"/>
  <c r="Y37" i="26"/>
  <c r="Z37" i="26"/>
  <c r="AA37" i="26"/>
  <c r="Y38" i="26"/>
  <c r="Z38" i="26"/>
  <c r="AA38" i="26"/>
  <c r="Y39" i="26"/>
  <c r="Z39" i="26"/>
  <c r="AA39" i="26"/>
  <c r="Y40" i="26"/>
  <c r="Z40" i="26"/>
  <c r="AA40" i="26"/>
  <c r="Y41" i="26"/>
  <c r="Z41" i="26"/>
  <c r="AA41" i="26"/>
  <c r="Y42" i="26"/>
  <c r="Z42" i="26"/>
  <c r="AA42" i="26"/>
  <c r="Y43" i="26"/>
  <c r="Z43" i="26"/>
  <c r="AA43" i="26"/>
  <c r="Y44" i="26"/>
  <c r="Z44" i="26"/>
  <c r="AA44" i="26"/>
  <c r="Y45" i="26"/>
  <c r="Z45" i="26"/>
  <c r="AA45" i="26"/>
  <c r="Y46" i="26"/>
  <c r="Z46" i="26"/>
  <c r="AA46" i="26"/>
  <c r="Y47" i="26"/>
  <c r="Z47" i="26"/>
  <c r="AA47" i="26"/>
  <c r="Y48" i="26"/>
  <c r="Z48" i="26"/>
  <c r="AA48" i="26"/>
  <c r="Y49" i="26"/>
  <c r="Z49" i="26"/>
  <c r="AA49" i="26"/>
  <c r="Y50" i="26"/>
  <c r="Z50" i="26"/>
  <c r="AA50" i="26"/>
  <c r="Y51" i="26"/>
  <c r="Z51" i="26"/>
  <c r="AA51" i="26"/>
  <c r="G52" i="26"/>
  <c r="M52" i="26"/>
  <c r="P52" i="26"/>
  <c r="Z52" i="26"/>
  <c r="AA52" i="26"/>
  <c r="Z53" i="26"/>
  <c r="AA53" i="26"/>
  <c r="Z54" i="26"/>
  <c r="AA54" i="26"/>
  <c r="Y55" i="26"/>
  <c r="Z55" i="26"/>
  <c r="AA55" i="26"/>
  <c r="Y56" i="26"/>
  <c r="Z56" i="26"/>
  <c r="AA56" i="26"/>
  <c r="Y57" i="26"/>
  <c r="Z57" i="26"/>
  <c r="AA57" i="26"/>
  <c r="Y58" i="26"/>
  <c r="Z58" i="26"/>
  <c r="AA58" i="26"/>
  <c r="Y59" i="26"/>
  <c r="Z59" i="26"/>
  <c r="AA59" i="26"/>
  <c r="Y60" i="26"/>
  <c r="Z60" i="26"/>
  <c r="AA60" i="26"/>
  <c r="Y61" i="26"/>
  <c r="Z61" i="26"/>
  <c r="AA61" i="26"/>
  <c r="Y62" i="26"/>
  <c r="Z62" i="26"/>
  <c r="AA62" i="26"/>
  <c r="Y63" i="26"/>
  <c r="Z63" i="26"/>
  <c r="AA63" i="26"/>
  <c r="Y64" i="26"/>
  <c r="Z64" i="26"/>
  <c r="AA64" i="26"/>
  <c r="Y65" i="26"/>
  <c r="Z65" i="26"/>
  <c r="AA65" i="26"/>
  <c r="Y66" i="26"/>
  <c r="Z66" i="26"/>
  <c r="AA66" i="26"/>
  <c r="Y67" i="26"/>
  <c r="Z67" i="26"/>
  <c r="AA67" i="26"/>
  <c r="Y68" i="26"/>
  <c r="Z68" i="26"/>
  <c r="AA68" i="26"/>
  <c r="Z69" i="26"/>
  <c r="AA69" i="26"/>
  <c r="G70" i="26"/>
  <c r="M70" i="26"/>
  <c r="P70" i="26"/>
  <c r="Z70" i="26"/>
  <c r="AA70" i="26"/>
  <c r="Z71" i="26"/>
  <c r="AA71" i="26"/>
  <c r="Y72" i="26"/>
  <c r="Z72" i="26"/>
  <c r="AA72" i="26"/>
  <c r="Z73" i="26"/>
  <c r="AA73" i="26"/>
  <c r="G74" i="26"/>
  <c r="M74" i="26"/>
  <c r="P74" i="26"/>
  <c r="Z74" i="26"/>
  <c r="AA74" i="26"/>
  <c r="Z75" i="26"/>
  <c r="AA75" i="26"/>
  <c r="Y76" i="26"/>
  <c r="Z76" i="26"/>
  <c r="AA76" i="26"/>
  <c r="Z77" i="26"/>
  <c r="AA77" i="26"/>
  <c r="G78" i="26"/>
  <c r="M78" i="26"/>
  <c r="P78" i="26"/>
  <c r="Z78" i="26"/>
  <c r="AA78" i="26"/>
  <c r="Z79" i="26"/>
  <c r="AA79" i="26"/>
  <c r="Y80" i="26"/>
  <c r="Z80" i="26"/>
  <c r="AA80" i="26"/>
  <c r="Y81" i="26"/>
  <c r="Z81" i="26"/>
  <c r="AA81" i="26"/>
  <c r="Z82" i="26"/>
  <c r="AA82" i="26"/>
  <c r="Y83" i="26"/>
  <c r="Z83" i="26"/>
  <c r="AA83" i="26"/>
  <c r="Y84" i="26"/>
  <c r="Z84" i="26"/>
  <c r="AA84" i="26"/>
  <c r="Y85" i="26"/>
  <c r="Z85" i="26"/>
  <c r="AA85" i="26"/>
  <c r="Y86" i="26"/>
  <c r="Z86" i="26"/>
  <c r="AA86" i="26"/>
  <c r="Y87" i="26"/>
  <c r="Z87" i="26"/>
  <c r="AA87" i="26"/>
  <c r="Y88" i="26"/>
  <c r="Z88" i="26"/>
  <c r="AA88" i="26"/>
  <c r="Y89" i="26"/>
  <c r="Z89" i="26"/>
  <c r="AA89" i="26"/>
  <c r="Y90" i="26"/>
  <c r="Z90" i="26"/>
  <c r="AA90" i="26"/>
  <c r="Y91" i="26"/>
  <c r="Z91" i="26"/>
  <c r="AA91" i="26"/>
  <c r="Y92" i="26"/>
  <c r="Z92" i="26"/>
  <c r="AA92" i="26"/>
  <c r="Y93" i="26"/>
  <c r="Z93" i="26"/>
  <c r="AA93" i="26"/>
  <c r="Y94" i="26"/>
  <c r="Z94" i="26"/>
  <c r="AA94" i="26"/>
  <c r="Y95" i="26"/>
  <c r="Z95" i="26"/>
  <c r="AA95" i="26"/>
  <c r="Y96" i="26"/>
  <c r="Z96" i="26"/>
  <c r="AA96" i="26"/>
  <c r="Y97" i="26"/>
  <c r="Z97" i="26"/>
  <c r="AA97" i="26"/>
  <c r="Y98" i="26"/>
  <c r="Z98" i="26"/>
  <c r="AA98" i="26"/>
  <c r="Y99" i="26"/>
  <c r="Z99" i="26"/>
  <c r="AA99" i="26"/>
  <c r="Y100" i="26"/>
  <c r="Z100" i="26"/>
  <c r="AA100" i="26"/>
  <c r="Y101" i="26"/>
  <c r="Z101" i="26"/>
  <c r="AA101" i="26"/>
  <c r="Y102" i="26"/>
  <c r="Z102" i="26"/>
  <c r="AA102" i="26"/>
  <c r="Y103" i="26"/>
  <c r="Z103" i="26"/>
  <c r="AA103" i="26"/>
  <c r="Y104" i="26"/>
  <c r="Z104" i="26"/>
  <c r="AA104" i="26"/>
  <c r="Y105" i="26"/>
  <c r="Z105" i="26"/>
  <c r="AA105" i="26"/>
  <c r="Y106" i="26"/>
  <c r="Z106" i="26"/>
  <c r="AA106" i="26"/>
  <c r="Y107" i="26"/>
  <c r="Z107" i="26"/>
  <c r="AA107" i="26"/>
  <c r="Y108" i="26"/>
  <c r="Z108" i="26"/>
  <c r="AA108" i="26"/>
  <c r="Y109" i="26"/>
  <c r="Z109" i="26"/>
  <c r="AA109" i="26"/>
  <c r="Y110" i="26"/>
  <c r="Z110" i="26"/>
  <c r="AA110" i="26"/>
  <c r="Y111" i="26"/>
  <c r="Z111" i="26"/>
  <c r="AA111" i="26"/>
  <c r="Y112" i="26"/>
  <c r="Z112" i="26"/>
  <c r="AA112" i="26"/>
  <c r="G113" i="26"/>
  <c r="M113" i="26"/>
  <c r="P113" i="26"/>
  <c r="Z113" i="26"/>
  <c r="AA113" i="26"/>
  <c r="Z114" i="26"/>
  <c r="AA114" i="26"/>
  <c r="Z115" i="26"/>
  <c r="AA115" i="26"/>
  <c r="G116" i="26"/>
  <c r="M116" i="26"/>
  <c r="P116" i="26"/>
  <c r="Z116" i="26"/>
  <c r="AA116" i="26"/>
  <c r="Z117" i="26"/>
  <c r="AA117" i="26"/>
  <c r="Y118" i="26"/>
  <c r="Z118" i="26"/>
  <c r="AA118" i="26"/>
  <c r="Y119" i="26"/>
  <c r="Z119" i="26"/>
  <c r="AA119" i="26"/>
  <c r="Y120" i="26"/>
  <c r="Z120" i="26"/>
  <c r="AA120" i="26"/>
  <c r="G121" i="26"/>
  <c r="M121" i="26"/>
  <c r="P121" i="26"/>
  <c r="Z121" i="26"/>
  <c r="AA121" i="26"/>
  <c r="Z122" i="26"/>
  <c r="AA122" i="26"/>
  <c r="Y123" i="26"/>
  <c r="Z123" i="26"/>
  <c r="AA123" i="26"/>
  <c r="Z124" i="26"/>
  <c r="AA124" i="26"/>
  <c r="G125" i="26"/>
  <c r="M125" i="26"/>
  <c r="P125" i="26"/>
  <c r="Z125" i="26"/>
  <c r="AA125" i="26"/>
  <c r="Z126" i="26"/>
  <c r="AA126" i="26"/>
  <c r="Z127" i="26"/>
  <c r="AA127" i="26"/>
  <c r="Z128" i="26"/>
  <c r="AA128" i="26"/>
  <c r="Z129" i="26"/>
  <c r="AA129" i="26"/>
  <c r="G130" i="26"/>
  <c r="Z130" i="26"/>
  <c r="AA130" i="26"/>
  <c r="Z131" i="26"/>
  <c r="AA131" i="26"/>
  <c r="Y132" i="26"/>
  <c r="Z132" i="26"/>
  <c r="AA132" i="26"/>
  <c r="Y133" i="26"/>
  <c r="Z133" i="26"/>
  <c r="AA133" i="26"/>
  <c r="Y134" i="26"/>
  <c r="Z134" i="26"/>
  <c r="AA134" i="26"/>
  <c r="Y135" i="26"/>
  <c r="Z135" i="26"/>
  <c r="AA135" i="26"/>
  <c r="Y136" i="26"/>
  <c r="Z136" i="26"/>
  <c r="AA136" i="26"/>
  <c r="Y137" i="26"/>
  <c r="Z137" i="26"/>
  <c r="AA137" i="26"/>
  <c r="Y138" i="26"/>
  <c r="Z138" i="26"/>
  <c r="AA138" i="26"/>
  <c r="Y139" i="26"/>
  <c r="Z139" i="26"/>
  <c r="AA139" i="26"/>
  <c r="Y140" i="26"/>
  <c r="Z140" i="26"/>
  <c r="AA140" i="26"/>
  <c r="Y141" i="26"/>
  <c r="Z141" i="26"/>
  <c r="AA141" i="26"/>
  <c r="Y142" i="26"/>
  <c r="Z142" i="26"/>
  <c r="AA142" i="26"/>
  <c r="Y143" i="26"/>
  <c r="Z143" i="26"/>
  <c r="AA143" i="26"/>
  <c r="Y144" i="26"/>
  <c r="Z144" i="26"/>
  <c r="AA144" i="26"/>
  <c r="Y145" i="26"/>
  <c r="Z145" i="26"/>
  <c r="AA145" i="26"/>
  <c r="Z146" i="26"/>
  <c r="AA146" i="26"/>
  <c r="G147" i="26"/>
  <c r="M147" i="26"/>
  <c r="P147" i="26"/>
  <c r="Z147" i="26"/>
  <c r="AA147" i="26"/>
  <c r="G148" i="26"/>
  <c r="M148" i="26"/>
  <c r="P148" i="26"/>
  <c r="Z148" i="26"/>
  <c r="AA148" i="26"/>
  <c r="Z149" i="26"/>
  <c r="AA149" i="26"/>
  <c r="Y150" i="26"/>
  <c r="Z150" i="26"/>
  <c r="AA150" i="26"/>
  <c r="G151" i="26"/>
  <c r="M151" i="26"/>
  <c r="P151" i="26"/>
  <c r="Z151" i="26"/>
  <c r="AA151" i="26"/>
  <c r="Z152" i="26"/>
  <c r="AA152" i="26"/>
  <c r="Z153" i="26"/>
  <c r="AA153" i="26"/>
  <c r="Y154" i="26"/>
  <c r="Z154" i="26"/>
  <c r="AA154" i="26"/>
  <c r="G155" i="26"/>
  <c r="M155" i="26"/>
  <c r="P155" i="26"/>
  <c r="Z155" i="26"/>
  <c r="AA155" i="26"/>
  <c r="Z156" i="26"/>
  <c r="AA156" i="26"/>
  <c r="Y157" i="26"/>
  <c r="Z157" i="26"/>
  <c r="AA157" i="26"/>
  <c r="G158" i="26"/>
  <c r="M158" i="26"/>
  <c r="P158" i="26"/>
  <c r="Z158" i="26"/>
  <c r="AA158" i="26"/>
  <c r="Z159" i="26"/>
  <c r="AA159" i="26"/>
  <c r="Y160" i="26"/>
  <c r="Z160" i="26"/>
  <c r="AA160" i="26"/>
  <c r="Y161" i="26"/>
  <c r="Z161" i="26"/>
  <c r="AA161" i="26"/>
  <c r="Y162" i="26"/>
  <c r="Z162" i="26"/>
  <c r="AA162" i="26"/>
  <c r="Y163" i="26"/>
  <c r="Z163" i="26"/>
  <c r="AA163" i="26"/>
  <c r="Y164" i="26"/>
  <c r="Z164" i="26"/>
  <c r="AA164" i="26"/>
  <c r="Y165" i="26"/>
  <c r="Z165" i="26"/>
  <c r="AA165" i="26"/>
  <c r="G166" i="26"/>
  <c r="M166" i="26"/>
  <c r="P166" i="26"/>
  <c r="Z166" i="26"/>
  <c r="AA166" i="26"/>
  <c r="Z167" i="26"/>
  <c r="AA167" i="26"/>
  <c r="Y168" i="26"/>
  <c r="Z168" i="26"/>
  <c r="AA168" i="26"/>
  <c r="Y169" i="26"/>
  <c r="Z169" i="26"/>
  <c r="AA169" i="26"/>
  <c r="G171" i="26"/>
  <c r="M171" i="26"/>
  <c r="P171" i="26"/>
  <c r="Y174" i="26"/>
  <c r="Z174" i="26"/>
  <c r="AA174" i="26"/>
  <c r="AA177" i="26"/>
  <c r="Y5" i="25"/>
  <c r="Z5" i="25"/>
  <c r="AA5" i="25"/>
  <c r="Y6" i="25"/>
  <c r="Z6" i="25"/>
  <c r="AA6" i="25"/>
  <c r="Y7" i="25"/>
  <c r="Z7" i="25"/>
  <c r="AA7" i="25"/>
  <c r="Y8" i="25"/>
  <c r="Z8" i="25"/>
  <c r="AA8" i="25"/>
  <c r="Y9" i="25"/>
  <c r="Z9" i="25"/>
  <c r="AA9" i="25"/>
  <c r="Y10" i="25"/>
  <c r="Z10" i="25"/>
  <c r="AA10" i="25"/>
  <c r="Y11" i="25"/>
  <c r="Z11" i="25"/>
  <c r="AA11" i="25"/>
  <c r="Y12" i="25"/>
  <c r="Z12" i="25"/>
  <c r="AA12" i="25"/>
  <c r="G13" i="25"/>
  <c r="M13" i="25"/>
  <c r="P13" i="25"/>
  <c r="Y13" i="25"/>
  <c r="Z13" i="25"/>
  <c r="AA13" i="25"/>
  <c r="Y14" i="25"/>
  <c r="Z14" i="25"/>
  <c r="AA14" i="25"/>
  <c r="Y15" i="25"/>
  <c r="Z15" i="25"/>
  <c r="AA15" i="25"/>
  <c r="Y16" i="25"/>
  <c r="Z16" i="25"/>
  <c r="AA16" i="25"/>
  <c r="Y17" i="25"/>
  <c r="Z17" i="25"/>
  <c r="AA17" i="25"/>
  <c r="G18" i="25"/>
  <c r="M18" i="25"/>
  <c r="P18" i="25"/>
  <c r="Y18" i="25"/>
  <c r="Z18" i="25"/>
  <c r="AA18" i="25"/>
  <c r="Y19" i="25"/>
  <c r="Z19" i="25"/>
  <c r="AA19" i="25"/>
  <c r="Y20" i="25"/>
  <c r="Z20" i="25"/>
  <c r="AA20" i="25"/>
  <c r="Y21" i="25"/>
  <c r="Z21" i="25"/>
  <c r="AA21" i="25"/>
  <c r="Y22" i="25"/>
  <c r="Z22" i="25"/>
  <c r="AA22" i="25"/>
  <c r="Y23" i="25"/>
  <c r="Z23" i="25"/>
  <c r="AA23" i="25"/>
  <c r="Y24" i="25"/>
  <c r="Z24" i="25"/>
  <c r="AA24" i="25"/>
  <c r="Y25" i="25"/>
  <c r="Z25" i="25"/>
  <c r="AA25" i="25"/>
  <c r="Y26" i="25"/>
  <c r="Z26" i="25"/>
  <c r="AA26" i="25"/>
  <c r="Y27" i="25"/>
  <c r="Z27" i="25"/>
  <c r="AA27" i="25"/>
  <c r="Y28" i="25"/>
  <c r="Z28" i="25"/>
  <c r="AA28" i="25"/>
  <c r="Y29" i="25"/>
  <c r="Z29" i="25"/>
  <c r="AA29" i="25"/>
  <c r="Y30" i="25"/>
  <c r="Z30" i="25"/>
  <c r="AA30" i="25"/>
  <c r="Y31" i="25"/>
  <c r="Z31" i="25"/>
  <c r="AA31" i="25"/>
  <c r="Y32" i="25"/>
  <c r="Z32" i="25"/>
  <c r="AA32" i="25"/>
  <c r="Y33" i="25"/>
  <c r="Z33" i="25"/>
  <c r="AA33" i="25"/>
  <c r="Y34" i="25"/>
  <c r="Z34" i="25"/>
  <c r="AA34" i="25"/>
  <c r="Y35" i="25"/>
  <c r="Z35" i="25"/>
  <c r="AA35" i="25"/>
  <c r="Y36" i="25"/>
  <c r="Z36" i="25"/>
  <c r="AA36" i="25"/>
  <c r="Y37" i="25"/>
  <c r="Z37" i="25"/>
  <c r="AA37" i="25"/>
  <c r="Y38" i="25"/>
  <c r="Z38" i="25"/>
  <c r="AA38" i="25"/>
  <c r="Y39" i="25"/>
  <c r="Z39" i="25"/>
  <c r="AA39" i="25"/>
  <c r="Y40" i="25"/>
  <c r="Z40" i="25"/>
  <c r="AA40" i="25"/>
  <c r="Y41" i="25"/>
  <c r="Z41" i="25"/>
  <c r="AA41" i="25"/>
  <c r="Y42" i="25"/>
  <c r="Z42" i="25"/>
  <c r="AA42" i="25"/>
  <c r="Y43" i="25"/>
  <c r="Z43" i="25"/>
  <c r="AA43" i="25"/>
  <c r="G44" i="25"/>
  <c r="M44" i="25"/>
  <c r="P44" i="25"/>
  <c r="Y44" i="25"/>
  <c r="Z44" i="25"/>
  <c r="AA44" i="25"/>
  <c r="Y45" i="25"/>
  <c r="Z45" i="25"/>
  <c r="AA45" i="25"/>
  <c r="Y46" i="25"/>
  <c r="Z46" i="25"/>
  <c r="AA46" i="25"/>
  <c r="Y47" i="25"/>
  <c r="Z47" i="25"/>
  <c r="AA47" i="25"/>
  <c r="Y48" i="25"/>
  <c r="Z48" i="25"/>
  <c r="AA48" i="25"/>
  <c r="Y49" i="25"/>
  <c r="Z49" i="25"/>
  <c r="AA49" i="25"/>
  <c r="Y50" i="25"/>
  <c r="Z50" i="25"/>
  <c r="AA50" i="25"/>
  <c r="Y51" i="25"/>
  <c r="Z51" i="25"/>
  <c r="AA51" i="25"/>
  <c r="Y52" i="25"/>
  <c r="Z52" i="25"/>
  <c r="AA52" i="25"/>
  <c r="Y53" i="25"/>
  <c r="Z53" i="25"/>
  <c r="AA53" i="25"/>
  <c r="Y54" i="25"/>
  <c r="Z54" i="25"/>
  <c r="AA54" i="25"/>
  <c r="Y55" i="25"/>
  <c r="Z55" i="25"/>
  <c r="AA55" i="25"/>
  <c r="Y56" i="25"/>
  <c r="Z56" i="25"/>
  <c r="AA56" i="25"/>
  <c r="Y57" i="25"/>
  <c r="Z57" i="25"/>
  <c r="AA57" i="25"/>
  <c r="Y58" i="25"/>
  <c r="Z58" i="25"/>
  <c r="AA58" i="25"/>
  <c r="Y59" i="25"/>
  <c r="Z59" i="25"/>
  <c r="AA59" i="25"/>
  <c r="Y60" i="25"/>
  <c r="Z60" i="25"/>
  <c r="AA60" i="25"/>
  <c r="Y61" i="25"/>
  <c r="Z61" i="25"/>
  <c r="AA61" i="25"/>
  <c r="Y62" i="25"/>
  <c r="Z62" i="25"/>
  <c r="AA62" i="25"/>
  <c r="Y63" i="25"/>
  <c r="Z63" i="25"/>
  <c r="AA63" i="25"/>
  <c r="Y64" i="25"/>
  <c r="Z64" i="25"/>
  <c r="AA64" i="25"/>
  <c r="Y65" i="25"/>
  <c r="Z65" i="25"/>
  <c r="AA65" i="25"/>
  <c r="Y66" i="25"/>
  <c r="Z66" i="25"/>
  <c r="AA66" i="25"/>
  <c r="Y67" i="25"/>
  <c r="Z67" i="25"/>
  <c r="AA67" i="25"/>
  <c r="Y68" i="25"/>
  <c r="Z68" i="25"/>
  <c r="AA68" i="25"/>
  <c r="Y69" i="25"/>
  <c r="Z69" i="25"/>
  <c r="AA69" i="25"/>
  <c r="Y70" i="25"/>
  <c r="Z70" i="25"/>
  <c r="AA70" i="25"/>
  <c r="G71" i="25"/>
  <c r="M71" i="25"/>
  <c r="P71" i="25"/>
  <c r="Y71" i="25"/>
  <c r="Z71" i="25"/>
  <c r="AA71" i="25"/>
  <c r="Y72" i="25"/>
  <c r="Z72" i="25"/>
  <c r="AA72" i="25"/>
  <c r="Y73" i="25"/>
  <c r="Z73" i="25"/>
  <c r="AA73" i="25"/>
  <c r="Y74" i="25"/>
  <c r="Z74" i="25"/>
  <c r="AA74" i="25"/>
  <c r="Y75" i="25"/>
  <c r="Z75" i="25"/>
  <c r="AA75" i="25"/>
  <c r="Y76" i="25"/>
  <c r="Z76" i="25"/>
  <c r="AA76" i="25"/>
  <c r="Y77" i="25"/>
  <c r="Z77" i="25"/>
  <c r="AA77" i="25"/>
  <c r="Y78" i="25"/>
  <c r="Z78" i="25"/>
  <c r="AA78" i="25"/>
  <c r="Y79" i="25"/>
  <c r="Z79" i="25"/>
  <c r="AA79" i="25"/>
  <c r="Y80" i="25"/>
  <c r="Z80" i="25"/>
  <c r="AA80" i="25"/>
  <c r="Y81" i="25"/>
  <c r="Z81" i="25"/>
  <c r="AA81" i="25"/>
  <c r="Y82" i="25"/>
  <c r="Z82" i="25"/>
  <c r="AA82" i="25"/>
  <c r="Y83" i="25"/>
  <c r="Z83" i="25"/>
  <c r="AA83" i="25"/>
  <c r="Y84" i="25"/>
  <c r="Z84" i="25"/>
  <c r="AA84" i="25"/>
  <c r="Y85" i="25"/>
  <c r="Z85" i="25"/>
  <c r="AA85" i="25"/>
  <c r="G86" i="25"/>
  <c r="M86" i="25"/>
  <c r="P86" i="25"/>
  <c r="Y86" i="25"/>
  <c r="Z86" i="25"/>
  <c r="AA86" i="25"/>
  <c r="Y87" i="25"/>
  <c r="Z87" i="25"/>
  <c r="AA87" i="25"/>
  <c r="Y88" i="25"/>
  <c r="Z88" i="25"/>
  <c r="AA88" i="25"/>
  <c r="Y89" i="25"/>
  <c r="Z89" i="25"/>
  <c r="AA89" i="25"/>
  <c r="Y90" i="25"/>
  <c r="Z90" i="25"/>
  <c r="AA90" i="25"/>
  <c r="Y91" i="25"/>
  <c r="Z91" i="25"/>
  <c r="AA91" i="25"/>
  <c r="Y92" i="25"/>
  <c r="Z92" i="25"/>
  <c r="AA92" i="25"/>
  <c r="Y93" i="25"/>
  <c r="Z93" i="25"/>
  <c r="AA93" i="25"/>
  <c r="Y94" i="25"/>
  <c r="Z94" i="25"/>
  <c r="AA94" i="25"/>
  <c r="Y95" i="25"/>
  <c r="Z95" i="25"/>
  <c r="AA95" i="25"/>
  <c r="Y96" i="25"/>
  <c r="Z96" i="25"/>
  <c r="AA96" i="25"/>
  <c r="Y97" i="25"/>
  <c r="Z97" i="25"/>
  <c r="AA97" i="25"/>
  <c r="Y98" i="25"/>
  <c r="Z98" i="25"/>
  <c r="AA98" i="25"/>
  <c r="Y99" i="25"/>
  <c r="Z99" i="25"/>
  <c r="AA99" i="25"/>
  <c r="Y100" i="25"/>
  <c r="Z100" i="25"/>
  <c r="AA100" i="25"/>
  <c r="Y101" i="25"/>
  <c r="Z101" i="25"/>
  <c r="AA101" i="25"/>
  <c r="Y102" i="25"/>
  <c r="Z102" i="25"/>
  <c r="AA102" i="25"/>
  <c r="Y103" i="25"/>
  <c r="Z103" i="25"/>
  <c r="AA103" i="25"/>
  <c r="G104" i="25"/>
  <c r="M104" i="25"/>
  <c r="P104" i="25"/>
  <c r="Y104" i="25"/>
  <c r="Z104" i="25"/>
  <c r="AA104" i="25"/>
  <c r="Y105" i="25"/>
  <c r="Z105" i="25"/>
  <c r="AA105" i="25"/>
  <c r="Y106" i="25"/>
  <c r="Z106" i="25"/>
  <c r="AA106" i="25"/>
  <c r="Y107" i="25"/>
  <c r="Z107" i="25"/>
  <c r="AA107" i="25"/>
  <c r="Y108" i="25"/>
  <c r="Z108" i="25"/>
  <c r="AA108" i="25"/>
  <c r="Y109" i="25"/>
  <c r="Z109" i="25"/>
  <c r="AA109" i="25"/>
  <c r="Y110" i="25"/>
  <c r="Z110" i="25"/>
  <c r="AA110" i="25"/>
  <c r="Y111" i="25"/>
  <c r="Z111" i="25"/>
  <c r="AA111" i="25"/>
  <c r="Y112" i="25"/>
  <c r="Z112" i="25"/>
  <c r="AA112" i="25"/>
  <c r="G113" i="25"/>
  <c r="M113" i="25"/>
  <c r="P113" i="25"/>
  <c r="Y113" i="25"/>
  <c r="Z113" i="25"/>
  <c r="AA113" i="25"/>
  <c r="Y114" i="25"/>
  <c r="Z114" i="25"/>
  <c r="AA114" i="25"/>
  <c r="Y115" i="25"/>
  <c r="Z115" i="25"/>
  <c r="AA115" i="25"/>
  <c r="Y116" i="25"/>
  <c r="Z116" i="25"/>
  <c r="AA116" i="25"/>
  <c r="G117" i="25"/>
  <c r="M117" i="25"/>
  <c r="P117" i="25"/>
  <c r="Y117" i="25"/>
  <c r="Z117" i="25"/>
  <c r="AA117" i="25"/>
  <c r="Y118" i="25"/>
  <c r="Z118" i="25"/>
  <c r="AA118" i="25"/>
  <c r="Y119" i="25"/>
  <c r="Z119" i="25"/>
  <c r="AA119" i="25"/>
  <c r="Y120" i="25"/>
  <c r="Z120" i="25"/>
  <c r="AA120" i="25"/>
  <c r="Y121" i="25"/>
  <c r="Z121" i="25"/>
  <c r="AA121" i="25"/>
  <c r="G122" i="25"/>
  <c r="M122" i="25"/>
  <c r="P122" i="25"/>
  <c r="Y122" i="25"/>
  <c r="Z122" i="25"/>
  <c r="AA122" i="25"/>
  <c r="Y123" i="25"/>
  <c r="Z123" i="25"/>
  <c r="AA123" i="25"/>
  <c r="Y124" i="25"/>
  <c r="Z124" i="25"/>
  <c r="AA124" i="25"/>
  <c r="Y125" i="25"/>
  <c r="Z125" i="25"/>
  <c r="AA125" i="25"/>
  <c r="G126" i="25"/>
  <c r="M126" i="25"/>
  <c r="P126" i="25"/>
  <c r="Y126" i="25"/>
  <c r="Z126" i="25"/>
  <c r="AA126" i="25"/>
  <c r="Y127" i="25"/>
  <c r="Z127" i="25"/>
  <c r="AA127" i="25"/>
  <c r="Y128" i="25"/>
  <c r="Z128" i="25"/>
  <c r="AA128" i="25"/>
  <c r="Y129" i="25"/>
  <c r="Z129" i="25"/>
  <c r="AA129" i="25"/>
  <c r="Y130" i="25"/>
  <c r="Z130" i="25"/>
  <c r="AA130" i="25"/>
  <c r="Y131" i="25"/>
  <c r="Z131" i="25"/>
  <c r="AA131" i="25"/>
  <c r="Y132" i="25"/>
  <c r="Z132" i="25"/>
  <c r="AA132" i="25"/>
  <c r="Y133" i="25"/>
  <c r="Z133" i="25"/>
  <c r="AA133" i="25"/>
  <c r="Y134" i="25"/>
  <c r="Z134" i="25"/>
  <c r="AA134" i="25"/>
  <c r="Y135" i="25"/>
  <c r="Z135" i="25"/>
  <c r="AA135" i="25"/>
  <c r="Y136" i="25"/>
  <c r="Z136" i="25"/>
  <c r="AA136" i="25"/>
  <c r="Y137" i="25"/>
  <c r="Z137" i="25"/>
  <c r="AA137" i="25"/>
  <c r="Y138" i="25"/>
  <c r="Z138" i="25"/>
  <c r="AA138" i="25"/>
  <c r="Y139" i="25"/>
  <c r="Z139" i="25"/>
  <c r="AA139" i="25"/>
  <c r="Y140" i="25"/>
  <c r="Z140" i="25"/>
  <c r="AA140" i="25"/>
  <c r="Y141" i="25"/>
  <c r="Z141" i="25"/>
  <c r="AA141" i="25"/>
  <c r="Y142" i="25"/>
  <c r="Z142" i="25"/>
  <c r="AA142" i="25"/>
  <c r="Y143" i="25"/>
  <c r="Z143" i="25"/>
  <c r="AA143" i="25"/>
  <c r="Y144" i="25"/>
  <c r="Z144" i="25"/>
  <c r="AA144" i="25"/>
  <c r="Y145" i="25"/>
  <c r="Z145" i="25"/>
  <c r="AA145" i="25"/>
  <c r="Y146" i="25"/>
  <c r="Z146" i="25"/>
  <c r="AA146" i="25"/>
  <c r="Y147" i="25"/>
  <c r="Z147" i="25"/>
  <c r="AA147" i="25"/>
  <c r="Y148" i="25"/>
  <c r="Z148" i="25"/>
  <c r="AA148" i="25"/>
  <c r="Y149" i="25"/>
  <c r="Z149" i="25"/>
  <c r="AA149" i="25"/>
  <c r="Y150" i="25"/>
  <c r="Z150" i="25"/>
  <c r="AA150" i="25"/>
  <c r="Y151" i="25"/>
  <c r="Z151" i="25"/>
  <c r="AA151" i="25"/>
  <c r="Y152" i="25"/>
  <c r="Z152" i="25"/>
  <c r="AA152" i="25"/>
  <c r="Y153" i="25"/>
  <c r="Z153" i="25"/>
  <c r="AA153" i="25"/>
  <c r="Y154" i="25"/>
  <c r="Z154" i="25"/>
  <c r="AA154" i="25"/>
  <c r="G155" i="25"/>
  <c r="M155" i="25"/>
  <c r="P155" i="25"/>
  <c r="Y155" i="25"/>
  <c r="Z155" i="25"/>
  <c r="AA155" i="25"/>
  <c r="Y156" i="25"/>
  <c r="Z156" i="25"/>
  <c r="AA156" i="25"/>
  <c r="Y157" i="25"/>
  <c r="Z157" i="25"/>
  <c r="AA157" i="25"/>
  <c r="Y158" i="25"/>
  <c r="Z158" i="25"/>
  <c r="AA158" i="25"/>
  <c r="Y159" i="25"/>
  <c r="Z159" i="25"/>
  <c r="AA159" i="25"/>
  <c r="Y160" i="25"/>
  <c r="Z160" i="25"/>
  <c r="AA160" i="25"/>
  <c r="Y161" i="25"/>
  <c r="Z161" i="25"/>
  <c r="AA161" i="25"/>
  <c r="Y162" i="25"/>
  <c r="Z162" i="25"/>
  <c r="AA162" i="25"/>
  <c r="Y163" i="25"/>
  <c r="Z163" i="25"/>
  <c r="AA163" i="25"/>
  <c r="Y164" i="25"/>
  <c r="Z164" i="25"/>
  <c r="AA164" i="25"/>
  <c r="Y165" i="25"/>
  <c r="Z165" i="25"/>
  <c r="AA165" i="25"/>
  <c r="Y166" i="25"/>
  <c r="Z166" i="25"/>
  <c r="AA166" i="25"/>
  <c r="Y167" i="25"/>
  <c r="Z167" i="25"/>
  <c r="AA167" i="25"/>
  <c r="Y168" i="25"/>
  <c r="Z168" i="25"/>
  <c r="AA168" i="25"/>
  <c r="Y169" i="25"/>
  <c r="Z169" i="25"/>
  <c r="AA169" i="25"/>
  <c r="Y170" i="25"/>
  <c r="Z170" i="25"/>
  <c r="AA170" i="25"/>
  <c r="Y171" i="25"/>
  <c r="Z171" i="25"/>
  <c r="AA171" i="25"/>
  <c r="Y172" i="25"/>
  <c r="Z172" i="25"/>
  <c r="AA172" i="25"/>
  <c r="Y173" i="25"/>
  <c r="Z173" i="25"/>
  <c r="AA173" i="25"/>
  <c r="Y174" i="25"/>
  <c r="Z174" i="25"/>
  <c r="AA174" i="25"/>
  <c r="Y175" i="25"/>
  <c r="Z175" i="25"/>
  <c r="AA175" i="25"/>
  <c r="Y176" i="25"/>
  <c r="Z176" i="25"/>
  <c r="AA176" i="25"/>
  <c r="Y177" i="25"/>
  <c r="Z177" i="25"/>
  <c r="AA177" i="25"/>
  <c r="Y178" i="25"/>
  <c r="Z178" i="25"/>
  <c r="AA178" i="25"/>
  <c r="Y179" i="25"/>
  <c r="Z179" i="25"/>
  <c r="AA179" i="25"/>
  <c r="Y180" i="25"/>
  <c r="Z180" i="25"/>
  <c r="AA180" i="25"/>
  <c r="Y181" i="25"/>
  <c r="Z181" i="25"/>
  <c r="AA181" i="25"/>
  <c r="Y182" i="25"/>
  <c r="Z182" i="25"/>
  <c r="AA182" i="25"/>
  <c r="Y183" i="25"/>
  <c r="Z183" i="25"/>
  <c r="AA183" i="25"/>
  <c r="Y184" i="25"/>
  <c r="Z184" i="25"/>
  <c r="AA184" i="25"/>
  <c r="Y185" i="25"/>
  <c r="Z185" i="25"/>
  <c r="AA185" i="25"/>
  <c r="Y186" i="25"/>
  <c r="Z186" i="25"/>
  <c r="AA186" i="25"/>
  <c r="G187" i="25"/>
  <c r="M187" i="25"/>
  <c r="P187" i="25"/>
  <c r="Y187" i="25"/>
  <c r="Z187" i="25"/>
  <c r="AA187" i="25"/>
  <c r="Y188" i="25"/>
  <c r="Z188" i="25"/>
  <c r="AA188" i="25"/>
  <c r="Z189" i="25"/>
  <c r="AA189" i="25"/>
  <c r="G190" i="25"/>
  <c r="M190" i="25"/>
  <c r="P190" i="25"/>
  <c r="Z190" i="25"/>
  <c r="AA190" i="25"/>
  <c r="Z191" i="25"/>
  <c r="AA191" i="25"/>
  <c r="Z192" i="25"/>
  <c r="AA192" i="25"/>
  <c r="G193" i="25"/>
  <c r="M193" i="25"/>
  <c r="P193" i="25"/>
  <c r="Z193" i="25"/>
  <c r="AA193" i="25"/>
  <c r="Z194" i="25"/>
  <c r="AA194" i="25"/>
  <c r="Y195" i="25"/>
  <c r="Z195" i="25"/>
  <c r="AA195" i="25"/>
  <c r="Y196" i="25"/>
  <c r="Z196" i="25"/>
  <c r="AA196" i="25"/>
  <c r="Y197" i="25"/>
  <c r="Z197" i="25"/>
  <c r="AA197" i="25"/>
  <c r="G198" i="25"/>
  <c r="M198" i="25"/>
  <c r="P198" i="25"/>
  <c r="Y198" i="25"/>
  <c r="Z198" i="25"/>
  <c r="AA198" i="25"/>
  <c r="Y199" i="25"/>
  <c r="Z199" i="25"/>
  <c r="AA199" i="25"/>
  <c r="Y200" i="25"/>
  <c r="Z200" i="25"/>
  <c r="AA200" i="25"/>
  <c r="Y201" i="25"/>
  <c r="Z201" i="25"/>
  <c r="AA201" i="25"/>
  <c r="Y202" i="25"/>
  <c r="Z202" i="25"/>
  <c r="AA202" i="25"/>
  <c r="G203" i="25"/>
  <c r="M203" i="25"/>
  <c r="P203" i="25"/>
  <c r="Y203" i="25"/>
  <c r="Z203" i="25"/>
  <c r="AA203" i="25"/>
  <c r="Y204" i="25"/>
  <c r="Z204" i="25"/>
  <c r="AA204" i="25"/>
  <c r="Y205" i="25"/>
  <c r="Z205" i="25"/>
  <c r="AA205" i="25"/>
  <c r="Y206" i="25"/>
  <c r="Z206" i="25"/>
  <c r="AA206" i="25"/>
  <c r="G207" i="25"/>
  <c r="M207" i="25"/>
  <c r="P207" i="25"/>
  <c r="Y207" i="25"/>
  <c r="Z207" i="25"/>
  <c r="AA207" i="25"/>
  <c r="Y208" i="25"/>
  <c r="Z208" i="25"/>
  <c r="AA208" i="25"/>
  <c r="Y209" i="25"/>
  <c r="Z209" i="25"/>
  <c r="AA209" i="25"/>
  <c r="Z210" i="25"/>
  <c r="AA210" i="25"/>
  <c r="G211" i="25"/>
  <c r="M211" i="25"/>
  <c r="P211" i="25"/>
  <c r="Z211" i="25"/>
  <c r="AA211" i="25"/>
  <c r="Z212" i="25"/>
  <c r="AA212" i="25"/>
  <c r="Z213" i="25"/>
  <c r="AA213" i="25"/>
  <c r="Z214" i="25"/>
  <c r="AA214" i="25"/>
  <c r="Z215" i="25"/>
  <c r="AA215" i="25"/>
  <c r="G216" i="25"/>
  <c r="Z216" i="25"/>
  <c r="AA216" i="25"/>
  <c r="IV216" i="25"/>
  <c r="Z217" i="25"/>
  <c r="AA217" i="25"/>
  <c r="Z218" i="25"/>
  <c r="AA218" i="25"/>
  <c r="Z219" i="25"/>
  <c r="AA219" i="25"/>
  <c r="Z220" i="25"/>
  <c r="AA220" i="25"/>
  <c r="G221" i="25"/>
  <c r="Z221" i="25"/>
  <c r="AA221" i="25"/>
  <c r="Z222" i="25"/>
  <c r="AA222" i="25"/>
  <c r="Y223" i="25"/>
  <c r="Z223" i="25"/>
  <c r="AA223" i="25"/>
  <c r="Y224" i="25"/>
  <c r="Z224" i="25"/>
  <c r="AA224" i="25"/>
  <c r="Y225" i="25"/>
  <c r="Z225" i="25"/>
  <c r="AA225" i="25"/>
  <c r="Y226" i="25"/>
  <c r="Z226" i="25"/>
  <c r="AA226" i="25"/>
  <c r="Y227" i="25"/>
  <c r="Z227" i="25"/>
  <c r="AA227" i="25"/>
  <c r="Y228" i="25"/>
  <c r="Z228" i="25"/>
  <c r="AA228" i="25"/>
  <c r="Y229" i="25"/>
  <c r="Z229" i="25"/>
  <c r="AA229" i="25"/>
  <c r="Y230" i="25"/>
  <c r="Z230" i="25"/>
  <c r="AA230" i="25"/>
  <c r="Y231" i="25"/>
  <c r="Z231" i="25"/>
  <c r="AA231" i="25"/>
  <c r="Y232" i="25"/>
  <c r="Z232" i="25"/>
  <c r="AA232" i="25"/>
  <c r="Y233" i="25"/>
  <c r="Z233" i="25"/>
  <c r="AA233" i="25"/>
  <c r="Y234" i="25"/>
  <c r="Z234" i="25"/>
  <c r="AA234" i="25"/>
  <c r="Y235" i="25"/>
  <c r="Z235" i="25"/>
  <c r="AA235" i="25"/>
  <c r="Y236" i="25"/>
  <c r="Z236" i="25"/>
  <c r="AA236" i="25"/>
  <c r="Y237" i="25"/>
  <c r="Z237" i="25"/>
  <c r="AA237" i="25"/>
  <c r="Y238" i="25"/>
  <c r="Z238" i="25"/>
  <c r="AA238" i="25"/>
  <c r="Y239" i="25"/>
  <c r="Z239" i="25"/>
  <c r="AA239" i="25"/>
  <c r="Y240" i="25"/>
  <c r="Z240" i="25"/>
  <c r="AA240" i="25"/>
  <c r="Y241" i="25"/>
  <c r="Z241" i="25"/>
  <c r="AA241" i="25"/>
  <c r="Y242" i="25"/>
  <c r="Z242" i="25"/>
  <c r="AA242" i="25"/>
  <c r="G243" i="25"/>
  <c r="M243" i="25"/>
  <c r="P243" i="25"/>
  <c r="Y243" i="25"/>
  <c r="Z243" i="25"/>
  <c r="AA243" i="25"/>
  <c r="Y244" i="25"/>
  <c r="Z244" i="25"/>
  <c r="AA244" i="25"/>
  <c r="Y245" i="25"/>
  <c r="Z245" i="25"/>
  <c r="AA245" i="25"/>
  <c r="Y246" i="25"/>
  <c r="Z246" i="25"/>
  <c r="AA246" i="25"/>
  <c r="Y247" i="25"/>
  <c r="Z247" i="25"/>
  <c r="AA247" i="25"/>
  <c r="Y248" i="25"/>
  <c r="Z248" i="25"/>
  <c r="AA248" i="25"/>
  <c r="Y249" i="25"/>
  <c r="Z249" i="25"/>
  <c r="AA249" i="25"/>
  <c r="Y250" i="25"/>
  <c r="Z250" i="25"/>
  <c r="AA250" i="25"/>
  <c r="Y251" i="25"/>
  <c r="Z251" i="25"/>
  <c r="AA251" i="25"/>
  <c r="Y252" i="25"/>
  <c r="Z252" i="25"/>
  <c r="AA252" i="25"/>
  <c r="Y253" i="25"/>
  <c r="Z253" i="25"/>
  <c r="AA253" i="25"/>
  <c r="Y254" i="25"/>
  <c r="Z254" i="25"/>
  <c r="AA254" i="25"/>
  <c r="Y255" i="25"/>
  <c r="Z255" i="25"/>
  <c r="AA255" i="25"/>
  <c r="Y256" i="25"/>
  <c r="Z256" i="25"/>
  <c r="AA256" i="25"/>
  <c r="Y257" i="25"/>
  <c r="Z257" i="25"/>
  <c r="AA257" i="25"/>
  <c r="Y258" i="25"/>
  <c r="Z258" i="25"/>
  <c r="AA258" i="25"/>
  <c r="Y259" i="25"/>
  <c r="Z259" i="25"/>
  <c r="AA259" i="25"/>
  <c r="G260" i="25"/>
  <c r="M260" i="25"/>
  <c r="P260" i="25"/>
  <c r="Y260" i="25"/>
  <c r="Z260" i="25"/>
  <c r="AA260" i="25"/>
  <c r="Y261" i="25"/>
  <c r="Z261" i="25"/>
  <c r="AA261" i="25"/>
  <c r="Y262" i="25"/>
  <c r="Z262" i="25"/>
  <c r="AA262" i="25"/>
  <c r="G263" i="25"/>
  <c r="M263" i="25"/>
  <c r="P263" i="25"/>
  <c r="Y263" i="25"/>
  <c r="Z263" i="25"/>
  <c r="AA263" i="25"/>
  <c r="Y264" i="25"/>
  <c r="Z264" i="25"/>
  <c r="AA264" i="25"/>
  <c r="Y265" i="25"/>
  <c r="Z265" i="25"/>
  <c r="AA265" i="25"/>
  <c r="G266" i="25"/>
  <c r="M266" i="25"/>
  <c r="P266" i="25"/>
  <c r="Y266" i="25"/>
  <c r="Z266" i="25"/>
  <c r="AA266" i="25"/>
  <c r="Y267" i="25"/>
  <c r="Z267" i="25"/>
  <c r="AA267" i="25"/>
  <c r="Y268" i="25"/>
  <c r="Z268" i="25"/>
  <c r="AA268" i="25"/>
  <c r="Y269" i="25"/>
  <c r="Z269" i="25"/>
  <c r="AA269" i="25"/>
  <c r="G270" i="25"/>
  <c r="M270" i="25"/>
  <c r="P270" i="25"/>
  <c r="Y270" i="25"/>
  <c r="Z270" i="25"/>
  <c r="AA270" i="25"/>
  <c r="Y271" i="25"/>
  <c r="Z271" i="25"/>
  <c r="AA271" i="25"/>
  <c r="Y272" i="25"/>
  <c r="Z272" i="25"/>
  <c r="AA272" i="25"/>
  <c r="G273" i="25"/>
  <c r="M273" i="25"/>
  <c r="P273" i="25"/>
  <c r="Y273" i="25"/>
  <c r="Z273" i="25"/>
  <c r="AA273" i="25"/>
  <c r="Y274" i="25"/>
  <c r="Z274" i="25"/>
  <c r="AA274" i="25"/>
  <c r="Y275" i="25"/>
  <c r="Z275" i="25"/>
  <c r="AA275" i="25"/>
  <c r="G276" i="25"/>
  <c r="M276" i="25"/>
  <c r="P276" i="25"/>
  <c r="Y276" i="25"/>
  <c r="Z276" i="25"/>
  <c r="AA276" i="25"/>
  <c r="Y277" i="25"/>
  <c r="Z277" i="25"/>
  <c r="AA277" i="25"/>
  <c r="Y278" i="25"/>
  <c r="Z278" i="25"/>
  <c r="AA278" i="25"/>
  <c r="G279" i="25"/>
  <c r="M279" i="25"/>
  <c r="P279" i="25"/>
  <c r="Y279" i="25"/>
  <c r="Z279" i="25"/>
  <c r="AA279" i="25"/>
  <c r="Y280" i="25"/>
  <c r="Z280" i="25"/>
  <c r="AA280" i="25"/>
  <c r="Y281" i="25"/>
  <c r="Z281" i="25"/>
  <c r="AA281" i="25"/>
  <c r="Y282" i="25"/>
  <c r="Z282" i="25"/>
  <c r="AA282" i="25"/>
  <c r="Y283" i="25"/>
  <c r="Z283" i="25"/>
  <c r="AA283" i="25"/>
  <c r="Y284" i="25"/>
  <c r="Z284" i="25"/>
  <c r="AA284" i="25"/>
  <c r="Y285" i="25"/>
  <c r="Z285" i="25"/>
  <c r="AA285" i="25"/>
  <c r="Y286" i="25"/>
  <c r="Z286" i="25"/>
  <c r="AA286" i="25"/>
  <c r="G287" i="25"/>
  <c r="M287" i="25"/>
  <c r="P287" i="25"/>
  <c r="Y287" i="25"/>
  <c r="Z287" i="25"/>
  <c r="AA287" i="25"/>
  <c r="Y288" i="25"/>
  <c r="Z288" i="25"/>
  <c r="AA288" i="25"/>
  <c r="Y289" i="25"/>
  <c r="Z289" i="25"/>
  <c r="AA289" i="25"/>
  <c r="Y290" i="25"/>
  <c r="Z290" i="25"/>
  <c r="AA290" i="25"/>
  <c r="Y291" i="25"/>
  <c r="Z291" i="25"/>
  <c r="AA291" i="25"/>
  <c r="Y292" i="25"/>
  <c r="Z292" i="25"/>
  <c r="AA292" i="25"/>
  <c r="Y293" i="25"/>
  <c r="Z293" i="25"/>
  <c r="AA293" i="25"/>
  <c r="Y294" i="25"/>
  <c r="Z294" i="25"/>
  <c r="AA294" i="25"/>
  <c r="G295" i="25"/>
  <c r="M295" i="25"/>
  <c r="P295" i="25"/>
  <c r="Y295" i="25"/>
  <c r="Z295" i="25"/>
  <c r="AA295" i="25"/>
  <c r="Y296" i="25"/>
  <c r="Z296" i="25"/>
  <c r="AA296" i="25"/>
  <c r="Y297" i="25"/>
  <c r="Z297" i="25"/>
  <c r="AA297" i="25"/>
  <c r="Y298" i="25"/>
  <c r="Z298" i="25"/>
  <c r="AA298" i="25"/>
  <c r="Y299" i="25"/>
  <c r="Z299" i="25"/>
  <c r="AA299" i="25"/>
  <c r="G300" i="25"/>
  <c r="M300" i="25"/>
  <c r="P300" i="25"/>
  <c r="Y300" i="25"/>
  <c r="Z300" i="25"/>
  <c r="AA300" i="25"/>
  <c r="Y301" i="25"/>
  <c r="Z301" i="25"/>
  <c r="AA301" i="25"/>
  <c r="Y302" i="25"/>
  <c r="Z302" i="25"/>
  <c r="AA302" i="25"/>
  <c r="Y303" i="25"/>
  <c r="Z303" i="25"/>
  <c r="AA303" i="25"/>
  <c r="G305" i="25"/>
  <c r="M305" i="25"/>
  <c r="P305" i="25"/>
  <c r="Y311" i="25"/>
  <c r="Z311" i="25"/>
  <c r="AA311" i="25"/>
  <c r="AA313" i="25"/>
  <c r="Y4" i="24"/>
  <c r="Z4" i="24"/>
  <c r="AA4" i="24"/>
  <c r="Y5" i="24"/>
  <c r="Z5" i="24"/>
  <c r="AA5" i="24"/>
  <c r="Y6" i="24"/>
  <c r="Z6" i="24"/>
  <c r="AA6" i="24"/>
  <c r="Y7" i="24"/>
  <c r="Z7" i="24"/>
  <c r="AA7" i="24"/>
  <c r="Y8" i="24"/>
  <c r="Z8" i="24"/>
  <c r="AA8" i="24"/>
  <c r="Y9" i="24"/>
  <c r="Z9" i="24"/>
  <c r="AA9" i="24"/>
  <c r="Y10" i="24"/>
  <c r="Z10" i="24"/>
  <c r="AA10" i="24"/>
  <c r="Y11" i="24"/>
  <c r="Z11" i="24"/>
  <c r="AA11" i="24"/>
  <c r="Y12" i="24"/>
  <c r="Z12" i="24"/>
  <c r="AA12" i="24"/>
  <c r="G13" i="24"/>
  <c r="M13" i="24"/>
  <c r="P13" i="24"/>
  <c r="Y13" i="24"/>
  <c r="Z13" i="24"/>
  <c r="AA13" i="24"/>
  <c r="Y14" i="24"/>
  <c r="Z14" i="24"/>
  <c r="AA14" i="24"/>
  <c r="Y15" i="24"/>
  <c r="Z15" i="24"/>
  <c r="AA15" i="24"/>
  <c r="Y16" i="24"/>
  <c r="Z16" i="24"/>
  <c r="AA16" i="24"/>
  <c r="Y17" i="24"/>
  <c r="Z17" i="24"/>
  <c r="AA17" i="24"/>
  <c r="G18" i="24"/>
  <c r="M18" i="24"/>
  <c r="P18" i="24"/>
  <c r="Y18" i="24"/>
  <c r="Z18" i="24"/>
  <c r="AA18" i="24"/>
  <c r="Y19" i="24"/>
  <c r="Z19" i="24"/>
  <c r="AA19" i="24"/>
  <c r="Y20" i="24"/>
  <c r="Z20" i="24"/>
  <c r="AA20" i="24"/>
  <c r="Y21" i="24"/>
  <c r="Z21" i="24"/>
  <c r="AA21" i="24"/>
  <c r="Y22" i="24"/>
  <c r="Z22" i="24"/>
  <c r="AA22" i="24"/>
  <c r="Y23" i="24"/>
  <c r="Z23" i="24"/>
  <c r="AA23" i="24"/>
  <c r="Y24" i="24"/>
  <c r="Z24" i="24"/>
  <c r="AA24" i="24"/>
  <c r="Y25" i="24"/>
  <c r="Z25" i="24"/>
  <c r="AA25" i="24"/>
  <c r="Y26" i="24"/>
  <c r="Z26" i="24"/>
  <c r="AA26" i="24"/>
  <c r="Y27" i="24"/>
  <c r="Z27" i="24"/>
  <c r="AA27" i="24"/>
  <c r="Y28" i="24"/>
  <c r="Z28" i="24"/>
  <c r="AA28" i="24"/>
  <c r="Y29" i="24"/>
  <c r="Z29" i="24"/>
  <c r="AA29" i="24"/>
  <c r="Y30" i="24"/>
  <c r="Z30" i="24"/>
  <c r="AA30" i="24"/>
  <c r="Y31" i="24"/>
  <c r="Z31" i="24"/>
  <c r="AA31" i="24"/>
  <c r="Y32" i="24"/>
  <c r="Z32" i="24"/>
  <c r="AA32" i="24"/>
  <c r="Y33" i="24"/>
  <c r="Z33" i="24"/>
  <c r="AA33" i="24"/>
  <c r="Y34" i="24"/>
  <c r="Z34" i="24"/>
  <c r="AA34" i="24"/>
  <c r="Y35" i="24"/>
  <c r="Z35" i="24"/>
  <c r="AA35" i="24"/>
  <c r="Y36" i="24"/>
  <c r="Z36" i="24"/>
  <c r="AA36" i="24"/>
  <c r="Y37" i="24"/>
  <c r="Z37" i="24"/>
  <c r="AA37" i="24"/>
  <c r="Y38" i="24"/>
  <c r="Z38" i="24"/>
  <c r="AA38" i="24"/>
  <c r="Y39" i="24"/>
  <c r="Z39" i="24"/>
  <c r="AA39" i="24"/>
  <c r="Y40" i="24"/>
  <c r="Z40" i="24"/>
  <c r="AA40" i="24"/>
  <c r="Y41" i="24"/>
  <c r="Z41" i="24"/>
  <c r="AA41" i="24"/>
  <c r="Y42" i="24"/>
  <c r="Z42" i="24"/>
  <c r="AA42" i="24"/>
  <c r="Y43" i="24"/>
  <c r="Z43" i="24"/>
  <c r="AA43" i="24"/>
  <c r="G44" i="24"/>
  <c r="M44" i="24"/>
  <c r="P44" i="24"/>
  <c r="Y44" i="24"/>
  <c r="Z44" i="24"/>
  <c r="AA44" i="24"/>
  <c r="Y45" i="24"/>
  <c r="Z45" i="24"/>
  <c r="AA45" i="24"/>
  <c r="Y46" i="24"/>
  <c r="Z46" i="24"/>
  <c r="AA46" i="24"/>
  <c r="Y47" i="24"/>
  <c r="Z47" i="24"/>
  <c r="AA47" i="24"/>
  <c r="Y48" i="24"/>
  <c r="Z48" i="24"/>
  <c r="AA48" i="24"/>
  <c r="Y49" i="24"/>
  <c r="Z49" i="24"/>
  <c r="AA49" i="24"/>
  <c r="Y50" i="24"/>
  <c r="Z50" i="24"/>
  <c r="AA50" i="24"/>
  <c r="Y51" i="24"/>
  <c r="Z51" i="24"/>
  <c r="AA51" i="24"/>
  <c r="Y52" i="24"/>
  <c r="Z52" i="24"/>
  <c r="AA52" i="24"/>
  <c r="Y53" i="24"/>
  <c r="Z53" i="24"/>
  <c r="AA53" i="24"/>
  <c r="Y54" i="24"/>
  <c r="Z54" i="24"/>
  <c r="AA54" i="24"/>
  <c r="Y55" i="24"/>
  <c r="Z55" i="24"/>
  <c r="AA55" i="24"/>
  <c r="Y56" i="24"/>
  <c r="Z56" i="24"/>
  <c r="AA56" i="24"/>
  <c r="Y57" i="24"/>
  <c r="Z57" i="24"/>
  <c r="AA57" i="24"/>
  <c r="Y58" i="24"/>
  <c r="Z58" i="24"/>
  <c r="AA58" i="24"/>
  <c r="Y59" i="24"/>
  <c r="Z59" i="24"/>
  <c r="AA59" i="24"/>
  <c r="Y60" i="24"/>
  <c r="Z60" i="24"/>
  <c r="AA60" i="24"/>
  <c r="Y61" i="24"/>
  <c r="Z61" i="24"/>
  <c r="AA61" i="24"/>
  <c r="Y62" i="24"/>
  <c r="Z62" i="24"/>
  <c r="AA62" i="24"/>
  <c r="Y63" i="24"/>
  <c r="Z63" i="24"/>
  <c r="AA63" i="24"/>
  <c r="Y64" i="24"/>
  <c r="Z64" i="24"/>
  <c r="AA64" i="24"/>
  <c r="Y65" i="24"/>
  <c r="Z65" i="24"/>
  <c r="AA65" i="24"/>
  <c r="Y66" i="24"/>
  <c r="Z66" i="24"/>
  <c r="AA66" i="24"/>
  <c r="Y67" i="24"/>
  <c r="Z67" i="24"/>
  <c r="AA67" i="24"/>
  <c r="Y68" i="24"/>
  <c r="Z68" i="24"/>
  <c r="AA68" i="24"/>
  <c r="Y69" i="24"/>
  <c r="Z69" i="24"/>
  <c r="AA69" i="24"/>
  <c r="G70" i="24"/>
  <c r="M70" i="24"/>
  <c r="P70" i="24"/>
  <c r="Y70" i="24"/>
  <c r="Z70" i="24"/>
  <c r="AA70" i="24"/>
  <c r="Y71" i="24"/>
  <c r="Z71" i="24"/>
  <c r="AA71" i="24"/>
  <c r="Y72" i="24"/>
  <c r="Z72" i="24"/>
  <c r="AA72" i="24"/>
  <c r="Y73" i="24"/>
  <c r="Z73" i="24"/>
  <c r="AA73" i="24"/>
  <c r="Y74" i="24"/>
  <c r="Z74" i="24"/>
  <c r="AA74" i="24"/>
  <c r="Y75" i="24"/>
  <c r="Z75" i="24"/>
  <c r="AA75" i="24"/>
  <c r="Y76" i="24"/>
  <c r="Z76" i="24"/>
  <c r="AA76" i="24"/>
  <c r="Y77" i="24"/>
  <c r="Z77" i="24"/>
  <c r="AA77" i="24"/>
  <c r="Y78" i="24"/>
  <c r="Z78" i="24"/>
  <c r="AA78" i="24"/>
  <c r="Y79" i="24"/>
  <c r="Z79" i="24"/>
  <c r="AA79" i="24"/>
  <c r="Y80" i="24"/>
  <c r="Z80" i="24"/>
  <c r="AA80" i="24"/>
  <c r="Y81" i="24"/>
  <c r="Z81" i="24"/>
  <c r="AA81" i="24"/>
  <c r="Y82" i="24"/>
  <c r="Z82" i="24"/>
  <c r="AA82" i="24"/>
  <c r="Y83" i="24"/>
  <c r="Z83" i="24"/>
  <c r="AA83" i="24"/>
  <c r="Y84" i="24"/>
  <c r="Z84" i="24"/>
  <c r="AA84" i="24"/>
  <c r="Y85" i="24"/>
  <c r="Z85" i="24"/>
  <c r="AA85" i="24"/>
  <c r="Y86" i="24"/>
  <c r="Z86" i="24"/>
  <c r="AA86" i="24"/>
  <c r="G87" i="24"/>
  <c r="M87" i="24"/>
  <c r="P87" i="24"/>
  <c r="Y87" i="24"/>
  <c r="Z87" i="24"/>
  <c r="AA87" i="24"/>
  <c r="Y88" i="24"/>
  <c r="Z88" i="24"/>
  <c r="AA88" i="24"/>
  <c r="Y89" i="24"/>
  <c r="Z89" i="24"/>
  <c r="AA89" i="24"/>
  <c r="Y90" i="24"/>
  <c r="Z90" i="24"/>
  <c r="AA90" i="24"/>
  <c r="Y91" i="24"/>
  <c r="Z91" i="24"/>
  <c r="AA91" i="24"/>
  <c r="Y92" i="24"/>
  <c r="Z92" i="24"/>
  <c r="AA92" i="24"/>
  <c r="Y93" i="24"/>
  <c r="Z93" i="24"/>
  <c r="AA93" i="24"/>
  <c r="Y94" i="24"/>
  <c r="Z94" i="24"/>
  <c r="AA94" i="24"/>
  <c r="Y95" i="24"/>
  <c r="Z95" i="24"/>
  <c r="AA95" i="24"/>
  <c r="Y96" i="24"/>
  <c r="Z96" i="24"/>
  <c r="AA96" i="24"/>
  <c r="Y97" i="24"/>
  <c r="Z97" i="24"/>
  <c r="AA97" i="24"/>
  <c r="Y98" i="24"/>
  <c r="Z98" i="24"/>
  <c r="AA98" i="24"/>
  <c r="Y99" i="24"/>
  <c r="Z99" i="24"/>
  <c r="AA99" i="24"/>
  <c r="Y100" i="24"/>
  <c r="Z100" i="24"/>
  <c r="AA100" i="24"/>
  <c r="Y101" i="24"/>
  <c r="Z101" i="24"/>
  <c r="AA101" i="24"/>
  <c r="Y102" i="24"/>
  <c r="Z102" i="24"/>
  <c r="AA102" i="24"/>
  <c r="Y103" i="24"/>
  <c r="Z103" i="24"/>
  <c r="AA103" i="24"/>
  <c r="G104" i="24"/>
  <c r="M104" i="24"/>
  <c r="P104" i="24"/>
  <c r="Y104" i="24"/>
  <c r="Z104" i="24"/>
  <c r="AA104" i="24"/>
  <c r="Y105" i="24"/>
  <c r="Z105" i="24"/>
  <c r="AA105" i="24"/>
  <c r="Y106" i="24"/>
  <c r="Z106" i="24"/>
  <c r="AA106" i="24"/>
  <c r="Y107" i="24"/>
  <c r="Z107" i="24"/>
  <c r="AA107" i="24"/>
  <c r="Y108" i="24"/>
  <c r="Z108" i="24"/>
  <c r="AA108" i="24"/>
  <c r="Y109" i="24"/>
  <c r="Z109" i="24"/>
  <c r="AA109" i="24"/>
  <c r="Y110" i="24"/>
  <c r="Z110" i="24"/>
  <c r="AA110" i="24"/>
  <c r="Y111" i="24"/>
  <c r="Z111" i="24"/>
  <c r="AA111" i="24"/>
  <c r="Y112" i="24"/>
  <c r="Z112" i="24"/>
  <c r="AA112" i="24"/>
  <c r="Y113" i="24"/>
  <c r="Z113" i="24"/>
  <c r="AA113" i="24"/>
  <c r="Y114" i="24"/>
  <c r="Z114" i="24"/>
  <c r="AA114" i="24"/>
  <c r="G115" i="24"/>
  <c r="M115" i="24"/>
  <c r="P115" i="24"/>
  <c r="Y115" i="24"/>
  <c r="Z115" i="24"/>
  <c r="AA115" i="24"/>
  <c r="Y116" i="24"/>
  <c r="Z116" i="24"/>
  <c r="AA116" i="24"/>
  <c r="Y117" i="24"/>
  <c r="Z117" i="24"/>
  <c r="AA117" i="24"/>
  <c r="Y118" i="24"/>
  <c r="Z118" i="24"/>
  <c r="AA118" i="24"/>
  <c r="G119" i="24"/>
  <c r="M119" i="24"/>
  <c r="P119" i="24"/>
  <c r="Y119" i="24"/>
  <c r="Z119" i="24"/>
  <c r="AA119" i="24"/>
  <c r="Y120" i="24"/>
  <c r="Z120" i="24"/>
  <c r="AA120" i="24"/>
  <c r="Y121" i="24"/>
  <c r="Z121" i="24"/>
  <c r="AA121" i="24"/>
  <c r="Y122" i="24"/>
  <c r="Z122" i="24"/>
  <c r="AA122" i="24"/>
  <c r="Y123" i="24"/>
  <c r="Z123" i="24"/>
  <c r="AA123" i="24"/>
  <c r="G124" i="24"/>
  <c r="M124" i="24"/>
  <c r="P124" i="24"/>
  <c r="Y124" i="24"/>
  <c r="Z124" i="24"/>
  <c r="AA124" i="24"/>
  <c r="Y125" i="24"/>
  <c r="Z125" i="24"/>
  <c r="AA125" i="24"/>
  <c r="Y126" i="24"/>
  <c r="Z126" i="24"/>
  <c r="AA126" i="24"/>
  <c r="Y127" i="24"/>
  <c r="Z127" i="24"/>
  <c r="AA127" i="24"/>
  <c r="G128" i="24"/>
  <c r="M128" i="24"/>
  <c r="P128" i="24"/>
  <c r="Y128" i="24"/>
  <c r="Z128" i="24"/>
  <c r="AA128" i="24"/>
  <c r="Y129" i="24"/>
  <c r="Z129" i="24"/>
  <c r="AA129" i="24"/>
  <c r="Y130" i="24"/>
  <c r="Z130" i="24"/>
  <c r="AA130" i="24"/>
  <c r="Y131" i="24"/>
  <c r="Z131" i="24"/>
  <c r="AA131" i="24"/>
  <c r="Y132" i="24"/>
  <c r="Z132" i="24"/>
  <c r="AA132" i="24"/>
  <c r="Y133" i="24"/>
  <c r="Z133" i="24"/>
  <c r="AA133" i="24"/>
  <c r="Y134" i="24"/>
  <c r="Z134" i="24"/>
  <c r="AA134" i="24"/>
  <c r="Y135" i="24"/>
  <c r="Z135" i="24"/>
  <c r="AA135" i="24"/>
  <c r="Y136" i="24"/>
  <c r="Z136" i="24"/>
  <c r="AA136" i="24"/>
  <c r="Y137" i="24"/>
  <c r="Z137" i="24"/>
  <c r="AA137" i="24"/>
  <c r="Y138" i="24"/>
  <c r="Z138" i="24"/>
  <c r="AA138" i="24"/>
  <c r="Y139" i="24"/>
  <c r="Z139" i="24"/>
  <c r="AA139" i="24"/>
  <c r="Y140" i="24"/>
  <c r="Z140" i="24"/>
  <c r="AA140" i="24"/>
  <c r="Y141" i="24"/>
  <c r="Z141" i="24"/>
  <c r="AA141" i="24"/>
  <c r="Y142" i="24"/>
  <c r="Z142" i="24"/>
  <c r="AA142" i="24"/>
  <c r="Y143" i="24"/>
  <c r="Z143" i="24"/>
  <c r="AA143" i="24"/>
  <c r="Y144" i="24"/>
  <c r="Z144" i="24"/>
  <c r="AA144" i="24"/>
  <c r="Y145" i="24"/>
  <c r="Z145" i="24"/>
  <c r="AA145" i="24"/>
  <c r="Y146" i="24"/>
  <c r="Z146" i="24"/>
  <c r="AA146" i="24"/>
  <c r="Y147" i="24"/>
  <c r="Z147" i="24"/>
  <c r="AA147" i="24"/>
  <c r="Y148" i="24"/>
  <c r="Z148" i="24"/>
  <c r="AA148" i="24"/>
  <c r="Y149" i="24"/>
  <c r="Z149" i="24"/>
  <c r="AA149" i="24"/>
  <c r="Y150" i="24"/>
  <c r="Z150" i="24"/>
  <c r="AA150" i="24"/>
  <c r="Y151" i="24"/>
  <c r="Z151" i="24"/>
  <c r="AA151" i="24"/>
  <c r="Y152" i="24"/>
  <c r="Z152" i="24"/>
  <c r="AA152" i="24"/>
  <c r="Y153" i="24"/>
  <c r="Z153" i="24"/>
  <c r="AA153" i="24"/>
  <c r="Y154" i="24"/>
  <c r="Z154" i="24"/>
  <c r="AA154" i="24"/>
  <c r="Y155" i="24"/>
  <c r="Z155" i="24"/>
  <c r="AA155" i="24"/>
  <c r="Y156" i="24"/>
  <c r="Z156" i="24"/>
  <c r="AA156" i="24"/>
  <c r="G157" i="24"/>
  <c r="M157" i="24"/>
  <c r="P157" i="24"/>
  <c r="Y157" i="24"/>
  <c r="Z157" i="24"/>
  <c r="AA157" i="24"/>
  <c r="Y158" i="24"/>
  <c r="Z158" i="24"/>
  <c r="AA158" i="24"/>
  <c r="Y159" i="24"/>
  <c r="Z159" i="24"/>
  <c r="AA159" i="24"/>
  <c r="Y160" i="24"/>
  <c r="Z160" i="24"/>
  <c r="AA160" i="24"/>
  <c r="Y161" i="24"/>
  <c r="Z161" i="24"/>
  <c r="AA161" i="24"/>
  <c r="Y162" i="24"/>
  <c r="Z162" i="24"/>
  <c r="AA162" i="24"/>
  <c r="Y163" i="24"/>
  <c r="Z163" i="24"/>
  <c r="AA163" i="24"/>
  <c r="Y164" i="24"/>
  <c r="Z164" i="24"/>
  <c r="AA164" i="24"/>
  <c r="Y165" i="24"/>
  <c r="Z165" i="24"/>
  <c r="AA165" i="24"/>
  <c r="Y166" i="24"/>
  <c r="Z166" i="24"/>
  <c r="AA166" i="24"/>
  <c r="Y167" i="24"/>
  <c r="Z167" i="24"/>
  <c r="AA167" i="24"/>
  <c r="Y168" i="24"/>
  <c r="Z168" i="24"/>
  <c r="AA168" i="24"/>
  <c r="Y169" i="24"/>
  <c r="Z169" i="24"/>
  <c r="AA169" i="24"/>
  <c r="Y170" i="24"/>
  <c r="Z170" i="24"/>
  <c r="AA170" i="24"/>
  <c r="Y171" i="24"/>
  <c r="Z171" i="24"/>
  <c r="AA171" i="24"/>
  <c r="Y172" i="24"/>
  <c r="Z172" i="24"/>
  <c r="AA172" i="24"/>
  <c r="Y173" i="24"/>
  <c r="Z173" i="24"/>
  <c r="AA173" i="24"/>
  <c r="Y174" i="24"/>
  <c r="Z174" i="24"/>
  <c r="AA174" i="24"/>
  <c r="Y175" i="24"/>
  <c r="Z175" i="24"/>
  <c r="AA175" i="24"/>
  <c r="Y176" i="24"/>
  <c r="Z176" i="24"/>
  <c r="AA176" i="24"/>
  <c r="Y177" i="24"/>
  <c r="Z177" i="24"/>
  <c r="AA177" i="24"/>
  <c r="Y178" i="24"/>
  <c r="Z178" i="24"/>
  <c r="AA178" i="24"/>
  <c r="Y179" i="24"/>
  <c r="Z179" i="24"/>
  <c r="AA179" i="24"/>
  <c r="Y180" i="24"/>
  <c r="Z180" i="24"/>
  <c r="AA180" i="24"/>
  <c r="Y181" i="24"/>
  <c r="Z181" i="24"/>
  <c r="AA181" i="24"/>
  <c r="Y182" i="24"/>
  <c r="Z182" i="24"/>
  <c r="AA182" i="24"/>
  <c r="Y183" i="24"/>
  <c r="Z183" i="24"/>
  <c r="AA183" i="24"/>
  <c r="Y184" i="24"/>
  <c r="Z184" i="24"/>
  <c r="AA184" i="24"/>
  <c r="Y185" i="24"/>
  <c r="Z185" i="24"/>
  <c r="AA185" i="24"/>
  <c r="Y186" i="24"/>
  <c r="Z186" i="24"/>
  <c r="AA186" i="24"/>
  <c r="Y187" i="24"/>
  <c r="Z187" i="24"/>
  <c r="AA187" i="24"/>
  <c r="Y188" i="24"/>
  <c r="Z188" i="24"/>
  <c r="AA188" i="24"/>
  <c r="G189" i="24"/>
  <c r="M189" i="24"/>
  <c r="P189" i="24"/>
  <c r="Z189" i="24"/>
  <c r="AA189" i="24"/>
  <c r="Z190" i="24"/>
  <c r="AA190" i="24"/>
  <c r="Z191" i="24"/>
  <c r="AA191" i="24"/>
  <c r="G192" i="24"/>
  <c r="M192" i="24"/>
  <c r="P192" i="24"/>
  <c r="Z192" i="24"/>
  <c r="AA192" i="24"/>
  <c r="Z193" i="24"/>
  <c r="AA193" i="24"/>
  <c r="Z194" i="24"/>
  <c r="AA194" i="24"/>
  <c r="G195" i="24"/>
  <c r="M195" i="24"/>
  <c r="P195" i="24"/>
  <c r="Z195" i="24"/>
  <c r="AA195" i="24"/>
  <c r="Z196" i="24"/>
  <c r="AA196" i="24"/>
  <c r="Y197" i="24"/>
  <c r="Z197" i="24"/>
  <c r="AA197" i="24"/>
  <c r="Y198" i="24"/>
  <c r="Z198" i="24"/>
  <c r="AA198" i="24"/>
  <c r="Y199" i="24"/>
  <c r="Z199" i="24"/>
  <c r="AA199" i="24"/>
  <c r="G200" i="24"/>
  <c r="M200" i="24"/>
  <c r="P200" i="24"/>
  <c r="Y200" i="24"/>
  <c r="Z200" i="24"/>
  <c r="AA200" i="24"/>
  <c r="Y201" i="24"/>
  <c r="Z201" i="24"/>
  <c r="AA201" i="24"/>
  <c r="Y202" i="24"/>
  <c r="Z202" i="24"/>
  <c r="AA202" i="24"/>
  <c r="Y203" i="24"/>
  <c r="Z203" i="24"/>
  <c r="AA203" i="24"/>
  <c r="Y204" i="24"/>
  <c r="Z204" i="24"/>
  <c r="AA204" i="24"/>
  <c r="G205" i="24"/>
  <c r="M205" i="24"/>
  <c r="P205" i="24"/>
  <c r="Y205" i="24"/>
  <c r="Z205" i="24"/>
  <c r="AA205" i="24"/>
  <c r="Y206" i="24"/>
  <c r="Z206" i="24"/>
  <c r="AA206" i="24"/>
  <c r="Y207" i="24"/>
  <c r="Z207" i="24"/>
  <c r="AA207" i="24"/>
  <c r="Y208" i="24"/>
  <c r="Z208" i="24"/>
  <c r="AA208" i="24"/>
  <c r="G209" i="24"/>
  <c r="M209" i="24"/>
  <c r="P209" i="24"/>
  <c r="Y209" i="24"/>
  <c r="Z209" i="24"/>
  <c r="AA209" i="24"/>
  <c r="Y210" i="24"/>
  <c r="Z210" i="24"/>
  <c r="AA210" i="24"/>
  <c r="Y211" i="24"/>
  <c r="Z211" i="24"/>
  <c r="AA211" i="24"/>
  <c r="Z212" i="24"/>
  <c r="AA212" i="24"/>
  <c r="G213" i="24"/>
  <c r="M213" i="24"/>
  <c r="P213" i="24"/>
  <c r="Z213" i="24"/>
  <c r="AA213" i="24"/>
  <c r="Z214" i="24"/>
  <c r="AA214" i="24"/>
  <c r="Z215" i="24"/>
  <c r="AA215" i="24"/>
  <c r="Z216" i="24"/>
  <c r="AA216" i="24"/>
  <c r="Z217" i="24"/>
  <c r="AA217" i="24"/>
  <c r="G218" i="24"/>
  <c r="Z218" i="24"/>
  <c r="AA218" i="24"/>
  <c r="IV218" i="24"/>
  <c r="Z219" i="24"/>
  <c r="AA219" i="24"/>
  <c r="Z220" i="24"/>
  <c r="AA220" i="24"/>
  <c r="Z221" i="24"/>
  <c r="AA221" i="24"/>
  <c r="Z222" i="24"/>
  <c r="AA222" i="24"/>
  <c r="G223" i="24"/>
  <c r="Z223" i="24"/>
  <c r="AA223" i="24"/>
  <c r="Z224" i="24"/>
  <c r="AA224" i="24"/>
  <c r="Y225" i="24"/>
  <c r="Z225" i="24"/>
  <c r="AA225" i="24"/>
  <c r="Y226" i="24"/>
  <c r="Z226" i="24"/>
  <c r="AA226" i="24"/>
  <c r="Y227" i="24"/>
  <c r="Z227" i="24"/>
  <c r="AA227" i="24"/>
  <c r="Y228" i="24"/>
  <c r="Z228" i="24"/>
  <c r="AA228" i="24"/>
  <c r="Y229" i="24"/>
  <c r="Z229" i="24"/>
  <c r="AA229" i="24"/>
  <c r="Y230" i="24"/>
  <c r="Z230" i="24"/>
  <c r="AA230" i="24"/>
  <c r="Y231" i="24"/>
  <c r="Z231" i="24"/>
  <c r="AA231" i="24"/>
  <c r="Y232" i="24"/>
  <c r="Z232" i="24"/>
  <c r="AA232" i="24"/>
  <c r="Y233" i="24"/>
  <c r="Z233" i="24"/>
  <c r="AA233" i="24"/>
  <c r="Y234" i="24"/>
  <c r="Z234" i="24"/>
  <c r="AA234" i="24"/>
  <c r="Y235" i="24"/>
  <c r="Z235" i="24"/>
  <c r="AA235" i="24"/>
  <c r="Y236" i="24"/>
  <c r="Z236" i="24"/>
  <c r="AA236" i="24"/>
  <c r="Y237" i="24"/>
  <c r="Z237" i="24"/>
  <c r="AA237" i="24"/>
  <c r="Y238" i="24"/>
  <c r="Z238" i="24"/>
  <c r="AA238" i="24"/>
  <c r="Y239" i="24"/>
  <c r="Z239" i="24"/>
  <c r="AA239" i="24"/>
  <c r="Y240" i="24"/>
  <c r="Z240" i="24"/>
  <c r="AA240" i="24"/>
  <c r="Y241" i="24"/>
  <c r="Z241" i="24"/>
  <c r="AA241" i="24"/>
  <c r="Y242" i="24"/>
  <c r="Z242" i="24"/>
  <c r="AA242" i="24"/>
  <c r="Y243" i="24"/>
  <c r="Z243" i="24"/>
  <c r="AA243" i="24"/>
  <c r="Y244" i="24"/>
  <c r="Z244" i="24"/>
  <c r="AA244" i="24"/>
  <c r="Y245" i="24"/>
  <c r="Z245" i="24"/>
  <c r="AA245" i="24"/>
  <c r="G246" i="24"/>
  <c r="M246" i="24"/>
  <c r="P246" i="24"/>
  <c r="Y246" i="24"/>
  <c r="Z246" i="24"/>
  <c r="AA246" i="24"/>
  <c r="Y247" i="24"/>
  <c r="Z247" i="24"/>
  <c r="AA247" i="24"/>
  <c r="Y248" i="24"/>
  <c r="Z248" i="24"/>
  <c r="AA248" i="24"/>
  <c r="Y249" i="24"/>
  <c r="Z249" i="24"/>
  <c r="AA249" i="24"/>
  <c r="Y250" i="24"/>
  <c r="Z250" i="24"/>
  <c r="AA250" i="24"/>
  <c r="Y251" i="24"/>
  <c r="Z251" i="24"/>
  <c r="AA251" i="24"/>
  <c r="Y252" i="24"/>
  <c r="Z252" i="24"/>
  <c r="AA252" i="24"/>
  <c r="Y253" i="24"/>
  <c r="Z253" i="24"/>
  <c r="AA253" i="24"/>
  <c r="Y254" i="24"/>
  <c r="Z254" i="24"/>
  <c r="AA254" i="24"/>
  <c r="Y255" i="24"/>
  <c r="Z255" i="24"/>
  <c r="AA255" i="24"/>
  <c r="Y256" i="24"/>
  <c r="Z256" i="24"/>
  <c r="AA256" i="24"/>
  <c r="Y257" i="24"/>
  <c r="Z257" i="24"/>
  <c r="AA257" i="24"/>
  <c r="Y258" i="24"/>
  <c r="Z258" i="24"/>
  <c r="AA258" i="24"/>
  <c r="Y259" i="24"/>
  <c r="Z259" i="24"/>
  <c r="AA259" i="24"/>
  <c r="Y260" i="24"/>
  <c r="Z260" i="24"/>
  <c r="AA260" i="24"/>
  <c r="Y261" i="24"/>
  <c r="Z261" i="24"/>
  <c r="AA261" i="24"/>
  <c r="Y262" i="24"/>
  <c r="Z262" i="24"/>
  <c r="AA262" i="24"/>
  <c r="Y263" i="24"/>
  <c r="Z263" i="24"/>
  <c r="AA263" i="24"/>
  <c r="G264" i="24"/>
  <c r="M264" i="24"/>
  <c r="P264" i="24"/>
  <c r="Y264" i="24"/>
  <c r="Z264" i="24"/>
  <c r="AA264" i="24"/>
  <c r="Y265" i="24"/>
  <c r="Z265" i="24"/>
  <c r="AA265" i="24"/>
  <c r="Y266" i="24"/>
  <c r="Z266" i="24"/>
  <c r="AA266" i="24"/>
  <c r="G267" i="24"/>
  <c r="M267" i="24"/>
  <c r="P267" i="24"/>
  <c r="Y267" i="24"/>
  <c r="Z267" i="24"/>
  <c r="AA267" i="24"/>
  <c r="Y268" i="24"/>
  <c r="Z268" i="24"/>
  <c r="AA268" i="24"/>
  <c r="Y269" i="24"/>
  <c r="Z269" i="24"/>
  <c r="AA269" i="24"/>
  <c r="G270" i="24"/>
  <c r="M270" i="24"/>
  <c r="P270" i="24"/>
  <c r="Y270" i="24"/>
  <c r="Z270" i="24"/>
  <c r="AA270" i="24"/>
  <c r="Y271" i="24"/>
  <c r="Z271" i="24"/>
  <c r="AA271" i="24"/>
  <c r="Y272" i="24"/>
  <c r="Z272" i="24"/>
  <c r="AA272" i="24"/>
  <c r="Y273" i="24"/>
  <c r="Z273" i="24"/>
  <c r="AA273" i="24"/>
  <c r="G274" i="24"/>
  <c r="M274" i="24"/>
  <c r="P274" i="24"/>
  <c r="Y274" i="24"/>
  <c r="Z274" i="24"/>
  <c r="AA274" i="24"/>
  <c r="Y275" i="24"/>
  <c r="Z275" i="24"/>
  <c r="AA275" i="24"/>
  <c r="Y276" i="24"/>
  <c r="Z276" i="24"/>
  <c r="AA276" i="24"/>
  <c r="G277" i="24"/>
  <c r="M277" i="24"/>
  <c r="P277" i="24"/>
  <c r="Y277" i="24"/>
  <c r="Z277" i="24"/>
  <c r="AA277" i="24"/>
  <c r="Y278" i="24"/>
  <c r="Z278" i="24"/>
  <c r="AA278" i="24"/>
  <c r="Y279" i="24"/>
  <c r="Z279" i="24"/>
  <c r="AA279" i="24"/>
  <c r="G280" i="24"/>
  <c r="M280" i="24"/>
  <c r="P280" i="24"/>
  <c r="Y280" i="24"/>
  <c r="Z280" i="24"/>
  <c r="AA280" i="24"/>
  <c r="Y281" i="24"/>
  <c r="Z281" i="24"/>
  <c r="AA281" i="24"/>
  <c r="Y282" i="24"/>
  <c r="Z282" i="24"/>
  <c r="AA282" i="24"/>
  <c r="G283" i="24"/>
  <c r="M283" i="24"/>
  <c r="P283" i="24"/>
  <c r="Y283" i="24"/>
  <c r="Z283" i="24"/>
  <c r="AA283" i="24"/>
  <c r="Y284" i="24"/>
  <c r="Z284" i="24"/>
  <c r="AA284" i="24"/>
  <c r="Y285" i="24"/>
  <c r="Z285" i="24"/>
  <c r="AA285" i="24"/>
  <c r="Y286" i="24"/>
  <c r="Z286" i="24"/>
  <c r="AA286" i="24"/>
  <c r="Y287" i="24"/>
  <c r="Z287" i="24"/>
  <c r="AA287" i="24"/>
  <c r="Y288" i="24"/>
  <c r="Z288" i="24"/>
  <c r="AA288" i="24"/>
  <c r="Y289" i="24"/>
  <c r="Z289" i="24"/>
  <c r="AA289" i="24"/>
  <c r="Y290" i="24"/>
  <c r="Z290" i="24"/>
  <c r="AA290" i="24"/>
  <c r="G291" i="24"/>
  <c r="M291" i="24"/>
  <c r="P291" i="24"/>
  <c r="Y291" i="24"/>
  <c r="Z291" i="24"/>
  <c r="AA291" i="24"/>
  <c r="Y292" i="24"/>
  <c r="Z292" i="24"/>
  <c r="AA292" i="24"/>
  <c r="Y293" i="24"/>
  <c r="Z293" i="24"/>
  <c r="AA293" i="24"/>
  <c r="Y294" i="24"/>
  <c r="Z294" i="24"/>
  <c r="AA294" i="24"/>
  <c r="Y295" i="24"/>
  <c r="Z295" i="24"/>
  <c r="AA295" i="24"/>
  <c r="Y296" i="24"/>
  <c r="Z296" i="24"/>
  <c r="AA296" i="24"/>
  <c r="Y297" i="24"/>
  <c r="Z297" i="24"/>
  <c r="AA297" i="24"/>
  <c r="Y298" i="24"/>
  <c r="Z298" i="24"/>
  <c r="AA298" i="24"/>
  <c r="G299" i="24"/>
  <c r="M299" i="24"/>
  <c r="P299" i="24"/>
  <c r="Y299" i="24"/>
  <c r="Z299" i="24"/>
  <c r="AA299" i="24"/>
  <c r="Y300" i="24"/>
  <c r="Z300" i="24"/>
  <c r="AA300" i="24"/>
  <c r="Y301" i="24"/>
  <c r="Z301" i="24"/>
  <c r="AA301" i="24"/>
  <c r="Y302" i="24"/>
  <c r="Z302" i="24"/>
  <c r="AA302" i="24"/>
  <c r="Y303" i="24"/>
  <c r="Z303" i="24"/>
  <c r="AA303" i="24"/>
  <c r="G304" i="24"/>
  <c r="M304" i="24"/>
  <c r="P304" i="24"/>
  <c r="Y304" i="24"/>
  <c r="Z304" i="24"/>
  <c r="AA304" i="24"/>
  <c r="Y305" i="24"/>
  <c r="Z305" i="24"/>
  <c r="AA305" i="24"/>
  <c r="Y306" i="24"/>
  <c r="Z306" i="24"/>
  <c r="AA306" i="24"/>
  <c r="Y307" i="24"/>
  <c r="Z307" i="24"/>
  <c r="AA307" i="24"/>
  <c r="G309" i="24"/>
  <c r="M309" i="24"/>
  <c r="P309" i="24"/>
  <c r="Y313" i="24"/>
  <c r="Z313" i="24"/>
  <c r="AA313" i="24"/>
  <c r="AA315" i="24"/>
  <c r="Y4" i="23"/>
  <c r="Z4" i="23"/>
  <c r="AA4" i="23"/>
  <c r="Y5" i="23"/>
  <c r="Z5" i="23"/>
  <c r="AA5" i="23"/>
  <c r="Y6" i="23"/>
  <c r="Z6" i="23"/>
  <c r="AA6" i="23"/>
  <c r="Y7" i="23"/>
  <c r="Z7" i="23"/>
  <c r="AA7" i="23"/>
  <c r="Y8" i="23"/>
  <c r="Z8" i="23"/>
  <c r="AA8" i="23"/>
  <c r="Y9" i="23"/>
  <c r="Z9" i="23"/>
  <c r="AA9" i="23"/>
  <c r="Y10" i="23"/>
  <c r="Z10" i="23"/>
  <c r="AA10" i="23"/>
  <c r="Y11" i="23"/>
  <c r="Z11" i="23"/>
  <c r="AA11" i="23"/>
  <c r="Y12" i="23"/>
  <c r="Z12" i="23"/>
  <c r="AA12" i="23"/>
  <c r="Y13" i="23"/>
  <c r="Z13" i="23"/>
  <c r="AA13" i="23"/>
  <c r="Y14" i="23"/>
  <c r="Z14" i="23"/>
  <c r="AA14" i="23"/>
  <c r="Y15" i="23"/>
  <c r="Z15" i="23"/>
  <c r="AA15" i="23"/>
  <c r="Y16" i="23"/>
  <c r="Z16" i="23"/>
  <c r="AA16" i="23"/>
  <c r="Y17" i="23"/>
  <c r="Z17" i="23"/>
  <c r="AA17" i="23"/>
  <c r="Y18" i="23"/>
  <c r="Z18" i="23"/>
  <c r="AA18" i="23"/>
  <c r="Y19" i="23"/>
  <c r="Z19" i="23"/>
  <c r="AA19" i="23"/>
  <c r="Y20" i="23"/>
  <c r="Z20" i="23"/>
  <c r="AA20" i="23"/>
  <c r="Y21" i="23"/>
  <c r="Z21" i="23"/>
  <c r="AA21" i="23"/>
  <c r="Y22" i="23"/>
  <c r="Z22" i="23"/>
  <c r="AA22" i="23"/>
  <c r="Y23" i="23"/>
  <c r="Z23" i="23"/>
  <c r="AA23" i="23"/>
  <c r="Y24" i="23"/>
  <c r="Z24" i="23"/>
  <c r="AA24" i="23"/>
  <c r="Y25" i="23"/>
  <c r="Z25" i="23"/>
  <c r="AA25" i="23"/>
  <c r="Y26" i="23"/>
  <c r="Z26" i="23"/>
  <c r="AA26" i="23"/>
  <c r="Y27" i="23"/>
  <c r="Z27" i="23"/>
  <c r="AA27" i="23"/>
  <c r="Y28" i="23"/>
  <c r="Z28" i="23"/>
  <c r="AA28" i="23"/>
  <c r="Y29" i="23"/>
  <c r="Z29" i="23"/>
  <c r="AA29" i="23"/>
  <c r="Y30" i="23"/>
  <c r="Z30" i="23"/>
  <c r="AA30" i="23"/>
  <c r="Y31" i="23"/>
  <c r="Z31" i="23"/>
  <c r="AA31" i="23"/>
  <c r="Y32" i="23"/>
  <c r="Z32" i="23"/>
  <c r="AA32" i="23"/>
  <c r="Y33" i="23"/>
  <c r="Z33" i="23"/>
  <c r="AA33" i="23"/>
  <c r="Y34" i="23"/>
  <c r="Z34" i="23"/>
  <c r="AA34" i="23"/>
  <c r="Y35" i="23"/>
  <c r="Z35" i="23"/>
  <c r="AA35" i="23"/>
  <c r="Y36" i="23"/>
  <c r="Z36" i="23"/>
  <c r="AA36" i="23"/>
  <c r="Y37" i="23"/>
  <c r="Z37" i="23"/>
  <c r="AA37" i="23"/>
  <c r="Y38" i="23"/>
  <c r="Z38" i="23"/>
  <c r="AA38" i="23"/>
  <c r="Y39" i="23"/>
  <c r="Z39" i="23"/>
  <c r="AA39" i="23"/>
  <c r="Y40" i="23"/>
  <c r="Z40" i="23"/>
  <c r="AA40" i="23"/>
  <c r="Y41" i="23"/>
  <c r="Z41" i="23"/>
  <c r="AA41" i="23"/>
  <c r="Y42" i="23"/>
  <c r="Z42" i="23"/>
  <c r="AA42" i="23"/>
  <c r="Y43" i="23"/>
  <c r="Z43" i="23"/>
  <c r="AA43" i="23"/>
  <c r="Y44" i="23"/>
  <c r="Z44" i="23"/>
  <c r="AA44" i="23"/>
  <c r="G45" i="23"/>
  <c r="M45" i="23"/>
  <c r="P45" i="23"/>
  <c r="Y45" i="23"/>
  <c r="Z45" i="23"/>
  <c r="AA45" i="23"/>
  <c r="Y46" i="23"/>
  <c r="Z46" i="23"/>
  <c r="AA46" i="23"/>
  <c r="Y47" i="23"/>
  <c r="Z47" i="23"/>
  <c r="AA47" i="23"/>
  <c r="Y48" i="23"/>
  <c r="Z48" i="23"/>
  <c r="AA48" i="23"/>
  <c r="Y49" i="23"/>
  <c r="Z49" i="23"/>
  <c r="AA49" i="23"/>
  <c r="Y50" i="23"/>
  <c r="Z50" i="23"/>
  <c r="AA50" i="23"/>
  <c r="Y51" i="23"/>
  <c r="Z51" i="23"/>
  <c r="AA51" i="23"/>
  <c r="Y52" i="23"/>
  <c r="Z52" i="23"/>
  <c r="AA52" i="23"/>
  <c r="Y53" i="23"/>
  <c r="Z53" i="23"/>
  <c r="AA53" i="23"/>
  <c r="Y54" i="23"/>
  <c r="Z54" i="23"/>
  <c r="AA54" i="23"/>
  <c r="Y55" i="23"/>
  <c r="Z55" i="23"/>
  <c r="AA55" i="23"/>
  <c r="Y56" i="23"/>
  <c r="Z56" i="23"/>
  <c r="AA56" i="23"/>
  <c r="Y57" i="23"/>
  <c r="Z57" i="23"/>
  <c r="AA57" i="23"/>
  <c r="Y58" i="23"/>
  <c r="Z58" i="23"/>
  <c r="AA58" i="23"/>
  <c r="Y59" i="23"/>
  <c r="Z59" i="23"/>
  <c r="AA59" i="23"/>
  <c r="Y60" i="23"/>
  <c r="Z60" i="23"/>
  <c r="AA60" i="23"/>
  <c r="Y61" i="23"/>
  <c r="Z61" i="23"/>
  <c r="AA61" i="23"/>
  <c r="Y62" i="23"/>
  <c r="Z62" i="23"/>
  <c r="AA62" i="23"/>
  <c r="Y63" i="23"/>
  <c r="Z63" i="23"/>
  <c r="AA63" i="23"/>
  <c r="Y64" i="23"/>
  <c r="Z64" i="23"/>
  <c r="AA64" i="23"/>
  <c r="Y65" i="23"/>
  <c r="Z65" i="23"/>
  <c r="AA65" i="23"/>
  <c r="G66" i="23"/>
  <c r="M66" i="23"/>
  <c r="P66" i="23"/>
  <c r="Y66" i="23"/>
  <c r="Z66" i="23"/>
  <c r="AA66" i="23"/>
  <c r="Y67" i="23"/>
  <c r="Z67" i="23"/>
  <c r="AA67" i="23"/>
  <c r="Y68" i="23"/>
  <c r="Z68" i="23"/>
  <c r="AA68" i="23"/>
  <c r="Y69" i="23"/>
  <c r="Z69" i="23"/>
  <c r="AA69" i="23"/>
  <c r="Y70" i="23"/>
  <c r="Z70" i="23"/>
  <c r="AA70" i="23"/>
  <c r="Y71" i="23"/>
  <c r="Z71" i="23"/>
  <c r="AA71" i="23"/>
  <c r="Y72" i="23"/>
  <c r="Z72" i="23"/>
  <c r="AA72" i="23"/>
  <c r="Y73" i="23"/>
  <c r="Z73" i="23"/>
  <c r="AA73" i="23"/>
  <c r="Y74" i="23"/>
  <c r="Z74" i="23"/>
  <c r="AA74" i="23"/>
  <c r="Y75" i="23"/>
  <c r="Z75" i="23"/>
  <c r="AA75" i="23"/>
  <c r="Y76" i="23"/>
  <c r="Z76" i="23"/>
  <c r="AA76" i="23"/>
  <c r="Y77" i="23"/>
  <c r="Z77" i="23"/>
  <c r="AA77" i="23"/>
  <c r="Y78" i="23"/>
  <c r="Z78" i="23"/>
  <c r="AA78" i="23"/>
  <c r="Y79" i="23"/>
  <c r="Z79" i="23"/>
  <c r="AA79" i="23"/>
  <c r="Y80" i="23"/>
  <c r="Z80" i="23"/>
  <c r="AA80" i="23"/>
  <c r="Y81" i="23"/>
  <c r="Z81" i="23"/>
  <c r="AA81" i="23"/>
  <c r="Y82" i="23"/>
  <c r="Z82" i="23"/>
  <c r="AA82" i="23"/>
  <c r="Y83" i="23"/>
  <c r="Z83" i="23"/>
  <c r="AA83" i="23"/>
  <c r="Y84" i="23"/>
  <c r="Z84" i="23"/>
  <c r="AA84" i="23"/>
  <c r="Y85" i="23"/>
  <c r="Z85" i="23"/>
  <c r="AA85" i="23"/>
  <c r="Y86" i="23"/>
  <c r="Z86" i="23"/>
  <c r="AA86" i="23"/>
  <c r="Y87" i="23"/>
  <c r="Z87" i="23"/>
  <c r="AA87" i="23"/>
  <c r="Y88" i="23"/>
  <c r="Z88" i="23"/>
  <c r="AA88" i="23"/>
  <c r="Y89" i="23"/>
  <c r="Z89" i="23"/>
  <c r="AA89" i="23"/>
  <c r="Y90" i="23"/>
  <c r="Z90" i="23"/>
  <c r="AA90" i="23"/>
  <c r="Y91" i="23"/>
  <c r="Z91" i="23"/>
  <c r="AA91" i="23"/>
  <c r="G92" i="23"/>
  <c r="M92" i="23"/>
  <c r="P92" i="23"/>
  <c r="Y92" i="23"/>
  <c r="Z92" i="23"/>
  <c r="AA92" i="23"/>
  <c r="Y93" i="23"/>
  <c r="Z93" i="23"/>
  <c r="AA93" i="23"/>
  <c r="Y94" i="23"/>
  <c r="Z94" i="23"/>
  <c r="AA94" i="23"/>
  <c r="Y95" i="23"/>
  <c r="Z95" i="23"/>
  <c r="AA95" i="23"/>
  <c r="Y96" i="23"/>
  <c r="Z96" i="23"/>
  <c r="AA96" i="23"/>
  <c r="Y97" i="23"/>
  <c r="Z97" i="23"/>
  <c r="AA97" i="23"/>
  <c r="Y98" i="23"/>
  <c r="Z98" i="23"/>
  <c r="AA98" i="23"/>
  <c r="Y99" i="23"/>
  <c r="Z99" i="23"/>
  <c r="AA99" i="23"/>
  <c r="Y100" i="23"/>
  <c r="Z100" i="23"/>
  <c r="AA100" i="23"/>
  <c r="Y101" i="23"/>
  <c r="Z101" i="23"/>
  <c r="AA101" i="23"/>
  <c r="Y102" i="23"/>
  <c r="Z102" i="23"/>
  <c r="AA102" i="23"/>
  <c r="Y103" i="23"/>
  <c r="Z103" i="23"/>
  <c r="AA103" i="23"/>
  <c r="Y104" i="23"/>
  <c r="Z104" i="23"/>
  <c r="AA104" i="23"/>
  <c r="Y105" i="23"/>
  <c r="Z105" i="23"/>
  <c r="AA105" i="23"/>
  <c r="Y106" i="23"/>
  <c r="Z106" i="23"/>
  <c r="AA106" i="23"/>
  <c r="Y107" i="23"/>
  <c r="Z107" i="23"/>
  <c r="AA107" i="23"/>
  <c r="Y108" i="23"/>
  <c r="Z108" i="23"/>
  <c r="AA108" i="23"/>
  <c r="Y109" i="23"/>
  <c r="Z109" i="23"/>
  <c r="AA109" i="23"/>
  <c r="Y110" i="23"/>
  <c r="Z110" i="23"/>
  <c r="AA110" i="23"/>
  <c r="Y111" i="23"/>
  <c r="Z111" i="23"/>
  <c r="AA111" i="23"/>
  <c r="Y112" i="23"/>
  <c r="Z112" i="23"/>
  <c r="AA112" i="23"/>
  <c r="Y113" i="23"/>
  <c r="Z113" i="23"/>
  <c r="AA113" i="23"/>
  <c r="Y114" i="23"/>
  <c r="Z114" i="23"/>
  <c r="AA114" i="23"/>
  <c r="Y115" i="23"/>
  <c r="Z115" i="23"/>
  <c r="AA115" i="23"/>
  <c r="Y116" i="23"/>
  <c r="Z116" i="23"/>
  <c r="AA116" i="23"/>
  <c r="Y117" i="23"/>
  <c r="Z117" i="23"/>
  <c r="AA117" i="23"/>
  <c r="G118" i="23"/>
  <c r="M118" i="23"/>
  <c r="P118" i="23"/>
  <c r="Y118" i="23"/>
  <c r="Z118" i="23"/>
  <c r="AA118" i="23"/>
  <c r="Y119" i="23"/>
  <c r="Z119" i="23"/>
  <c r="AA119" i="23"/>
  <c r="Y120" i="23"/>
  <c r="Z120" i="23"/>
  <c r="AA120" i="23"/>
  <c r="Y121" i="23"/>
  <c r="Z121" i="23"/>
  <c r="AA121" i="23"/>
  <c r="Y122" i="23"/>
  <c r="Z122" i="23"/>
  <c r="AA122" i="23"/>
  <c r="Y123" i="23"/>
  <c r="Z123" i="23"/>
  <c r="AA123" i="23"/>
  <c r="Y124" i="23"/>
  <c r="Z124" i="23"/>
  <c r="AA124" i="23"/>
  <c r="Y125" i="23"/>
  <c r="Z125" i="23"/>
  <c r="AA125" i="23"/>
  <c r="Y126" i="23"/>
  <c r="Z126" i="23"/>
  <c r="AA126" i="23"/>
  <c r="Y127" i="23"/>
  <c r="Z127" i="23"/>
  <c r="AA127" i="23"/>
  <c r="Y128" i="23"/>
  <c r="Z128" i="23"/>
  <c r="AA128" i="23"/>
  <c r="Y129" i="23"/>
  <c r="Z129" i="23"/>
  <c r="AA129" i="23"/>
  <c r="Y130" i="23"/>
  <c r="Z130" i="23"/>
  <c r="AA130" i="23"/>
  <c r="Y131" i="23"/>
  <c r="Z131" i="23"/>
  <c r="AA131" i="23"/>
  <c r="Y132" i="23"/>
  <c r="Z132" i="23"/>
  <c r="AA132" i="23"/>
  <c r="G133" i="23"/>
  <c r="M133" i="23"/>
  <c r="P133" i="23"/>
  <c r="Y133" i="23"/>
  <c r="Z133" i="23"/>
  <c r="AA133" i="23"/>
  <c r="Y134" i="23"/>
  <c r="Z134" i="23"/>
  <c r="AA134" i="23"/>
  <c r="Y135" i="23"/>
  <c r="Z135" i="23"/>
  <c r="AA135" i="23"/>
  <c r="Y136" i="23"/>
  <c r="Z136" i="23"/>
  <c r="AA136" i="23"/>
  <c r="Y137" i="23"/>
  <c r="Z137" i="23"/>
  <c r="AA137" i="23"/>
  <c r="Y138" i="23"/>
  <c r="Z138" i="23"/>
  <c r="AA138" i="23"/>
  <c r="Y139" i="23"/>
  <c r="Z139" i="23"/>
  <c r="AA139" i="23"/>
  <c r="Y140" i="23"/>
  <c r="Z140" i="23"/>
  <c r="AA140" i="23"/>
  <c r="Y141" i="23"/>
  <c r="Z141" i="23"/>
  <c r="AA141" i="23"/>
  <c r="Y142" i="23"/>
  <c r="Z142" i="23"/>
  <c r="AA142" i="23"/>
  <c r="Y143" i="23"/>
  <c r="Z143" i="23"/>
  <c r="AA143" i="23"/>
  <c r="Y144" i="23"/>
  <c r="Z144" i="23"/>
  <c r="AA144" i="23"/>
  <c r="Y145" i="23"/>
  <c r="Z145" i="23"/>
  <c r="AA145" i="23"/>
  <c r="Y146" i="23"/>
  <c r="Z146" i="23"/>
  <c r="AA146" i="23"/>
  <c r="Y147" i="23"/>
  <c r="Z147" i="23"/>
  <c r="AA147" i="23"/>
  <c r="Y148" i="23"/>
  <c r="Z148" i="23"/>
  <c r="AA148" i="23"/>
  <c r="Y149" i="23"/>
  <c r="Z149" i="23"/>
  <c r="AA149" i="23"/>
  <c r="Y150" i="23"/>
  <c r="Z150" i="23"/>
  <c r="AA150" i="23"/>
  <c r="G151" i="23"/>
  <c r="M151" i="23"/>
  <c r="P151" i="23"/>
  <c r="Y151" i="23"/>
  <c r="Z151" i="23"/>
  <c r="AA151" i="23"/>
  <c r="Y152" i="23"/>
  <c r="Z152" i="23"/>
  <c r="AA152" i="23"/>
  <c r="Y153" i="23"/>
  <c r="Z153" i="23"/>
  <c r="AA153" i="23"/>
  <c r="Y154" i="23"/>
  <c r="Z154" i="23"/>
  <c r="AA154" i="23"/>
  <c r="Y155" i="23"/>
  <c r="Z155" i="23"/>
  <c r="AA155" i="23"/>
  <c r="Y156" i="23"/>
  <c r="Z156" i="23"/>
  <c r="AA156" i="23"/>
  <c r="Y157" i="23"/>
  <c r="Z157" i="23"/>
  <c r="AA157" i="23"/>
  <c r="Y158" i="23"/>
  <c r="Z158" i="23"/>
  <c r="AA158" i="23"/>
  <c r="Y159" i="23"/>
  <c r="Z159" i="23"/>
  <c r="AA159" i="23"/>
  <c r="Y160" i="23"/>
  <c r="Z160" i="23"/>
  <c r="AA160" i="23"/>
  <c r="Y161" i="23"/>
  <c r="Z161" i="23"/>
  <c r="AA161" i="23"/>
  <c r="G162" i="23"/>
  <c r="M162" i="23"/>
  <c r="P162" i="23"/>
  <c r="Y162" i="23"/>
  <c r="Z162" i="23"/>
  <c r="AA162" i="23"/>
  <c r="Y163" i="23"/>
  <c r="Z163" i="23"/>
  <c r="AA163" i="23"/>
  <c r="Y164" i="23"/>
  <c r="Z164" i="23"/>
  <c r="AA164" i="23"/>
  <c r="Y165" i="23"/>
  <c r="Z165" i="23"/>
  <c r="AA165" i="23"/>
  <c r="G166" i="23"/>
  <c r="M166" i="23"/>
  <c r="P166" i="23"/>
  <c r="Y166" i="23"/>
  <c r="Z166" i="23"/>
  <c r="AA166" i="23"/>
  <c r="Y167" i="23"/>
  <c r="Z167" i="23"/>
  <c r="AA167" i="23"/>
  <c r="Y168" i="23"/>
  <c r="Z168" i="23"/>
  <c r="AA168" i="23"/>
  <c r="Y169" i="23"/>
  <c r="Z169" i="23"/>
  <c r="AA169" i="23"/>
  <c r="Y170" i="23"/>
  <c r="Z170" i="23"/>
  <c r="AA170" i="23"/>
  <c r="G171" i="23"/>
  <c r="M171" i="23"/>
  <c r="P171" i="23"/>
  <c r="Y171" i="23"/>
  <c r="Z171" i="23"/>
  <c r="AA171" i="23"/>
  <c r="Y172" i="23"/>
  <c r="Z172" i="23"/>
  <c r="AA172" i="23"/>
  <c r="Y173" i="23"/>
  <c r="Z173" i="23"/>
  <c r="AA173" i="23"/>
  <c r="Y174" i="23"/>
  <c r="Z174" i="23"/>
  <c r="AA174" i="23"/>
  <c r="G175" i="23"/>
  <c r="M175" i="23"/>
  <c r="P175" i="23"/>
  <c r="Y175" i="23"/>
  <c r="Z175" i="23"/>
  <c r="AA175" i="23"/>
  <c r="Y176" i="23"/>
  <c r="Z176" i="23"/>
  <c r="AA176" i="23"/>
  <c r="Y177" i="23"/>
  <c r="Z177" i="23"/>
  <c r="AA177" i="23"/>
  <c r="Y178" i="23"/>
  <c r="Z178" i="23"/>
  <c r="AA178" i="23"/>
  <c r="Y179" i="23"/>
  <c r="Z179" i="23"/>
  <c r="AA179" i="23"/>
  <c r="Y180" i="23"/>
  <c r="Z180" i="23"/>
  <c r="AA180" i="23"/>
  <c r="Y181" i="23"/>
  <c r="Z181" i="23"/>
  <c r="AA181" i="23"/>
  <c r="Y182" i="23"/>
  <c r="Z182" i="23"/>
  <c r="AA182" i="23"/>
  <c r="Y183" i="23"/>
  <c r="Z183" i="23"/>
  <c r="AA183" i="23"/>
  <c r="Y184" i="23"/>
  <c r="Z184" i="23"/>
  <c r="AA184" i="23"/>
  <c r="Y185" i="23"/>
  <c r="Z185" i="23"/>
  <c r="AA185" i="23"/>
  <c r="Y186" i="23"/>
  <c r="Z186" i="23"/>
  <c r="AA186" i="23"/>
  <c r="Y187" i="23"/>
  <c r="Z187" i="23"/>
  <c r="AA187" i="23"/>
  <c r="Y188" i="23"/>
  <c r="Z188" i="23"/>
  <c r="AA188" i="23"/>
  <c r="Y189" i="23"/>
  <c r="Z189" i="23"/>
  <c r="AA189" i="23"/>
  <c r="Y190" i="23"/>
  <c r="Z190" i="23"/>
  <c r="AA190" i="23"/>
  <c r="Y191" i="23"/>
  <c r="Z191" i="23"/>
  <c r="AA191" i="23"/>
  <c r="Y192" i="23"/>
  <c r="Z192" i="23"/>
  <c r="AA192" i="23"/>
  <c r="Y193" i="23"/>
  <c r="Z193" i="23"/>
  <c r="AA193" i="23"/>
  <c r="Y194" i="23"/>
  <c r="Z194" i="23"/>
  <c r="AA194" i="23"/>
  <c r="Y195" i="23"/>
  <c r="Z195" i="23"/>
  <c r="AA195" i="23"/>
  <c r="Y196" i="23"/>
  <c r="Z196" i="23"/>
  <c r="AA196" i="23"/>
  <c r="Y197" i="23"/>
  <c r="Z197" i="23"/>
  <c r="AA197" i="23"/>
  <c r="Y198" i="23"/>
  <c r="Z198" i="23"/>
  <c r="AA198" i="23"/>
  <c r="Y199" i="23"/>
  <c r="Z199" i="23"/>
  <c r="AA199" i="23"/>
  <c r="Y200" i="23"/>
  <c r="Z200" i="23"/>
  <c r="AA200" i="23"/>
  <c r="Y201" i="23"/>
  <c r="Z201" i="23"/>
  <c r="AA201" i="23"/>
  <c r="G202" i="23"/>
  <c r="M202" i="23"/>
  <c r="P202" i="23"/>
  <c r="Y202" i="23"/>
  <c r="Z202" i="23"/>
  <c r="AA202" i="23"/>
  <c r="Y203" i="23"/>
  <c r="Z203" i="23"/>
  <c r="AA203" i="23"/>
  <c r="Y204" i="23"/>
  <c r="Z204" i="23"/>
  <c r="AA204" i="23"/>
  <c r="Y205" i="23"/>
  <c r="Z205" i="23"/>
  <c r="AA205" i="23"/>
  <c r="Y206" i="23"/>
  <c r="Z206" i="23"/>
  <c r="AA206" i="23"/>
  <c r="Y207" i="23"/>
  <c r="Z207" i="23"/>
  <c r="AA207" i="23"/>
  <c r="Y208" i="23"/>
  <c r="Z208" i="23"/>
  <c r="AA208" i="23"/>
  <c r="Y209" i="23"/>
  <c r="Z209" i="23"/>
  <c r="AA209" i="23"/>
  <c r="Y210" i="23"/>
  <c r="Z210" i="23"/>
  <c r="AA210" i="23"/>
  <c r="Y211" i="23"/>
  <c r="Z211" i="23"/>
  <c r="AA211" i="23"/>
  <c r="Y212" i="23"/>
  <c r="Z212" i="23"/>
  <c r="AA212" i="23"/>
  <c r="Y213" i="23"/>
  <c r="Z213" i="23"/>
  <c r="AA213" i="23"/>
  <c r="Y214" i="23"/>
  <c r="Z214" i="23"/>
  <c r="AA214" i="23"/>
  <c r="Y215" i="23"/>
  <c r="Z215" i="23"/>
  <c r="AA215" i="23"/>
  <c r="Y216" i="23"/>
  <c r="Z216" i="23"/>
  <c r="AA216" i="23"/>
  <c r="Y217" i="23"/>
  <c r="Z217" i="23"/>
  <c r="AA217" i="23"/>
  <c r="Y218" i="23"/>
  <c r="Z218" i="23"/>
  <c r="AA218" i="23"/>
  <c r="Y219" i="23"/>
  <c r="Z219" i="23"/>
  <c r="AA219" i="23"/>
  <c r="Y220" i="23"/>
  <c r="Z220" i="23"/>
  <c r="AA220" i="23"/>
  <c r="Y221" i="23"/>
  <c r="Z221" i="23"/>
  <c r="AA221" i="23"/>
  <c r="Y222" i="23"/>
  <c r="Z222" i="23"/>
  <c r="AA222" i="23"/>
  <c r="Y223" i="23"/>
  <c r="Z223" i="23"/>
  <c r="AA223" i="23"/>
  <c r="Y224" i="23"/>
  <c r="Z224" i="23"/>
  <c r="AA224" i="23"/>
  <c r="Y225" i="23"/>
  <c r="Z225" i="23"/>
  <c r="AA225" i="23"/>
  <c r="Y226" i="23"/>
  <c r="Z226" i="23"/>
  <c r="AA226" i="23"/>
  <c r="Y227" i="23"/>
  <c r="Z227" i="23"/>
  <c r="AA227" i="23"/>
  <c r="Y228" i="23"/>
  <c r="Z228" i="23"/>
  <c r="AA228" i="23"/>
  <c r="Y229" i="23"/>
  <c r="Z229" i="23"/>
  <c r="AA229" i="23"/>
  <c r="Y230" i="23"/>
  <c r="Z230" i="23"/>
  <c r="AA230" i="23"/>
  <c r="Y231" i="23"/>
  <c r="Z231" i="23"/>
  <c r="AA231" i="23"/>
  <c r="Y232" i="23"/>
  <c r="Z232" i="23"/>
  <c r="AA232" i="23"/>
  <c r="Y233" i="23"/>
  <c r="Z233" i="23"/>
  <c r="AA233" i="23"/>
  <c r="Y234" i="23"/>
  <c r="Z234" i="23"/>
  <c r="AA234" i="23"/>
  <c r="Y235" i="23"/>
  <c r="Z235" i="23"/>
  <c r="AA235" i="23"/>
  <c r="Y236" i="23"/>
  <c r="Z236" i="23"/>
  <c r="AA236" i="23"/>
  <c r="G237" i="23"/>
  <c r="M237" i="23"/>
  <c r="P237" i="23"/>
  <c r="Y237" i="23"/>
  <c r="Z237" i="23"/>
  <c r="AA237" i="23"/>
  <c r="Z238" i="23"/>
  <c r="AA238" i="23"/>
  <c r="Z239" i="23"/>
  <c r="AA239" i="23"/>
  <c r="G240" i="23"/>
  <c r="M240" i="23"/>
  <c r="P240" i="23"/>
  <c r="Z240" i="23"/>
  <c r="AA240" i="23"/>
  <c r="Z241" i="23"/>
  <c r="AA241" i="23"/>
  <c r="Z242" i="23"/>
  <c r="AA242" i="23"/>
  <c r="G243" i="23"/>
  <c r="M243" i="23"/>
  <c r="P243" i="23"/>
  <c r="Z243" i="23"/>
  <c r="AA243" i="23"/>
  <c r="Y244" i="23"/>
  <c r="Z244" i="23"/>
  <c r="AA244" i="23"/>
  <c r="Y245" i="23"/>
  <c r="Z245" i="23"/>
  <c r="AA245" i="23"/>
  <c r="Y246" i="23"/>
  <c r="Z246" i="23"/>
  <c r="AA246" i="23"/>
  <c r="Y247" i="23"/>
  <c r="Z247" i="23"/>
  <c r="AA247" i="23"/>
  <c r="G248" i="23"/>
  <c r="M248" i="23"/>
  <c r="P248" i="23"/>
  <c r="Y248" i="23"/>
  <c r="Z248" i="23"/>
  <c r="AA248" i="23"/>
  <c r="Y249" i="23"/>
  <c r="Z249" i="23"/>
  <c r="AA249" i="23"/>
  <c r="Y250" i="23"/>
  <c r="Z250" i="23"/>
  <c r="AA250" i="23"/>
  <c r="Y251" i="23"/>
  <c r="Z251" i="23"/>
  <c r="AA251" i="23"/>
  <c r="Y252" i="23"/>
  <c r="Z252" i="23"/>
  <c r="AA252" i="23"/>
  <c r="G253" i="23"/>
  <c r="M253" i="23"/>
  <c r="P253" i="23"/>
  <c r="Y253" i="23"/>
  <c r="Z253" i="23"/>
  <c r="AA253" i="23"/>
  <c r="Y254" i="23"/>
  <c r="Z254" i="23"/>
  <c r="AA254" i="23"/>
  <c r="Y255" i="23"/>
  <c r="Z255" i="23"/>
  <c r="AA255" i="23"/>
  <c r="Y256" i="23"/>
  <c r="Z256" i="23"/>
  <c r="AA256" i="23"/>
  <c r="G257" i="23"/>
  <c r="M257" i="23"/>
  <c r="P257" i="23"/>
  <c r="Y257" i="23"/>
  <c r="Z257" i="23"/>
  <c r="AA257" i="23"/>
  <c r="Y258" i="23"/>
  <c r="Z258" i="23"/>
  <c r="AA258" i="23"/>
  <c r="Y259" i="23"/>
  <c r="Z259" i="23"/>
  <c r="AA259" i="23"/>
  <c r="Z260" i="23"/>
  <c r="AA260" i="23"/>
  <c r="G261" i="23"/>
  <c r="M261" i="23"/>
  <c r="P261" i="23"/>
  <c r="Z261" i="23"/>
  <c r="AA261" i="23"/>
  <c r="Z262" i="23"/>
  <c r="AA262" i="23"/>
  <c r="Z263" i="23"/>
  <c r="AA263" i="23"/>
  <c r="Z264" i="23"/>
  <c r="AA264" i="23"/>
  <c r="Z265" i="23"/>
  <c r="AA265" i="23"/>
  <c r="G266" i="23"/>
  <c r="Z266" i="23"/>
  <c r="AA266" i="23"/>
  <c r="IV266" i="23"/>
  <c r="Z267" i="23"/>
  <c r="AA267" i="23"/>
  <c r="Z268" i="23"/>
  <c r="AA268" i="23"/>
  <c r="Z269" i="23"/>
  <c r="AA269" i="23"/>
  <c r="Z270" i="23"/>
  <c r="AA270" i="23"/>
  <c r="G271" i="23"/>
  <c r="Z271" i="23"/>
  <c r="AA271" i="23"/>
  <c r="Z272" i="23"/>
  <c r="AA272" i="23"/>
  <c r="Y273" i="23"/>
  <c r="Z273" i="23"/>
  <c r="AA273" i="23"/>
  <c r="Y274" i="23"/>
  <c r="Z274" i="23"/>
  <c r="AA274" i="23"/>
  <c r="Y275" i="23"/>
  <c r="Z275" i="23"/>
  <c r="AA275" i="23"/>
  <c r="Y276" i="23"/>
  <c r="Z276" i="23"/>
  <c r="AA276" i="23"/>
  <c r="Y277" i="23"/>
  <c r="Z277" i="23"/>
  <c r="AA277" i="23"/>
  <c r="Y278" i="23"/>
  <c r="Z278" i="23"/>
  <c r="AA278" i="23"/>
  <c r="Y279" i="23"/>
  <c r="Z279" i="23"/>
  <c r="AA279" i="23"/>
  <c r="Y280" i="23"/>
  <c r="Z280" i="23"/>
  <c r="AA280" i="23"/>
  <c r="Y281" i="23"/>
  <c r="Z281" i="23"/>
  <c r="AA281" i="23"/>
  <c r="Y282" i="23"/>
  <c r="Z282" i="23"/>
  <c r="AA282" i="23"/>
  <c r="Y283" i="23"/>
  <c r="Z283" i="23"/>
  <c r="AA283" i="23"/>
  <c r="Y284" i="23"/>
  <c r="Z284" i="23"/>
  <c r="AA284" i="23"/>
  <c r="Y285" i="23"/>
  <c r="Z285" i="23"/>
  <c r="AA285" i="23"/>
  <c r="Y286" i="23"/>
  <c r="Z286" i="23"/>
  <c r="AA286" i="23"/>
  <c r="Y287" i="23"/>
  <c r="Z287" i="23"/>
  <c r="AA287" i="23"/>
  <c r="Y288" i="23"/>
  <c r="Z288" i="23"/>
  <c r="AA288" i="23"/>
  <c r="Y289" i="23"/>
  <c r="Z289" i="23"/>
  <c r="AA289" i="23"/>
  <c r="Y290" i="23"/>
  <c r="Z290" i="23"/>
  <c r="AA290" i="23"/>
  <c r="Y291" i="23"/>
  <c r="Z291" i="23"/>
  <c r="AA291" i="23"/>
  <c r="Y292" i="23"/>
  <c r="Z292" i="23"/>
  <c r="AA292" i="23"/>
  <c r="Y293" i="23"/>
  <c r="Z293" i="23"/>
  <c r="AA293" i="23"/>
  <c r="Y294" i="23"/>
  <c r="Z294" i="23"/>
  <c r="AA294" i="23"/>
  <c r="G295" i="23"/>
  <c r="M295" i="23"/>
  <c r="P295" i="23"/>
  <c r="Y295" i="23"/>
  <c r="Z295" i="23"/>
  <c r="AA295" i="23"/>
  <c r="Y296" i="23"/>
  <c r="Z296" i="23"/>
  <c r="AA296" i="23"/>
  <c r="Y297" i="23"/>
  <c r="Z297" i="23"/>
  <c r="AA297" i="23"/>
  <c r="Y298" i="23"/>
  <c r="Z298" i="23"/>
  <c r="AA298" i="23"/>
  <c r="Y299" i="23"/>
  <c r="Z299" i="23"/>
  <c r="AA299" i="23"/>
  <c r="Y300" i="23"/>
  <c r="Z300" i="23"/>
  <c r="AA300" i="23"/>
  <c r="Y301" i="23"/>
  <c r="Z301" i="23"/>
  <c r="AA301" i="23"/>
  <c r="Y302" i="23"/>
  <c r="Z302" i="23"/>
  <c r="AA302" i="23"/>
  <c r="Y303" i="23"/>
  <c r="Z303" i="23"/>
  <c r="AA303" i="23"/>
  <c r="Y304" i="23"/>
  <c r="Z304" i="23"/>
  <c r="AA304" i="23"/>
  <c r="Y305" i="23"/>
  <c r="Z305" i="23"/>
  <c r="AA305" i="23"/>
  <c r="Y306" i="23"/>
  <c r="Z306" i="23"/>
  <c r="AA306" i="23"/>
  <c r="Y307" i="23"/>
  <c r="Z307" i="23"/>
  <c r="AA307" i="23"/>
  <c r="Y308" i="23"/>
  <c r="Z308" i="23"/>
  <c r="AA308" i="23"/>
  <c r="Y309" i="23"/>
  <c r="Z309" i="23"/>
  <c r="AA309" i="23"/>
  <c r="Y310" i="23"/>
  <c r="Z310" i="23"/>
  <c r="AA310" i="23"/>
  <c r="Y311" i="23"/>
  <c r="Z311" i="23"/>
  <c r="AA311" i="23"/>
  <c r="Y312" i="23"/>
  <c r="Z312" i="23"/>
  <c r="AA312" i="23"/>
  <c r="G313" i="23"/>
  <c r="M313" i="23"/>
  <c r="P313" i="23"/>
  <c r="Y313" i="23"/>
  <c r="Z313" i="23"/>
  <c r="AA313" i="23"/>
  <c r="Y314" i="23"/>
  <c r="Z314" i="23"/>
  <c r="AA314" i="23"/>
  <c r="Y315" i="23"/>
  <c r="Z315" i="23"/>
  <c r="AA315" i="23"/>
  <c r="G316" i="23"/>
  <c r="M316" i="23"/>
  <c r="P316" i="23"/>
  <c r="Y316" i="23"/>
  <c r="Z316" i="23"/>
  <c r="AA316" i="23"/>
  <c r="Y317" i="23"/>
  <c r="Z317" i="23"/>
  <c r="AA317" i="23"/>
  <c r="Y318" i="23"/>
  <c r="Z318" i="23"/>
  <c r="AA318" i="23"/>
  <c r="G319" i="23"/>
  <c r="M319" i="23"/>
  <c r="P319" i="23"/>
  <c r="Y319" i="23"/>
  <c r="Z319" i="23"/>
  <c r="AA319" i="23"/>
  <c r="Y320" i="23"/>
  <c r="Z320" i="23"/>
  <c r="AA320" i="23"/>
  <c r="Y321" i="23"/>
  <c r="Z321" i="23"/>
  <c r="AA321" i="23"/>
  <c r="Y322" i="23"/>
  <c r="Z322" i="23"/>
  <c r="AA322" i="23"/>
  <c r="G323" i="23"/>
  <c r="M323" i="23"/>
  <c r="P323" i="23"/>
  <c r="Y323" i="23"/>
  <c r="Z323" i="23"/>
  <c r="AA323" i="23"/>
  <c r="Y324" i="23"/>
  <c r="Z324" i="23"/>
  <c r="AA324" i="23"/>
  <c r="Y325" i="23"/>
  <c r="Z325" i="23"/>
  <c r="AA325" i="23"/>
  <c r="G326" i="23"/>
  <c r="M326" i="23"/>
  <c r="P326" i="23"/>
  <c r="Y326" i="23"/>
  <c r="Z326" i="23"/>
  <c r="AA326" i="23"/>
  <c r="Y327" i="23"/>
  <c r="Z327" i="23"/>
  <c r="AA327" i="23"/>
  <c r="Y328" i="23"/>
  <c r="Z328" i="23"/>
  <c r="AA328" i="23"/>
  <c r="G329" i="23"/>
  <c r="M329" i="23"/>
  <c r="P329" i="23"/>
  <c r="Y329" i="23"/>
  <c r="Z329" i="23"/>
  <c r="AA329" i="23"/>
  <c r="Y330" i="23"/>
  <c r="Z330" i="23"/>
  <c r="AA330" i="23"/>
  <c r="Y331" i="23"/>
  <c r="Z331" i="23"/>
  <c r="AA331" i="23"/>
  <c r="G332" i="23"/>
  <c r="M332" i="23"/>
  <c r="P332" i="23"/>
  <c r="Y332" i="23"/>
  <c r="Z332" i="23"/>
  <c r="AA332" i="23"/>
  <c r="Y333" i="23"/>
  <c r="Z333" i="23"/>
  <c r="AA333" i="23"/>
  <c r="Y334" i="23"/>
  <c r="Z334" i="23"/>
  <c r="AA334" i="23"/>
  <c r="Y335" i="23"/>
  <c r="Z335" i="23"/>
  <c r="AA335" i="23"/>
  <c r="Y336" i="23"/>
  <c r="Z336" i="23"/>
  <c r="AA336" i="23"/>
  <c r="Y337" i="23"/>
  <c r="Z337" i="23"/>
  <c r="AA337" i="23"/>
  <c r="Y338" i="23"/>
  <c r="Z338" i="23"/>
  <c r="AA338" i="23"/>
  <c r="Y339" i="23"/>
  <c r="Z339" i="23"/>
  <c r="AA339" i="23"/>
  <c r="G340" i="23"/>
  <c r="M340" i="23"/>
  <c r="P340" i="23"/>
  <c r="Y340" i="23"/>
  <c r="Z340" i="23"/>
  <c r="AA340" i="23"/>
  <c r="Y341" i="23"/>
  <c r="Z341" i="23"/>
  <c r="AA341" i="23"/>
  <c r="Y342" i="23"/>
  <c r="Z342" i="23"/>
  <c r="AA342" i="23"/>
  <c r="Y343" i="23"/>
  <c r="Z343" i="23"/>
  <c r="AA343" i="23"/>
  <c r="Y344" i="23"/>
  <c r="Z344" i="23"/>
  <c r="AA344" i="23"/>
  <c r="Y345" i="23"/>
  <c r="Z345" i="23"/>
  <c r="AA345" i="23"/>
  <c r="Y346" i="23"/>
  <c r="Z346" i="23"/>
  <c r="AA346" i="23"/>
  <c r="Y347" i="23"/>
  <c r="Z347" i="23"/>
  <c r="AA347" i="23"/>
  <c r="G348" i="23"/>
  <c r="M348" i="23"/>
  <c r="P348" i="23"/>
  <c r="Y348" i="23"/>
  <c r="Z348" i="23"/>
  <c r="AA348" i="23"/>
  <c r="Y349" i="23"/>
  <c r="Z349" i="23"/>
  <c r="AA349" i="23"/>
  <c r="Y350" i="23"/>
  <c r="Z350" i="23"/>
  <c r="AA350" i="23"/>
  <c r="Y351" i="23"/>
  <c r="Z351" i="23"/>
  <c r="AA351" i="23"/>
  <c r="Y352" i="23"/>
  <c r="Z352" i="23"/>
  <c r="AA352" i="23"/>
  <c r="G353" i="23"/>
  <c r="M353" i="23"/>
  <c r="P353" i="23"/>
  <c r="Y353" i="23"/>
  <c r="Z353" i="23"/>
  <c r="AA353" i="23"/>
  <c r="Y354" i="23"/>
  <c r="Z354" i="23"/>
  <c r="AA354" i="23"/>
  <c r="Y355" i="23"/>
  <c r="Z355" i="23"/>
  <c r="AA355" i="23"/>
  <c r="Y356" i="23"/>
  <c r="Z356" i="23"/>
  <c r="AA356" i="23"/>
  <c r="G358" i="23"/>
  <c r="M358" i="23"/>
  <c r="P358" i="23"/>
  <c r="Y361" i="23"/>
  <c r="Z361" i="23"/>
  <c r="AA361" i="23"/>
  <c r="AA363" i="23"/>
  <c r="Y7" i="22"/>
  <c r="Z7" i="22"/>
  <c r="AA7" i="22"/>
  <c r="Y8" i="22"/>
  <c r="Z8" i="22"/>
  <c r="AA8" i="22"/>
  <c r="Y9" i="22"/>
  <c r="Z9" i="22"/>
  <c r="AA9" i="22"/>
  <c r="Y10" i="22"/>
  <c r="Z10" i="22"/>
  <c r="AA10" i="22"/>
  <c r="Y11" i="22"/>
  <c r="Z11" i="22"/>
  <c r="AA11" i="22"/>
  <c r="Y12" i="22"/>
  <c r="Z12" i="22"/>
  <c r="AA12" i="22"/>
  <c r="Y13" i="22"/>
  <c r="Z13" i="22"/>
  <c r="AA13" i="22"/>
  <c r="Y14" i="22"/>
  <c r="Z14" i="22"/>
  <c r="AA14" i="22"/>
  <c r="G15" i="22"/>
  <c r="M15" i="22"/>
  <c r="P15" i="22"/>
  <c r="Y15" i="22"/>
  <c r="Z15" i="22"/>
  <c r="AA15" i="22"/>
  <c r="Y16" i="22"/>
  <c r="Z16" i="22"/>
  <c r="AA16" i="22"/>
  <c r="Y17" i="22"/>
  <c r="Z17" i="22"/>
  <c r="AA17" i="22"/>
  <c r="Y18" i="22"/>
  <c r="Z18" i="22"/>
  <c r="AA18" i="22"/>
  <c r="Y19" i="22"/>
  <c r="Z19" i="22"/>
  <c r="AA19" i="22"/>
  <c r="G20" i="22"/>
  <c r="M20" i="22"/>
  <c r="P20" i="22"/>
  <c r="Y20" i="22"/>
  <c r="Z20" i="22"/>
  <c r="AA20" i="22"/>
  <c r="Y21" i="22"/>
  <c r="Z21" i="22"/>
  <c r="AA21" i="22"/>
  <c r="Y22" i="22"/>
  <c r="Z22" i="22"/>
  <c r="AA22" i="22"/>
  <c r="Y23" i="22"/>
  <c r="Z23" i="22"/>
  <c r="AA23" i="22"/>
  <c r="Y24" i="22"/>
  <c r="Z24" i="22"/>
  <c r="AA24" i="22"/>
  <c r="Y25" i="22"/>
  <c r="Z25" i="22"/>
  <c r="AA25" i="22"/>
  <c r="Y26" i="22"/>
  <c r="Z26" i="22"/>
  <c r="AA26" i="22"/>
  <c r="Y27" i="22"/>
  <c r="Z27" i="22"/>
  <c r="AA27" i="22"/>
  <c r="Y28" i="22"/>
  <c r="Z28" i="22"/>
  <c r="AA28" i="22"/>
  <c r="Y29" i="22"/>
  <c r="Z29" i="22"/>
  <c r="AA29" i="22"/>
  <c r="Y30" i="22"/>
  <c r="Z30" i="22"/>
  <c r="AA30" i="22"/>
  <c r="Y31" i="22"/>
  <c r="Z31" i="22"/>
  <c r="AA31" i="22"/>
  <c r="Y32" i="22"/>
  <c r="Z32" i="22"/>
  <c r="AA32" i="22"/>
  <c r="Y33" i="22"/>
  <c r="Z33" i="22"/>
  <c r="AA33" i="22"/>
  <c r="Y34" i="22"/>
  <c r="Z34" i="22"/>
  <c r="AA34" i="22"/>
  <c r="Y35" i="22"/>
  <c r="Z35" i="22"/>
  <c r="AA35" i="22"/>
  <c r="Y36" i="22"/>
  <c r="Z36" i="22"/>
  <c r="AA36" i="22"/>
  <c r="Y37" i="22"/>
  <c r="Z37" i="22"/>
  <c r="AA37" i="22"/>
  <c r="Y38" i="22"/>
  <c r="Z38" i="22"/>
  <c r="AA38" i="22"/>
  <c r="Y39" i="22"/>
  <c r="Z39" i="22"/>
  <c r="AA39" i="22"/>
  <c r="Y40" i="22"/>
  <c r="Z40" i="22"/>
  <c r="AA40" i="22"/>
  <c r="Y41" i="22"/>
  <c r="Z41" i="22"/>
  <c r="AA41" i="22"/>
  <c r="Y42" i="22"/>
  <c r="Z42" i="22"/>
  <c r="AA42" i="22"/>
  <c r="Y43" i="22"/>
  <c r="Z43" i="22"/>
  <c r="AA43" i="22"/>
  <c r="Y44" i="22"/>
  <c r="Z44" i="22"/>
  <c r="AA44" i="22"/>
  <c r="Y45" i="22"/>
  <c r="Z45" i="22"/>
  <c r="AA45" i="22"/>
  <c r="G46" i="22"/>
  <c r="M46" i="22"/>
  <c r="P46" i="22"/>
  <c r="Y46" i="22"/>
  <c r="Z46" i="22"/>
  <c r="AA46" i="22"/>
  <c r="Y47" i="22"/>
  <c r="Z47" i="22"/>
  <c r="AA47" i="22"/>
  <c r="Y48" i="22"/>
  <c r="Z48" i="22"/>
  <c r="AA48" i="22"/>
  <c r="Y49" i="22"/>
  <c r="Z49" i="22"/>
  <c r="AA49" i="22"/>
  <c r="Y50" i="22"/>
  <c r="Z50" i="22"/>
  <c r="AA50" i="22"/>
  <c r="Y51" i="22"/>
  <c r="Z51" i="22"/>
  <c r="AA51" i="22"/>
  <c r="Y52" i="22"/>
  <c r="Z52" i="22"/>
  <c r="AA52" i="22"/>
  <c r="Y53" i="22"/>
  <c r="Z53" i="22"/>
  <c r="AA53" i="22"/>
  <c r="Y54" i="22"/>
  <c r="Z54" i="22"/>
  <c r="AA54" i="22"/>
  <c r="Y55" i="22"/>
  <c r="Z55" i="22"/>
  <c r="AA55" i="22"/>
  <c r="Y56" i="22"/>
  <c r="Z56" i="22"/>
  <c r="AA56" i="22"/>
  <c r="Y57" i="22"/>
  <c r="Z57" i="22"/>
  <c r="AA57" i="22"/>
  <c r="Y58" i="22"/>
  <c r="Z58" i="22"/>
  <c r="AA58" i="22"/>
  <c r="Y59" i="22"/>
  <c r="Z59" i="22"/>
  <c r="AA59" i="22"/>
  <c r="Y60" i="22"/>
  <c r="Z60" i="22"/>
  <c r="AA60" i="22"/>
  <c r="Y61" i="22"/>
  <c r="Z61" i="22"/>
  <c r="AA61" i="22"/>
  <c r="Y62" i="22"/>
  <c r="Z62" i="22"/>
  <c r="AA62" i="22"/>
  <c r="Y63" i="22"/>
  <c r="Z63" i="22"/>
  <c r="AA63" i="22"/>
  <c r="Y64" i="22"/>
  <c r="Z64" i="22"/>
  <c r="AA64" i="22"/>
  <c r="Y65" i="22"/>
  <c r="Z65" i="22"/>
  <c r="AA65" i="22"/>
  <c r="Y66" i="22"/>
  <c r="Z66" i="22"/>
  <c r="AA66" i="22"/>
  <c r="Y67" i="22"/>
  <c r="Z67" i="22"/>
  <c r="AA67" i="22"/>
  <c r="Y68" i="22"/>
  <c r="Z68" i="22"/>
  <c r="AA68" i="22"/>
  <c r="Y69" i="22"/>
  <c r="Z69" i="22"/>
  <c r="AA69" i="22"/>
  <c r="Y70" i="22"/>
  <c r="Z70" i="22"/>
  <c r="AA70" i="22"/>
  <c r="G71" i="22"/>
  <c r="M71" i="22"/>
  <c r="P71" i="22"/>
  <c r="Y71" i="22"/>
  <c r="Z71" i="22"/>
  <c r="AA71" i="22"/>
  <c r="Y72" i="22"/>
  <c r="Z72" i="22"/>
  <c r="AA72" i="22"/>
  <c r="Y73" i="22"/>
  <c r="Z73" i="22"/>
  <c r="AA73" i="22"/>
  <c r="Y74" i="22"/>
  <c r="Z74" i="22"/>
  <c r="AA74" i="22"/>
  <c r="Y75" i="22"/>
  <c r="Z75" i="22"/>
  <c r="AA75" i="22"/>
  <c r="Y76" i="22"/>
  <c r="Z76" i="22"/>
  <c r="AA76" i="22"/>
  <c r="Y77" i="22"/>
  <c r="Z77" i="22"/>
  <c r="AA77" i="22"/>
  <c r="Y78" i="22"/>
  <c r="Z78" i="22"/>
  <c r="AA78" i="22"/>
  <c r="Y79" i="22"/>
  <c r="Z79" i="22"/>
  <c r="AA79" i="22"/>
  <c r="Y80" i="22"/>
  <c r="Z80" i="22"/>
  <c r="AA80" i="22"/>
  <c r="Y81" i="22"/>
  <c r="Z81" i="22"/>
  <c r="AA81" i="22"/>
  <c r="Y82" i="22"/>
  <c r="Z82" i="22"/>
  <c r="AA82" i="22"/>
  <c r="Y83" i="22"/>
  <c r="Z83" i="22"/>
  <c r="AA83" i="22"/>
  <c r="Y84" i="22"/>
  <c r="Z84" i="22"/>
  <c r="AA84" i="22"/>
  <c r="Y85" i="22"/>
  <c r="Z85" i="22"/>
  <c r="AA85" i="22"/>
  <c r="Y86" i="22"/>
  <c r="Z86" i="22"/>
  <c r="AA86" i="22"/>
  <c r="G87" i="22"/>
  <c r="M87" i="22"/>
  <c r="P87" i="22"/>
  <c r="Y87" i="22"/>
  <c r="Z87" i="22"/>
  <c r="AA87" i="22"/>
  <c r="Y88" i="22"/>
  <c r="Z88" i="22"/>
  <c r="AA88" i="22"/>
  <c r="Y89" i="22"/>
  <c r="Z89" i="22"/>
  <c r="AA89" i="22"/>
  <c r="Y90" i="22"/>
  <c r="Z90" i="22"/>
  <c r="AA90" i="22"/>
  <c r="Y91" i="22"/>
  <c r="Z91" i="22"/>
  <c r="AA91" i="22"/>
  <c r="Y92" i="22"/>
  <c r="Z92" i="22"/>
  <c r="AA92" i="22"/>
  <c r="Y93" i="22"/>
  <c r="Z93" i="22"/>
  <c r="AA93" i="22"/>
  <c r="Y94" i="22"/>
  <c r="Z94" i="22"/>
  <c r="AA94" i="22"/>
  <c r="Y95" i="22"/>
  <c r="Z95" i="22"/>
  <c r="AA95" i="22"/>
  <c r="Y96" i="22"/>
  <c r="Z96" i="22"/>
  <c r="AA96" i="22"/>
  <c r="Y97" i="22"/>
  <c r="Z97" i="22"/>
  <c r="AA97" i="22"/>
  <c r="Y98" i="22"/>
  <c r="Z98" i="22"/>
  <c r="AA98" i="22"/>
  <c r="Y99" i="22"/>
  <c r="Z99" i="22"/>
  <c r="AA99" i="22"/>
  <c r="Y100" i="22"/>
  <c r="Z100" i="22"/>
  <c r="AA100" i="22"/>
  <c r="Y101" i="22"/>
  <c r="Z101" i="22"/>
  <c r="AA101" i="22"/>
  <c r="Y102" i="22"/>
  <c r="Z102" i="22"/>
  <c r="AA102" i="22"/>
  <c r="Y103" i="22"/>
  <c r="Z103" i="22"/>
  <c r="AA103" i="22"/>
  <c r="G104" i="22"/>
  <c r="M104" i="22"/>
  <c r="P104" i="22"/>
  <c r="Y104" i="22"/>
  <c r="Z104" i="22"/>
  <c r="AA104" i="22"/>
  <c r="Y105" i="22"/>
  <c r="Z105" i="22"/>
  <c r="AA105" i="22"/>
  <c r="Y106" i="22"/>
  <c r="Z106" i="22"/>
  <c r="AA106" i="22"/>
  <c r="Y107" i="22"/>
  <c r="Z107" i="22"/>
  <c r="AA107" i="22"/>
  <c r="Y108" i="22"/>
  <c r="Z108" i="22"/>
  <c r="AA108" i="22"/>
  <c r="Y109" i="22"/>
  <c r="Z109" i="22"/>
  <c r="AA109" i="22"/>
  <c r="Y110" i="22"/>
  <c r="Z110" i="22"/>
  <c r="AA110" i="22"/>
  <c r="Y111" i="22"/>
  <c r="Z111" i="22"/>
  <c r="AA111" i="22"/>
  <c r="Y112" i="22"/>
  <c r="Z112" i="22"/>
  <c r="AA112" i="22"/>
  <c r="Y113" i="22"/>
  <c r="Z113" i="22"/>
  <c r="AA113" i="22"/>
  <c r="Y114" i="22"/>
  <c r="Z114" i="22"/>
  <c r="AA114" i="22"/>
  <c r="Y115" i="22"/>
  <c r="Z115" i="22"/>
  <c r="AA115" i="22"/>
  <c r="G116" i="22"/>
  <c r="M116" i="22"/>
  <c r="P116" i="22"/>
  <c r="Y116" i="22"/>
  <c r="Z116" i="22"/>
  <c r="AA116" i="22"/>
  <c r="Y117" i="22"/>
  <c r="Z117" i="22"/>
  <c r="AA117" i="22"/>
  <c r="Y118" i="22"/>
  <c r="Z118" i="22"/>
  <c r="AA118" i="22"/>
  <c r="Y119" i="22"/>
  <c r="Z119" i="22"/>
  <c r="AA119" i="22"/>
  <c r="G120" i="22"/>
  <c r="M120" i="22"/>
  <c r="P120" i="22"/>
  <c r="Y120" i="22"/>
  <c r="Z120" i="22"/>
  <c r="AA120" i="22"/>
  <c r="Y121" i="22"/>
  <c r="Z121" i="22"/>
  <c r="AA121" i="22"/>
  <c r="Y122" i="22"/>
  <c r="Z122" i="22"/>
  <c r="AA122" i="22"/>
  <c r="Y123" i="22"/>
  <c r="Z123" i="22"/>
  <c r="AA123" i="22"/>
  <c r="Y124" i="22"/>
  <c r="Z124" i="22"/>
  <c r="AA124" i="22"/>
  <c r="G125" i="22"/>
  <c r="M125" i="22"/>
  <c r="P125" i="22"/>
  <c r="Y125" i="22"/>
  <c r="Z125" i="22"/>
  <c r="AA125" i="22"/>
  <c r="Y126" i="22"/>
  <c r="Z126" i="22"/>
  <c r="AA126" i="22"/>
  <c r="Y127" i="22"/>
  <c r="Z127" i="22"/>
  <c r="AA127" i="22"/>
  <c r="Y128" i="22"/>
  <c r="Z128" i="22"/>
  <c r="AA128" i="22"/>
  <c r="Y129" i="22"/>
  <c r="Z129" i="22"/>
  <c r="AA129" i="22"/>
  <c r="G130" i="22"/>
  <c r="M130" i="22"/>
  <c r="P130" i="22"/>
  <c r="Y130" i="22"/>
  <c r="Z130" i="22"/>
  <c r="AA130" i="22"/>
  <c r="Y131" i="22"/>
  <c r="Z131" i="22"/>
  <c r="AA131" i="22"/>
  <c r="Y132" i="22"/>
  <c r="Z132" i="22"/>
  <c r="AA132" i="22"/>
  <c r="Y133" i="22"/>
  <c r="Z133" i="22"/>
  <c r="AA133" i="22"/>
  <c r="Y134" i="22"/>
  <c r="Z134" i="22"/>
  <c r="AA134" i="22"/>
  <c r="Y135" i="22"/>
  <c r="Z135" i="22"/>
  <c r="AA135" i="22"/>
  <c r="Y136" i="22"/>
  <c r="Z136" i="22"/>
  <c r="AA136" i="22"/>
  <c r="Y137" i="22"/>
  <c r="Z137" i="22"/>
  <c r="AA137" i="22"/>
  <c r="Y138" i="22"/>
  <c r="Z138" i="22"/>
  <c r="AA138" i="22"/>
  <c r="Y139" i="22"/>
  <c r="Z139" i="22"/>
  <c r="AA139" i="22"/>
  <c r="Y140" i="22"/>
  <c r="Z140" i="22"/>
  <c r="AA140" i="22"/>
  <c r="Y141" i="22"/>
  <c r="Z141" i="22"/>
  <c r="AA141" i="22"/>
  <c r="Y142" i="22"/>
  <c r="Z142" i="22"/>
  <c r="AA142" i="22"/>
  <c r="Y143" i="22"/>
  <c r="Z143" i="22"/>
  <c r="AA143" i="22"/>
  <c r="Y144" i="22"/>
  <c r="Z144" i="22"/>
  <c r="AA144" i="22"/>
  <c r="Y145" i="22"/>
  <c r="Z145" i="22"/>
  <c r="AA145" i="22"/>
  <c r="Y146" i="22"/>
  <c r="Z146" i="22"/>
  <c r="AA146" i="22"/>
  <c r="Y147" i="22"/>
  <c r="Z147" i="22"/>
  <c r="AA147" i="22"/>
  <c r="Y148" i="22"/>
  <c r="Z148" i="22"/>
  <c r="AA148" i="22"/>
  <c r="Y149" i="22"/>
  <c r="Z149" i="22"/>
  <c r="AA149" i="22"/>
  <c r="Y150" i="22"/>
  <c r="Z150" i="22"/>
  <c r="AA150" i="22"/>
  <c r="Y151" i="22"/>
  <c r="Z151" i="22"/>
  <c r="AA151" i="22"/>
  <c r="Y152" i="22"/>
  <c r="Z152" i="22"/>
  <c r="AA152" i="22"/>
  <c r="Y153" i="22"/>
  <c r="Z153" i="22"/>
  <c r="AA153" i="22"/>
  <c r="Y154" i="22"/>
  <c r="Z154" i="22"/>
  <c r="AA154" i="22"/>
  <c r="Y155" i="22"/>
  <c r="Z155" i="22"/>
  <c r="AA155" i="22"/>
  <c r="Y156" i="22"/>
  <c r="Z156" i="22"/>
  <c r="AA156" i="22"/>
  <c r="Y157" i="22"/>
  <c r="Z157" i="22"/>
  <c r="AA157" i="22"/>
  <c r="Y158" i="22"/>
  <c r="Z158" i="22"/>
  <c r="AA158" i="22"/>
  <c r="Y159" i="22"/>
  <c r="Z159" i="22"/>
  <c r="AA159" i="22"/>
  <c r="Y160" i="22"/>
  <c r="Z160" i="22"/>
  <c r="AA160" i="22"/>
  <c r="Y161" i="22"/>
  <c r="Z161" i="22"/>
  <c r="AA161" i="22"/>
  <c r="Y162" i="22"/>
  <c r="Z162" i="22"/>
  <c r="AA162" i="22"/>
  <c r="Y163" i="22"/>
  <c r="Z163" i="22"/>
  <c r="AA163" i="22"/>
  <c r="G164" i="22"/>
  <c r="M164" i="22"/>
  <c r="P164" i="22"/>
  <c r="Y164" i="22"/>
  <c r="Z164" i="22"/>
  <c r="AA164" i="22"/>
  <c r="Y165" i="22"/>
  <c r="Z165" i="22"/>
  <c r="AA165" i="22"/>
  <c r="Y166" i="22"/>
  <c r="Z166" i="22"/>
  <c r="AA166" i="22"/>
  <c r="Y167" i="22"/>
  <c r="Z167" i="22"/>
  <c r="AA167" i="22"/>
  <c r="Y168" i="22"/>
  <c r="Z168" i="22"/>
  <c r="AA168" i="22"/>
  <c r="Y169" i="22"/>
  <c r="Z169" i="22"/>
  <c r="AA169" i="22"/>
  <c r="Y170" i="22"/>
  <c r="Z170" i="22"/>
  <c r="AA170" i="22"/>
  <c r="Y171" i="22"/>
  <c r="Z171" i="22"/>
  <c r="AA171" i="22"/>
  <c r="Y172" i="22"/>
  <c r="Z172" i="22"/>
  <c r="AA172" i="22"/>
  <c r="Y173" i="22"/>
  <c r="Z173" i="22"/>
  <c r="AA173" i="22"/>
  <c r="Y174" i="22"/>
  <c r="Z174" i="22"/>
  <c r="AA174" i="22"/>
  <c r="Y175" i="22"/>
  <c r="Z175" i="22"/>
  <c r="AA175" i="22"/>
  <c r="Y176" i="22"/>
  <c r="Z176" i="22"/>
  <c r="AA176" i="22"/>
  <c r="Y177" i="22"/>
  <c r="Z177" i="22"/>
  <c r="AA177" i="22"/>
  <c r="Y178" i="22"/>
  <c r="Z178" i="22"/>
  <c r="AA178" i="22"/>
  <c r="Y179" i="22"/>
  <c r="Z179" i="22"/>
  <c r="AA179" i="22"/>
  <c r="Y180" i="22"/>
  <c r="Z180" i="22"/>
  <c r="AA180" i="22"/>
  <c r="Y181" i="22"/>
  <c r="Z181" i="22"/>
  <c r="AA181" i="22"/>
  <c r="Y182" i="22"/>
  <c r="Z182" i="22"/>
  <c r="AA182" i="22"/>
  <c r="Y183" i="22"/>
  <c r="Z183" i="22"/>
  <c r="AA183" i="22"/>
  <c r="Y184" i="22"/>
  <c r="Z184" i="22"/>
  <c r="AA184" i="22"/>
  <c r="Y185" i="22"/>
  <c r="Z185" i="22"/>
  <c r="AA185" i="22"/>
  <c r="Y186" i="22"/>
  <c r="Z186" i="22"/>
  <c r="AA186" i="22"/>
  <c r="Y187" i="22"/>
  <c r="Z187" i="22"/>
  <c r="AA187" i="22"/>
  <c r="Y188" i="22"/>
  <c r="Z188" i="22"/>
  <c r="AA188" i="22"/>
  <c r="Y189" i="22"/>
  <c r="Z189" i="22"/>
  <c r="AA189" i="22"/>
  <c r="Y190" i="22"/>
  <c r="Z190" i="22"/>
  <c r="AA190" i="22"/>
  <c r="Y191" i="22"/>
  <c r="Z191" i="22"/>
  <c r="AA191" i="22"/>
  <c r="Y192" i="22"/>
  <c r="Z192" i="22"/>
  <c r="AA192" i="22"/>
  <c r="Y193" i="22"/>
  <c r="Z193" i="22"/>
  <c r="AA193" i="22"/>
  <c r="Y194" i="22"/>
  <c r="Z194" i="22"/>
  <c r="AA194" i="22"/>
  <c r="Y195" i="22"/>
  <c r="Z195" i="22"/>
  <c r="AA195" i="22"/>
  <c r="Y196" i="22"/>
  <c r="Z196" i="22"/>
  <c r="AA196" i="22"/>
  <c r="Y197" i="22"/>
  <c r="Z197" i="22"/>
  <c r="AA197" i="22"/>
  <c r="G198" i="22"/>
  <c r="M198" i="22"/>
  <c r="P198" i="22"/>
  <c r="Y198" i="22"/>
  <c r="Z198" i="22"/>
  <c r="AA198" i="22"/>
  <c r="Z199" i="22"/>
  <c r="AA199" i="22"/>
  <c r="Z200" i="22"/>
  <c r="AA200" i="22"/>
  <c r="G201" i="22"/>
  <c r="M201" i="22"/>
  <c r="P201" i="22"/>
  <c r="Z201" i="22"/>
  <c r="AA201" i="22"/>
  <c r="Z202" i="22"/>
  <c r="AA202" i="22"/>
  <c r="Z203" i="22"/>
  <c r="AA203" i="22"/>
  <c r="G204" i="22"/>
  <c r="M204" i="22"/>
  <c r="P204" i="22"/>
  <c r="Z204" i="22"/>
  <c r="AA204" i="22"/>
  <c r="Y205" i="22"/>
  <c r="Z205" i="22"/>
  <c r="AA205" i="22"/>
  <c r="Y206" i="22"/>
  <c r="Z206" i="22"/>
  <c r="AA206" i="22"/>
  <c r="Y207" i="22"/>
  <c r="Z207" i="22"/>
  <c r="AA207" i="22"/>
  <c r="Y208" i="22"/>
  <c r="Z208" i="22"/>
  <c r="AA208" i="22"/>
  <c r="G209" i="22"/>
  <c r="M209" i="22"/>
  <c r="P209" i="22"/>
  <c r="Y209" i="22"/>
  <c r="Z209" i="22"/>
  <c r="AA209" i="22"/>
  <c r="Y210" i="22"/>
  <c r="Z210" i="22"/>
  <c r="AA210" i="22"/>
  <c r="Y211" i="22"/>
  <c r="Z211" i="22"/>
  <c r="AA211" i="22"/>
  <c r="Y212" i="22"/>
  <c r="Z212" i="22"/>
  <c r="AA212" i="22"/>
  <c r="Y213" i="22"/>
  <c r="Z213" i="22"/>
  <c r="AA213" i="22"/>
  <c r="G214" i="22"/>
  <c r="M214" i="22"/>
  <c r="P214" i="22"/>
  <c r="Y214" i="22"/>
  <c r="Z214" i="22"/>
  <c r="AA214" i="22"/>
  <c r="Y215" i="22"/>
  <c r="Z215" i="22"/>
  <c r="AA215" i="22"/>
  <c r="Y216" i="22"/>
  <c r="Z216" i="22"/>
  <c r="AA216" i="22"/>
  <c r="Y217" i="22"/>
  <c r="Z217" i="22"/>
  <c r="AA217" i="22"/>
  <c r="G218" i="22"/>
  <c r="M218" i="22"/>
  <c r="P218" i="22"/>
  <c r="Y218" i="22"/>
  <c r="Z218" i="22"/>
  <c r="AA218" i="22"/>
  <c r="Y219" i="22"/>
  <c r="Z219" i="22"/>
  <c r="AA219" i="22"/>
  <c r="Y220" i="22"/>
  <c r="Z220" i="22"/>
  <c r="AA220" i="22"/>
  <c r="Z221" i="22"/>
  <c r="AA221" i="22"/>
  <c r="G222" i="22"/>
  <c r="M222" i="22"/>
  <c r="P222" i="22"/>
  <c r="Z222" i="22"/>
  <c r="AA222" i="22"/>
  <c r="Z223" i="22"/>
  <c r="AA223" i="22"/>
  <c r="Z224" i="22"/>
  <c r="AA224" i="22"/>
  <c r="Z225" i="22"/>
  <c r="AA225" i="22"/>
  <c r="Z226" i="22"/>
  <c r="AA226" i="22"/>
  <c r="G227" i="22"/>
  <c r="Z227" i="22"/>
  <c r="AA227" i="22"/>
  <c r="IV227" i="22"/>
  <c r="Z228" i="22"/>
  <c r="AA228" i="22"/>
  <c r="Z229" i="22"/>
  <c r="AA229" i="22"/>
  <c r="Z230" i="22"/>
  <c r="AA230" i="22"/>
  <c r="Z231" i="22"/>
  <c r="AA231" i="22"/>
  <c r="G232" i="22"/>
  <c r="Z232" i="22"/>
  <c r="AA232" i="22"/>
  <c r="Z233" i="22"/>
  <c r="AA233" i="22"/>
  <c r="Y234" i="22"/>
  <c r="Z234" i="22"/>
  <c r="AA234" i="22"/>
  <c r="Y235" i="22"/>
  <c r="Z235" i="22"/>
  <c r="AA235" i="22"/>
  <c r="Y236" i="22"/>
  <c r="Z236" i="22"/>
  <c r="AA236" i="22"/>
  <c r="Y237" i="22"/>
  <c r="Z237" i="22"/>
  <c r="AA237" i="22"/>
  <c r="Y238" i="22"/>
  <c r="Z238" i="22"/>
  <c r="AA238" i="22"/>
  <c r="Y239" i="22"/>
  <c r="Z239" i="22"/>
  <c r="AA239" i="22"/>
  <c r="Y240" i="22"/>
  <c r="Z240" i="22"/>
  <c r="AA240" i="22"/>
  <c r="Y241" i="22"/>
  <c r="Z241" i="22"/>
  <c r="AA241" i="22"/>
  <c r="Y242" i="22"/>
  <c r="Z242" i="22"/>
  <c r="AA242" i="22"/>
  <c r="Y243" i="22"/>
  <c r="Z243" i="22"/>
  <c r="AA243" i="22"/>
  <c r="Y244" i="22"/>
  <c r="Z244" i="22"/>
  <c r="AA244" i="22"/>
  <c r="Y245" i="22"/>
  <c r="Z245" i="22"/>
  <c r="AA245" i="22"/>
  <c r="Y246" i="22"/>
  <c r="Z246" i="22"/>
  <c r="AA246" i="22"/>
  <c r="Y247" i="22"/>
  <c r="Z247" i="22"/>
  <c r="AA247" i="22"/>
  <c r="Y248" i="22"/>
  <c r="Z248" i="22"/>
  <c r="AA248" i="22"/>
  <c r="Y249" i="22"/>
  <c r="Z249" i="22"/>
  <c r="AA249" i="22"/>
  <c r="Y250" i="22"/>
  <c r="Z250" i="22"/>
  <c r="AA250" i="22"/>
  <c r="Y251" i="22"/>
  <c r="Z251" i="22"/>
  <c r="AA251" i="22"/>
  <c r="Y252" i="22"/>
  <c r="Z252" i="22"/>
  <c r="AA252" i="22"/>
  <c r="Y253" i="22"/>
  <c r="Z253" i="22"/>
  <c r="AA253" i="22"/>
  <c r="Y254" i="22"/>
  <c r="Z254" i="22"/>
  <c r="AA254" i="22"/>
  <c r="Y255" i="22"/>
  <c r="Z255" i="22"/>
  <c r="AA255" i="22"/>
  <c r="Y256" i="22"/>
  <c r="Z256" i="22"/>
  <c r="AA256" i="22"/>
  <c r="G257" i="22"/>
  <c r="M257" i="22"/>
  <c r="P257" i="22"/>
  <c r="Y257" i="22"/>
  <c r="Z257" i="22"/>
  <c r="AA257" i="22"/>
  <c r="Y258" i="22"/>
  <c r="Z258" i="22"/>
  <c r="AA258" i="22"/>
  <c r="Y259" i="22"/>
  <c r="Z259" i="22"/>
  <c r="AA259" i="22"/>
  <c r="Y260" i="22"/>
  <c r="Z260" i="22"/>
  <c r="AA260" i="22"/>
  <c r="Y261" i="22"/>
  <c r="Z261" i="22"/>
  <c r="AA261" i="22"/>
  <c r="Y262" i="22"/>
  <c r="Z262" i="22"/>
  <c r="AA262" i="22"/>
  <c r="Y263" i="22"/>
  <c r="Z263" i="22"/>
  <c r="AA263" i="22"/>
  <c r="Y264" i="22"/>
  <c r="Z264" i="22"/>
  <c r="AA264" i="22"/>
  <c r="Y265" i="22"/>
  <c r="Z265" i="22"/>
  <c r="AA265" i="22"/>
  <c r="Y266" i="22"/>
  <c r="Z266" i="22"/>
  <c r="AA266" i="22"/>
  <c r="Y267" i="22"/>
  <c r="Z267" i="22"/>
  <c r="AA267" i="22"/>
  <c r="Y268" i="22"/>
  <c r="Z268" i="22"/>
  <c r="AA268" i="22"/>
  <c r="Y269" i="22"/>
  <c r="Z269" i="22"/>
  <c r="AA269" i="22"/>
  <c r="Y270" i="22"/>
  <c r="Z270" i="22"/>
  <c r="AA270" i="22"/>
  <c r="Y271" i="22"/>
  <c r="Z271" i="22"/>
  <c r="AA271" i="22"/>
  <c r="Y272" i="22"/>
  <c r="Z272" i="22"/>
  <c r="AA272" i="22"/>
  <c r="Y273" i="22"/>
  <c r="Z273" i="22"/>
  <c r="AA273" i="22"/>
  <c r="Y274" i="22"/>
  <c r="Z274" i="22"/>
  <c r="AA274" i="22"/>
  <c r="Y275" i="22"/>
  <c r="Z275" i="22"/>
  <c r="AA275" i="22"/>
  <c r="G276" i="22"/>
  <c r="M276" i="22"/>
  <c r="P276" i="22"/>
  <c r="Y276" i="22"/>
  <c r="Z276" i="22"/>
  <c r="AA276" i="22"/>
  <c r="Y277" i="22"/>
  <c r="Z277" i="22"/>
  <c r="AA277" i="22"/>
  <c r="Y278" i="22"/>
  <c r="Z278" i="22"/>
  <c r="AA278" i="22"/>
  <c r="G279" i="22"/>
  <c r="M279" i="22"/>
  <c r="P279" i="22"/>
  <c r="Y279" i="22"/>
  <c r="Z279" i="22"/>
  <c r="AA279" i="22"/>
  <c r="Y280" i="22"/>
  <c r="Z280" i="22"/>
  <c r="AA280" i="22"/>
  <c r="Y281" i="22"/>
  <c r="Z281" i="22"/>
  <c r="AA281" i="22"/>
  <c r="G282" i="22"/>
  <c r="M282" i="22"/>
  <c r="P282" i="22"/>
  <c r="Y282" i="22"/>
  <c r="Z282" i="22"/>
  <c r="AA282" i="22"/>
  <c r="Y283" i="22"/>
  <c r="Z283" i="22"/>
  <c r="AA283" i="22"/>
  <c r="Y284" i="22"/>
  <c r="Z284" i="22"/>
  <c r="AA284" i="22"/>
  <c r="Y285" i="22"/>
  <c r="Z285" i="22"/>
  <c r="AA285" i="22"/>
  <c r="G286" i="22"/>
  <c r="M286" i="22"/>
  <c r="P286" i="22"/>
  <c r="Y286" i="22"/>
  <c r="Z286" i="22"/>
  <c r="AA286" i="22"/>
  <c r="Y287" i="22"/>
  <c r="Z287" i="22"/>
  <c r="AA287" i="22"/>
  <c r="Y288" i="22"/>
  <c r="Z288" i="22"/>
  <c r="AA288" i="22"/>
  <c r="G289" i="22"/>
  <c r="M289" i="22"/>
  <c r="P289" i="22"/>
  <c r="Y289" i="22"/>
  <c r="Z289" i="22"/>
  <c r="AA289" i="22"/>
  <c r="Y290" i="22"/>
  <c r="Z290" i="22"/>
  <c r="AA290" i="22"/>
  <c r="Y291" i="22"/>
  <c r="Z291" i="22"/>
  <c r="AA291" i="22"/>
  <c r="G292" i="22"/>
  <c r="M292" i="22"/>
  <c r="P292" i="22"/>
  <c r="Y292" i="22"/>
  <c r="Z292" i="22"/>
  <c r="AA292" i="22"/>
  <c r="Y293" i="22"/>
  <c r="Z293" i="22"/>
  <c r="AA293" i="22"/>
  <c r="Y294" i="22"/>
  <c r="Z294" i="22"/>
  <c r="AA294" i="22"/>
  <c r="G295" i="22"/>
  <c r="M295" i="22"/>
  <c r="P295" i="22"/>
  <c r="Y295" i="22"/>
  <c r="Z295" i="22"/>
  <c r="AA295" i="22"/>
  <c r="Y296" i="22"/>
  <c r="Z296" i="22"/>
  <c r="AA296" i="22"/>
  <c r="Y297" i="22"/>
  <c r="Z297" i="22"/>
  <c r="AA297" i="22"/>
  <c r="Y298" i="22"/>
  <c r="Z298" i="22"/>
  <c r="AA298" i="22"/>
  <c r="Y299" i="22"/>
  <c r="Z299" i="22"/>
  <c r="AA299" i="22"/>
  <c r="Y300" i="22"/>
  <c r="Z300" i="22"/>
  <c r="AA300" i="22"/>
  <c r="Y301" i="22"/>
  <c r="Z301" i="22"/>
  <c r="AA301" i="22"/>
  <c r="Y302" i="22"/>
  <c r="Z302" i="22"/>
  <c r="AA302" i="22"/>
  <c r="G303" i="22"/>
  <c r="M303" i="22"/>
  <c r="P303" i="22"/>
  <c r="Y303" i="22"/>
  <c r="Z303" i="22"/>
  <c r="AA303" i="22"/>
  <c r="Y304" i="22"/>
  <c r="Z304" i="22"/>
  <c r="AA304" i="22"/>
  <c r="Y305" i="22"/>
  <c r="Z305" i="22"/>
  <c r="AA305" i="22"/>
  <c r="Y306" i="22"/>
  <c r="Z306" i="22"/>
  <c r="AA306" i="22"/>
  <c r="Y307" i="22"/>
  <c r="Z307" i="22"/>
  <c r="AA307" i="22"/>
  <c r="Y308" i="22"/>
  <c r="Z308" i="22"/>
  <c r="AA308" i="22"/>
  <c r="Y309" i="22"/>
  <c r="Z309" i="22"/>
  <c r="AA309" i="22"/>
  <c r="Y310" i="22"/>
  <c r="Z310" i="22"/>
  <c r="AA310" i="22"/>
  <c r="G311" i="22"/>
  <c r="M311" i="22"/>
  <c r="P311" i="22"/>
  <c r="Y311" i="22"/>
  <c r="Z311" i="22"/>
  <c r="AA311" i="22"/>
  <c r="Y312" i="22"/>
  <c r="Z312" i="22"/>
  <c r="AA312" i="22"/>
  <c r="Y313" i="22"/>
  <c r="Z313" i="22"/>
  <c r="AA313" i="22"/>
  <c r="Y314" i="22"/>
  <c r="Z314" i="22"/>
  <c r="AA314" i="22"/>
  <c r="Y315" i="22"/>
  <c r="Z315" i="22"/>
  <c r="AA315" i="22"/>
  <c r="G316" i="22"/>
  <c r="M316" i="22"/>
  <c r="P316" i="22"/>
  <c r="Y316" i="22"/>
  <c r="Z316" i="22"/>
  <c r="AA316" i="22"/>
  <c r="Y317" i="22"/>
  <c r="Z317" i="22"/>
  <c r="AA317" i="22"/>
  <c r="Y318" i="22"/>
  <c r="Z318" i="22"/>
  <c r="AA318" i="22"/>
  <c r="Y319" i="22"/>
  <c r="Z319" i="22"/>
  <c r="AA319" i="22"/>
  <c r="G321" i="22"/>
  <c r="M321" i="22"/>
  <c r="P321" i="22"/>
  <c r="Y324" i="22"/>
  <c r="Z324" i="22"/>
  <c r="AA324" i="22"/>
  <c r="AA327" i="22"/>
  <c r="Z8" i="21"/>
  <c r="AA8" i="21"/>
  <c r="Y9" i="21"/>
  <c r="Z9" i="21"/>
  <c r="AA9" i="21"/>
  <c r="Y10" i="21"/>
  <c r="Z10" i="21"/>
  <c r="AA10" i="21"/>
  <c r="Y11" i="21"/>
  <c r="Z11" i="21"/>
  <c r="AA11" i="21"/>
  <c r="Y12" i="21"/>
  <c r="Z12" i="21"/>
  <c r="AA12" i="21"/>
  <c r="Y13" i="21"/>
  <c r="Z13" i="21"/>
  <c r="AA13" i="21"/>
  <c r="Y14" i="21"/>
  <c r="Z14" i="21"/>
  <c r="AA14" i="21"/>
  <c r="Y15" i="21"/>
  <c r="Z15" i="21"/>
  <c r="AA15" i="21"/>
  <c r="Y16" i="21"/>
  <c r="Z16" i="21"/>
  <c r="AA16" i="21"/>
  <c r="Y17" i="21"/>
  <c r="Z17" i="21"/>
  <c r="AA17" i="21"/>
  <c r="G18" i="21"/>
  <c r="M18" i="21"/>
  <c r="P18" i="21"/>
  <c r="Y18" i="21"/>
  <c r="Z18" i="21"/>
  <c r="AA18" i="21"/>
  <c r="Y19" i="21"/>
  <c r="Z19" i="21"/>
  <c r="AA19" i="21"/>
  <c r="Y20" i="21"/>
  <c r="Z20" i="21"/>
  <c r="AA20" i="21"/>
  <c r="Y21" i="21"/>
  <c r="Z21" i="21"/>
  <c r="AA21" i="21"/>
  <c r="Y22" i="21"/>
  <c r="Z22" i="21"/>
  <c r="AA22" i="21"/>
  <c r="G23" i="21"/>
  <c r="M23" i="21"/>
  <c r="P23" i="21"/>
  <c r="Y23" i="21"/>
  <c r="Z23" i="21"/>
  <c r="AA23" i="21"/>
  <c r="Y24" i="21"/>
  <c r="Z24" i="21"/>
  <c r="AA24" i="21"/>
  <c r="Y25" i="21"/>
  <c r="Z25" i="21"/>
  <c r="AA25" i="21"/>
  <c r="Y26" i="21"/>
  <c r="Z26" i="21"/>
  <c r="AA26" i="21"/>
  <c r="Y27" i="21"/>
  <c r="Z27" i="21"/>
  <c r="AA27" i="21"/>
  <c r="Y28" i="21"/>
  <c r="Z28" i="21"/>
  <c r="AA28" i="21"/>
  <c r="Y29" i="21"/>
  <c r="Z29" i="21"/>
  <c r="AA29" i="21"/>
  <c r="Y30" i="21"/>
  <c r="Z30" i="21"/>
  <c r="AA30" i="21"/>
  <c r="Y31" i="21"/>
  <c r="Z31" i="21"/>
  <c r="AA31" i="21"/>
  <c r="Y32" i="21"/>
  <c r="Z32" i="21"/>
  <c r="AA32" i="21"/>
  <c r="Y33" i="21"/>
  <c r="Z33" i="21"/>
  <c r="AA33" i="21"/>
  <c r="Y34" i="21"/>
  <c r="Z34" i="21"/>
  <c r="AA34" i="21"/>
  <c r="Y35" i="21"/>
  <c r="Z35" i="21"/>
  <c r="AA35" i="21"/>
  <c r="Y36" i="21"/>
  <c r="Z36" i="21"/>
  <c r="AA36" i="21"/>
  <c r="Y37" i="21"/>
  <c r="Z37" i="21"/>
  <c r="AA37" i="21"/>
  <c r="Y38" i="21"/>
  <c r="Z38" i="21"/>
  <c r="AA38" i="21"/>
  <c r="Y39" i="21"/>
  <c r="Z39" i="21"/>
  <c r="AA39" i="21"/>
  <c r="Y40" i="21"/>
  <c r="Z40" i="21"/>
  <c r="AA40" i="21"/>
  <c r="Y41" i="21"/>
  <c r="Z41" i="21"/>
  <c r="AA41" i="21"/>
  <c r="Y42" i="21"/>
  <c r="Z42" i="21"/>
  <c r="AA42" i="21"/>
  <c r="Y43" i="21"/>
  <c r="Z43" i="21"/>
  <c r="AA43" i="21"/>
  <c r="Y44" i="21"/>
  <c r="Z44" i="21"/>
  <c r="AA44" i="21"/>
  <c r="Y45" i="21"/>
  <c r="Z45" i="21"/>
  <c r="AA45" i="21"/>
  <c r="Y46" i="21"/>
  <c r="Z46" i="21"/>
  <c r="AA46" i="21"/>
  <c r="Y47" i="21"/>
  <c r="Z47" i="21"/>
  <c r="AA47" i="21"/>
  <c r="Y48" i="21"/>
  <c r="Z48" i="21"/>
  <c r="AA48" i="21"/>
  <c r="G49" i="21"/>
  <c r="M49" i="21"/>
  <c r="P49" i="21"/>
  <c r="Y49" i="21"/>
  <c r="Z49" i="21"/>
  <c r="AA49" i="21"/>
  <c r="Y50" i="21"/>
  <c r="Z50" i="21"/>
  <c r="AA50" i="21"/>
  <c r="Y51" i="21"/>
  <c r="Z51" i="21"/>
  <c r="AA51" i="21"/>
  <c r="Y52" i="21"/>
  <c r="Z52" i="21"/>
  <c r="AA52" i="21"/>
  <c r="Y53" i="21"/>
  <c r="Z53" i="21"/>
  <c r="AA53" i="21"/>
  <c r="Y54" i="21"/>
  <c r="Z54" i="21"/>
  <c r="AA54" i="21"/>
  <c r="Y55" i="21"/>
  <c r="Z55" i="21"/>
  <c r="AA55" i="21"/>
  <c r="Y56" i="21"/>
  <c r="Z56" i="21"/>
  <c r="AA56" i="21"/>
  <c r="Y57" i="21"/>
  <c r="Z57" i="21"/>
  <c r="AA57" i="21"/>
  <c r="Y58" i="21"/>
  <c r="Z58" i="21"/>
  <c r="AA58" i="21"/>
  <c r="Y59" i="21"/>
  <c r="Z59" i="21"/>
  <c r="AA59" i="21"/>
  <c r="Y60" i="21"/>
  <c r="Z60" i="21"/>
  <c r="AA60" i="21"/>
  <c r="Y61" i="21"/>
  <c r="Z61" i="21"/>
  <c r="AA61" i="21"/>
  <c r="Y62" i="21"/>
  <c r="Z62" i="21"/>
  <c r="AA62" i="21"/>
  <c r="Y63" i="21"/>
  <c r="Z63" i="21"/>
  <c r="AA63" i="21"/>
  <c r="Y64" i="21"/>
  <c r="Z64" i="21"/>
  <c r="AA64" i="21"/>
  <c r="Y65" i="21"/>
  <c r="Z65" i="21"/>
  <c r="AA65" i="21"/>
  <c r="Y66" i="21"/>
  <c r="Z66" i="21"/>
  <c r="AA66" i="21"/>
  <c r="Y67" i="21"/>
  <c r="Z67" i="21"/>
  <c r="AA67" i="21"/>
  <c r="Y68" i="21"/>
  <c r="Z68" i="21"/>
  <c r="AA68" i="21"/>
  <c r="Y69" i="21"/>
  <c r="Z69" i="21"/>
  <c r="AA69" i="21"/>
  <c r="Y70" i="21"/>
  <c r="Z70" i="21"/>
  <c r="AA70" i="21"/>
  <c r="Y71" i="21"/>
  <c r="Z71" i="21"/>
  <c r="AA71" i="21"/>
  <c r="Y72" i="21"/>
  <c r="Z72" i="21"/>
  <c r="AA72" i="21"/>
  <c r="Y73" i="21"/>
  <c r="Z73" i="21"/>
  <c r="AA73" i="21"/>
  <c r="G74" i="21"/>
  <c r="M74" i="21"/>
  <c r="P74" i="21"/>
  <c r="Y74" i="21"/>
  <c r="Z74" i="21"/>
  <c r="AA74" i="21"/>
  <c r="Y75" i="21"/>
  <c r="Z75" i="21"/>
  <c r="AA75" i="21"/>
  <c r="Y76" i="21"/>
  <c r="Z76" i="21"/>
  <c r="AA76" i="21"/>
  <c r="Y77" i="21"/>
  <c r="Z77" i="21"/>
  <c r="AA77" i="21"/>
  <c r="Y78" i="21"/>
  <c r="Z78" i="21"/>
  <c r="AA78" i="21"/>
  <c r="Y79" i="21"/>
  <c r="Z79" i="21"/>
  <c r="AA79" i="21"/>
  <c r="Y80" i="21"/>
  <c r="Z80" i="21"/>
  <c r="AA80" i="21"/>
  <c r="Y81" i="21"/>
  <c r="Z81" i="21"/>
  <c r="AA81" i="21"/>
  <c r="Y82" i="21"/>
  <c r="Z82" i="21"/>
  <c r="AA82" i="21"/>
  <c r="Y83" i="21"/>
  <c r="Z83" i="21"/>
  <c r="AA83" i="21"/>
  <c r="Y84" i="21"/>
  <c r="Z84" i="21"/>
  <c r="AA84" i="21"/>
  <c r="Y85" i="21"/>
  <c r="Z85" i="21"/>
  <c r="AA85" i="21"/>
  <c r="Y86" i="21"/>
  <c r="Z86" i="21"/>
  <c r="AA86" i="21"/>
  <c r="Y87" i="21"/>
  <c r="Z87" i="21"/>
  <c r="AA87" i="21"/>
  <c r="Y88" i="21"/>
  <c r="Z88" i="21"/>
  <c r="AA88" i="21"/>
  <c r="Y89" i="21"/>
  <c r="Z89" i="21"/>
  <c r="AA89" i="21"/>
  <c r="Y90" i="21"/>
  <c r="Z90" i="21"/>
  <c r="AA90" i="21"/>
  <c r="G91" i="21"/>
  <c r="M91" i="21"/>
  <c r="P91" i="21"/>
  <c r="Y91" i="21"/>
  <c r="Z91" i="21"/>
  <c r="AA91" i="21"/>
  <c r="Y92" i="21"/>
  <c r="Z92" i="21"/>
  <c r="AA92" i="21"/>
  <c r="Y93" i="21"/>
  <c r="Z93" i="21"/>
  <c r="AA93" i="21"/>
  <c r="Y94" i="21"/>
  <c r="Z94" i="21"/>
  <c r="AA94" i="21"/>
  <c r="Y95" i="21"/>
  <c r="Z95" i="21"/>
  <c r="AA95" i="21"/>
  <c r="Y96" i="21"/>
  <c r="Z96" i="21"/>
  <c r="AA96" i="21"/>
  <c r="Y97" i="21"/>
  <c r="Z97" i="21"/>
  <c r="AA97" i="21"/>
  <c r="Y98" i="21"/>
  <c r="Z98" i="21"/>
  <c r="AA98" i="21"/>
  <c r="Y99" i="21"/>
  <c r="Z99" i="21"/>
  <c r="AA99" i="21"/>
  <c r="Y100" i="21"/>
  <c r="Z100" i="21"/>
  <c r="AA100" i="21"/>
  <c r="Y101" i="21"/>
  <c r="Z101" i="21"/>
  <c r="AA101" i="21"/>
  <c r="Y102" i="21"/>
  <c r="Z102" i="21"/>
  <c r="AA102" i="21"/>
  <c r="Y103" i="21"/>
  <c r="Z103" i="21"/>
  <c r="AA103" i="21"/>
  <c r="Y104" i="21"/>
  <c r="Z104" i="21"/>
  <c r="AA104" i="21"/>
  <c r="Y105" i="21"/>
  <c r="Z105" i="21"/>
  <c r="AA105" i="21"/>
  <c r="Y106" i="21"/>
  <c r="Z106" i="21"/>
  <c r="AA106" i="21"/>
  <c r="Y107" i="21"/>
  <c r="Z107" i="21"/>
  <c r="AA107" i="21"/>
  <c r="G108" i="21"/>
  <c r="M108" i="21"/>
  <c r="P108" i="21"/>
  <c r="Y108" i="21"/>
  <c r="Z108" i="21"/>
  <c r="AA108" i="21"/>
  <c r="Y109" i="21"/>
  <c r="Z109" i="21"/>
  <c r="AA109" i="21"/>
  <c r="Y110" i="21"/>
  <c r="Z110" i="21"/>
  <c r="AA110" i="21"/>
  <c r="Y111" i="21"/>
  <c r="Z111" i="21"/>
  <c r="AA111" i="21"/>
  <c r="Y112" i="21"/>
  <c r="Z112" i="21"/>
  <c r="AA112" i="21"/>
  <c r="Y113" i="21"/>
  <c r="Z113" i="21"/>
  <c r="AA113" i="21"/>
  <c r="Y114" i="21"/>
  <c r="Z114" i="21"/>
  <c r="AA114" i="21"/>
  <c r="Y115" i="21"/>
  <c r="Z115" i="21"/>
  <c r="AA115" i="21"/>
  <c r="Y116" i="21"/>
  <c r="Z116" i="21"/>
  <c r="AA116" i="21"/>
  <c r="Y117" i="21"/>
  <c r="Z117" i="21"/>
  <c r="AA117" i="21"/>
  <c r="Y118" i="21"/>
  <c r="Z118" i="21"/>
  <c r="AA118" i="21"/>
  <c r="G119" i="21"/>
  <c r="M119" i="21"/>
  <c r="P119" i="21"/>
  <c r="Y119" i="21"/>
  <c r="Z119" i="21"/>
  <c r="AA119" i="21"/>
  <c r="Y120" i="21"/>
  <c r="Z120" i="21"/>
  <c r="AA120" i="21"/>
  <c r="Y121" i="21"/>
  <c r="Z121" i="21"/>
  <c r="AA121" i="21"/>
  <c r="Y122" i="21"/>
  <c r="Z122" i="21"/>
  <c r="AA122" i="21"/>
  <c r="G123" i="21"/>
  <c r="M123" i="21"/>
  <c r="P123" i="21"/>
  <c r="Y123" i="21"/>
  <c r="Z123" i="21"/>
  <c r="AA123" i="21"/>
  <c r="Y124" i="21"/>
  <c r="Z124" i="21"/>
  <c r="AA124" i="21"/>
  <c r="Y125" i="21"/>
  <c r="Z125" i="21"/>
  <c r="AA125" i="21"/>
  <c r="Y126" i="21"/>
  <c r="Z126" i="21"/>
  <c r="AA126" i="21"/>
  <c r="Y127" i="21"/>
  <c r="Z127" i="21"/>
  <c r="AA127" i="21"/>
  <c r="G128" i="21"/>
  <c r="M128" i="21"/>
  <c r="P128" i="21"/>
  <c r="Y128" i="21"/>
  <c r="Z128" i="21"/>
  <c r="AA128" i="21"/>
  <c r="Y129" i="21"/>
  <c r="Z129" i="21"/>
  <c r="AA129" i="21"/>
  <c r="Y130" i="21"/>
  <c r="Z130" i="21"/>
  <c r="AA130" i="21"/>
  <c r="Y131" i="21"/>
  <c r="Z131" i="21"/>
  <c r="AA131" i="21"/>
  <c r="Y132" i="21"/>
  <c r="Z132" i="21"/>
  <c r="AA132" i="21"/>
  <c r="G133" i="21"/>
  <c r="M133" i="21"/>
  <c r="P133" i="21"/>
  <c r="Y133" i="21"/>
  <c r="Z133" i="21"/>
  <c r="AA133" i="21"/>
  <c r="Y134" i="21"/>
  <c r="Z134" i="21"/>
  <c r="AA134" i="21"/>
  <c r="Y135" i="21"/>
  <c r="Z135" i="21"/>
  <c r="AA135" i="21"/>
  <c r="Y136" i="21"/>
  <c r="Z136" i="21"/>
  <c r="AA136" i="21"/>
  <c r="Y137" i="21"/>
  <c r="Z137" i="21"/>
  <c r="AA137" i="21"/>
  <c r="Y138" i="21"/>
  <c r="Z138" i="21"/>
  <c r="AA138" i="21"/>
  <c r="Y139" i="21"/>
  <c r="Z139" i="21"/>
  <c r="AA139" i="21"/>
  <c r="Y140" i="21"/>
  <c r="Z140" i="21"/>
  <c r="AA140" i="21"/>
  <c r="Y141" i="21"/>
  <c r="Z141" i="21"/>
  <c r="AA141" i="21"/>
  <c r="Y142" i="21"/>
  <c r="Z142" i="21"/>
  <c r="AA142" i="21"/>
  <c r="Y143" i="21"/>
  <c r="Z143" i="21"/>
  <c r="AA143" i="21"/>
  <c r="Y144" i="21"/>
  <c r="Z144" i="21"/>
  <c r="AA144" i="21"/>
  <c r="Y145" i="21"/>
  <c r="Z145" i="21"/>
  <c r="AA145" i="21"/>
  <c r="Y146" i="21"/>
  <c r="Z146" i="21"/>
  <c r="AA146" i="21"/>
  <c r="Y147" i="21"/>
  <c r="Z147" i="21"/>
  <c r="AA147" i="21"/>
  <c r="Y148" i="21"/>
  <c r="Z148" i="21"/>
  <c r="AA148" i="21"/>
  <c r="Y149" i="21"/>
  <c r="Z149" i="21"/>
  <c r="AA149" i="21"/>
  <c r="Y150" i="21"/>
  <c r="Z150" i="21"/>
  <c r="AA150" i="21"/>
  <c r="Y151" i="21"/>
  <c r="Z151" i="21"/>
  <c r="AA151" i="21"/>
  <c r="Y152" i="21"/>
  <c r="Z152" i="21"/>
  <c r="AA152" i="21"/>
  <c r="Y153" i="21"/>
  <c r="Z153" i="21"/>
  <c r="AA153" i="21"/>
  <c r="Y154" i="21"/>
  <c r="Z154" i="21"/>
  <c r="AA154" i="21"/>
  <c r="Y155" i="21"/>
  <c r="Z155" i="21"/>
  <c r="AA155" i="21"/>
  <c r="Y156" i="21"/>
  <c r="Z156" i="21"/>
  <c r="AA156" i="21"/>
  <c r="Y157" i="21"/>
  <c r="Z157" i="21"/>
  <c r="AA157" i="21"/>
  <c r="Y158" i="21"/>
  <c r="Z158" i="21"/>
  <c r="AA158" i="21"/>
  <c r="Y159" i="21"/>
  <c r="Z159" i="21"/>
  <c r="AA159" i="21"/>
  <c r="Y160" i="21"/>
  <c r="Z160" i="21"/>
  <c r="AA160" i="21"/>
  <c r="Y161" i="21"/>
  <c r="Z161" i="21"/>
  <c r="AA161" i="21"/>
  <c r="Y162" i="21"/>
  <c r="Z162" i="21"/>
  <c r="AA162" i="21"/>
  <c r="Y163" i="21"/>
  <c r="Z163" i="21"/>
  <c r="AA163" i="21"/>
  <c r="Y164" i="21"/>
  <c r="Z164" i="21"/>
  <c r="AA164" i="21"/>
  <c r="G165" i="21"/>
  <c r="M165" i="21"/>
  <c r="P165" i="21"/>
  <c r="Y165" i="21"/>
  <c r="Z165" i="21"/>
  <c r="AA165" i="21"/>
  <c r="Y166" i="21"/>
  <c r="Z166" i="21"/>
  <c r="AA166" i="21"/>
  <c r="Y167" i="21"/>
  <c r="Z167" i="21"/>
  <c r="AA167" i="21"/>
  <c r="Y168" i="21"/>
  <c r="Z168" i="21"/>
  <c r="AA168" i="21"/>
  <c r="Y169" i="21"/>
  <c r="Z169" i="21"/>
  <c r="AA169" i="21"/>
  <c r="Y170" i="21"/>
  <c r="Z170" i="21"/>
  <c r="AA170" i="21"/>
  <c r="Y171" i="21"/>
  <c r="Z171" i="21"/>
  <c r="AA171" i="21"/>
  <c r="Y172" i="21"/>
  <c r="Z172" i="21"/>
  <c r="AA172" i="21"/>
  <c r="Y173" i="21"/>
  <c r="Z173" i="21"/>
  <c r="AA173" i="21"/>
  <c r="Y174" i="21"/>
  <c r="Z174" i="21"/>
  <c r="AA174" i="21"/>
  <c r="Y175" i="21"/>
  <c r="Z175" i="21"/>
  <c r="AA175" i="21"/>
  <c r="Y176" i="21"/>
  <c r="Z176" i="21"/>
  <c r="AA176" i="21"/>
  <c r="Y177" i="21"/>
  <c r="Z177" i="21"/>
  <c r="AA177" i="21"/>
  <c r="Y178" i="21"/>
  <c r="Z178" i="21"/>
  <c r="AA178" i="21"/>
  <c r="Y179" i="21"/>
  <c r="Z179" i="21"/>
  <c r="AA179" i="21"/>
  <c r="Y180" i="21"/>
  <c r="Z180" i="21"/>
  <c r="AA180" i="21"/>
  <c r="Y181" i="21"/>
  <c r="Z181" i="21"/>
  <c r="AA181" i="21"/>
  <c r="Y182" i="21"/>
  <c r="Z182" i="21"/>
  <c r="AA182" i="21"/>
  <c r="Y183" i="21"/>
  <c r="Z183" i="21"/>
  <c r="AA183" i="21"/>
  <c r="Y184" i="21"/>
  <c r="Z184" i="21"/>
  <c r="AA184" i="21"/>
  <c r="Y185" i="21"/>
  <c r="Z185" i="21"/>
  <c r="AA185" i="21"/>
  <c r="Y186" i="21"/>
  <c r="Z186" i="21"/>
  <c r="AA186" i="21"/>
  <c r="Y187" i="21"/>
  <c r="Z187" i="21"/>
  <c r="AA187" i="21"/>
  <c r="Y188" i="21"/>
  <c r="Z188" i="21"/>
  <c r="AA188" i="21"/>
  <c r="Y189" i="21"/>
  <c r="Z189" i="21"/>
  <c r="AA189" i="21"/>
  <c r="Y190" i="21"/>
  <c r="Z190" i="21"/>
  <c r="AA190" i="21"/>
  <c r="Y191" i="21"/>
  <c r="Z191" i="21"/>
  <c r="AA191" i="21"/>
  <c r="Y192" i="21"/>
  <c r="Z192" i="21"/>
  <c r="AA192" i="21"/>
  <c r="Y193" i="21"/>
  <c r="Z193" i="21"/>
  <c r="AA193" i="21"/>
  <c r="Y194" i="21"/>
  <c r="Z194" i="21"/>
  <c r="AA194" i="21"/>
  <c r="Y195" i="21"/>
  <c r="Z195" i="21"/>
  <c r="AA195" i="21"/>
  <c r="Y196" i="21"/>
  <c r="Z196" i="21"/>
  <c r="AA196" i="21"/>
  <c r="G197" i="21"/>
  <c r="M197" i="21"/>
  <c r="P197" i="21"/>
  <c r="Y197" i="21"/>
  <c r="Z197" i="21"/>
  <c r="AA197" i="21"/>
  <c r="Z198" i="21"/>
  <c r="AA198" i="21"/>
  <c r="Z199" i="21"/>
  <c r="AA199" i="21"/>
  <c r="G200" i="21"/>
  <c r="M200" i="21"/>
  <c r="P200" i="21"/>
  <c r="Z200" i="21"/>
  <c r="AA200" i="21"/>
  <c r="Z201" i="21"/>
  <c r="AA201" i="21"/>
  <c r="Z202" i="21"/>
  <c r="AA202" i="21"/>
  <c r="G203" i="21"/>
  <c r="M203" i="21"/>
  <c r="P203" i="21"/>
  <c r="Z203" i="21"/>
  <c r="AA203" i="21"/>
  <c r="Y204" i="21"/>
  <c r="Z204" i="21"/>
  <c r="AA204" i="21"/>
  <c r="Y205" i="21"/>
  <c r="Z205" i="21"/>
  <c r="AA205" i="21"/>
  <c r="Y206" i="21"/>
  <c r="Z206" i="21"/>
  <c r="AA206" i="21"/>
  <c r="Y207" i="21"/>
  <c r="Z207" i="21"/>
  <c r="AA207" i="21"/>
  <c r="G208" i="21"/>
  <c r="M208" i="21"/>
  <c r="P208" i="21"/>
  <c r="Y208" i="21"/>
  <c r="Z208" i="21"/>
  <c r="AA208" i="21"/>
  <c r="Y209" i="21"/>
  <c r="Z209" i="21"/>
  <c r="AA209" i="21"/>
  <c r="Y210" i="21"/>
  <c r="Z210" i="21"/>
  <c r="AA210" i="21"/>
  <c r="Y211" i="21"/>
  <c r="Z211" i="21"/>
  <c r="AA211" i="21"/>
  <c r="Y212" i="21"/>
  <c r="Z212" i="21"/>
  <c r="AA212" i="21"/>
  <c r="G213" i="21"/>
  <c r="M213" i="21"/>
  <c r="P213" i="21"/>
  <c r="Y213" i="21"/>
  <c r="Z213" i="21"/>
  <c r="AA213" i="21"/>
  <c r="Y214" i="21"/>
  <c r="Z214" i="21"/>
  <c r="AA214" i="21"/>
  <c r="Y215" i="21"/>
  <c r="Z215" i="21"/>
  <c r="AA215" i="21"/>
  <c r="Y216" i="21"/>
  <c r="Z216" i="21"/>
  <c r="AA216" i="21"/>
  <c r="G217" i="21"/>
  <c r="M217" i="21"/>
  <c r="P217" i="21"/>
  <c r="Y217" i="21"/>
  <c r="Z217" i="21"/>
  <c r="AA217" i="21"/>
  <c r="Y218" i="21"/>
  <c r="Z218" i="21"/>
  <c r="AA218" i="21"/>
  <c r="Y219" i="21"/>
  <c r="Z219" i="21"/>
  <c r="AA219" i="21"/>
  <c r="Z220" i="21"/>
  <c r="AA220" i="21"/>
  <c r="G221" i="21"/>
  <c r="M221" i="21"/>
  <c r="P221" i="21"/>
  <c r="Z221" i="21"/>
  <c r="AA221" i="21"/>
  <c r="Z222" i="21"/>
  <c r="AA222" i="21"/>
  <c r="Z223" i="21"/>
  <c r="AA223" i="21"/>
  <c r="Z224" i="21"/>
  <c r="AA224" i="21"/>
  <c r="Z225" i="21"/>
  <c r="AA225" i="21"/>
  <c r="G226" i="21"/>
  <c r="Z226" i="21"/>
  <c r="AA226" i="21"/>
  <c r="IV226" i="21"/>
  <c r="Z227" i="21"/>
  <c r="AA227" i="21"/>
  <c r="Z228" i="21"/>
  <c r="AA228" i="21"/>
  <c r="Z229" i="21"/>
  <c r="AA229" i="21"/>
  <c r="Z230" i="21"/>
  <c r="AA230" i="21"/>
  <c r="G231" i="21"/>
  <c r="Z231" i="21"/>
  <c r="AA231" i="21"/>
  <c r="Y232" i="21"/>
  <c r="Z232" i="21"/>
  <c r="AA232" i="21"/>
  <c r="Y233" i="21"/>
  <c r="Z233" i="21"/>
  <c r="AA233" i="21"/>
  <c r="Y234" i="21"/>
  <c r="Z234" i="21"/>
  <c r="AA234" i="21"/>
  <c r="Y235" i="21"/>
  <c r="Z235" i="21"/>
  <c r="AA235" i="21"/>
  <c r="Y236" i="21"/>
  <c r="Z236" i="21"/>
  <c r="AA236" i="21"/>
  <c r="Y237" i="21"/>
  <c r="Z237" i="21"/>
  <c r="AA237" i="21"/>
  <c r="Y238" i="21"/>
  <c r="Z238" i="21"/>
  <c r="AA238" i="21"/>
  <c r="Y239" i="21"/>
  <c r="Z239" i="21"/>
  <c r="AA239" i="21"/>
  <c r="Y240" i="21"/>
  <c r="Z240" i="21"/>
  <c r="AA240" i="21"/>
  <c r="Y241" i="21"/>
  <c r="Z241" i="21"/>
  <c r="AA241" i="21"/>
  <c r="Y242" i="21"/>
  <c r="Z242" i="21"/>
  <c r="AA242" i="21"/>
  <c r="Y243" i="21"/>
  <c r="Z243" i="21"/>
  <c r="AA243" i="21"/>
  <c r="Y244" i="21"/>
  <c r="Z244" i="21"/>
  <c r="AA244" i="21"/>
  <c r="Y245" i="21"/>
  <c r="Z245" i="21"/>
  <c r="AA245" i="21"/>
  <c r="Y246" i="21"/>
  <c r="Z246" i="21"/>
  <c r="AA246" i="21"/>
  <c r="Y247" i="21"/>
  <c r="Z247" i="21"/>
  <c r="AA247" i="21"/>
  <c r="Y248" i="21"/>
  <c r="Z248" i="21"/>
  <c r="AA248" i="21"/>
  <c r="Y249" i="21"/>
  <c r="Z249" i="21"/>
  <c r="AA249" i="21"/>
  <c r="Y250" i="21"/>
  <c r="Z250" i="21"/>
  <c r="AA250" i="21"/>
  <c r="Y251" i="21"/>
  <c r="Z251" i="21"/>
  <c r="AA251" i="21"/>
  <c r="Y252" i="21"/>
  <c r="Z252" i="21"/>
  <c r="AA252" i="21"/>
  <c r="Y253" i="21"/>
  <c r="Z253" i="21"/>
  <c r="AA253" i="21"/>
  <c r="Y254" i="21"/>
  <c r="Z254" i="21"/>
  <c r="AA254" i="21"/>
  <c r="Y255" i="21"/>
  <c r="Z255" i="21"/>
  <c r="AA255" i="21"/>
  <c r="Y256" i="21"/>
  <c r="Z256" i="21"/>
  <c r="AA256" i="21"/>
  <c r="Y257" i="21"/>
  <c r="Z257" i="21"/>
  <c r="AA257" i="21"/>
  <c r="Y258" i="21"/>
  <c r="Z258" i="21"/>
  <c r="AA258" i="21"/>
  <c r="Y259" i="21"/>
  <c r="Z259" i="21"/>
  <c r="AA259" i="21"/>
  <c r="G260" i="21"/>
  <c r="M260" i="21"/>
  <c r="P260" i="21"/>
  <c r="Y260" i="21"/>
  <c r="Z260" i="21"/>
  <c r="AA260" i="21"/>
  <c r="Y261" i="21"/>
  <c r="Z261" i="21"/>
  <c r="AA261" i="21"/>
  <c r="Y262" i="21"/>
  <c r="Z262" i="21"/>
  <c r="AA262" i="21"/>
  <c r="Y263" i="21"/>
  <c r="Z263" i="21"/>
  <c r="AA263" i="21"/>
  <c r="Y264" i="21"/>
  <c r="Z264" i="21"/>
  <c r="AA264" i="21"/>
  <c r="Y265" i="21"/>
  <c r="Z265" i="21"/>
  <c r="AA265" i="21"/>
  <c r="Y266" i="21"/>
  <c r="Z266" i="21"/>
  <c r="AA266" i="21"/>
  <c r="Y267" i="21"/>
  <c r="Z267" i="21"/>
  <c r="AA267" i="21"/>
  <c r="Y268" i="21"/>
  <c r="Z268" i="21"/>
  <c r="AA268" i="21"/>
  <c r="Y269" i="21"/>
  <c r="Z269" i="21"/>
  <c r="AA269" i="21"/>
  <c r="Y270" i="21"/>
  <c r="Z270" i="21"/>
  <c r="AA270" i="21"/>
  <c r="Y271" i="21"/>
  <c r="Z271" i="21"/>
  <c r="AA271" i="21"/>
  <c r="Y272" i="21"/>
  <c r="Z272" i="21"/>
  <c r="AA272" i="21"/>
  <c r="Y273" i="21"/>
  <c r="Z273" i="21"/>
  <c r="AA273" i="21"/>
  <c r="Y274" i="21"/>
  <c r="Z274" i="21"/>
  <c r="AA274" i="21"/>
  <c r="Y275" i="21"/>
  <c r="Z275" i="21"/>
  <c r="AA275" i="21"/>
  <c r="Y276" i="21"/>
  <c r="Z276" i="21"/>
  <c r="AA276" i="21"/>
  <c r="Y277" i="21"/>
  <c r="Z277" i="21"/>
  <c r="AA277" i="21"/>
  <c r="Y278" i="21"/>
  <c r="Z278" i="21"/>
  <c r="AA278" i="21"/>
  <c r="Y279" i="21"/>
  <c r="Z279" i="21"/>
  <c r="AA279" i="21"/>
  <c r="G280" i="21"/>
  <c r="M280" i="21"/>
  <c r="P280" i="21"/>
  <c r="Y280" i="21"/>
  <c r="Z280" i="21"/>
  <c r="AA280" i="21"/>
  <c r="Y281" i="21"/>
  <c r="Z281" i="21"/>
  <c r="AA281" i="21"/>
  <c r="Y282" i="21"/>
  <c r="Z282" i="21"/>
  <c r="AA282" i="21"/>
  <c r="G283" i="21"/>
  <c r="M283" i="21"/>
  <c r="P283" i="21"/>
  <c r="Y283" i="21"/>
  <c r="Z283" i="21"/>
  <c r="AA283" i="21"/>
  <c r="Y284" i="21"/>
  <c r="Z284" i="21"/>
  <c r="AA284" i="21"/>
  <c r="Y285" i="21"/>
  <c r="Z285" i="21"/>
  <c r="AA285" i="21"/>
  <c r="G286" i="21"/>
  <c r="M286" i="21"/>
  <c r="P286" i="21"/>
  <c r="Y286" i="21"/>
  <c r="Z286" i="21"/>
  <c r="AA286" i="21"/>
  <c r="Y287" i="21"/>
  <c r="Z287" i="21"/>
  <c r="AA287" i="21"/>
  <c r="Y288" i="21"/>
  <c r="Z288" i="21"/>
  <c r="AA288" i="21"/>
  <c r="Y289" i="21"/>
  <c r="Z289" i="21"/>
  <c r="AA289" i="21"/>
  <c r="G290" i="21"/>
  <c r="M290" i="21"/>
  <c r="P290" i="21"/>
  <c r="Y290" i="21"/>
  <c r="Z290" i="21"/>
  <c r="AA290" i="21"/>
  <c r="Y291" i="21"/>
  <c r="Z291" i="21"/>
  <c r="AA291" i="21"/>
  <c r="Y292" i="21"/>
  <c r="Z292" i="21"/>
  <c r="AA292" i="21"/>
  <c r="G293" i="21"/>
  <c r="M293" i="21"/>
  <c r="P293" i="21"/>
  <c r="Y293" i="21"/>
  <c r="Z293" i="21"/>
  <c r="AA293" i="21"/>
  <c r="Y294" i="21"/>
  <c r="Z294" i="21"/>
  <c r="AA294" i="21"/>
  <c r="Y295" i="21"/>
  <c r="Z295" i="21"/>
  <c r="AA295" i="21"/>
  <c r="G296" i="21"/>
  <c r="M296" i="21"/>
  <c r="P296" i="21"/>
  <c r="Y296" i="21"/>
  <c r="Z296" i="21"/>
  <c r="AA296" i="21"/>
  <c r="Y297" i="21"/>
  <c r="Z297" i="21"/>
  <c r="AA297" i="21"/>
  <c r="Y298" i="21"/>
  <c r="Z298" i="21"/>
  <c r="AA298" i="21"/>
  <c r="G299" i="21"/>
  <c r="M299" i="21"/>
  <c r="P299" i="21"/>
  <c r="Y299" i="21"/>
  <c r="Z299" i="21"/>
  <c r="AA299" i="21"/>
  <c r="Y300" i="21"/>
  <c r="Z300" i="21"/>
  <c r="AA300" i="21"/>
  <c r="Y301" i="21"/>
  <c r="Z301" i="21"/>
  <c r="AA301" i="21"/>
  <c r="Y302" i="21"/>
  <c r="Z302" i="21"/>
  <c r="AA302" i="21"/>
  <c r="Y303" i="21"/>
  <c r="Z303" i="21"/>
  <c r="AA303" i="21"/>
  <c r="Y304" i="21"/>
  <c r="Z304" i="21"/>
  <c r="AA304" i="21"/>
  <c r="Y305" i="21"/>
  <c r="Z305" i="21"/>
  <c r="AA305" i="21"/>
  <c r="Y306" i="21"/>
  <c r="Z306" i="21"/>
  <c r="AA306" i="21"/>
  <c r="G307" i="21"/>
  <c r="M307" i="21"/>
  <c r="P307" i="21"/>
  <c r="Y307" i="21"/>
  <c r="Z307" i="21"/>
  <c r="AA307" i="21"/>
  <c r="Y308" i="21"/>
  <c r="Z308" i="21"/>
  <c r="AA308" i="21"/>
  <c r="Y309" i="21"/>
  <c r="Z309" i="21"/>
  <c r="AA309" i="21"/>
  <c r="Y310" i="21"/>
  <c r="Z310" i="21"/>
  <c r="AA310" i="21"/>
  <c r="Y311" i="21"/>
  <c r="Z311" i="21"/>
  <c r="AA311" i="21"/>
  <c r="Y312" i="21"/>
  <c r="Z312" i="21"/>
  <c r="AA312" i="21"/>
  <c r="Y313" i="21"/>
  <c r="Z313" i="21"/>
  <c r="AA313" i="21"/>
  <c r="Y314" i="21"/>
  <c r="Z314" i="21"/>
  <c r="AA314" i="21"/>
  <c r="G315" i="21"/>
  <c r="M315" i="21"/>
  <c r="P315" i="21"/>
  <c r="Y315" i="21"/>
  <c r="Z315" i="21"/>
  <c r="AA315" i="21"/>
  <c r="Y316" i="21"/>
  <c r="Z316" i="21"/>
  <c r="AA316" i="21"/>
  <c r="Y317" i="21"/>
  <c r="Z317" i="21"/>
  <c r="AA317" i="21"/>
  <c r="Y318" i="21"/>
  <c r="Z318" i="21"/>
  <c r="AA318" i="21"/>
  <c r="Y319" i="21"/>
  <c r="Z319" i="21"/>
  <c r="AA319" i="21"/>
  <c r="G320" i="21"/>
  <c r="M320" i="21"/>
  <c r="P320" i="21"/>
  <c r="Y320" i="21"/>
  <c r="Z320" i="21"/>
  <c r="AA320" i="21"/>
  <c r="Y321" i="21"/>
  <c r="Z321" i="21"/>
  <c r="AA321" i="21"/>
  <c r="Y322" i="21"/>
  <c r="Z322" i="21"/>
  <c r="AA322" i="21"/>
  <c r="Y323" i="21"/>
  <c r="Z323" i="21"/>
  <c r="AA323" i="21"/>
  <c r="G325" i="21"/>
  <c r="M325" i="21"/>
  <c r="P325" i="21"/>
  <c r="Y328" i="21"/>
  <c r="Z328" i="21"/>
  <c r="AA328" i="21"/>
  <c r="AA330" i="21"/>
  <c r="Y3" i="31"/>
  <c r="Z3" i="31"/>
  <c r="Y4" i="31"/>
  <c r="Z4" i="31"/>
  <c r="Y5" i="31"/>
  <c r="Z5" i="31"/>
  <c r="Y6" i="31"/>
  <c r="Z6" i="31"/>
  <c r="Y7" i="31"/>
  <c r="Z7" i="31"/>
  <c r="Y8" i="31"/>
  <c r="Z8" i="31"/>
  <c r="Y9" i="31"/>
  <c r="Z9" i="31"/>
  <c r="Y10" i="31"/>
  <c r="Z10" i="31"/>
  <c r="Y11" i="31"/>
  <c r="Z11" i="31"/>
  <c r="Y12" i="31"/>
  <c r="Z12" i="31"/>
  <c r="Y13" i="31"/>
  <c r="Z13" i="31"/>
  <c r="Y14" i="31"/>
  <c r="Z14" i="31"/>
  <c r="Y15" i="31"/>
  <c r="Z15" i="31"/>
  <c r="Y16" i="31"/>
  <c r="Z16" i="31"/>
  <c r="Y17" i="31"/>
  <c r="Z17" i="31"/>
  <c r="Y18" i="31"/>
  <c r="Z18" i="31"/>
  <c r="Y19" i="31"/>
  <c r="Z19" i="31"/>
  <c r="Y20" i="31"/>
  <c r="Z20" i="31"/>
  <c r="Y21" i="31"/>
  <c r="Z21" i="31"/>
  <c r="Y22" i="31"/>
  <c r="Z22" i="31"/>
  <c r="Y23" i="31"/>
  <c r="Z23" i="31"/>
  <c r="Y24" i="31"/>
  <c r="Z24" i="31"/>
  <c r="Y25" i="31"/>
  <c r="Z25" i="31"/>
  <c r="Y26" i="31"/>
  <c r="Z26" i="31"/>
  <c r="Y27" i="31"/>
  <c r="Z27" i="31"/>
  <c r="Y28" i="31"/>
  <c r="Z28" i="31"/>
  <c r="Y29" i="31"/>
  <c r="Z29" i="31"/>
  <c r="Y30" i="31"/>
  <c r="Z30" i="31"/>
  <c r="Y31" i="31"/>
  <c r="Z31" i="31"/>
  <c r="Y32" i="31"/>
  <c r="Z32" i="31"/>
  <c r="Y33" i="31"/>
  <c r="Z33" i="31"/>
  <c r="Y34" i="31"/>
  <c r="Z34" i="31"/>
  <c r="Y35" i="31"/>
  <c r="Z35" i="31"/>
  <c r="Y36" i="31"/>
  <c r="Z36" i="31"/>
  <c r="Y37" i="31"/>
  <c r="Z37" i="31"/>
  <c r="Y38" i="31"/>
  <c r="Z38" i="31"/>
  <c r="Y39" i="31"/>
  <c r="Z39" i="31"/>
  <c r="Y40" i="31"/>
  <c r="Z40" i="31"/>
  <c r="Y41" i="31"/>
  <c r="Z41" i="31"/>
  <c r="Y42" i="31"/>
  <c r="Z42" i="31"/>
  <c r="Y43" i="31"/>
  <c r="Z43" i="31"/>
  <c r="Y44" i="31"/>
  <c r="Z44" i="31"/>
  <c r="Y45" i="31"/>
  <c r="Z45" i="31"/>
  <c r="Y46" i="31"/>
  <c r="Z46" i="31"/>
  <c r="Y47" i="31"/>
  <c r="Z47" i="31"/>
  <c r="Y48" i="31"/>
  <c r="Z48" i="31"/>
  <c r="Y49" i="31"/>
  <c r="Z49" i="31"/>
  <c r="Y50" i="31"/>
  <c r="Z50" i="31"/>
  <c r="Y51" i="31"/>
  <c r="Z51" i="31"/>
  <c r="Y52" i="31"/>
  <c r="Z52" i="31"/>
  <c r="Y53" i="31"/>
  <c r="Z53" i="31"/>
  <c r="Y54" i="31"/>
  <c r="Z54" i="31"/>
  <c r="Y55" i="31"/>
  <c r="Z55" i="31"/>
  <c r="Y56" i="31"/>
  <c r="Z56" i="31"/>
  <c r="Y57" i="31"/>
  <c r="Z57" i="31"/>
  <c r="Y58" i="31"/>
  <c r="Z58" i="31"/>
  <c r="Y59" i="31"/>
  <c r="Z59" i="31"/>
  <c r="Y60" i="31"/>
  <c r="Z60" i="31"/>
  <c r="Y61" i="31"/>
  <c r="Z61" i="31"/>
  <c r="Y62" i="31"/>
  <c r="Z62" i="31"/>
  <c r="Y63" i="31"/>
  <c r="Z63" i="31"/>
  <c r="Y64" i="31"/>
  <c r="Z64" i="31"/>
  <c r="Y65" i="31"/>
  <c r="Z65" i="31"/>
  <c r="Y66" i="31"/>
  <c r="Z66" i="31"/>
  <c r="Y67" i="31"/>
  <c r="Z67" i="31"/>
  <c r="Y68" i="31"/>
  <c r="Z68" i="31"/>
  <c r="Y69" i="31"/>
  <c r="Z69" i="31"/>
  <c r="Y70" i="31"/>
  <c r="Z70" i="31"/>
  <c r="Y71" i="31"/>
  <c r="Z71" i="31"/>
  <c r="Y72" i="31"/>
  <c r="Z72" i="31"/>
  <c r="Y73" i="31"/>
  <c r="Z73" i="31"/>
  <c r="Y74" i="31"/>
  <c r="Z74" i="31"/>
  <c r="Y75" i="31"/>
  <c r="Z75" i="31"/>
  <c r="Y76" i="31"/>
  <c r="Z76" i="31"/>
  <c r="Y77" i="31"/>
  <c r="Z77" i="31"/>
  <c r="Y78" i="31"/>
  <c r="Z78" i="31"/>
  <c r="Y79" i="31"/>
  <c r="Z79" i="31"/>
  <c r="Y80" i="31"/>
  <c r="Z80" i="31"/>
  <c r="Y81" i="31"/>
  <c r="Z81" i="31"/>
  <c r="Y82" i="31"/>
  <c r="Z82" i="31"/>
  <c r="Y83" i="31"/>
  <c r="Z83" i="31"/>
  <c r="Y84" i="31"/>
  <c r="Z84" i="31"/>
  <c r="G85" i="31"/>
  <c r="M85" i="31"/>
  <c r="P85" i="31"/>
  <c r="Z88" i="31"/>
  <c r="Y3" i="30"/>
  <c r="Z3" i="30"/>
  <c r="Y4" i="30"/>
  <c r="Z4" i="30"/>
  <c r="Y5" i="30"/>
  <c r="Z5" i="30"/>
  <c r="Y6" i="30"/>
  <c r="Z6" i="30"/>
  <c r="Y7" i="30"/>
  <c r="Z7" i="30"/>
  <c r="Y8" i="30"/>
  <c r="Z8" i="30"/>
  <c r="Y9" i="30"/>
  <c r="Z9" i="30"/>
  <c r="Y10" i="30"/>
  <c r="Z10" i="30"/>
  <c r="Y11" i="30"/>
  <c r="Z11" i="30"/>
  <c r="Y12" i="30"/>
  <c r="Z12" i="30"/>
  <c r="Y13" i="30"/>
  <c r="Z13" i="30"/>
  <c r="Y14" i="30"/>
  <c r="Z14" i="30"/>
  <c r="Y15" i="30"/>
  <c r="Z15" i="30"/>
  <c r="Y16" i="30"/>
  <c r="Z16" i="30"/>
  <c r="Y17" i="30"/>
  <c r="Z17" i="30"/>
  <c r="Y18" i="30"/>
  <c r="Z18" i="30"/>
  <c r="Y19" i="30"/>
  <c r="Z19" i="30"/>
  <c r="Y20" i="30"/>
  <c r="Z20" i="30"/>
  <c r="Y21" i="30"/>
  <c r="Z21" i="30"/>
  <c r="Y22" i="30"/>
  <c r="Z22" i="30"/>
  <c r="Y23" i="30"/>
  <c r="Z23" i="30"/>
  <c r="Y24" i="30"/>
  <c r="Z24" i="30"/>
  <c r="Y25" i="30"/>
  <c r="Z25" i="30"/>
  <c r="Y26" i="30"/>
  <c r="Z26" i="30"/>
  <c r="Y27" i="30"/>
  <c r="Z27" i="30"/>
  <c r="Y28" i="30"/>
  <c r="Z28" i="30"/>
  <c r="Y29" i="30"/>
  <c r="Z29" i="30"/>
  <c r="Y30" i="30"/>
  <c r="Z30" i="30"/>
  <c r="Y31" i="30"/>
  <c r="Z31" i="30"/>
  <c r="Y32" i="30"/>
  <c r="Z32" i="30"/>
  <c r="Y33" i="30"/>
  <c r="Z33" i="30"/>
  <c r="Y34" i="30"/>
  <c r="Z34" i="30"/>
  <c r="Y35" i="30"/>
  <c r="Z35" i="30"/>
  <c r="Y36" i="30"/>
  <c r="Z36" i="30"/>
  <c r="Y37" i="30"/>
  <c r="Z37" i="30"/>
  <c r="Y38" i="30"/>
  <c r="Z38" i="30"/>
  <c r="Y39" i="30"/>
  <c r="Z39" i="30"/>
  <c r="Y40" i="30"/>
  <c r="Z40" i="30"/>
  <c r="Y41" i="30"/>
  <c r="Z41" i="30"/>
  <c r="Y42" i="30"/>
  <c r="Z42" i="30"/>
  <c r="Y43" i="30"/>
  <c r="Z43" i="30"/>
  <c r="Y44" i="30"/>
  <c r="Z44" i="30"/>
  <c r="Y45" i="30"/>
  <c r="Z45" i="30"/>
  <c r="Y46" i="30"/>
  <c r="Z46" i="30"/>
  <c r="Y47" i="30"/>
  <c r="Z47" i="30"/>
  <c r="Y48" i="30"/>
  <c r="Z48" i="30"/>
  <c r="Y49" i="30"/>
  <c r="Z49" i="30"/>
  <c r="Y50" i="30"/>
  <c r="Z50" i="30"/>
  <c r="Y51" i="30"/>
  <c r="Z51" i="30"/>
  <c r="Y52" i="30"/>
  <c r="Z52" i="30"/>
  <c r="Y53" i="30"/>
  <c r="Z53" i="30"/>
  <c r="Y54" i="30"/>
  <c r="Z54" i="30"/>
  <c r="Y55" i="30"/>
  <c r="Z55" i="30"/>
  <c r="Y56" i="30"/>
  <c r="Z56" i="30"/>
  <c r="Y57" i="30"/>
  <c r="Z57" i="30"/>
  <c r="Y58" i="30"/>
  <c r="Z58" i="30"/>
  <c r="Y59" i="30"/>
  <c r="Z59" i="30"/>
  <c r="Y60" i="30"/>
  <c r="Z60" i="30"/>
  <c r="Y61" i="30"/>
  <c r="Z61" i="30"/>
  <c r="Y62" i="30"/>
  <c r="Z62" i="30"/>
  <c r="Y63" i="30"/>
  <c r="Z63" i="30"/>
  <c r="Y64" i="30"/>
  <c r="Z64" i="30"/>
  <c r="Y65" i="30"/>
  <c r="Z65" i="30"/>
  <c r="Y66" i="30"/>
  <c r="Z66" i="30"/>
  <c r="Y67" i="30"/>
  <c r="Z67" i="30"/>
  <c r="Y68" i="30"/>
  <c r="Z68" i="30"/>
  <c r="Y69" i="30"/>
  <c r="Z69" i="30"/>
  <c r="Y70" i="30"/>
  <c r="Z70" i="30"/>
  <c r="Y71" i="30"/>
  <c r="Z71" i="30"/>
  <c r="Y72" i="30"/>
  <c r="Z72" i="30"/>
  <c r="Y73" i="30"/>
  <c r="Z73" i="30"/>
  <c r="Y74" i="30"/>
  <c r="Z74" i="30"/>
  <c r="Y75" i="30"/>
  <c r="Z75" i="30"/>
  <c r="Y76" i="30"/>
  <c r="Z76" i="30"/>
  <c r="Y77" i="30"/>
  <c r="Z77" i="30"/>
  <c r="Y78" i="30"/>
  <c r="Z78" i="30"/>
  <c r="Y79" i="30"/>
  <c r="Z79" i="30"/>
  <c r="Y80" i="30"/>
  <c r="Z80" i="30"/>
  <c r="Y81" i="30"/>
  <c r="Z81" i="30"/>
  <c r="Y82" i="30"/>
  <c r="Z82" i="30"/>
  <c r="Y83" i="30"/>
  <c r="Z83" i="30"/>
  <c r="Y84" i="30"/>
  <c r="Z84" i="30"/>
  <c r="Y85" i="30"/>
  <c r="Z85" i="30"/>
  <c r="Y86" i="30"/>
  <c r="Z86" i="30"/>
  <c r="Y87" i="30"/>
  <c r="Z87" i="30"/>
  <c r="Y88" i="30"/>
  <c r="Z88" i="30"/>
  <c r="Y89" i="30"/>
  <c r="Z89" i="30"/>
  <c r="Y90" i="30"/>
  <c r="Z90" i="30"/>
  <c r="Y91" i="30"/>
  <c r="Z91" i="30"/>
  <c r="Y92" i="30"/>
  <c r="Z92" i="30"/>
  <c r="Y93" i="30"/>
  <c r="Z93" i="30"/>
  <c r="Y94" i="30"/>
  <c r="Z94" i="30"/>
  <c r="Y95" i="30"/>
  <c r="Z95" i="30"/>
  <c r="Y96" i="30"/>
  <c r="Z96" i="30"/>
  <c r="Y97" i="30"/>
  <c r="Z97" i="30"/>
  <c r="Y98" i="30"/>
  <c r="Z98" i="30"/>
  <c r="Y99" i="30"/>
  <c r="Z99" i="30"/>
  <c r="Y100" i="30"/>
  <c r="Z100" i="30"/>
  <c r="Y101" i="30"/>
  <c r="Z101" i="30"/>
  <c r="Y102" i="30"/>
  <c r="Z102" i="30"/>
  <c r="Y103" i="30"/>
  <c r="Z103" i="30"/>
  <c r="Y104" i="30"/>
  <c r="Z104" i="30"/>
  <c r="Y105" i="30"/>
  <c r="Z105" i="30"/>
  <c r="Y106" i="30"/>
  <c r="Z106" i="30"/>
  <c r="Y107" i="30"/>
  <c r="Z107" i="30"/>
  <c r="Y108" i="30"/>
  <c r="Z108" i="30"/>
  <c r="Y109" i="30"/>
  <c r="Z109" i="30"/>
  <c r="Y110" i="30"/>
  <c r="Z110" i="30"/>
  <c r="Y111" i="30"/>
  <c r="Z111" i="30"/>
  <c r="Y112" i="30"/>
  <c r="Z112" i="30"/>
  <c r="Y113" i="30"/>
  <c r="Z113" i="30"/>
  <c r="Y114" i="30"/>
  <c r="Z114" i="30"/>
  <c r="Y115" i="30"/>
  <c r="Z115" i="30"/>
  <c r="Y116" i="30"/>
  <c r="Z116" i="30"/>
  <c r="Y117" i="30"/>
  <c r="Z117" i="30"/>
  <c r="Y118" i="30"/>
  <c r="Z118" i="30"/>
  <c r="Y119" i="30"/>
  <c r="Z119" i="30"/>
  <c r="Y120" i="30"/>
  <c r="Z120" i="30"/>
  <c r="Y121" i="30"/>
  <c r="Z121" i="30"/>
  <c r="Y122" i="30"/>
  <c r="Z122" i="30"/>
  <c r="Y123" i="30"/>
  <c r="Z123" i="30"/>
  <c r="Y124" i="30"/>
  <c r="Z124" i="30"/>
  <c r="Y125" i="30"/>
  <c r="Z125" i="30"/>
  <c r="Y126" i="30"/>
  <c r="Z126" i="30"/>
  <c r="Y127" i="30"/>
  <c r="Z127" i="30"/>
  <c r="Y128" i="30"/>
  <c r="Z128" i="30"/>
  <c r="Y129" i="30"/>
  <c r="Z129" i="30"/>
  <c r="Y130" i="30"/>
  <c r="Z130" i="30"/>
  <c r="Y131" i="30"/>
  <c r="Z131" i="30"/>
  <c r="Y132" i="30"/>
  <c r="Z132" i="30"/>
  <c r="Y133" i="30"/>
  <c r="Z133" i="30"/>
  <c r="Y134" i="30"/>
  <c r="Z134" i="30"/>
  <c r="Y135" i="30"/>
  <c r="Z135" i="30"/>
  <c r="Y136" i="30"/>
  <c r="Z136" i="30"/>
  <c r="Y137" i="30"/>
  <c r="Z137" i="30"/>
  <c r="Y138" i="30"/>
  <c r="Z138" i="30"/>
  <c r="Y139" i="30"/>
  <c r="Z139" i="30"/>
  <c r="Y140" i="30"/>
  <c r="Z140" i="30"/>
  <c r="Y141" i="30"/>
  <c r="Z141" i="30"/>
  <c r="Y142" i="30"/>
  <c r="Z142" i="30"/>
  <c r="Y143" i="30"/>
  <c r="Z143" i="30"/>
  <c r="Y144" i="30"/>
  <c r="Z144" i="30"/>
  <c r="Y145" i="30"/>
  <c r="Z145" i="30"/>
  <c r="Y146" i="30"/>
  <c r="Z146" i="30"/>
  <c r="Y147" i="30"/>
  <c r="Z147" i="30"/>
  <c r="Y148" i="30"/>
  <c r="Z148" i="30"/>
  <c r="Y149" i="30"/>
  <c r="Z149" i="30"/>
  <c r="Y150" i="30"/>
  <c r="Z150" i="30"/>
  <c r="Y151" i="30"/>
  <c r="Z151" i="30"/>
  <c r="Y152" i="30"/>
  <c r="Z152" i="30"/>
  <c r="Y153" i="30"/>
  <c r="Z153" i="30"/>
  <c r="Y154" i="30"/>
  <c r="Z154" i="30"/>
  <c r="Y155" i="30"/>
  <c r="Z155" i="30"/>
  <c r="Y156" i="30"/>
  <c r="Z156" i="30"/>
  <c r="Y157" i="30"/>
  <c r="Z157" i="30"/>
  <c r="Y158" i="30"/>
  <c r="Z158" i="30"/>
  <c r="Y159" i="30"/>
  <c r="Z159" i="30"/>
  <c r="Y160" i="30"/>
  <c r="Z160" i="30"/>
  <c r="Y161" i="30"/>
  <c r="Z161" i="30"/>
  <c r="Y162" i="30"/>
  <c r="Z162" i="30"/>
  <c r="Y163" i="30"/>
  <c r="Z163" i="30"/>
  <c r="Y164" i="30"/>
  <c r="Z164" i="30"/>
  <c r="Y165" i="30"/>
  <c r="Z165" i="30"/>
  <c r="Y166" i="30"/>
  <c r="Z166" i="30"/>
  <c r="Y167" i="30"/>
  <c r="Z167" i="30"/>
  <c r="Y168" i="30"/>
  <c r="Z168" i="30"/>
  <c r="Y169" i="30"/>
  <c r="Z169" i="30"/>
  <c r="Y170" i="30"/>
  <c r="Z170" i="30"/>
  <c r="Y171" i="30"/>
  <c r="Z171" i="30"/>
  <c r="Y172" i="30"/>
  <c r="Z172" i="30"/>
  <c r="Y173" i="30"/>
  <c r="Z173" i="30"/>
  <c r="Y174" i="30"/>
  <c r="Z174" i="30"/>
  <c r="Y175" i="30"/>
  <c r="Z175" i="30"/>
  <c r="Y176" i="30"/>
  <c r="Z176" i="30"/>
  <c r="Y177" i="30"/>
  <c r="Z177" i="30"/>
  <c r="Y178" i="30"/>
  <c r="Z178" i="30"/>
  <c r="Y179" i="30"/>
  <c r="Z179" i="30"/>
  <c r="Y180" i="30"/>
  <c r="Z180" i="30"/>
  <c r="Y181" i="30"/>
  <c r="Z181" i="30"/>
  <c r="Y182" i="30"/>
  <c r="Z182" i="30"/>
  <c r="Y183" i="30"/>
  <c r="Z183" i="30"/>
  <c r="Y184" i="30"/>
  <c r="Z184" i="30"/>
  <c r="Y185" i="30"/>
  <c r="Z185" i="30"/>
  <c r="Y186" i="30"/>
  <c r="Z186" i="30"/>
  <c r="Y187" i="30"/>
  <c r="Z187" i="30"/>
  <c r="Y188" i="30"/>
  <c r="Z188" i="30"/>
  <c r="Y189" i="30"/>
  <c r="Z189" i="30"/>
  <c r="Y190" i="30"/>
  <c r="Z190" i="30"/>
  <c r="Y191" i="30"/>
  <c r="Z191" i="30"/>
  <c r="Y192" i="30"/>
  <c r="Z192" i="30"/>
  <c r="Y193" i="30"/>
  <c r="Z193" i="30"/>
  <c r="Y194" i="30"/>
  <c r="Z194" i="30"/>
  <c r="Y195" i="30"/>
  <c r="Z195" i="30"/>
  <c r="Y196" i="30"/>
  <c r="Z196" i="30"/>
  <c r="Y197" i="30"/>
  <c r="Z197" i="30"/>
  <c r="Y198" i="30"/>
  <c r="Z198" i="30"/>
  <c r="Y199" i="30"/>
  <c r="Z199" i="30"/>
  <c r="Y200" i="30"/>
  <c r="Z200" i="30"/>
  <c r="Y201" i="30"/>
  <c r="Z201" i="30"/>
  <c r="Y202" i="30"/>
  <c r="Z202" i="30"/>
  <c r="Y203" i="30"/>
  <c r="Z203" i="30"/>
  <c r="Y204" i="30"/>
  <c r="Z204" i="30"/>
  <c r="Y205" i="30"/>
  <c r="Z205" i="30"/>
  <c r="Y206" i="30"/>
  <c r="Z206" i="30"/>
  <c r="Y207" i="30"/>
  <c r="Z207" i="30"/>
  <c r="Y208" i="30"/>
  <c r="Z208" i="30"/>
  <c r="Y209" i="30"/>
  <c r="Z209" i="30"/>
  <c r="Y210" i="30"/>
  <c r="Z210" i="30"/>
  <c r="Y211" i="30"/>
  <c r="Z211" i="30"/>
  <c r="Y212" i="30"/>
  <c r="Z212" i="30"/>
  <c r="Y213" i="30"/>
  <c r="Z213" i="30"/>
  <c r="Y214" i="30"/>
  <c r="Z214" i="30"/>
  <c r="Y215" i="30"/>
  <c r="Z215" i="30"/>
  <c r="Y216" i="30"/>
  <c r="Z216" i="30"/>
  <c r="Y217" i="30"/>
  <c r="Z217" i="30"/>
  <c r="Y218" i="30"/>
  <c r="Z218" i="30"/>
  <c r="Y219" i="30"/>
  <c r="Z219" i="30"/>
  <c r="Y220" i="30"/>
  <c r="Z220" i="30"/>
  <c r="Y221" i="30"/>
  <c r="Z221" i="30"/>
  <c r="Y222" i="30"/>
  <c r="Z222" i="30"/>
  <c r="Y223" i="30"/>
  <c r="Z223" i="30"/>
  <c r="Y224" i="30"/>
  <c r="Z224" i="30"/>
  <c r="Y225" i="30"/>
  <c r="Z225" i="30"/>
  <c r="Y226" i="30"/>
  <c r="Z226" i="30"/>
  <c r="Y227" i="30"/>
  <c r="Z227" i="30"/>
  <c r="Y228" i="30"/>
  <c r="Z228" i="30"/>
  <c r="Y229" i="30"/>
  <c r="Z229" i="30"/>
  <c r="Y230" i="30"/>
  <c r="Z230" i="30"/>
  <c r="Y231" i="30"/>
  <c r="Z231" i="30"/>
  <c r="Y232" i="30"/>
  <c r="Z232" i="30"/>
  <c r="Y233" i="30"/>
  <c r="Z233" i="30"/>
  <c r="Y234" i="30"/>
  <c r="Z234" i="30"/>
  <c r="Y235" i="30"/>
  <c r="Z235" i="30"/>
  <c r="Y236" i="30"/>
  <c r="Z236" i="30"/>
  <c r="Y237" i="30"/>
  <c r="Z237" i="30"/>
  <c r="Y238" i="30"/>
  <c r="Z238" i="30"/>
  <c r="Y239" i="30"/>
  <c r="Z239" i="30"/>
  <c r="Y240" i="30"/>
  <c r="Z240" i="30"/>
  <c r="Y241" i="30"/>
  <c r="Z241" i="30"/>
  <c r="Y242" i="30"/>
  <c r="Z242" i="30"/>
  <c r="Y243" i="30"/>
  <c r="Z243" i="30"/>
  <c r="Y244" i="30"/>
  <c r="Z244" i="30"/>
  <c r="Y245" i="30"/>
  <c r="Z245" i="30"/>
  <c r="Y246" i="30"/>
  <c r="Z246" i="30"/>
  <c r="Y247" i="30"/>
  <c r="Z247" i="30"/>
  <c r="Y248" i="30"/>
  <c r="Z248" i="30"/>
  <c r="Y249" i="30"/>
  <c r="Z249" i="30"/>
  <c r="Y250" i="30"/>
  <c r="Z250" i="30"/>
  <c r="Y251" i="30"/>
  <c r="Z251" i="30"/>
  <c r="Y252" i="30"/>
  <c r="Z252" i="30"/>
  <c r="Y253" i="30"/>
  <c r="Z253" i="30"/>
  <c r="Y254" i="30"/>
  <c r="Z254" i="30"/>
  <c r="Y255" i="30"/>
  <c r="Z255" i="30"/>
  <c r="Y256" i="30"/>
  <c r="Z256" i="30"/>
  <c r="Y257" i="30"/>
  <c r="Z257" i="30"/>
  <c r="Y258" i="30"/>
  <c r="Z258" i="30"/>
  <c r="Y259" i="30"/>
  <c r="Z259" i="30"/>
  <c r="Y260" i="30"/>
  <c r="Z260" i="30"/>
  <c r="Y261" i="30"/>
  <c r="Z261" i="30"/>
  <c r="Y262" i="30"/>
  <c r="Z262" i="30"/>
  <c r="Y263" i="30"/>
  <c r="Z263" i="30"/>
  <c r="Y264" i="30"/>
  <c r="Z264" i="30"/>
  <c r="Y265" i="30"/>
  <c r="Z265" i="30"/>
  <c r="Y266" i="30"/>
  <c r="Z266" i="30"/>
  <c r="Y267" i="30"/>
  <c r="Z267" i="30"/>
  <c r="Y268" i="30"/>
  <c r="Z268" i="30"/>
  <c r="Y269" i="30"/>
  <c r="Z269" i="30"/>
  <c r="Y270" i="30"/>
  <c r="Z270" i="30"/>
  <c r="Y271" i="30"/>
  <c r="Z271" i="30"/>
  <c r="Y272" i="30"/>
  <c r="Z272" i="30"/>
  <c r="Y273" i="30"/>
  <c r="Z273" i="30"/>
  <c r="Y274" i="30"/>
  <c r="Z274" i="30"/>
  <c r="Y275" i="30"/>
  <c r="Z275" i="30"/>
  <c r="Y276" i="30"/>
  <c r="Z276" i="30"/>
  <c r="Y277" i="30"/>
  <c r="Z277" i="30"/>
  <c r="Y278" i="30"/>
  <c r="Z278" i="30"/>
  <c r="Y279" i="30"/>
  <c r="Z279" i="30"/>
  <c r="Y280" i="30"/>
  <c r="Z280" i="30"/>
  <c r="Y281" i="30"/>
  <c r="Z281" i="30"/>
  <c r="Y282" i="30"/>
  <c r="Z282" i="30"/>
  <c r="Y283" i="30"/>
  <c r="Z283" i="30"/>
  <c r="Y284" i="30"/>
  <c r="Z284" i="30"/>
  <c r="Y285" i="30"/>
  <c r="Z285" i="30"/>
  <c r="Y286" i="30"/>
  <c r="Z286" i="30"/>
  <c r="Y287" i="30"/>
  <c r="Z287" i="30"/>
  <c r="Y288" i="30"/>
  <c r="Z288" i="30"/>
  <c r="Y289" i="30"/>
  <c r="Z289" i="30"/>
  <c r="Y290" i="30"/>
  <c r="Z290" i="30"/>
  <c r="Y291" i="30"/>
  <c r="Z291" i="30"/>
  <c r="Y292" i="30"/>
  <c r="Z292" i="30"/>
  <c r="Y293" i="30"/>
  <c r="Z293" i="30"/>
  <c r="Y294" i="30"/>
  <c r="Z294" i="30"/>
  <c r="Y295" i="30"/>
  <c r="Z295" i="30"/>
  <c r="Y296" i="30"/>
  <c r="Z296" i="30"/>
  <c r="Y297" i="30"/>
  <c r="Z297" i="30"/>
  <c r="Y298" i="30"/>
  <c r="Z298" i="30"/>
  <c r="Y299" i="30"/>
  <c r="Z299" i="30"/>
  <c r="Y300" i="30"/>
  <c r="Z300" i="30"/>
  <c r="Y301" i="30"/>
  <c r="Z301" i="30"/>
  <c r="Y302" i="30"/>
  <c r="Z302" i="30"/>
  <c r="Y303" i="30"/>
  <c r="Z303" i="30"/>
  <c r="Y304" i="30"/>
  <c r="Z304" i="30"/>
  <c r="Y305" i="30"/>
  <c r="Z305" i="30"/>
  <c r="Y306" i="30"/>
  <c r="Z306" i="30"/>
  <c r="Y307" i="30"/>
  <c r="Z307" i="30"/>
  <c r="Y308" i="30"/>
  <c r="Z308" i="30"/>
  <c r="Y309" i="30"/>
  <c r="Z309" i="30"/>
  <c r="Y310" i="30"/>
  <c r="Z310" i="30"/>
  <c r="Y311" i="30"/>
  <c r="Z311" i="30"/>
  <c r="Y312" i="30"/>
  <c r="Z312" i="30"/>
  <c r="Y313" i="30"/>
  <c r="Z313" i="30"/>
  <c r="Y314" i="30"/>
  <c r="Z314" i="30"/>
  <c r="Y315" i="30"/>
  <c r="Z315" i="30"/>
  <c r="Y316" i="30"/>
  <c r="Z316" i="30"/>
  <c r="Y317" i="30"/>
  <c r="Z317" i="30"/>
  <c r="Y318" i="30"/>
  <c r="Z318" i="30"/>
  <c r="Y319" i="30"/>
  <c r="Z319" i="30"/>
  <c r="Y320" i="30"/>
  <c r="Z320" i="30"/>
  <c r="Y321" i="30"/>
  <c r="Z321" i="30"/>
  <c r="Y322" i="30"/>
  <c r="Z322" i="30"/>
  <c r="Y323" i="30"/>
  <c r="Z323" i="30"/>
  <c r="Y324" i="30"/>
  <c r="Z324" i="30"/>
  <c r="Y325" i="30"/>
  <c r="Z325" i="30"/>
  <c r="Y326" i="30"/>
  <c r="Z326" i="30"/>
  <c r="Y327" i="30"/>
  <c r="Z327" i="30"/>
  <c r="Y328" i="30"/>
  <c r="Z328" i="30"/>
  <c r="Y329" i="30"/>
  <c r="Z329" i="30"/>
  <c r="Y330" i="30"/>
  <c r="Z330" i="30"/>
  <c r="Y331" i="30"/>
  <c r="Z331" i="30"/>
  <c r="Y332" i="30"/>
  <c r="Z332" i="30"/>
  <c r="Y333" i="30"/>
  <c r="Z333" i="30"/>
  <c r="Y334" i="30"/>
  <c r="Z334" i="30"/>
  <c r="G335" i="30"/>
  <c r="M335" i="30"/>
  <c r="P335" i="30"/>
  <c r="Z337" i="30"/>
  <c r="G3" i="1"/>
  <c r="G4" i="1"/>
  <c r="G5" i="1"/>
  <c r="B6" i="1"/>
  <c r="G7" i="1"/>
  <c r="D9" i="1"/>
  <c r="D10" i="1"/>
  <c r="D11" i="1"/>
  <c r="G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B38" i="1"/>
  <c r="C38" i="1"/>
  <c r="D38" i="1"/>
  <c r="Y3" i="32"/>
  <c r="Z3" i="32"/>
  <c r="Y4" i="32"/>
  <c r="Z4" i="32"/>
  <c r="Y5" i="32"/>
  <c r="Z5" i="32"/>
  <c r="Y6" i="32"/>
  <c r="Z6" i="32"/>
  <c r="Y7" i="32"/>
  <c r="Z7" i="32"/>
  <c r="Y8" i="32"/>
  <c r="Z8" i="32"/>
  <c r="Y9" i="32"/>
  <c r="Z9" i="32"/>
  <c r="Y10" i="32"/>
  <c r="Z10" i="32"/>
  <c r="Y11" i="32"/>
  <c r="Z11" i="32"/>
  <c r="Y12" i="32"/>
  <c r="Z12" i="32"/>
  <c r="Y13" i="32"/>
  <c r="Z13" i="32"/>
  <c r="Y14" i="32"/>
  <c r="Z14" i="32"/>
  <c r="Y15" i="32"/>
  <c r="Z15" i="32"/>
  <c r="Y16" i="32"/>
  <c r="Z16" i="32"/>
  <c r="Y17" i="32"/>
  <c r="Z17" i="32"/>
  <c r="Y18" i="32"/>
  <c r="Z18" i="32"/>
  <c r="Y19" i="32"/>
  <c r="Z19" i="32"/>
  <c r="Y20" i="32"/>
  <c r="Z20" i="32"/>
  <c r="Y21" i="32"/>
  <c r="Z21" i="32"/>
  <c r="Y22" i="32"/>
  <c r="Z22" i="32"/>
  <c r="Y23" i="32"/>
  <c r="Z23" i="32"/>
  <c r="Y24" i="32"/>
  <c r="Z24" i="32"/>
  <c r="Y25" i="32"/>
  <c r="Z25" i="32"/>
  <c r="Y26" i="32"/>
  <c r="Z26" i="32"/>
  <c r="Y27" i="32"/>
  <c r="Z27" i="32"/>
  <c r="Y28" i="32"/>
  <c r="Z28" i="32"/>
  <c r="Y29" i="32"/>
  <c r="Z29" i="32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Y41" i="32"/>
  <c r="Z41" i="32"/>
  <c r="Y42" i="32"/>
  <c r="Z42" i="32"/>
  <c r="Y43" i="32"/>
  <c r="Z43" i="32"/>
  <c r="Y44" i="32"/>
  <c r="Z44" i="32"/>
  <c r="Y45" i="32"/>
  <c r="Z45" i="32"/>
  <c r="Y46" i="32"/>
  <c r="Z46" i="32"/>
  <c r="Y47" i="32"/>
  <c r="Z47" i="32"/>
  <c r="Y48" i="32"/>
  <c r="Z48" i="32"/>
  <c r="Y49" i="32"/>
  <c r="Z49" i="32"/>
  <c r="Y50" i="32"/>
  <c r="Z50" i="32"/>
  <c r="Y51" i="32"/>
  <c r="Z51" i="32"/>
  <c r="Y52" i="32"/>
  <c r="Z52" i="32"/>
  <c r="Y53" i="32"/>
  <c r="Z53" i="32"/>
  <c r="Y54" i="32"/>
  <c r="Z54" i="32"/>
  <c r="Y55" i="32"/>
  <c r="Z55" i="32"/>
  <c r="Y56" i="32"/>
  <c r="Z56" i="32"/>
  <c r="Y57" i="32"/>
  <c r="Z57" i="32"/>
  <c r="Y58" i="32"/>
  <c r="Z58" i="32"/>
  <c r="Y59" i="32"/>
  <c r="Z59" i="32"/>
  <c r="Y60" i="32"/>
  <c r="Z60" i="32"/>
  <c r="Y61" i="32"/>
  <c r="Z61" i="32"/>
  <c r="Y62" i="32"/>
  <c r="Z62" i="32"/>
  <c r="Y63" i="32"/>
  <c r="Z63" i="32"/>
  <c r="Y64" i="32"/>
  <c r="Z64" i="32"/>
  <c r="Y65" i="32"/>
  <c r="Z65" i="32"/>
  <c r="Y66" i="32"/>
  <c r="Z66" i="32"/>
  <c r="Y67" i="32"/>
  <c r="Z67" i="32"/>
  <c r="Y68" i="32"/>
  <c r="Z68" i="32"/>
  <c r="Y69" i="32"/>
  <c r="Z69" i="32"/>
  <c r="Y70" i="32"/>
  <c r="Z70" i="32"/>
  <c r="Y71" i="32"/>
  <c r="Z71" i="32"/>
  <c r="Y72" i="32"/>
  <c r="Z72" i="32"/>
  <c r="Y73" i="32"/>
  <c r="Z73" i="32"/>
  <c r="Y74" i="32"/>
  <c r="Z74" i="32"/>
  <c r="Y75" i="32"/>
  <c r="Z75" i="32"/>
  <c r="Y76" i="32"/>
  <c r="Z76" i="32"/>
  <c r="Y77" i="32"/>
  <c r="Z77" i="32"/>
  <c r="Y78" i="32"/>
  <c r="Z78" i="32"/>
  <c r="Y79" i="32"/>
  <c r="Z79" i="32"/>
  <c r="Y80" i="32"/>
  <c r="Z80" i="32"/>
  <c r="Y81" i="32"/>
  <c r="Z81" i="32"/>
  <c r="Y82" i="32"/>
  <c r="Z82" i="32"/>
  <c r="Y83" i="32"/>
  <c r="Z83" i="32"/>
  <c r="Y84" i="32"/>
  <c r="Z84" i="32"/>
  <c r="G85" i="32"/>
  <c r="M85" i="32"/>
  <c r="P85" i="32"/>
  <c r="Z87" i="32"/>
</calcChain>
</file>

<file path=xl/sharedStrings.xml><?xml version="1.0" encoding="utf-8"?>
<sst xmlns="http://schemas.openxmlformats.org/spreadsheetml/2006/main" count="112804" uniqueCount="3240">
  <si>
    <t>PSPL@SYS-BPA(T)SYS/JD #93947F-PSEI(T)JD/MALIN #131844NF-PSEI-DETM-EPEM-BPA</t>
  </si>
  <si>
    <t>16616</t>
  </si>
  <si>
    <t>524155.1</t>
  </si>
  <si>
    <t>JD/SYS @ .25</t>
  </si>
  <si>
    <t>522845.1</t>
  </si>
  <si>
    <t>523156.1</t>
  </si>
  <si>
    <t>16573</t>
  </si>
  <si>
    <t>16583</t>
  </si>
  <si>
    <t>522816.1</t>
  </si>
  <si>
    <t>523158.1</t>
  </si>
  <si>
    <t>522893.2</t>
  </si>
  <si>
    <t>2/16/01-2/16/01</t>
  </si>
  <si>
    <t>16580</t>
  </si>
  <si>
    <t>522889.2</t>
  </si>
  <si>
    <t>522758.1</t>
  </si>
  <si>
    <t>2/15/2001-2/16/2001</t>
  </si>
  <si>
    <t>522475.1</t>
  </si>
  <si>
    <t>523157.1</t>
  </si>
  <si>
    <t>16571</t>
  </si>
  <si>
    <t>522759.1</t>
  </si>
  <si>
    <t>PGE(T)MALIN/JD #350603HNF-BPA(T)JD/SYS #10278NF-PSPL@SYS</t>
  </si>
  <si>
    <t>16572</t>
  </si>
  <si>
    <t>522757.1</t>
  </si>
  <si>
    <t>PACW@SYS-PACW(T)SYS/MALIN #100105F-PACW-CDWR-SEMPRA</t>
  </si>
  <si>
    <t>522498.1</t>
  </si>
  <si>
    <t>522760.1</t>
  </si>
  <si>
    <t>PACW@SYS-PACW(T)SYS/MALIN #100105F</t>
  </si>
  <si>
    <t>522507.1</t>
  </si>
  <si>
    <t>522504.1</t>
  </si>
  <si>
    <t>BPA@SYS C#23548-MIECO-PGE-MIRANT</t>
  </si>
  <si>
    <t>522512.1</t>
  </si>
  <si>
    <t>522513.1</t>
  </si>
  <si>
    <t>522546.1</t>
  </si>
  <si>
    <t>522492.1</t>
  </si>
  <si>
    <t>PSPL-PGE(T)MALIN/JD #350603HNF-BPA(T)JD/SYS #10278NF-PSEI@SYS</t>
  </si>
  <si>
    <t>SPP TAG #2014</t>
  </si>
  <si>
    <t>522552.1</t>
  </si>
  <si>
    <t>522846.1</t>
  </si>
  <si>
    <t>PGE-PGE(T)SYS/JD GF-PGE-EPMI</t>
  </si>
  <si>
    <t>PGE(T)JD/MLN</t>
  </si>
  <si>
    <t>BPA(T)MALIN/JD #334764F-BPA(T)JD/SCL SYS #316742NF-TRANSALT-PIN WEST-SCL@SYS</t>
  </si>
  <si>
    <t>PIN WEST TAG #197P000</t>
  </si>
  <si>
    <t>522592.1</t>
  </si>
  <si>
    <t>PSPL@SYS-BPA(T)SYS/JD #93947F-PSEI(T)JD/MALIN #131819NF-PSEI-DETM-EPEM-BPA</t>
  </si>
  <si>
    <r>
      <t xml:space="preserve">BPA(T)MALIN/JD #335079F-BPA(T)JD/SCL SYS #10030NF-PWX-IPC-SCL@SYS  </t>
    </r>
    <r>
      <rPr>
        <sz val="8"/>
        <color indexed="10"/>
        <rFont val="Arial"/>
        <family val="2"/>
      </rPr>
      <t>ALCAN DAILY</t>
    </r>
  </si>
  <si>
    <t>IPC TAG #MC0215E</t>
  </si>
  <si>
    <t>522755.1</t>
  </si>
  <si>
    <t>BPA(T)BPA SYS/SNPD SYS #10030NF-PWX-SNPD@SYS</t>
  </si>
  <si>
    <t>PWX TAG #MGM</t>
  </si>
  <si>
    <t>PWX TAG #MFR</t>
  </si>
  <si>
    <r>
      <t>MPC@CLSTRP-MPC(T)COL/GAR #350577F-DETM-SUB-BPA(T)GAR/GCPD SYS #96038NF-SUB-DETM-EPEM-SNCL</t>
    </r>
    <r>
      <rPr>
        <sz val="8"/>
        <rFont val="Arial"/>
        <family val="2"/>
      </rPr>
      <t>-BPA</t>
    </r>
  </si>
  <si>
    <r>
      <t xml:space="preserve">GCPD@SYS  </t>
    </r>
    <r>
      <rPr>
        <sz val="8"/>
        <color indexed="10"/>
        <rFont val="Arial"/>
        <family val="2"/>
      </rPr>
      <t>ALCAN DAILY</t>
    </r>
  </si>
  <si>
    <t>PWX TAG #MH8</t>
  </si>
  <si>
    <t>523159.1</t>
  </si>
  <si>
    <t>PSEI@SYS-BPA(T)SYS/JD #93947F-PSEI(T)JD/MALIN #131819NF-PSEI-DETM-PACW-CDWR</t>
  </si>
  <si>
    <t>BPA(T)MALIN/JD #335079F-BPA(T)JD/CHPD SYS #10030NF-PWX-MORGAN-AVISTA-CHPD</t>
  </si>
  <si>
    <t>AVISTA TAG #563AA</t>
  </si>
  <si>
    <t>522754.1</t>
  </si>
  <si>
    <t>522756.1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</si>
  <si>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12"/>
        <rFont val="Arial"/>
        <family val="2"/>
      </rPr>
      <t>#PGAE_PGE_SNCL1</t>
    </r>
  </si>
  <si>
    <r>
      <t>BPA(T)</t>
    </r>
    <r>
      <rPr>
        <sz val="8"/>
        <color indexed="16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#10030NF-PWX-MAEMWE-PGE@SYS  ALCAN DAILY</t>
    </r>
  </si>
  <si>
    <t>MAEMWE TAG #646</t>
  </si>
  <si>
    <t>16568</t>
  </si>
  <si>
    <t>16570</t>
  </si>
  <si>
    <t>522815.1</t>
  </si>
  <si>
    <t>16574</t>
  </si>
  <si>
    <t>2/15/01-2/15/01</t>
  </si>
  <si>
    <t>522893.1</t>
  </si>
  <si>
    <t>16578</t>
  </si>
  <si>
    <t>522889.1</t>
  </si>
  <si>
    <t>PWX TAG #MH1</t>
  </si>
  <si>
    <t>PWX TAG #MGY</t>
  </si>
  <si>
    <t>PWX TAG #MGZ</t>
  </si>
  <si>
    <t>PWX TAG #MH0</t>
  </si>
  <si>
    <t>PWX TAG #MG5</t>
  </si>
  <si>
    <t>PWX TAG #MG6</t>
  </si>
  <si>
    <t>PWX TAG #MG3</t>
  </si>
  <si>
    <t>PWX TAG #MG4</t>
  </si>
  <si>
    <t>PWX TAG #MH5</t>
  </si>
  <si>
    <t>PWX TAG #MG1</t>
  </si>
  <si>
    <t>PWX TAG #MFD</t>
  </si>
  <si>
    <t>PWX TAG #MH7</t>
  </si>
  <si>
    <t>PWX TAG #MFX</t>
  </si>
  <si>
    <t>521646.1</t>
  </si>
  <si>
    <t>16516</t>
  </si>
  <si>
    <t>16513</t>
  </si>
  <si>
    <t>521637.1</t>
  </si>
  <si>
    <t>521644.1</t>
  </si>
  <si>
    <t>521572.1</t>
  </si>
  <si>
    <t>16475</t>
  </si>
  <si>
    <t>521573.1</t>
  </si>
  <si>
    <t>521647.1</t>
  </si>
  <si>
    <t>16476</t>
  </si>
  <si>
    <t>PGE(T)MALIN/JD #350474HNF-BPA(T)JD/SYS #10278NF-PSPL@SYS</t>
  </si>
  <si>
    <t>16477</t>
  </si>
  <si>
    <t>521393.1</t>
  </si>
  <si>
    <t>2/14/2001-2/14/2001</t>
  </si>
  <si>
    <t>MIRANT-SEMPRA</t>
  </si>
  <si>
    <t>521189.1</t>
  </si>
  <si>
    <t>521183.1</t>
  </si>
  <si>
    <t>PWX TAG #MCX</t>
  </si>
  <si>
    <t>PWX TAG #MCO</t>
  </si>
  <si>
    <t>PWX TAG #MCN</t>
  </si>
  <si>
    <t>PWX TAG #MCM</t>
  </si>
  <si>
    <t>PACW(T)MALIN500/MALIN230 #135914NF-SPP-TEMU-BPA(T)MALIN230/HILLTOP #316742F-TEMU-SPP@HILLTOP</t>
  </si>
  <si>
    <t>SPP TAG #2003</t>
  </si>
  <si>
    <t>521645.1</t>
  </si>
  <si>
    <t>521394.1</t>
  </si>
  <si>
    <t>MPC@CLSTRP-MPC(T)COL/GAR #350445F-MPC-DETM-SUB-BPA(T)GAR/SYS #96038NF-SUB-DETM-EPEM-BPA</t>
  </si>
  <si>
    <t>IPC TAG #MC0214D</t>
  </si>
  <si>
    <t>MPC@CLSTRP-MPC(T)COL/GAR #350445F-MPC-DETM-SUB-BPA(T)GAR/BCB #96038NF-SUB-DETM-EPEM-BPA</t>
  </si>
  <si>
    <r>
      <t xml:space="preserve">BCPS01-BCH(T)BCB/SYS #257654NF-BCPS01-BCHYDRO@SYS </t>
    </r>
    <r>
      <rPr>
        <sz val="8"/>
        <color indexed="10"/>
        <rFont val="Arial"/>
        <family val="2"/>
      </rPr>
      <t xml:space="preserve"> ALCAN DAILY</t>
    </r>
  </si>
  <si>
    <t>PWX TAG #MCJ</t>
  </si>
  <si>
    <t>PSPL@SYS-BPA(T)SYS/JD #93947F-PSPL(T)JD/MALIN #131786HNF-PSPL</t>
  </si>
  <si>
    <t>BPA(T)MALIN/JD #335079F-BPA(T)JD/GCPD SYS #10030NF-PWX-GCPD@SYS  ALCAN DAILY</t>
  </si>
  <si>
    <t>PWX TAG #MBV</t>
  </si>
  <si>
    <t>MAEMWE TAG #612</t>
  </si>
  <si>
    <t>PWX TAG #MCI</t>
  </si>
  <si>
    <t>PWX TAG #MBL</t>
  </si>
  <si>
    <r>
      <t>MPC@CLSTRP-MPC(T)COL/GAR #350445F-DETM-SUB-BPA(T)GAR/BCB #96038NF-SUB-DETM-EPEM-SNCL</t>
    </r>
    <r>
      <rPr>
        <sz val="8"/>
        <rFont val="Arial"/>
        <family val="2"/>
      </rPr>
      <t>-BPA</t>
    </r>
  </si>
  <si>
    <t>PWX TAG #MCH</t>
  </si>
  <si>
    <t>PWX TAG #MCG</t>
  </si>
  <si>
    <t>16478</t>
  </si>
  <si>
    <t>16480</t>
  </si>
  <si>
    <t>521636.1</t>
  </si>
  <si>
    <t>519793.1</t>
  </si>
  <si>
    <t>16419</t>
  </si>
  <si>
    <t>519812.1</t>
  </si>
  <si>
    <t>2/13/2001-2/13/2001</t>
  </si>
  <si>
    <t>519792.1</t>
  </si>
  <si>
    <t>519799.1</t>
  </si>
  <si>
    <t>16422</t>
  </si>
  <si>
    <t>519800.1</t>
  </si>
  <si>
    <t>519794.1</t>
  </si>
  <si>
    <t>16427</t>
  </si>
  <si>
    <t>PGE(T)MALIN/JD #350282HNF-BPA(T)JD/SYS #10278NF-PSPL@SYS</t>
  </si>
  <si>
    <t>16428</t>
  </si>
  <si>
    <t>519757.1</t>
  </si>
  <si>
    <t>519501.1</t>
  </si>
  <si>
    <t>519755.1</t>
  </si>
  <si>
    <t>519580.1</t>
  </si>
  <si>
    <t>PWX TAG #M9Z</t>
  </si>
  <si>
    <t>PWX TAG #MA0</t>
  </si>
  <si>
    <t>519756.1</t>
  </si>
  <si>
    <t>BPA@SYS #23547-MIECO</t>
  </si>
  <si>
    <t>PWX TAG #MA1</t>
  </si>
  <si>
    <t>PWX TAG #M9Y</t>
  </si>
  <si>
    <t>519573.1</t>
  </si>
  <si>
    <t>BPA@SYS C#23548-BPA(T)SYS/JD #95363F-BPA(T)JD/MALIN #95363F-BPA-MIECO-PGE-MIRANT-PACW-CDWR-SEMPRA</t>
  </si>
  <si>
    <t>PACW(T)MALIN500/MALIN230 #135892NF-SPP-TEMU-BPA(T)MALIN230/HILLTOP #316742F-TEMU-SPP@HILLTOP</t>
  </si>
  <si>
    <t>SPP TAG #2000</t>
  </si>
  <si>
    <t>519795.1</t>
  </si>
  <si>
    <t>BPA(T)SYS/AVA SYS #10030NF-PWX-BPENERGY-WWP@SYS  ALCAN DAILY</t>
  </si>
  <si>
    <t>BPEC TAG #596</t>
  </si>
  <si>
    <t>519758.1</t>
  </si>
  <si>
    <t>BPA(T)MALIN/JD #335079F-BPA(T)JD/SYS #10030NF-PWX-IPC-SCL@SYS  ALCAN DAILY</t>
  </si>
  <si>
    <t>IPC TAG #MC0213D</t>
  </si>
  <si>
    <t>MAEMWE TAG #579</t>
  </si>
  <si>
    <t>MPC@CLSTRP-MPC(T)COL/GAR #350246F-MPC-DETM-SUB-BPA(T)GAR/JD #96038NF-SUB-DETM-BPA(T)JD/MALIN #96032F-DETM-EPEM-BPA</t>
  </si>
  <si>
    <t>WAPA-WAPA(T)MALIN/TRACY #A155967-WAPA@TRACY</t>
  </si>
  <si>
    <t>PACW TAG #14040U</t>
  </si>
  <si>
    <t>PSPL@SYS-BPA(T)SYS/JD #93947F-PSPL(T)JD/MALIN #131743HNF-PSPL</t>
  </si>
  <si>
    <t>PWX TAG #M8R</t>
  </si>
  <si>
    <t>BPA(T)MALIN/JD #335079F-BPA(T)JD/SYS #10030NF-PWX-BCPS01-BCH(T)SYS/BCB #257654NF-BCPS01-BCH@SYS  ALCAN DAILY</t>
  </si>
  <si>
    <t>PWX TAG #M9L</t>
  </si>
  <si>
    <t>PWX TAG #M8V</t>
  </si>
  <si>
    <r>
      <t>MPC@CLSTRP-MPC(T)COL/GAR #350246F-DETM-SUB-BPA(T)GAR/BCB #96038NF-SUB-DETM-EPEM-SNCL</t>
    </r>
    <r>
      <rPr>
        <sz val="8"/>
        <rFont val="Arial"/>
        <family val="2"/>
      </rPr>
      <t>-BPA</t>
    </r>
  </si>
  <si>
    <t>PWX TAG #M9M</t>
  </si>
  <si>
    <t>PWX TAG #M9K</t>
  </si>
  <si>
    <t>16430</t>
  </si>
  <si>
    <t>16432</t>
  </si>
  <si>
    <t>519811.1</t>
  </si>
  <si>
    <t>SCL-BPA(T)SYS/SYS #96018-SCL@SYS</t>
  </si>
  <si>
    <t>518655.1</t>
  </si>
  <si>
    <t>16361</t>
  </si>
  <si>
    <t>518650.1</t>
  </si>
  <si>
    <t>2/12/2001-2/12/2001</t>
  </si>
  <si>
    <t>518656.1</t>
  </si>
  <si>
    <t>518571.2</t>
  </si>
  <si>
    <t>16359</t>
  </si>
  <si>
    <t>518587.2</t>
  </si>
  <si>
    <t>518654.1</t>
  </si>
  <si>
    <t>MID(T)CJ/TRACEY GID#COTP_PGE_MID1-MID(T) TRACEY/WESTLEY-MID@WESTLEY</t>
  </si>
  <si>
    <t>16354</t>
  </si>
  <si>
    <t>PGE(T)MALIN/JD #349925HNF-BPA(T)JD/SYS #10278NF-PSPL@SYS</t>
  </si>
  <si>
    <t>16414</t>
  </si>
  <si>
    <t>518240.1</t>
  </si>
  <si>
    <t>518171.1</t>
  </si>
  <si>
    <t>518215.1</t>
  </si>
  <si>
    <t>518178.1</t>
  </si>
  <si>
    <t>BPA@SYS C#23547-BPA(T)SYS/JD #95363F-BPA(T)JD/MALIN #95363F-BPA-MIECO-MORGAN-SEMPRA</t>
  </si>
  <si>
    <t>BASIN@LRS- PSC-PSC(T)LRS/DJ GF-PSCO-PAC(T)DJ/MONA 132497MNF-PAC(T) MONA/YT 133052MNF-MPC(T) YT/HS 316914F-WWP(T) HS/MID C O# HNF</t>
  </si>
  <si>
    <t>BASIN@LRS- PSC-PSC(T)LRS/DJ GF-PSCO-PAC(T)DJ/MONA 132497MNF-PAC(T) MONA/YT 133052MNF-MPC(T) YT/HS 316914F-WWP(T) HS/CHPD O# HNF</t>
  </si>
  <si>
    <t>PNGC-TEM-CINERGY-ESI-AVISTA-CHPD@SYS</t>
  </si>
  <si>
    <t>BASIN@LRS-PSC-PSC(T)LRS/DJ GF-PSCO-PAC(T)DJ/MONA 132497MNF-PAC(T) MONA/YT 133052MNF-MPC(T) YT/HS 316914F-WWP(T) HS/MID C O# HNF</t>
  </si>
  <si>
    <t>MORGAN-EPEM-PGE</t>
  </si>
  <si>
    <t>MORGAN-PAC@SYS</t>
  </si>
  <si>
    <t>IPC-IPT(T) SYS/LAG 86344DNF-IPC IDALLS-BPA(T) SYS/PGE 96105</t>
  </si>
  <si>
    <t>IPC-IPT(T) SYS/LAG 86344DNF-IPC CLSK-BPA(T) SYS/PGE 10040</t>
  </si>
  <si>
    <t>BPA C#23609 BPA(T) SYS/SYS O#95363</t>
  </si>
  <si>
    <t>PACW(T)YT/SYS #153920F-PACW@SYS</t>
  </si>
  <si>
    <t>521194.1</t>
  </si>
  <si>
    <t>2/14/01-2/14/01</t>
  </si>
  <si>
    <t>521197.1</t>
  </si>
  <si>
    <t>521399.1</t>
  </si>
  <si>
    <t>521214.1</t>
  </si>
  <si>
    <t>521165.1</t>
  </si>
  <si>
    <t>521398.1</t>
  </si>
  <si>
    <t>521196.1</t>
  </si>
  <si>
    <t>521396.1</t>
  </si>
  <si>
    <t>521395.1</t>
  </si>
  <si>
    <t>521397.1</t>
  </si>
  <si>
    <t>521442.1</t>
  </si>
  <si>
    <t>521427.1</t>
  </si>
  <si>
    <t>521426.1</t>
  </si>
  <si>
    <t>521429.1</t>
  </si>
  <si>
    <t>521428.1</t>
  </si>
  <si>
    <t>512424.1</t>
  </si>
  <si>
    <t>521425.1</t>
  </si>
  <si>
    <t>CAES</t>
  </si>
  <si>
    <t>2/15/01-2/28/01</t>
  </si>
  <si>
    <t>522088.1</t>
  </si>
  <si>
    <t>BHILLS-PPM</t>
  </si>
  <si>
    <t>PNGC@SYS</t>
  </si>
  <si>
    <t>IPC-IPT(T) SYS/LAG 86382DNF-IPC SNPD-BPA(T) SYS/PGE SYS 96092</t>
  </si>
  <si>
    <t>IPC-IPT(T) SYS/LAG 86382DNF-IPC CLSK-BPA(T) SYS/PGE 10040</t>
  </si>
  <si>
    <t>IPC-IPT(T) SYS/LAG 86382DNF-IPC IDFALLS-BPA(T) SYS/PGE SYS 96105</t>
  </si>
  <si>
    <t>APS-PSPL@SYS</t>
  </si>
  <si>
    <t>IPC-IPT(T) SYS/LAG 86382DNF-IPC SNPD-BPA(T) LAG/PSPL 96092</t>
  </si>
  <si>
    <t>IPC-IPT(T) SYS/LAG 86382DNF-IPC SNPD-BPA(T) LAG/PAC 96092</t>
  </si>
  <si>
    <t>IPC-IPT(T) SYS/LAG 86382DNF-IPC SNPD-BPA(T) LAG/PGE 96092</t>
  </si>
  <si>
    <t>BASIN@LRS- PSC-PSC(T)LRS/DJ GF-PSCO-PAC(T)DJ/MONA 132497MNF-PAC(T) MONA/YT 133052MNF-MPC(T) YT/HS 316914F-WWP(T) HS/PGE O# HNF</t>
  </si>
  <si>
    <t>BPA C# 24031-GLENDALE</t>
  </si>
  <si>
    <t>DAILY COLSTRIP B/R-NF IR</t>
  </si>
  <si>
    <t>BPA C# 24031-BPA(T) SYS/SYS O#95363-GLENDALE</t>
  </si>
  <si>
    <t>IPC-IPT(T) SYS/LAG 86382DNF-IPC CLSK-BPA(T) LAG/ 10040</t>
  </si>
  <si>
    <t>IPC-IPT(T) SYS/LAG 86382-DNF-IPC IDFALLS-BPA(T) LAG/BCB O#96105</t>
  </si>
  <si>
    <t>WALC@WWING-CARGILL-EPEM(T) WW/PV-CARGIL-EPMI-IPC-APS(T) PV/WW APS(T) WW/MEAD LDWP(T) MEAD/SYLMAR/MALIN -IPC-SNDP-BPA(T) MALIN/JD BPA(T) JD/BCB O#96092</t>
  </si>
  <si>
    <t xml:space="preserve">BOM   </t>
  </si>
  <si>
    <t>MORGAN-AVISTA-CHPD@MID C</t>
  </si>
  <si>
    <t>SNPD-BPA(T) SYS/SYS-96092-EWEB@SYS</t>
  </si>
  <si>
    <t>BPA-BPA(T) SYS/SYS O#95363-BPA@SYS</t>
  </si>
  <si>
    <t>PSLP</t>
  </si>
  <si>
    <t>PACW(T)YT/SYS #135953F-PACW@SYS</t>
  </si>
  <si>
    <t>PNGC-BPA(T) SYS/SYS 96041 PNGC@SYS</t>
  </si>
  <si>
    <t>IPC-IPT(T) SYS/LAG 86382DNF-IPC SNPD-BPA(T) SYS/PAC SYS 96092</t>
  </si>
  <si>
    <t>522541.1</t>
  </si>
  <si>
    <t>2/15/01-2/16/01</t>
  </si>
  <si>
    <t>522765.1</t>
  </si>
  <si>
    <t>522770.1</t>
  </si>
  <si>
    <t>522768.1</t>
  </si>
  <si>
    <t>522767.1</t>
  </si>
  <si>
    <t>522766.1</t>
  </si>
  <si>
    <t>522769.1</t>
  </si>
  <si>
    <t>522806.1</t>
  </si>
  <si>
    <t>522803.1</t>
  </si>
  <si>
    <t>522764.1</t>
  </si>
  <si>
    <t>522762.1</t>
  </si>
  <si>
    <t>522763.1</t>
  </si>
  <si>
    <t>522761.1</t>
  </si>
  <si>
    <t>522805.1</t>
  </si>
  <si>
    <t>522804.1</t>
  </si>
  <si>
    <t>522813.1</t>
  </si>
  <si>
    <t>522811.1</t>
  </si>
  <si>
    <t>522560.1</t>
  </si>
  <si>
    <t>522579.1</t>
  </si>
  <si>
    <t>522911.1</t>
  </si>
  <si>
    <t>522494.1</t>
  </si>
  <si>
    <t>522588.1</t>
  </si>
  <si>
    <t>522473.1</t>
  </si>
  <si>
    <t>522807.1</t>
  </si>
  <si>
    <t>522808.1</t>
  </si>
  <si>
    <t>219W043</t>
  </si>
  <si>
    <t>mdc15a</t>
  </si>
  <si>
    <t>518EOOO</t>
  </si>
  <si>
    <t>207P</t>
  </si>
  <si>
    <t>MIRANT</t>
  </si>
  <si>
    <t>CINERGY-ESI-AVISTA</t>
  </si>
  <si>
    <t>MORGAN-PGE@SYS</t>
  </si>
  <si>
    <t>PGE-GLENDALE-CORAL</t>
  </si>
  <si>
    <t>BASIN@LRS- PSC-PSC(T)LRS/DJ GF-PSCO-PAC(T)DJ/YT 133052MNF-MPC(T) YT/HS 316914F-WWP(T) HS/PAC O# HNF</t>
  </si>
  <si>
    <t>BASIN@LRS- PSC-PSC(T)LRS/DJ GF-PSCO-PAC(T)DJ/MONA 132497MNF-PAC(T) MONA/YT 133052MNF-MPC(T) YT/HS 316914F-WWP(T) HS/PAC O# HNF</t>
  </si>
  <si>
    <t>IPC-IPT(T) SYS/LAG 86454-DNF-IPC CLSK-BPA(T) LAG/WWWPS O#10040</t>
  </si>
  <si>
    <t>IPC-IPT(T) SYS/LAG 86454-DNF-IPC IDFALLS-BPA(T) LAG/WWP SYSO#96105</t>
  </si>
  <si>
    <t>PGE@MID C-GLENDALE-CORAL</t>
  </si>
  <si>
    <t>IPC-IPT(T) SYS/LAG 86454DNF-IPC SNPD-BPA(T) LAG/PGE 96092</t>
  </si>
  <si>
    <t>BPA C# 24031-BPA(T) SYS/PSPL SYS 95363-GLENDALE-CORAL</t>
  </si>
  <si>
    <t>IPC-IPT(T) SYS/LAG 86454DNF-IPC SNPD-BPA(T) LAG/PSPL O#96092</t>
  </si>
  <si>
    <t>IPC-IPT(T) SYS/LAG 86454DNF-IPC SNPD-BPA(T) LAG/PACW 96092</t>
  </si>
  <si>
    <t>MIRANT-PGE@SYS</t>
  </si>
  <si>
    <t>IPC-IPT(T) SYS/LAG 86454-DNF-IPC-CLSK-BPA(T) LAG/BCB O#10040</t>
  </si>
  <si>
    <t>MORGAN-APS-PSPL@SYS</t>
  </si>
  <si>
    <t>523660.1</t>
  </si>
  <si>
    <t>2/17/01-2/17/01</t>
  </si>
  <si>
    <t>523661.1</t>
  </si>
  <si>
    <t>523706.1</t>
  </si>
  <si>
    <t>BPA C# 24031-BPA(T) SYS/SYS 95363-GLENDALE</t>
  </si>
  <si>
    <t>523979.1</t>
  </si>
  <si>
    <t>523667.1</t>
  </si>
  <si>
    <t>523678.1</t>
  </si>
  <si>
    <t>523984.1</t>
  </si>
  <si>
    <t>523641.1</t>
  </si>
  <si>
    <t>523643.1</t>
  </si>
  <si>
    <t>523673.1</t>
  </si>
  <si>
    <t>523978.1</t>
  </si>
  <si>
    <t>mCMN(G) -BPA CA</t>
  </si>
  <si>
    <t>523985.1</t>
  </si>
  <si>
    <t>523687.1</t>
  </si>
  <si>
    <t>523977.1</t>
  </si>
  <si>
    <t>523983.1</t>
  </si>
  <si>
    <t>523717.1</t>
  </si>
  <si>
    <t>2/17/01-2/18/01</t>
  </si>
  <si>
    <t>523986.1</t>
  </si>
  <si>
    <t>523987.1</t>
  </si>
  <si>
    <t>523671.1</t>
  </si>
  <si>
    <t>524079.1</t>
  </si>
  <si>
    <t>524078.1</t>
  </si>
  <si>
    <t>523997.1</t>
  </si>
  <si>
    <t>523996.1</t>
  </si>
  <si>
    <t>524179.1</t>
  </si>
  <si>
    <t>524178.1</t>
  </si>
  <si>
    <t>524177.1</t>
  </si>
  <si>
    <t>524176.1</t>
  </si>
  <si>
    <t>235P-238P</t>
  </si>
  <si>
    <t>253P</t>
  </si>
  <si>
    <t>255P</t>
  </si>
  <si>
    <t>1002971</t>
  </si>
  <si>
    <t>1002972</t>
  </si>
  <si>
    <t>1002976</t>
  </si>
  <si>
    <t>147310</t>
  </si>
  <si>
    <t>147311</t>
  </si>
  <si>
    <t>147312-17</t>
  </si>
  <si>
    <t>980-981</t>
  </si>
  <si>
    <t>614AA-AB</t>
  </si>
  <si>
    <t>674-675</t>
  </si>
  <si>
    <t>MSCGW98-99</t>
  </si>
  <si>
    <t>2/18/01-2/18/01</t>
  </si>
  <si>
    <t>523988.1</t>
  </si>
  <si>
    <t>524161.1</t>
  </si>
  <si>
    <t>524084.1</t>
  </si>
  <si>
    <t>524160.1</t>
  </si>
  <si>
    <t>524156.1</t>
  </si>
  <si>
    <t>524157.1</t>
  </si>
  <si>
    <t>y</t>
  </si>
  <si>
    <t>2/19/01-2/20/01</t>
  </si>
  <si>
    <t>525180.1</t>
  </si>
  <si>
    <t>525183.1</t>
  </si>
  <si>
    <t>524778.1</t>
  </si>
  <si>
    <t>524812.1</t>
  </si>
  <si>
    <t>524781.1</t>
  </si>
  <si>
    <t>524797.1</t>
  </si>
  <si>
    <t>524856.1</t>
  </si>
  <si>
    <t>525179.1</t>
  </si>
  <si>
    <t>525192.1</t>
  </si>
  <si>
    <t>524761.1</t>
  </si>
  <si>
    <t>525177.1</t>
  </si>
  <si>
    <t>524827.1</t>
  </si>
  <si>
    <t>524836.1</t>
  </si>
  <si>
    <t>525181.1</t>
  </si>
  <si>
    <t>524784.1</t>
  </si>
  <si>
    <t>524837.1</t>
  </si>
  <si>
    <t>524946.1</t>
  </si>
  <si>
    <t>524880.1</t>
  </si>
  <si>
    <t>524897.1</t>
  </si>
  <si>
    <t>524953.1</t>
  </si>
  <si>
    <t>525178.1</t>
  </si>
  <si>
    <t>525176.1</t>
  </si>
  <si>
    <t>525191.1</t>
  </si>
  <si>
    <t>525188.1</t>
  </si>
  <si>
    <t>525170.1</t>
  </si>
  <si>
    <t>525174.1</t>
  </si>
  <si>
    <t>525175.1</t>
  </si>
  <si>
    <t>525173.1</t>
  </si>
  <si>
    <t>525193.1</t>
  </si>
  <si>
    <t>524849.1</t>
  </si>
  <si>
    <t>524855.1</t>
  </si>
  <si>
    <t>525190.1</t>
  </si>
  <si>
    <t>525189.1</t>
  </si>
  <si>
    <t>MIRANT-PGE-IPC</t>
  </si>
  <si>
    <t>MIRANT-PGE</t>
  </si>
  <si>
    <t>MORGAN-DYPMI</t>
  </si>
  <si>
    <t>IPC-IPT(T) SYS/LAG DNF-IPC SNPD-BPA(T) LAG/PGE 96092</t>
  </si>
  <si>
    <t>CHPD@SYS</t>
  </si>
  <si>
    <t>PGE-EPEM-MIRANT</t>
  </si>
  <si>
    <t>CHPD @MID C</t>
  </si>
  <si>
    <t>DUKE-PGE@MID C</t>
  </si>
  <si>
    <t>APS-PSPL@MID C</t>
  </si>
  <si>
    <t>BASIN@LRS- PSC-PSC(T)LRS/DJ GF-PSCO-PAC(T)DJ/MONA 132497MNF-PAC(T) MONA/YT 133052MNF-MPC(T) YT/HS 316914F-WWP(T) HS/MID CO# 350991HNF</t>
  </si>
  <si>
    <t>IPC-IPT(T) SYS/LAG 86528-DNF-IPC CLSK-BPA(T) LAG/ O#10040</t>
  </si>
  <si>
    <t>IPC-IPT(T) SYS/LAG 86528-DNF-IPC ID FALLS-BPA(T) LAG/ O#96105</t>
  </si>
  <si>
    <t>PWX-BPA(T) MIDC /BCB BCBPS01-BCH(T) BCB/BCH SYS-BCH@SYS</t>
  </si>
  <si>
    <t>IPC-IPT(T) SYS/LAG 86528-DNF-IPC CLSK-BPA(T) LAG/ WWPS SYSO#10040</t>
  </si>
  <si>
    <t>BPA- C#23928</t>
  </si>
  <si>
    <t>AVISTA-PNGC-BPA(T) SYS/SYS 96041 PNGC@SYS</t>
  </si>
  <si>
    <t>PACW(T)YT/SYS #136062F-PACW@SYS</t>
  </si>
  <si>
    <t>IPC-IPT(T) SYS/LAG 86528-DNF-IPC SNPD-BPA(T) LAG/ BCB O#96092</t>
  </si>
  <si>
    <t>IPC-IPT(T) SYS/LAG 86528-DNF-IPC ID FALLS-BPA(T) LAG/ BCB O#96105</t>
  </si>
  <si>
    <t>IPC-IPT(T) SYS/LAG 86528-DNF-IPC SNPD-BPA(T) LAG/BCB O#96092</t>
  </si>
  <si>
    <t>APS@PV-RELIANT-MORGAN-IPC-ISO(T) PVD/SP O#- ISO(T) SP/MALIN O#-BPA(T) MALIN/JD NF BPA(T) JD/PGENF -MORGAN-DUKE-PSPL</t>
  </si>
  <si>
    <t>EDSION</t>
  </si>
  <si>
    <t>PWX-PAC@MIDWAY</t>
  </si>
  <si>
    <t>SRP@PV-SRP-DUKE-IPC-APS(T) PV/WW -APS(T) WW/MEAD -LDWP(T) MEAD/SYL/MALIN -IPC-SNPD BPA(T) MALIN/JD/PACW O#96092 NF</t>
  </si>
  <si>
    <t>APC-MORGAN-PAC@MIDWAY</t>
  </si>
  <si>
    <t>BPA- C#23928-NAC-BPA(T)SYS/PACW #96111NF-NAC</t>
  </si>
  <si>
    <t>142C057-58</t>
  </si>
  <si>
    <t>142C059-60</t>
  </si>
  <si>
    <t>220W075</t>
  </si>
  <si>
    <t>220W081</t>
  </si>
  <si>
    <t>219W064</t>
  </si>
  <si>
    <t>3320963-64</t>
  </si>
  <si>
    <t>3320961-62</t>
  </si>
  <si>
    <t>APS@PV-APS-MERIL-EPMI-IPC-APS(T) PV/WW-APS(T) WW/MEAD LDWP(T) MEAD/SYLMAR/MALIN -IPC-SNDP-BPA(T) MALIN/JD O#96092-SNPD-BPA(T) JD/BCB NF O#96092</t>
  </si>
  <si>
    <t>MORGAN-APS-PSPL@MID C</t>
  </si>
  <si>
    <t>BPA 23609-SCEM-AEP-PSPL</t>
  </si>
  <si>
    <t>PWX-BPA(T) SYS/BCB O#10030-BCBPS01-BCH(T) BCB/BCH SYS-BCH@SYS</t>
  </si>
  <si>
    <t>16637-45</t>
  </si>
  <si>
    <t>16642-46</t>
  </si>
  <si>
    <t>16643-48</t>
  </si>
  <si>
    <t>16660-61</t>
  </si>
  <si>
    <t>509047.1</t>
  </si>
  <si>
    <t>509047.2</t>
  </si>
  <si>
    <t>509061.2</t>
  </si>
  <si>
    <t>508919.1</t>
  </si>
  <si>
    <t>508927.1</t>
  </si>
  <si>
    <t>509061.1</t>
  </si>
  <si>
    <t>509063.1</t>
  </si>
  <si>
    <t>509013.1</t>
  </si>
  <si>
    <t>PGE@COLSTRIP DAILY</t>
  </si>
  <si>
    <t>DAILY COLSTRIOP B/R</t>
  </si>
  <si>
    <t>500467.1</t>
  </si>
  <si>
    <t>15751-15754</t>
  </si>
  <si>
    <t>15755-15756</t>
  </si>
  <si>
    <t>APC</t>
  </si>
  <si>
    <t>WILL IND BUS/BPA SYS-BPA@SYS</t>
  </si>
  <si>
    <t>BPA@BUSBAR C#10354</t>
  </si>
  <si>
    <t>PACW(T)</t>
  </si>
  <si>
    <t>BOOKOUT</t>
  </si>
  <si>
    <t>S DEAL#</t>
  </si>
  <si>
    <t>S $</t>
  </si>
  <si>
    <t>S CONT TERM</t>
  </si>
  <si>
    <t>SCHD HRS</t>
  </si>
  <si>
    <t>TZ</t>
  </si>
  <si>
    <t># HRS</t>
  </si>
  <si>
    <t>MWS</t>
  </si>
  <si>
    <t>VAR?</t>
  </si>
  <si>
    <t>UPSTREAM PATH</t>
  </si>
  <si>
    <t>X</t>
  </si>
  <si>
    <t>SUPPLY</t>
  </si>
  <si>
    <t>MARKET</t>
  </si>
  <si>
    <t>DOWNSTREAM PATH</t>
  </si>
  <si>
    <t>M CONT TERM</t>
  </si>
  <si>
    <t>M $</t>
  </si>
  <si>
    <t>TAG/ISO</t>
  </si>
  <si>
    <t>M DEAL</t>
  </si>
  <si>
    <t>BORD 1</t>
  </si>
  <si>
    <t>BORD 2</t>
  </si>
  <si>
    <t>SCHED TERM</t>
  </si>
  <si>
    <t>PHY?</t>
  </si>
  <si>
    <t>GLOBAL ID</t>
  </si>
  <si>
    <t>COMMENT</t>
  </si>
  <si>
    <t xml:space="preserve">TRAN1 </t>
  </si>
  <si>
    <t>TRAN2</t>
  </si>
  <si>
    <t>TRAN3</t>
  </si>
  <si>
    <t>TRAN4</t>
  </si>
  <si>
    <t>TRAN5</t>
  </si>
  <si>
    <t>TRAN6</t>
  </si>
  <si>
    <t>TRAN7</t>
  </si>
  <si>
    <t>TRAN8</t>
  </si>
  <si>
    <t>MID C HLH</t>
  </si>
  <si>
    <t>MID C LLH</t>
  </si>
  <si>
    <t>MONTANA DAILY HLH</t>
  </si>
  <si>
    <t>510941.1</t>
  </si>
  <si>
    <t>511076.1</t>
  </si>
  <si>
    <t>2/3/01-2/3/01</t>
  </si>
  <si>
    <t>510989.2</t>
  </si>
  <si>
    <t>2/3/2001-2/3/2001</t>
  </si>
  <si>
    <t>15877</t>
  </si>
  <si>
    <t>511060.2</t>
  </si>
  <si>
    <t>510727.1</t>
  </si>
  <si>
    <t>PSPL-AEP</t>
  </si>
  <si>
    <t>510818.1</t>
  </si>
  <si>
    <t>510709.1</t>
  </si>
  <si>
    <t>BPA C#23864-BPA(T)SYS/JD #95363F-BPA(T)JD/MALIN #95363F-BPA</t>
  </si>
  <si>
    <t>CERS</t>
  </si>
  <si>
    <t>CISO(T)MALIN/NP1 GID#ENRON_CERS_OOM1-CERS@NP15</t>
  </si>
  <si>
    <t>15868</t>
  </si>
  <si>
    <t>510944.1</t>
  </si>
  <si>
    <t>511078.1</t>
  </si>
  <si>
    <t>15866</t>
  </si>
  <si>
    <t>510751.1</t>
  </si>
  <si>
    <t>511079.1</t>
  </si>
  <si>
    <t>PACW(T)MALIN/SYS #106317F-PACW@SYS</t>
  </si>
  <si>
    <t>15869</t>
  </si>
  <si>
    <t>MPC@CLSTRP-MPC(T)COL/GAR #348583F-MPC-DETM-SUB-BPA(T)GAR/JD #96038NF-SUB-DETM-BPA(T)JD/MALIN #96032F-DETM-EPEM-BPA</t>
  </si>
  <si>
    <r>
      <t>MPC@CLSTRP-MPC(T)COL/GAR #348583F-DETM-SUB-BPA(T)GAR/JD #96038NF-SUB-DETM-BPA(T)JD/MLN #96032F-DETM-EPEM-SNCL</t>
    </r>
    <r>
      <rPr>
        <sz val="8"/>
        <rFont val="Arial"/>
        <family val="2"/>
      </rPr>
      <t>-BPA</t>
    </r>
  </si>
  <si>
    <t>PWX TAG #LI0</t>
  </si>
  <si>
    <t>PSPL@SYS-BPA(T)SYS/JD #93947F-PSEI(T)JD/MALIN #131484NF-PSPL</t>
  </si>
  <si>
    <t>15908</t>
  </si>
  <si>
    <t>509677.1</t>
  </si>
  <si>
    <t>510940.1</t>
  </si>
  <si>
    <t>15873</t>
  </si>
  <si>
    <t>2/2/01-2/2/01</t>
  </si>
  <si>
    <t>510989.1</t>
  </si>
  <si>
    <t>2/2/2001-2/2/2001</t>
  </si>
  <si>
    <t>15875</t>
  </si>
  <si>
    <t>511060.1</t>
  </si>
  <si>
    <t>PWX TAG #LHL</t>
  </si>
  <si>
    <t>509724.1</t>
  </si>
  <si>
    <t>15787</t>
  </si>
  <si>
    <t>509678.1</t>
  </si>
  <si>
    <t>509723.1</t>
  </si>
  <si>
    <t>509716.1</t>
  </si>
  <si>
    <t>2/1/2001-2/1/2001</t>
  </si>
  <si>
    <t>15789</t>
  </si>
  <si>
    <t>509719.1</t>
  </si>
  <si>
    <t>509437.1</t>
  </si>
  <si>
    <t>509433.1</t>
  </si>
  <si>
    <t>509636.1</t>
  </si>
  <si>
    <t>509379.1</t>
  </si>
  <si>
    <t>509443.1</t>
  </si>
  <si>
    <t>509457.1</t>
  </si>
  <si>
    <t>509370.1</t>
  </si>
  <si>
    <t>509420.1</t>
  </si>
  <si>
    <t>509399.1</t>
  </si>
  <si>
    <t>BPA@SYS C#23548-MIECO-PGE-SCEM</t>
  </si>
  <si>
    <t>PWX TAG #LFD</t>
  </si>
  <si>
    <t>509741.1</t>
  </si>
  <si>
    <t>BPA@SYS-MIECO-PGE-SCEM-CPS</t>
  </si>
  <si>
    <t>PWX TAG #LFE</t>
  </si>
  <si>
    <t>509725.1</t>
  </si>
  <si>
    <t>PGE(T)GRIZZLY/MALIN</t>
  </si>
  <si>
    <t>PWX TAG #LFC</t>
  </si>
  <si>
    <t>PWX TAG #LF3</t>
  </si>
  <si>
    <t>509396.1</t>
  </si>
  <si>
    <t>PNGC-PGE(T)BOARDMAN/SLATT GF-BPA(T)SLATT/JD #94151F-BPA(T)JD/MALIN #94523F-PNGC-TID</t>
  </si>
  <si>
    <t>15811</t>
  </si>
  <si>
    <t>509637.1</t>
  </si>
  <si>
    <t>BPA C#10120-BPA(T)SYS/JD #95363F-BPA(T)JD/MALIN #95363F-BPA-MSR</t>
  </si>
  <si>
    <t>15793</t>
  </si>
  <si>
    <t>509485.1</t>
  </si>
  <si>
    <t>WWP@SYS-BPA(T)SYS/JD #96008NF-PGE(T)JD/MALIN #4359F</t>
  </si>
  <si>
    <t>CISO(T)MALIN/NP1 GID#ENRON_CERS_OOM2-CERS@NP15</t>
  </si>
  <si>
    <t>15804</t>
  </si>
  <si>
    <t>509638.1</t>
  </si>
  <si>
    <t>15808</t>
  </si>
  <si>
    <t>15814</t>
  </si>
  <si>
    <t>509674.1</t>
  </si>
  <si>
    <t>509675.1</t>
  </si>
  <si>
    <t>TRANSALT-DETM-EPEM-SNCL-BPA C#23548</t>
  </si>
  <si>
    <t>509673.1</t>
  </si>
  <si>
    <t>PSPL@SYS-BPA(T)SYS/JD #93947F-PSEI(T)JD/MALIN #131464NF</t>
  </si>
  <si>
    <t>SMUD-SMUD(T)MALIN/RANCHO SECO-SMUD@RANCHO SECO</t>
  </si>
  <si>
    <t>PACW TAG #13102C</t>
  </si>
  <si>
    <t>509676.1</t>
  </si>
  <si>
    <t>SMUD-SNCL</t>
  </si>
  <si>
    <t>MPC@COLSTRIP-MPC(T)COLSTRIP/GARRISON #348409F-MPC-DETM-SUB-BPA(T)GAR/JD #96038NF-SUB-DETM-BPA(T)JD/MALIN #96032F-DETM-EPEM-BPA</t>
  </si>
  <si>
    <t>PWX TAG #LE4</t>
  </si>
  <si>
    <t>BPA@SYS C#23547</t>
  </si>
  <si>
    <t>PWX TAG #LDO</t>
  </si>
  <si>
    <t>PWX TAG #LE6</t>
  </si>
  <si>
    <r>
      <t xml:space="preserve">BPA(T)SYS/MIDWAY #10030NF-PWX-PACW@MIDWAY </t>
    </r>
    <r>
      <rPr>
        <sz val="8"/>
        <color indexed="10"/>
        <rFont val="Arial"/>
        <family val="2"/>
      </rPr>
      <t xml:space="preserve"> ALCAN DAILY</t>
    </r>
  </si>
  <si>
    <t>PWX TAG #LEL</t>
  </si>
  <si>
    <r>
      <t xml:space="preserve">BPA(T)SYS/AVA SYS #10030NF-PWX-BPENERGY-WWP@SYS </t>
    </r>
    <r>
      <rPr>
        <sz val="8"/>
        <color indexed="10"/>
        <rFont val="Arial"/>
        <family val="2"/>
      </rPr>
      <t xml:space="preserve"> ALCAN DAILY</t>
    </r>
  </si>
  <si>
    <t>PWX TAG #LEI</t>
  </si>
  <si>
    <t>PWX TAG #LEP</t>
  </si>
  <si>
    <t>PSPL@SYS-BPA(T)SYS/JD #93947F-PSEI(T)JD/MALIN #131464NF-PSPL</t>
  </si>
  <si>
    <r>
      <t>BPA(T)MALIN/JD #335079F-PWX-SNPD-BPA(T)JD/SYS #96092NF-SNPD@SYS</t>
    </r>
    <r>
      <rPr>
        <sz val="8"/>
        <color indexed="10"/>
        <rFont val="Arial"/>
        <family val="2"/>
      </rPr>
      <t xml:space="preserve"> ALCAN DAILY</t>
    </r>
  </si>
  <si>
    <t>PWX TAG #LEB</t>
  </si>
  <si>
    <t>509726.1</t>
  </si>
  <si>
    <t>PWX TAG #LFN</t>
  </si>
  <si>
    <t>PGE(T)CJ/JD GF(BPA CA)-BPA(T)JD/SYS GF-PGE@SYS</t>
  </si>
  <si>
    <t>15796</t>
  </si>
  <si>
    <t>297937.1</t>
  </si>
  <si>
    <t>492712.1</t>
  </si>
  <si>
    <t>429981.1</t>
  </si>
  <si>
    <t>456829.1</t>
  </si>
  <si>
    <t>426335.1</t>
  </si>
  <si>
    <t>456736.1</t>
  </si>
  <si>
    <t>408283.1</t>
  </si>
  <si>
    <t>421446.1</t>
  </si>
  <si>
    <t>428844.1</t>
  </si>
  <si>
    <t>356442.1</t>
  </si>
  <si>
    <t>451956.1</t>
  </si>
  <si>
    <t>505167.1</t>
  </si>
  <si>
    <t>457216.1</t>
  </si>
  <si>
    <t>489712.1</t>
  </si>
  <si>
    <t>458453.1</t>
  </si>
  <si>
    <t>492705.1</t>
  </si>
  <si>
    <t>459232.1</t>
  </si>
  <si>
    <t>492704.1</t>
  </si>
  <si>
    <t>459816.1</t>
  </si>
  <si>
    <t>427601.1</t>
  </si>
  <si>
    <t>492721.1</t>
  </si>
  <si>
    <t>451880.1</t>
  </si>
  <si>
    <t>488481.1</t>
  </si>
  <si>
    <t>448712.1</t>
  </si>
  <si>
    <t>406732.1</t>
  </si>
  <si>
    <t>286708.1</t>
  </si>
  <si>
    <t>430988.1</t>
  </si>
  <si>
    <t>225094.1</t>
  </si>
  <si>
    <t>370643.1</t>
  </si>
  <si>
    <t>339983.1</t>
  </si>
  <si>
    <t>248755.1</t>
  </si>
  <si>
    <t>225982.1</t>
  </si>
  <si>
    <t>249195.1</t>
  </si>
  <si>
    <t>216067.1</t>
  </si>
  <si>
    <t>289528.1</t>
  </si>
  <si>
    <t>232238.1</t>
  </si>
  <si>
    <t>305218.1</t>
  </si>
  <si>
    <t>233555.1</t>
  </si>
  <si>
    <t>207963.1</t>
  </si>
  <si>
    <t>308273.1</t>
  </si>
  <si>
    <t>207961.1</t>
  </si>
  <si>
    <t>434125.1</t>
  </si>
  <si>
    <t>198182.1</t>
  </si>
  <si>
    <t>457435.1</t>
  </si>
  <si>
    <t>C#23619</t>
  </si>
  <si>
    <t>380424.1</t>
  </si>
  <si>
    <t>C#23599</t>
  </si>
  <si>
    <t>372930.1</t>
  </si>
  <si>
    <t>452812.1</t>
  </si>
  <si>
    <t>406110.1</t>
  </si>
  <si>
    <t>422450.1</t>
  </si>
  <si>
    <t>452885.1</t>
  </si>
  <si>
    <t>431018.1</t>
  </si>
  <si>
    <t>BPENERGYCO-SEMPRA-IDACORPENE</t>
  </si>
  <si>
    <t>452961.1</t>
  </si>
  <si>
    <t>404398.1</t>
  </si>
  <si>
    <t>BPENERGY-PGE</t>
  </si>
  <si>
    <t>380418.1</t>
  </si>
  <si>
    <t>111641.1</t>
  </si>
  <si>
    <t>93548.1</t>
  </si>
  <si>
    <t>456906.1</t>
  </si>
  <si>
    <t>CONSTELLPO-AVISTAENE</t>
  </si>
  <si>
    <t>KOCH</t>
  </si>
  <si>
    <t>297933.1</t>
  </si>
  <si>
    <t>503152.1</t>
  </si>
  <si>
    <t>EPEM-SNCL</t>
  </si>
  <si>
    <t>468131.1</t>
  </si>
  <si>
    <t>354524.1</t>
  </si>
  <si>
    <t>360689.1</t>
  </si>
  <si>
    <t>305771.1</t>
  </si>
  <si>
    <t>360922.1</t>
  </si>
  <si>
    <t>434131.1</t>
  </si>
  <si>
    <t>373621.1</t>
  </si>
  <si>
    <t>468165.1</t>
  </si>
  <si>
    <t>RESI-DUKEENETRA</t>
  </si>
  <si>
    <t>399778.1</t>
  </si>
  <si>
    <t>371973.1</t>
  </si>
  <si>
    <t>308189.1</t>
  </si>
  <si>
    <t>227992.1</t>
  </si>
  <si>
    <t>1/1/01-2/28/01</t>
  </si>
  <si>
    <t>474435.1</t>
  </si>
  <si>
    <t>225981.1</t>
  </si>
  <si>
    <t>487903.1</t>
  </si>
  <si>
    <t>481811.1</t>
  </si>
  <si>
    <t>369706.1</t>
  </si>
  <si>
    <t>471950.1</t>
  </si>
  <si>
    <t>370642.1</t>
  </si>
  <si>
    <t>471758.1</t>
  </si>
  <si>
    <t>371969.1</t>
  </si>
  <si>
    <t>471961.1</t>
  </si>
  <si>
    <t>371233.1</t>
  </si>
  <si>
    <t>471952.1</t>
  </si>
  <si>
    <t>371919.1</t>
  </si>
  <si>
    <t>430989.1</t>
  </si>
  <si>
    <t>372938.1</t>
  </si>
  <si>
    <t>423600.1</t>
  </si>
  <si>
    <t>426516.1</t>
  </si>
  <si>
    <t>427858.1</t>
  </si>
  <si>
    <t>372929.1</t>
  </si>
  <si>
    <t>434132.1</t>
  </si>
  <si>
    <t>373031.1</t>
  </si>
  <si>
    <t>376195.1</t>
  </si>
  <si>
    <t>434130.1</t>
  </si>
  <si>
    <t>376207.1</t>
  </si>
  <si>
    <t>429803.1</t>
  </si>
  <si>
    <t>373523.1</t>
  </si>
  <si>
    <t>429980.1</t>
  </si>
  <si>
    <t>451763.1</t>
  </si>
  <si>
    <t>373619.1</t>
  </si>
  <si>
    <t>430871.1</t>
  </si>
  <si>
    <t>376115.1</t>
  </si>
  <si>
    <t>351845.1</t>
  </si>
  <si>
    <t>431019.1</t>
  </si>
  <si>
    <t>431925.1</t>
  </si>
  <si>
    <t>360690.1</t>
  </si>
  <si>
    <t>353913.1</t>
  </si>
  <si>
    <t>360924.1</t>
  </si>
  <si>
    <t>354523.1</t>
  </si>
  <si>
    <t>421894.1</t>
  </si>
  <si>
    <t>393558.1</t>
  </si>
  <si>
    <t>448711.1</t>
  </si>
  <si>
    <t>197672.1</t>
  </si>
  <si>
    <t>452882.1</t>
  </si>
  <si>
    <t>452884.1</t>
  </si>
  <si>
    <t>454510.1</t>
  </si>
  <si>
    <t>431611.1</t>
  </si>
  <si>
    <t>489734.1</t>
  </si>
  <si>
    <t>489737.1</t>
  </si>
  <si>
    <t>490504.1</t>
  </si>
  <si>
    <t>468018.1</t>
  </si>
  <si>
    <t>478485.1</t>
  </si>
  <si>
    <t>456897.1</t>
  </si>
  <si>
    <t>503153.1</t>
  </si>
  <si>
    <t>456725.1</t>
  </si>
  <si>
    <t>BPA C#23682</t>
  </si>
  <si>
    <t>456700.1</t>
  </si>
  <si>
    <t>471951.1</t>
  </si>
  <si>
    <t>339982.1</t>
  </si>
  <si>
    <t>410222.1</t>
  </si>
  <si>
    <t>334606.1</t>
  </si>
  <si>
    <t>385820.1</t>
  </si>
  <si>
    <t>489738.1</t>
  </si>
  <si>
    <t>446163.1</t>
  </si>
  <si>
    <t>400720.1</t>
  </si>
  <si>
    <t>406108.1</t>
  </si>
  <si>
    <t>399637.1</t>
  </si>
  <si>
    <t>410228.1</t>
  </si>
  <si>
    <t>452685.1</t>
  </si>
  <si>
    <t>491732.1</t>
  </si>
  <si>
    <t>450523.1</t>
  </si>
  <si>
    <t>481810.1</t>
  </si>
  <si>
    <t>395118.1</t>
  </si>
  <si>
    <t>108484.1</t>
  </si>
  <si>
    <t>403303.1</t>
  </si>
  <si>
    <t>369765.1</t>
  </si>
  <si>
    <t>257179.1</t>
  </si>
  <si>
    <t>329693.1</t>
  </si>
  <si>
    <t>389026.1</t>
  </si>
  <si>
    <t>325793.1</t>
  </si>
  <si>
    <t>447109.1</t>
  </si>
  <si>
    <t>452883.1</t>
  </si>
  <si>
    <t>447073.1</t>
  </si>
  <si>
    <t>AVISTA-DETM-MSCAPGP</t>
  </si>
  <si>
    <t>406421.1</t>
  </si>
  <si>
    <t>421893.1</t>
  </si>
  <si>
    <t>216113.1</t>
  </si>
  <si>
    <t>216114.1</t>
  </si>
  <si>
    <t>503882.1</t>
  </si>
  <si>
    <t>458291.1</t>
  </si>
  <si>
    <t>449915.1</t>
  </si>
  <si>
    <t>387855.1</t>
  </si>
  <si>
    <t>474436.1</t>
  </si>
  <si>
    <t>197671.1</t>
  </si>
  <si>
    <t>RESI</t>
  </si>
  <si>
    <t>376240.1</t>
  </si>
  <si>
    <t>389018.1</t>
  </si>
  <si>
    <t>376206.1</t>
  </si>
  <si>
    <t>286707.1</t>
  </si>
  <si>
    <t>503884.1</t>
  </si>
  <si>
    <t>454303.1</t>
  </si>
  <si>
    <t>305696.1</t>
  </si>
  <si>
    <t>371981.1</t>
  </si>
  <si>
    <t>371336.1</t>
  </si>
  <si>
    <t>334525.1</t>
  </si>
  <si>
    <t>350773.1</t>
  </si>
  <si>
    <t>372939.1</t>
  </si>
  <si>
    <t>329391.1</t>
  </si>
  <si>
    <t>390584.1</t>
  </si>
  <si>
    <t>430813.1</t>
  </si>
  <si>
    <t>349245.1</t>
  </si>
  <si>
    <t>430987.1</t>
  </si>
  <si>
    <t>333881.1</t>
  </si>
  <si>
    <t>423599.1</t>
  </si>
  <si>
    <t>405951.1</t>
  </si>
  <si>
    <t>PGE-SCEM</t>
  </si>
  <si>
    <t>360145.1</t>
  </si>
  <si>
    <t>384155.1</t>
  </si>
  <si>
    <t>398767.1</t>
  </si>
  <si>
    <t>395257.1</t>
  </si>
  <si>
    <t>399918.1</t>
  </si>
  <si>
    <t>451762.1</t>
  </si>
  <si>
    <t>427874.1</t>
  </si>
  <si>
    <t>454509.1</t>
  </si>
  <si>
    <t>423175.1</t>
  </si>
  <si>
    <t>420368.1</t>
  </si>
  <si>
    <t>423396.1</t>
  </si>
  <si>
    <t>451921.1</t>
  </si>
  <si>
    <t>399479.1</t>
  </si>
  <si>
    <t>373522.1</t>
  </si>
  <si>
    <t>399639.1</t>
  </si>
  <si>
    <t>376811.1</t>
  </si>
  <si>
    <t>459337.1</t>
  </si>
  <si>
    <t>376941.1</t>
  </si>
  <si>
    <t>459860.1</t>
  </si>
  <si>
    <t>471953.1</t>
  </si>
  <si>
    <t>371920.1</t>
  </si>
  <si>
    <t>427371.1</t>
  </si>
  <si>
    <t>468032.1</t>
  </si>
  <si>
    <t>468166.1</t>
  </si>
  <si>
    <t>467996.1</t>
  </si>
  <si>
    <t>468175.1</t>
  </si>
  <si>
    <t>469360.1</t>
  </si>
  <si>
    <t>489475.1</t>
  </si>
  <si>
    <t>DETM-SNCL</t>
  </si>
  <si>
    <t>299985.1</t>
  </si>
  <si>
    <t>471949.1</t>
  </si>
  <si>
    <t>408476.1</t>
  </si>
  <si>
    <t>474573.1</t>
  </si>
  <si>
    <t>408487.1</t>
  </si>
  <si>
    <t>385979.1</t>
  </si>
  <si>
    <t>325809.1</t>
  </si>
  <si>
    <t>376943.1</t>
  </si>
  <si>
    <t>446924.1</t>
  </si>
  <si>
    <t>459208.1</t>
  </si>
  <si>
    <t>BPENERGY-TEMI-AVISTA-DETM-WESCO</t>
  </si>
  <si>
    <t>305219.1</t>
  </si>
  <si>
    <t>238049.1</t>
  </si>
  <si>
    <t>459659.1</t>
  </si>
  <si>
    <t>406112.1</t>
  </si>
  <si>
    <t>390620.1</t>
  </si>
  <si>
    <t>344958.1</t>
  </si>
  <si>
    <t>325131.1</t>
  </si>
  <si>
    <t>348375.1</t>
  </si>
  <si>
    <t>384993.1</t>
  </si>
  <si>
    <t>406596.1</t>
  </si>
  <si>
    <t>389025.1</t>
  </si>
  <si>
    <t>394805.1</t>
  </si>
  <si>
    <t>ACCA@PPOA-PPOA(T) PPOA/BC-AB BORDER GF F-ACCA-BCH(T) AB B/BCB O#339502F-ACCA-SNPD-BPA(T) BCB/EWEB SYS O#96092-SNPD</t>
  </si>
  <si>
    <t>BPA C#23928@SYS-GAC-BPA(T)SYS/EWEB #96109NF-GAC</t>
  </si>
  <si>
    <t>ACCA@PPOA-PPOA(T) PPOA/BC-AB BORDER GF F-ACCA-BCH(T) AB B/BCB O#339502F-ACCA-APC-SNPD-BPA(T) BCB/SCL SYS O#96092-SNPD-</t>
  </si>
  <si>
    <t>MEICO</t>
  </si>
  <si>
    <t>BASIN@LRS- PSC-PSC(T)LRS/DJ GF-PSCO-PAC(T)DJ/MONA 132497MNF-PAC(T) MONA/YT 133052MNF-MPC(T) YT/HS 316914F-WWP(T) HS/MID C-O# 349577HNF</t>
  </si>
  <si>
    <t>SCL-BPA(T) SYS/SCL SYS-O#96018-SCL@SYS</t>
  </si>
  <si>
    <t>PGE-DUKE-PSPL-EPEM-SCL-BPA(T) BPA SYS/SCL SYS 96018-SCL@SYS</t>
  </si>
  <si>
    <t>EPEM</t>
  </si>
  <si>
    <t>BPA C# 24031 BPA(T) BPA SYS/SCL SYS 95363-GLENDALE</t>
  </si>
  <si>
    <t>DAILY COLSTRIP@MID C B/R</t>
  </si>
  <si>
    <t>SCL-BPA(T) WWPS/SCL SYS-O#96018-SCL@SYS</t>
  </si>
  <si>
    <t>MSCG</t>
  </si>
  <si>
    <t>BOM NO SUN</t>
  </si>
  <si>
    <t>2/8/01-2/8/01</t>
  </si>
  <si>
    <t>515659.1</t>
  </si>
  <si>
    <t>516114.1</t>
  </si>
  <si>
    <t>515394.1</t>
  </si>
  <si>
    <t>515175.1</t>
  </si>
  <si>
    <t>2/8/01-2/28/01</t>
  </si>
  <si>
    <t>516113.1</t>
  </si>
  <si>
    <t>515287.1</t>
  </si>
  <si>
    <t>516073.1</t>
  </si>
  <si>
    <t>515768.1</t>
  </si>
  <si>
    <t>515290.1</t>
  </si>
  <si>
    <t>515376.1</t>
  </si>
  <si>
    <t>515714.1</t>
  </si>
  <si>
    <t>515704.1</t>
  </si>
  <si>
    <t>516115.1</t>
  </si>
  <si>
    <t>515008.1</t>
  </si>
  <si>
    <t>516116.1</t>
  </si>
  <si>
    <t>515170.1</t>
  </si>
  <si>
    <t>516034.2</t>
  </si>
  <si>
    <t>516033.2</t>
  </si>
  <si>
    <t>516062.1</t>
  </si>
  <si>
    <t>515299.1</t>
  </si>
  <si>
    <t>516119.1</t>
  </si>
  <si>
    <t>516118.1</t>
  </si>
  <si>
    <t>515300.1</t>
  </si>
  <si>
    <t>516117.1</t>
  </si>
  <si>
    <t>516120.1</t>
  </si>
  <si>
    <t>516034.1</t>
  </si>
  <si>
    <t>516033.1</t>
  </si>
  <si>
    <t>2/9/01-2/28/01</t>
  </si>
  <si>
    <t>516499.1</t>
  </si>
  <si>
    <t>516453.1</t>
  </si>
  <si>
    <t xml:space="preserve">APS-DYPMI  </t>
  </si>
  <si>
    <t>IPC-IPT(T) SYS/LAG 86885 DNF-IPC SNPD-BPA(T) LAG/MID C 96092</t>
  </si>
  <si>
    <t>MCMN(G) -BPA CA</t>
  </si>
  <si>
    <t>BPA(T) MCMN SYS/SNPD SYS 96092SNPD</t>
  </si>
  <si>
    <t>IPC-IPT(T) SYS/LAG 86885 DNF-IPC SNPD-BPA(T) LAG/PGE SYS 96092</t>
  </si>
  <si>
    <t>IPC-IPT(T) SYS/LAG 86885 DNF-IPC SNPD-BPA(T) LAG/BCB 96092</t>
  </si>
  <si>
    <t>IPC-IPT(T) SYS/LAG 86885 DNF-IPC BENTON-BPA(T) LAG/PAC W 10041</t>
  </si>
  <si>
    <t>AVISTA-SCL-BPA(T) WWP/SCL 96018-SCL@SYS</t>
  </si>
  <si>
    <t>IPC@SYS-IPC(T)SYS/LAGRANDE O#86842 DNF-CLSK(T)BPA(T)LAGRANDE/SNPD SYS O#96092 HNF</t>
  </si>
  <si>
    <t>APS-SNPD@MID C</t>
  </si>
  <si>
    <t>APS-DYPMI-SNPD</t>
  </si>
  <si>
    <t>WESCO-CISO(T)SP15/PVD-WESCO-PAC-EPMI-IPC-APS(T)PV/WW/MEAD#16874(F)-LDWP(T)MD/SYL/MAL#182(F)-IPC-SNPUD-BPA(T)MALIN/JD#94525(F)-BPA(T)JD/PAC-BPA#96092(2-NH)-SNPUD-</t>
  </si>
  <si>
    <t>PACW@SYS</t>
  </si>
  <si>
    <t>PPL</t>
  </si>
  <si>
    <t>PGE@SYS</t>
  </si>
  <si>
    <t>DUKE-TEM</t>
  </si>
  <si>
    <t xml:space="preserve">EDISON </t>
  </si>
  <si>
    <t>APS-PGE@MIDC</t>
  </si>
  <si>
    <t>IPC-IPT(T) SYS/LAG 86070HNF-IPC-SNPD-BPA(T) LAG/PGE SYS 96092</t>
  </si>
  <si>
    <t>IPC-IPT(T) SYS/LAG 86070HNF-IPC IPC-BPA(T) LGPD/PGE 96108</t>
  </si>
  <si>
    <t xml:space="preserve">AVISTA </t>
  </si>
  <si>
    <t>BLHILLS-PPM</t>
  </si>
  <si>
    <t>SNPD-IPC</t>
  </si>
  <si>
    <t>FRIDAY ONLY</t>
  </si>
  <si>
    <t>SAT ONLY</t>
  </si>
  <si>
    <t>IPC-IPT(T) SYS/LAG 86842 DNF-IPC SNPD-BPA(T) LAG/MID C 96092</t>
  </si>
  <si>
    <t>IPC-IPT(T) SYS/LAG 86842 DNF-IPC CLSK-BPA(T) LAG/MID C 10040</t>
  </si>
  <si>
    <t>IPC-IPT(T) SYS/LAG 86842 DNF-IPC IDFALLS-BPA(T) LAG/MID C 96105</t>
  </si>
  <si>
    <t>BASIN@LRS-BASIN(T)LRS/DJ O#GF F-PACW(T)DJ/YT O#133052 MNF - MPC(T)YT/HS O# 316914 F-WWP(T)HS/CHPD SYS O#351663 HN -PSCO</t>
  </si>
  <si>
    <t>AVISTA-SCL-BPA(T) CHPD/SCL 96018 SCL@SYS</t>
  </si>
  <si>
    <t>BPA 23609-MIRANT</t>
  </si>
  <si>
    <t>PWX BPA(T) BPA SYS/BCB 10030-BCBPS01-BCH(T) BCB/BCH SYS-BCH@SYS</t>
  </si>
  <si>
    <t>APS-PGE@MID C</t>
  </si>
  <si>
    <t>IPC@SYS-IPC(T)SYS/LAGRANDE O#86842 DNF-CLSK(T)BPA(T)LAGRANDE/PGE SYS O#96092 HNF</t>
  </si>
  <si>
    <t>APS-SNPD-AVISTA</t>
  </si>
  <si>
    <t>ACCA@PPOA-PPOA(T) PPOA/BC-AB BORDER GF F-ACCA-BCH(T) AB B/BCB O#339502F-ACCA</t>
  </si>
  <si>
    <t>PGE-MIRANT</t>
  </si>
  <si>
    <t>PAC-PACW(T)YT/SYS #136298F-PACW@SYS</t>
  </si>
  <si>
    <t>SCL-BPA(T) MID C/SCL SYS-O#96018-SCL@SYS</t>
  </si>
  <si>
    <t>CHPD-AVISTA-IPC</t>
  </si>
  <si>
    <t>BPA(T) PSPL/SNPD 96092SNPD@SYS</t>
  </si>
  <si>
    <t xml:space="preserve">SNPD@SYS </t>
  </si>
  <si>
    <t>BPA(T) SNPD SYS/SCL SYS SCL@SYS</t>
  </si>
  <si>
    <t>620E</t>
  </si>
  <si>
    <t>PAC@CHOIA-APS(T) CHO/WW APS(T) WW/PV-PAC-SNCL-EPMI-IPC-APS(T) PV/WW/MEAD -LDWP(T) MEAD/SYLMAR/MALIN-IPC-SNPD BPA(T) MALIN/JD/BCB</t>
  </si>
  <si>
    <t>SNPD BPA(T) SYS/MID C 96092@MID C</t>
  </si>
  <si>
    <t>BOOOUT</t>
  </si>
  <si>
    <t>SCEM-PGE@SYS</t>
  </si>
  <si>
    <t>PSCO</t>
  </si>
  <si>
    <t>TEMU</t>
  </si>
  <si>
    <t>BPA C#23928@SYS-GAC-BPA(T)SYS/SNPD SYS #96109 NF-GAC</t>
  </si>
  <si>
    <t>IPC@BOARDMAN-IPC(T) BRD/SLAT 066F-BPA(T) SLAT/BCB 96108 NF</t>
  </si>
  <si>
    <t>BPA C#23928@SYS-GAC-BPA(T)SYS/CHPD SYS #96109 NF-GAC</t>
  </si>
  <si>
    <t>BPA@SYS C#23928-NAC-BPA(T) BPA SYS/ PGE SYS #96111 NF-NAC</t>
  </si>
  <si>
    <t>IPC@SYS-IPC(T)SYS/LAGRANDE O#86752 HNF-SNPD(T)BPA(T)LAGRANDE/PGE SYS O#96092 HNF</t>
  </si>
  <si>
    <t>IPC@SYS-IPC(T)SYS/LAGRANDE O#86752 HNF-SNPD(T)BPA(T)LAGRANDE/ BCBO#96092 HNF</t>
  </si>
  <si>
    <t>IPC@SYS-IPC(T)SYS/LAGRANDE O#86752 HNF-CLSK01(T) BPA(T)LAGRANDE/BCB O#10040 HNF</t>
  </si>
  <si>
    <t>BPA@SYS C#23928-NAC</t>
  </si>
  <si>
    <t>BPA C#23928@SYS-GAC-BPA(T)SYS/PGE SYS #96109 NF-GAC</t>
  </si>
  <si>
    <t>PSPL@MIDC</t>
  </si>
  <si>
    <t>BPA C#23609-BPA(T)SYS/WWP SYS O#95363-BPA</t>
  </si>
  <si>
    <t>IPC@SYS-IPC(T)SYS/LAGRANDE O#86752 HNF-SNPD(T)BPA(T)LAGRANDE/PACW SYS O#96092 HNF</t>
  </si>
  <si>
    <t>BASIN@LRS-BASIN(T)LRS/DJ O#GF F-PACW(T)DJ/MONA O#132497 MNF PACW(T)MONA/YT O#133052 MNF - MPC(T)YT/HS O# 316914 F-WWP(T)HS/PGE SYS O#351663 HNF - PSCO</t>
  </si>
  <si>
    <t>PGE@MC</t>
  </si>
  <si>
    <t>AVISTA-PNGC-BPA(T)MID C/NTWK O#96041-PNGC</t>
  </si>
  <si>
    <t>PNGC-BPA(T) BCB/SYS O#96041 PNGC@SYS</t>
  </si>
  <si>
    <t>COB/SYS B/R</t>
  </si>
  <si>
    <t>BPA C#23928@SYS-GAC-BPA(T)SYS/SCL #96109NF-GAC</t>
  </si>
  <si>
    <t>PACW@CHOLLA-APS(T)CHOLLA/WW O#1198 F-APS(T)WW/PV O#1199F-PACW-RES-MORGAN-CISO(T)PVD/SP/MALIN GID #MSCG_APX1_3118-BPA(T)MALIN/JD O#10031 NF-BPA(T)JD/PGE SYS O#10031 HNF</t>
  </si>
  <si>
    <t>BPA@SYS C#23928-NAC-BPA(T)SYS/ SCL SYS #96111NF-NAC</t>
  </si>
  <si>
    <t>ACCA@PPOA-PPOA(T) PPOA/BC-AB BORDER GF F-ACCA-BCH(T) ABB/BCB O#339502F-ACCA</t>
  </si>
  <si>
    <t>PACW@CHOLLA-APS(T)CHOLLA/WW O#1198 F-APS(T)WW/PV O#1199F-PACW-EPMI-IPC-APS(T)PV/WW-APS(T)WW/MD-LDWP(T)MD/SYL/MALIN-IPC-SNPD(T)BPA(T)MALIN/JD/SCL SYS</t>
  </si>
  <si>
    <t>MORGAN-PWX-IPC-SCL</t>
  </si>
  <si>
    <t>MORGAN-PWX-BPA(T)MC/BCB-BCPD(T)BCB/SYS-BCH</t>
  </si>
  <si>
    <r>
      <t>BASIN@LRS-BASIN(T)LRS/DJ O#GF F-PACW(T)DJ/MONA O#132497 MNF-PACW(T)MONA/YT O#133052 MNF-MPC(T)YT/HS O# 316914 F</t>
    </r>
    <r>
      <rPr>
        <sz val="8"/>
        <color indexed="12"/>
        <rFont val="Arial"/>
        <family val="2"/>
      </rPr>
      <t xml:space="preserve"> - PSCO</t>
    </r>
  </si>
  <si>
    <t>AVIISTA</t>
  </si>
  <si>
    <t>APS-DYPMI-PGE-IPC</t>
  </si>
  <si>
    <t>CINERGY-ESI-AVISTA-IPC</t>
  </si>
  <si>
    <t>APS-DYPMI-SEMP</t>
  </si>
  <si>
    <t>AVISTA-PWX-PWX-BPA(T) MIDC/BCB 10030-BCBPS01-BCH(T) BCB/BCH SYS-BCH@SYS</t>
  </si>
  <si>
    <t>BASIN@LRS-BASIN(T)LRS/DJ O#GF F-PACW(T)DJ/MONA PAC(T) MONA/YT O#133052 MNF - MPC(T)YT/HS O# 316914 F-WWP(T)HS/MID C O#351663 HN -PSCO</t>
  </si>
  <si>
    <t>BASIN@LRS-BASIN(T)LRS/DJ O#GF F-PACW(T)DJ/MONA PAC(T) MONA/YT O#133052 MNF - MPC(T)YT/HS O# 316914 F-WWP(T)HS/WWP SYS O#351663 HN -PSCO</t>
  </si>
  <si>
    <t>BASIN@LRS-BASIN(T)LRS/DJ O#GF F-PACW(T)DJ/MONA PAC(T) MONA/YT O#133052 MNF- MPC(T)YT/HS O# 316914 F-WWP(T)HS/ WWP SYS O#351663 HN -PSCO</t>
  </si>
  <si>
    <t>AVISTA-SCL-BPA(T) MID C /SCL SYS 96018-SCL@SYS</t>
  </si>
  <si>
    <t>PWX-GCPD@MID C</t>
  </si>
  <si>
    <t>EWEB@MID C</t>
  </si>
  <si>
    <t>PGE@MID C-MIRANT-AEP-PSPL</t>
  </si>
  <si>
    <t>PAC(G)-DUKE</t>
  </si>
  <si>
    <t>PSPL@MD C</t>
  </si>
  <si>
    <t>PWX-BPA(T) MID C/BCB O#10030-BCPS01-BCH(T) BCB/BCH SYS-BCH@SYS</t>
  </si>
  <si>
    <t>PAC(G)@MID C-BLACKHILLS</t>
  </si>
  <si>
    <t>SCL-BPA(T) EWEB SYS/SCL SYS 96018NF-SCL@SYS</t>
  </si>
  <si>
    <t xml:space="preserve">PSPL@MIDC </t>
  </si>
  <si>
    <t>PAC(G) @MID C</t>
  </si>
  <si>
    <t>BPA(T) MIDC /SNPD SYS-SNPD@SYS</t>
  </si>
  <si>
    <t>532524.1</t>
  </si>
  <si>
    <t>2/28/01-2/28/01</t>
  </si>
  <si>
    <t>532526.1</t>
  </si>
  <si>
    <t>532529.1</t>
  </si>
  <si>
    <t>532269.1</t>
  </si>
  <si>
    <t>532527.1</t>
  </si>
  <si>
    <t>532525.1</t>
  </si>
  <si>
    <t>532528.1</t>
  </si>
  <si>
    <t>532274.1</t>
  </si>
  <si>
    <t>532285.1</t>
  </si>
  <si>
    <t>532530.1</t>
  </si>
  <si>
    <t>532304.1</t>
  </si>
  <si>
    <t>532523.1</t>
  </si>
  <si>
    <t>532306.1</t>
  </si>
  <si>
    <t>532290.1</t>
  </si>
  <si>
    <t>532337.1</t>
  </si>
  <si>
    <t>532360.1</t>
  </si>
  <si>
    <t>531846.1</t>
  </si>
  <si>
    <t>532257.1</t>
  </si>
  <si>
    <t>532359.1</t>
  </si>
  <si>
    <t>532297.1</t>
  </si>
  <si>
    <t>532310.1</t>
  </si>
  <si>
    <t>ACCA@PPOA-PPOA(T) PPOA/BC-AB BORDER GF F-ACCA-BCH(T) AB B/BCB O#339502F-ACCA-SNPD-BPA(T) BCB/PNGC SYS O#96092-SNPD</t>
  </si>
  <si>
    <t>AVISTA-SCL BPA(T) WWP SYS/SCL SYS SCL@SYS</t>
  </si>
  <si>
    <t>EPEM@PV TUCSON-CRC-IPC-APS(T) PV/WWING 16874F APS(T) WW/MEAD 16874F-LDWP(T) MEAD/SYLMAR 00000182-LDWP(T) SYLMAR/MALIN -LDWP(T) (ISO CA) SYLMAR/MALIN LDWPCA0024-IPC-SNPD-BPA(T) MALIN/JD 94525F BPA(T) JD/PGE SYS 96092</t>
  </si>
  <si>
    <t>CISO-MORGAN-ISO(T) NP15/MALIN  EPX_APX1_MSCG_3018F-MORGAN-BPA(T) MALIN/JD 10031NFH-BPA(T) JD/    10031NF</t>
  </si>
  <si>
    <t>BPA(T) 96018 SYS/SYS SCL@SYS</t>
  </si>
  <si>
    <t>IPC@SYS-IPC(T) IPC/HS 85654NF-WWP(T) HS/WWP SYS O#312822F</t>
  </si>
  <si>
    <t>IPC@SYS-IPC(T) IPCO/LOLO73612F-WWP(T) LOLO/WWP 312824</t>
  </si>
  <si>
    <t>PAC@MIDWAY</t>
  </si>
  <si>
    <t>EPME-BPA(T) SYS/ SCL-SCL@SYS</t>
  </si>
  <si>
    <t>BPA C# 24006-SEMP-MORGAN-TEMI-HFET-DUKE</t>
  </si>
  <si>
    <t>BPA C# 24030-SEMP-MORGAN-TEMI-HFET-DUKE</t>
  </si>
  <si>
    <t>BASIN@LRS- PSC-PSC(T)LRS/DJ GF-PSCO-PAC(T)DJ/YT 133514MNF-MPC(T) YT/HS O#311012F-WWP(T) HS/WWP SYSO#343021</t>
  </si>
  <si>
    <t>APX@SP15-ISO(T) SP15/LUGO APX1_TEMU_4112-TEM-LDWP(T) LUGO/NOB O#LDWP0000298F-BPA(T) NOB/BE 334851F-BPA(T) BE/SCL 316742MNF-TEM-CINERGY</t>
  </si>
  <si>
    <t>BPA C#23928@SYS-GAC-BPA(T)SYS/PGE#96109NF-GAC</t>
  </si>
  <si>
    <t>BPA C#23991-COL FALLS-BPA(T) SYS/MIDWAY O# 10139 -SCEM</t>
  </si>
  <si>
    <t>EPME-BPA(T) SYS/ SCL- 96108-SCL@SYS</t>
  </si>
  <si>
    <t>AEP-PAC@SYS</t>
  </si>
  <si>
    <t>AVISTA-MCMMINVILLE BPA(T) 96083NF WWP SYS/SYS MCM@SYS</t>
  </si>
  <si>
    <t>15833-15753</t>
  </si>
  <si>
    <t>BPA C#23400 BPA(T) SYS/SYS 95363</t>
  </si>
  <si>
    <t>509404.1</t>
  </si>
  <si>
    <t>2/1/01-2/1/01</t>
  </si>
  <si>
    <t>509378.1</t>
  </si>
  <si>
    <t>509392.1</t>
  </si>
  <si>
    <t>509371.1</t>
  </si>
  <si>
    <t>509712.1</t>
  </si>
  <si>
    <t>509416.1</t>
  </si>
  <si>
    <t>509687.1</t>
  </si>
  <si>
    <t>509434.1</t>
  </si>
  <si>
    <t>509688.1</t>
  </si>
  <si>
    <t>509689.1</t>
  </si>
  <si>
    <t>509468.1</t>
  </si>
  <si>
    <t>509710.1</t>
  </si>
  <si>
    <t>509709.1</t>
  </si>
  <si>
    <t>142B953</t>
  </si>
  <si>
    <t>142B954</t>
  </si>
  <si>
    <t>509695.1</t>
  </si>
  <si>
    <t>509694.1</t>
  </si>
  <si>
    <t>N</t>
  </si>
  <si>
    <t>509711.1</t>
  </si>
  <si>
    <t>509559.1</t>
  </si>
  <si>
    <t>PGE SYS</t>
  </si>
  <si>
    <t>STARTING TOTAL 258</t>
  </si>
  <si>
    <t>BUSBAR BUY/RESLAE</t>
  </si>
  <si>
    <t xml:space="preserve">PAC </t>
  </si>
  <si>
    <t>BLHILL-PPM</t>
  </si>
  <si>
    <t>PGE-IPC</t>
  </si>
  <si>
    <t>TEMI-HFET-DUKE-SNCL</t>
  </si>
  <si>
    <t>SCEM-PGE-IPC</t>
  </si>
  <si>
    <t>BPA C#23732</t>
  </si>
  <si>
    <t>TEM-CINERGY-ESI-AVISTA</t>
  </si>
  <si>
    <t>MORGAN-PGE</t>
  </si>
  <si>
    <t>BPA C# 23609-SCEM</t>
  </si>
  <si>
    <t>BPA C#23928@SYS-GAC-BPA(T)SYS/PGE SYS #96109NF-GAC</t>
  </si>
  <si>
    <t>IPC@SYS-IPC(T) IPC/HS 85699DNF-WWP(T) HS/WWP SYS O#312822F</t>
  </si>
  <si>
    <t>GCPD@MID C</t>
  </si>
  <si>
    <t xml:space="preserve">PGE@SYS </t>
  </si>
  <si>
    <t>AVISTA-CHPD</t>
  </si>
  <si>
    <t>BPA(T) SYS/SYS 96092 SNPD@SYS</t>
  </si>
  <si>
    <t>15840-15843</t>
  </si>
  <si>
    <t>15839-15844</t>
  </si>
  <si>
    <t>15841-15845</t>
  </si>
  <si>
    <t>MPC@SYS-MPC(T) SYS/HS 34864HNF-IPC-WWP(T) HS/WWP SYS312822F-IPC</t>
  </si>
  <si>
    <t>WESCO-WWP@SYS</t>
  </si>
  <si>
    <t>APX@SP15-ISO(T) SP15/LUGO APX1_TEMU_4112-TEM-LDWP(T) LUGO/NOB O#LDWP0000298F-BPA(T) NOB/BE 334851F-BPA(T) BE/WWP SYS 316742MNF-TEM-CINERGY</t>
  </si>
  <si>
    <t>BPA C#23928@SYS-GAC-BPA(T)SYS/SCL SYS #96109NF-GAC</t>
  </si>
  <si>
    <t>PACW(T)YT/SYS #135407F-PACW@SYS</t>
  </si>
  <si>
    <t>BPA C#23991-CITYCOLFALLS-BPA(T) SYS/WWP SYS O# 10139 -SCEM</t>
  </si>
  <si>
    <t>AEP-PAC-PAC(T) MIDC-PAC@MID C</t>
  </si>
  <si>
    <t>WWP@MID C</t>
  </si>
  <si>
    <t>MID C</t>
  </si>
  <si>
    <t>BASIN@LRS- PSC-PSC(T)LRS/DJ GF-PSCO-PAC(T)DJ/MONA 132497MNF-PAC(T) MONA/YT 133052MNF-MPC(T) YT/HS 316914F-WWP(T) HS/PAC SYS O#348638</t>
  </si>
  <si>
    <t>EPEM@PV -TUCSON-CRC-IPC-APS(T) PV/WW 16874 APS(T) WW/MEAD 16874F-LDWP(T) MEAD/SYLMAR-LDWP(T) SYLMAR/MALIN -LDWP(T) SYLMAR/MALIN -IPC-BPA(T) MALIN/JD 94525F SNPD-BPA(T) JD/SCL SYS 96092</t>
  </si>
  <si>
    <t>15837-15753</t>
  </si>
  <si>
    <t>PNGC-PNGC(T) MIDC/SYS 96041NFPNGC@SYS</t>
  </si>
  <si>
    <t>BASIN@LRS- PSC-PSC(T)LRS/DJ GF-PSCO-PAC(T)DJ/MONA 132497MNF-PAC(T) MONA/YT 133052MNF-MPC(T) YT/HS 316914F-WWP(T) HS/WWPSYS</t>
  </si>
  <si>
    <t>AVISTA-SCL-BPA(T) 96018 WWP SYS/SYS SCL@SYS</t>
  </si>
  <si>
    <t>BPA C#23928@SYS-GAC-BPA(T)SYS/PNGC SYS #96109NF-GAC</t>
  </si>
  <si>
    <t>PNGC-PNGC(T) SYS/SYS 96041NFPNGC@SYS</t>
  </si>
  <si>
    <t>EWEB-BENTON BPA(T) SYS/MID10041</t>
  </si>
  <si>
    <t>SMUD@RANCHO-SMUD(T) RANCH/MALIN O#smudmalnf-SMUD-TEM-BPA(T) MALIN/JD O#334764F-BPA(T) JD/SNPDSYS O#316742NF</t>
  </si>
  <si>
    <t>510362.1</t>
  </si>
  <si>
    <t>2/2/01-2/28/01</t>
  </si>
  <si>
    <t>509823.1</t>
  </si>
  <si>
    <t>510697.1</t>
  </si>
  <si>
    <t>2/2/01-2/3/01</t>
  </si>
  <si>
    <t>510946.1</t>
  </si>
  <si>
    <t>510945.1</t>
  </si>
  <si>
    <t>510966.1</t>
  </si>
  <si>
    <t>510967.1</t>
  </si>
  <si>
    <t>510963.1</t>
  </si>
  <si>
    <t>511073.1</t>
  </si>
  <si>
    <t>510361.1</t>
  </si>
  <si>
    <t>510699.1</t>
  </si>
  <si>
    <t>510948.1</t>
  </si>
  <si>
    <t>510947.1</t>
  </si>
  <si>
    <t>510759.1</t>
  </si>
  <si>
    <t>510968.1</t>
  </si>
  <si>
    <t>510763.1</t>
  </si>
  <si>
    <t>510769.1</t>
  </si>
  <si>
    <t>510797.1</t>
  </si>
  <si>
    <t>510801.1</t>
  </si>
  <si>
    <t>530271.1</t>
  </si>
  <si>
    <t>2/26/01-2/26/01</t>
  </si>
  <si>
    <t>529842.1</t>
  </si>
  <si>
    <t>530272.1</t>
  </si>
  <si>
    <t>529847.1</t>
  </si>
  <si>
    <t>530270.1</t>
  </si>
  <si>
    <t>510830.1</t>
  </si>
  <si>
    <t>510965.1</t>
  </si>
  <si>
    <t>510964.1</t>
  </si>
  <si>
    <t>MPC@SYS-PPLM-PSPL(T) MPC/GAR 131462NF PPLM-SNPD-BPA(T) GARR/SCL 96092NF-SNPD-PPLM-PWX-EPEM</t>
  </si>
  <si>
    <t>PAC</t>
  </si>
  <si>
    <t>10</t>
  </si>
  <si>
    <t>12</t>
  </si>
  <si>
    <t>SCL-BPA(T) MIDC /SCL SYS 96018-SCL@SYS</t>
  </si>
  <si>
    <t>SCL-BPA(T) MIDC /SCL SYS 96018HNF-SCL@SYS</t>
  </si>
  <si>
    <t>EPEM-AVISTA</t>
  </si>
  <si>
    <t>APS-EWEB</t>
  </si>
  <si>
    <t>PWX-BCBPS01-BCH(T) BCB/BCH SYS-BCH@SYS</t>
  </si>
  <si>
    <t>BPA@SYS C#23928-NAC-BPA(T)BPA SYS/BCB #96111NF-NAC</t>
  </si>
  <si>
    <t>APS-DYPMI-PGE</t>
  </si>
  <si>
    <t>BPA C#23928@SYS-GAC-BPA(T)SYS/PGE SYSSYS #96109NF-GAC</t>
  </si>
  <si>
    <t>AVISTA- SCL@SYS</t>
  </si>
  <si>
    <t>SCEM-PGE</t>
  </si>
  <si>
    <t>PACW(T)YT/SYS #135468F-PACW@SYS</t>
  </si>
  <si>
    <t>IPC@SYS-IPC(T) IPCO/LOLO73612F-WWP(T) LOLO/WWP SYS 312824F</t>
  </si>
  <si>
    <t>IPC@SYS-IPC(T) IPC/HS 85699DNF-WWP(T) HS/MID C O#312822F</t>
  </si>
  <si>
    <t>IPC@SYS-IPC(T) IPCO/LOLO73612F-WWP(T) LOLO/MID C312824F</t>
  </si>
  <si>
    <t>IPC@SYS-IPC(T) IPCO/LOLO-73612F-WWP(T) LOLO/MID C312824F</t>
  </si>
  <si>
    <t xml:space="preserve"> SCL@SYS</t>
  </si>
  <si>
    <t>PWX-GCPD</t>
  </si>
  <si>
    <t>BP</t>
  </si>
  <si>
    <t>BPA C#23928@SYS</t>
  </si>
  <si>
    <t>BPS SYS/BCB 10030NF-PWX-BCH@SYS</t>
  </si>
  <si>
    <t>WWPS@MID C SYS/BCB 10030NF-PWX-BCH@SYS</t>
  </si>
  <si>
    <t>BPA@SYS C#23928</t>
  </si>
  <si>
    <t>MSG</t>
  </si>
  <si>
    <t>PNGC-TEM-CINERGY-ESI-AVISTA-CHPD</t>
  </si>
  <si>
    <t>BCH@SYS BPA(T) BCB/MIDWAY O#10030</t>
  </si>
  <si>
    <t>BASIN@LRS- PSC-PSC(T)LRS/DJ GF-PSCO-PAC(T)DJ/YT 133514MNF-MPC(T) YT/HS 311012F-WWP(T) HS/GCPD O#343021</t>
  </si>
  <si>
    <t>PAC@CHOYA-PAC-APS(T) CHOLLA/WW 1198F APS(T) WW/PV 119F-PAC-EPMI-CRC-IPC-APS(T) PV/WW-16874F-APS(T) WW/MEAD 16874-LDWP(T) MEAD/SYLMAR-LDWP(T) SYLMAR/MALIN -LDWP(T) SYLMAR/MALIN -IPC-SNPD-BPA(T) MALIN/JD 96092F SNPD-BPA(T) JD/SCL SYS 96092</t>
  </si>
  <si>
    <t>15939-15983</t>
  </si>
  <si>
    <t>TUCSON@SANJAUN-TUC(T) SAN/WW GF-WW/PV GF F-TUCSON-MSR-SNCL-BP ENERGY-SEMP-PNM-PAC-APC-IPC-APS(T) PV/WW 16874 APS(T) WW/MEAD 16874F-LDWP(T) MEAD/SYLMAR-LDWP(T) SYLMAR/MALIN -LDWP(T) SYLMAR/MALIN -IPC-BPA(T) MALIN/JD 94525F SNPD-BPA(T) JD/BCB 96092</t>
  </si>
  <si>
    <t>2/22/01-2/22/01</t>
  </si>
  <si>
    <t>2/22/01-2/28/01</t>
  </si>
  <si>
    <t>526946.1</t>
  </si>
  <si>
    <t>526950.1</t>
  </si>
  <si>
    <t>526993.1</t>
  </si>
  <si>
    <t>PNGC-BPA(T) MID C/SYS 96041 PNGC@SYS</t>
  </si>
  <si>
    <t>SMUD@RANCHO-SMUD(T) RANCH/MALIN O#smudmalnf-SMUD-TEM-BPA(T) MALIN/JD O#334764F-BPA(T) JD/SNPDSYS O#316742NF-TEM</t>
  </si>
  <si>
    <t>15947-16004</t>
  </si>
  <si>
    <t>15952-16006</t>
  </si>
  <si>
    <t>15945-16008</t>
  </si>
  <si>
    <t>15941-16009</t>
  </si>
  <si>
    <t>PWX-BCBPS01-BCH(T) BCB/BCH SYS 257654-BCH@SYS</t>
  </si>
  <si>
    <t>2/5/01-2/5/01</t>
  </si>
  <si>
    <t>512022.1</t>
  </si>
  <si>
    <t>512041.1</t>
  </si>
  <si>
    <t>512313.1</t>
  </si>
  <si>
    <t>512299.1</t>
  </si>
  <si>
    <t>EWEB-BENTON-BPA(T) SYS/PSEI SYS 10041 @MID C</t>
  </si>
  <si>
    <t>PSPL@SYS</t>
  </si>
  <si>
    <t>512297.1</t>
  </si>
  <si>
    <t>511424.1</t>
  </si>
  <si>
    <t>2/5/01-2/28/01</t>
  </si>
  <si>
    <t>512310.1</t>
  </si>
  <si>
    <t>512306.1</t>
  </si>
  <si>
    <t>512312.1</t>
  </si>
  <si>
    <t>512305.1</t>
  </si>
  <si>
    <t>512016.1</t>
  </si>
  <si>
    <t>2/4/01-2/5/01</t>
  </si>
  <si>
    <t>512300.1</t>
  </si>
  <si>
    <t>512302.1</t>
  </si>
  <si>
    <t>512314.1</t>
  </si>
  <si>
    <t>512009.1</t>
  </si>
  <si>
    <t>512301.1</t>
  </si>
  <si>
    <t>512309.1</t>
  </si>
  <si>
    <t>512304.1</t>
  </si>
  <si>
    <t>512444.1</t>
  </si>
  <si>
    <t>BOM</t>
  </si>
  <si>
    <t>BPA(T)</t>
  </si>
  <si>
    <t>sys/sys #96092NF-EPMI-SCL@SYS</t>
  </si>
  <si>
    <t>CORAL</t>
  </si>
  <si>
    <t>BPA C#23928@SYS-GAC-BPA(T)SYS/SYS #96109NF-GAC</t>
  </si>
  <si>
    <t>BPA@SYS C#23928-NAC-BPA(T)BPA SYS/SYS #96111NF-NAC</t>
  </si>
  <si>
    <t>BHILL-PPM</t>
  </si>
  <si>
    <t>20</t>
  </si>
  <si>
    <t>AVISTA-CHPD@SYS</t>
  </si>
  <si>
    <t>CHPD@MID C</t>
  </si>
  <si>
    <t>PACW(T)YT/SYS #135570F-PACW@SYS</t>
  </si>
  <si>
    <t>TEM@CENTRALIA</t>
  </si>
  <si>
    <t>IPC@SYS-IPC(T) IPCO/LGPD-O#85891HNF -IPC-SNPD BPA(T)-LGPD/PGE O#96092</t>
  </si>
  <si>
    <t>PPLM-MPC(T) SYS/HS 348815DNF-IPC-WWP(T) HS/MID C 312822F-IPC</t>
  </si>
  <si>
    <t>PNGC-PSC</t>
  </si>
  <si>
    <t>PPLM--MPC(T) SYS/HS 348815DNF-IPC-WWP(T) HS/MID C 312822F-IPC</t>
  </si>
  <si>
    <t>PAC@MID C</t>
  </si>
  <si>
    <t>SCL-BPA(T) CENT/SYS O#96018</t>
  </si>
  <si>
    <t>AEP-PSPL@SYS</t>
  </si>
  <si>
    <t>APS-PGE-IPC</t>
  </si>
  <si>
    <t>PWX-MORGAN</t>
  </si>
  <si>
    <t xml:space="preserve">CHPD@MIDC </t>
  </si>
  <si>
    <t>x</t>
  </si>
  <si>
    <t>EPEM-WWP</t>
  </si>
  <si>
    <t>MORGAN-EPEM-PAC</t>
  </si>
  <si>
    <t>BASIN@LRS-BASIN(T)LRS/DJ O#GF F-PACW(T)DJ/MONA PAC(T) MONA/YT O#133052 MNF - MPC(T)YT/HS O# 316914 F-WWP(T)HS/CHPD SYS O#351663 HN -PSCO</t>
  </si>
  <si>
    <t>BPA C#23609-BPA(T) SYS/SYS 95363-MIRANT</t>
  </si>
  <si>
    <t>APS-PGE-MIRANT</t>
  </si>
  <si>
    <t>TEM-WWP@MID C</t>
  </si>
  <si>
    <t>BPA C#23928@SYS-GAC-BPA(T)SYS/SYS#96109NF-GAC</t>
  </si>
  <si>
    <t>PNGC</t>
  </si>
  <si>
    <t>MORGAN-TEM-WWP</t>
  </si>
  <si>
    <t>TEM-WWP</t>
  </si>
  <si>
    <t>PNGC-PWX-IPC-SCL</t>
  </si>
  <si>
    <t>PAC@CHOIA-APS(T)CHOIA/WW /PV #16874(F)-PAC-EPMI-IPC-APS(T)PV/WW/MEAD -LDWP(T)MD/SYL/MALIN #182(F)-IPC-SNPD-BPA(T)MALIN/JD#94525(F)-BPA(T)JD/BCB-BPA#96092(2-NH)-SNPD</t>
  </si>
  <si>
    <t>TUCSON@PV-MORGAN-ISO(T) DEVERS/SP/MALIN -BPA(T) MALIN/JD/SNPD SYS</t>
  </si>
  <si>
    <t>PNGC-PWX-GCPD@MID C</t>
  </si>
  <si>
    <t>PAC@CHOIA-APS(T) CH/WW O#-APS(T) WW/PV-PAC-MORGAN-ISO(T) DEVERS/SP/MALIN -BPA(T) MALIN/JD/SCL O#10031-MORGAN</t>
  </si>
  <si>
    <t>531014.1</t>
  </si>
  <si>
    <t>2/27/01-2/27/01</t>
  </si>
  <si>
    <t>531008.1</t>
  </si>
  <si>
    <t>531056.1</t>
  </si>
  <si>
    <t>531222.1</t>
  </si>
  <si>
    <t>531016.1</t>
  </si>
  <si>
    <t>531012.1</t>
  </si>
  <si>
    <t>531021.1</t>
  </si>
  <si>
    <t>531040.1</t>
  </si>
  <si>
    <t>531060.1</t>
  </si>
  <si>
    <t>531045.1</t>
  </si>
  <si>
    <t>531090.1</t>
  </si>
  <si>
    <t>531223.1</t>
  </si>
  <si>
    <t>531231.1</t>
  </si>
  <si>
    <t>531069.1</t>
  </si>
  <si>
    <t>531116.1</t>
  </si>
  <si>
    <t>531088.1</t>
  </si>
  <si>
    <t>531109.1</t>
  </si>
  <si>
    <t>531230.1</t>
  </si>
  <si>
    <t>531227.1</t>
  </si>
  <si>
    <t>531224.1</t>
  </si>
  <si>
    <t>531219.1</t>
  </si>
  <si>
    <t>531035.1</t>
  </si>
  <si>
    <t>531047.1</t>
  </si>
  <si>
    <t>531221.1</t>
  </si>
  <si>
    <t>531232.1</t>
  </si>
  <si>
    <t>531079.1</t>
  </si>
  <si>
    <t>531220.1</t>
  </si>
  <si>
    <t>531092.1</t>
  </si>
  <si>
    <t>531229.1</t>
  </si>
  <si>
    <t>531228.1</t>
  </si>
  <si>
    <t>MPC@SYS MPC(T) SYS/HS 348692-SNPD-BPA(T) HS/WWP SYS-96092NF-WESCO</t>
  </si>
  <si>
    <t>PPLM-MPC(T) SYS/HS 348815DNF-IPC-WWP(T) HS/BCB 312822F-IPC</t>
  </si>
  <si>
    <t>APS-PGE-PGE(T) WWP SYS/PGE SYS PGE@SYS</t>
  </si>
  <si>
    <t>PSC@WWSYS-PSC(T) WSYS/CRAIGGF F-CRCM(T) CRAIG/FGORGE 18841MNF-PAC(T) FGRG/YT 133516MNF-MPC(T) YT/HS 297624F-WWP(T) HS/WWP SYS 349254HNF</t>
  </si>
  <si>
    <t>PPLM-MPC(T) SYS/HS 349258DNF-IPC-WWP(T) HS/WWP SYS 312822F-IPC</t>
  </si>
  <si>
    <t>PSC@WSYS-PSC(T) WSYS/CRAIGGF F-CRCM(T) CRAIG/FGORGE 18841MNF-PAC(T) FGRG/YT 133516MNF-MPC(T) YT/HS 297624F-WWP(T) HS/WWP SYS 349254HNF</t>
  </si>
  <si>
    <t>PSC@WWSYS-PSC(T) WSYS/CRAIG(GF)F-DGT(T) CRAIG/BONANZA 2921F-DGT(T) BON/MONA 2921F-PAC(T) MONA/FGOR 135218-PAC(T) FGOR/YT133516MNF MPC(T) YT/HS 297624-WWP(T) HS/WWP SYS 349294</t>
  </si>
  <si>
    <t>PGE@SYS-EPMI-BENTON-BPA(T) SYS/BCB O#10041-EPMI</t>
  </si>
  <si>
    <t>BASIN@LRS- PSC-PSC(T)LRS/DJ GF-PSCO-PAC(T)DJ/MONA 132497MNF PAC(T) MONA/YT 133052MNF-MPC(T) YT/HS 316914F-WWP(T) HS/WWP SYS-O#349254HNF</t>
  </si>
  <si>
    <t>BPA C# 24031 BPA(T) SYS/SYS O#95363-GLENDALE</t>
  </si>
  <si>
    <t>373E001</t>
  </si>
  <si>
    <t>PNM@PVAPS-IPC-APS(T) PV/WW O# 16874FAPS(T) WW/MEAD16874F-LDWP(T) MEAD/SYLMAR0182F-LDWP(T) SYLMAR/MALIN -BPA(T) MALIN/JD 94525FBPA(T) JD/ PAC96092NF</t>
  </si>
  <si>
    <t>513606.1</t>
  </si>
  <si>
    <t>2/6/01-2/6/01</t>
  </si>
  <si>
    <t>513604.1</t>
  </si>
  <si>
    <t>513607.1</t>
  </si>
  <si>
    <t>513603.1</t>
  </si>
  <si>
    <t>513605.1</t>
  </si>
  <si>
    <t>513647.1</t>
  </si>
  <si>
    <t>513614.1</t>
  </si>
  <si>
    <t>513658.1</t>
  </si>
  <si>
    <t>513613.1</t>
  </si>
  <si>
    <t>513608.1</t>
  </si>
  <si>
    <t>513609.1</t>
  </si>
  <si>
    <t>513610.1</t>
  </si>
  <si>
    <t>513611.1</t>
  </si>
  <si>
    <t>513612.1</t>
  </si>
  <si>
    <t>513615.1</t>
  </si>
  <si>
    <t>509069.1</t>
  </si>
  <si>
    <t>BENTON</t>
  </si>
  <si>
    <t>6</t>
  </si>
  <si>
    <t>PNGC-PWX</t>
  </si>
  <si>
    <t>SMUD@RANCHO SEKO-SMUD(T) RANCH/MALIN SMUD_MALNF -TEM-BPA(T) MALIN/JD 334764F-BPA(T) JD/PGE SYS 316742NF</t>
  </si>
  <si>
    <t>DAILY COLSTRIP B/R</t>
  </si>
  <si>
    <t>IPC-IPT(T) SYS/LAG 85965-IPC-ID FALL-BPA(T) SYS/PAC 96105</t>
  </si>
  <si>
    <t>IPC-IPT(T) SYS/LAG 85965-IPC-SNPD-BPA(T) SYS/PAC 96092</t>
  </si>
  <si>
    <t>IPC-IPT(T) SYS/LAG 85965HNF-IPC SNPD-BPA(T) SYS/PAC 96092</t>
  </si>
  <si>
    <t>IPC-IPT(T) SYS/LAG 85965-IPC-CLKS-BPA(T) SYS/PAC 10040</t>
  </si>
  <si>
    <t>AVISTA-SCL@SYS</t>
  </si>
  <si>
    <t>DUKE-PSPL-AVISTA</t>
  </si>
  <si>
    <t>CHPD -AVISTA-PNGC</t>
  </si>
  <si>
    <t>APS-PGE-PGE(T) CHPD SYS/PGE SYS PGE@SYS</t>
  </si>
  <si>
    <t>SNPD-BPA(T) SYS/SYS O#96092 EWEB@SYS</t>
  </si>
  <si>
    <t>PGE PGE(T) SYS/SYS-96095-PGE@SYS</t>
  </si>
  <si>
    <t>WWP@SYS</t>
  </si>
  <si>
    <t>PGE-EPMI-BENTON-BPA(T) PGE SYS/PAC SYS</t>
  </si>
  <si>
    <t>PGE-EPMI-BENTON(T) PGE SYS/WWP SYS</t>
  </si>
  <si>
    <t>CAEG-PAC</t>
  </si>
  <si>
    <t>ACCA@PPOA-PPOA(T) PPOA/BC-AB BORDER GF F-ACCA-BCH(T) AB B/BCB O#339502F-ACCA-APC-SNPD-BPA(T) BCB/PAC SYS O#96092-SNPD-</t>
  </si>
  <si>
    <t>ACCA@PPOA-PPOA(T) PPOA/BC-AB BORDER GF F-ACCA-BCH(T) AB B/BCB O#339502F-ACCA-APC-SNPD-BPA(T) BCB/PGE SYS O#96092-SNPD-</t>
  </si>
  <si>
    <t>BASIN@LRS- PSC-PSC(T)LRS/DJ GF-PSCO-PAC(T)DJ/MONA 132497MNFPAC(T) MONA/YT 133052MNF-MPC(T) YT/HS 316914F-WWP(T) HS/WWP SYS-O# 349424HNF</t>
  </si>
  <si>
    <t>APS- PGE@MID C</t>
  </si>
  <si>
    <t>APS@PV-MERRILL-EPMI-IPC-APS(T) PV/WW/MEAD LDWP(T) MEAD/SYLMAR/MALIN -SNPD -BPA(T) MALIN/JD/PAC SYS 96092NF-IPC</t>
  </si>
  <si>
    <t>PACW(T)YT/SYS #135618F-PACW@SYS</t>
  </si>
  <si>
    <t>PAC@SYS</t>
  </si>
  <si>
    <t>ACCA@PPOA-PPOA(T) PPOA/BC-AB BORDER GF F-ACCA-BCH(T) AB B/BCB O#339502F-ACCA-APC-SNPD-BPA(T) BCB/SCL SYS O#96092-SNPD</t>
  </si>
  <si>
    <t>BPA(T) SYS/SYS 96018-SCL@SYS</t>
  </si>
  <si>
    <t>IPC@BOARDMAN-IPC(T) BRD/SLAT 066F-BPA(T) SLAT/BCB 96108NF</t>
  </si>
  <si>
    <t>BPA C# 10120-MSR-MID-EPMI-PWX-BPA(T) SYS/MIDWAYO#10030NF-PWX</t>
  </si>
  <si>
    <t>BPA C#23923 -PWX</t>
  </si>
  <si>
    <t>PGE-PGE(T) BPA/PGE O#96095-PGE@SYS</t>
  </si>
  <si>
    <t>2/7/01-2/28/01</t>
  </si>
  <si>
    <t>514169.1</t>
  </si>
  <si>
    <t>514170.1</t>
  </si>
  <si>
    <t>515127.2</t>
  </si>
  <si>
    <t>2/7/01-2/7/01</t>
  </si>
  <si>
    <t>515142.1</t>
  </si>
  <si>
    <t>515143.1</t>
  </si>
  <si>
    <t>515146.1</t>
  </si>
  <si>
    <t>515145.1</t>
  </si>
  <si>
    <t>515147.1</t>
  </si>
  <si>
    <t>515124.2</t>
  </si>
  <si>
    <t>515124.1</t>
  </si>
  <si>
    <t>515128.2</t>
  </si>
  <si>
    <t>515128.1</t>
  </si>
  <si>
    <t>515150.1</t>
  </si>
  <si>
    <t>PNGC-TEM-CINERGY-ESI-AVISTA-CHPD@MID C</t>
  </si>
  <si>
    <t>515127.1</t>
  </si>
  <si>
    <t>PSPL-BP-PGE</t>
  </si>
  <si>
    <t>0000590</t>
  </si>
  <si>
    <t>390E000</t>
  </si>
  <si>
    <t>687MDCO</t>
  </si>
  <si>
    <t>142B992</t>
  </si>
  <si>
    <t>142B990</t>
  </si>
  <si>
    <t>0000951</t>
  </si>
  <si>
    <t>046P001</t>
  </si>
  <si>
    <t>00098AA</t>
  </si>
  <si>
    <t>00110AA</t>
  </si>
  <si>
    <t>MSGGUO5</t>
  </si>
  <si>
    <t>0016AA</t>
  </si>
  <si>
    <t>00104AA</t>
  </si>
  <si>
    <t>LUY</t>
  </si>
  <si>
    <t>MSGGUO6</t>
  </si>
  <si>
    <t>515144.1</t>
  </si>
  <si>
    <t>TCL</t>
  </si>
  <si>
    <t>APS- PGE-IPC</t>
  </si>
  <si>
    <t>BILL-PPM</t>
  </si>
  <si>
    <t>SCEM-IPGE-IPC</t>
  </si>
  <si>
    <t>PGE-EWEB</t>
  </si>
  <si>
    <t>AVISTA-DUKE-TEM</t>
  </si>
  <si>
    <t>AVISTA-IPC-PSC</t>
  </si>
  <si>
    <t>BPA C#23923-PWX</t>
  </si>
  <si>
    <t>526907.1</t>
  </si>
  <si>
    <t>526646.1</t>
  </si>
  <si>
    <t>526607.1</t>
  </si>
  <si>
    <t>526903.1</t>
  </si>
  <si>
    <t>526617.1</t>
  </si>
  <si>
    <t>526576.1</t>
  </si>
  <si>
    <t>526904.1</t>
  </si>
  <si>
    <t>526944.1</t>
  </si>
  <si>
    <t>526581.1</t>
  </si>
  <si>
    <t>526641.1</t>
  </si>
  <si>
    <t>526620.1</t>
  </si>
  <si>
    <t>526905.1</t>
  </si>
  <si>
    <t>526906.1</t>
  </si>
  <si>
    <t>526943.1</t>
  </si>
  <si>
    <t>526940.1</t>
  </si>
  <si>
    <t>526603.1</t>
  </si>
  <si>
    <t>526902.1</t>
  </si>
  <si>
    <t>526945.1</t>
  </si>
  <si>
    <t>526627.1</t>
  </si>
  <si>
    <t>526665.1</t>
  </si>
  <si>
    <t>526942.1</t>
  </si>
  <si>
    <t>526941.1</t>
  </si>
  <si>
    <t>IPC-IPT(T) SYS/LAG 86021HNF-IPC SNPD-BPA(T) SYS/PAC 96092</t>
  </si>
  <si>
    <t>IPC-IPT(T) SYS/LAG 86021HNF-IPC CLKS-BPA(T) SYS/PAC 10040</t>
  </si>
  <si>
    <t>IPC-IPT(T) SYS/LAG 86021HNF-IPC IPC-BPA(T) SYS/PAC 96108</t>
  </si>
  <si>
    <t>IPC-IPT(T) SYS/LAG 86021HNF-IPC IDFALLS-BPA(T) SYS/PAC 96105</t>
  </si>
  <si>
    <t>IPC-IPT(T) SYS/LAG 86021HNF-IPC-CLKS-BPA(T) LAG/PACW 10040-IPC</t>
  </si>
  <si>
    <t>PGE@MID C-GLENDALE</t>
  </si>
  <si>
    <t>PGE-GLENDALE</t>
  </si>
  <si>
    <t>EWEB@SYS</t>
  </si>
  <si>
    <t>PACW(T)YT/SYS #135652F-PACW@SYS</t>
  </si>
  <si>
    <t>EPEM@PV-EPME-EPMI-IPC-APS(T) PV/WW/MEAD LDWP(T) MEAD/SYLMAR/MALIN -SNPD -BPA(T) MALIN/JD/TCL SYS 96092NF-IPC</t>
  </si>
  <si>
    <t>TCL@SYS</t>
  </si>
  <si>
    <t>ACCA@PPOA-PPOA(T) PPOA/BC-AB BORDER GF F-ACCA-BCH(T) AB B/BCB O#339502F-ACCA-SNPD-BPA(T) BCB/PGE SYS O#96092-SNPD-</t>
  </si>
  <si>
    <t>BASIN@LRS- PSC-PSC(T)LRS/DJ GF-PSCO-PAC(T)DJ/YT 133052MNF-MPC(T) YT/HS 316914F-WWP(T) HS/WWP SYS-O# 349577HNF</t>
  </si>
  <si>
    <t>SNPD-PBA(T) MIDC/SNPD SYS-SNPD@SYS</t>
  </si>
  <si>
    <t>CHPD-AVISTA-PNGC</t>
  </si>
  <si>
    <t>SNPD-PBA(T) CHPD SYS/SNPD SYS- 96092-SNPD@SYS</t>
  </si>
  <si>
    <r>
      <t>MPC@CLSTRP-MPC(T)COL/GAR #352475F-DETM-SUB-BPA(T)GAR/BCB #96038NF-SUB-DETM-EPEM-SNCL</t>
    </r>
    <r>
      <rPr>
        <sz val="8"/>
        <rFont val="Arial"/>
        <family val="2"/>
      </rPr>
      <t>-BPA</t>
    </r>
  </si>
  <si>
    <t>PWX TAG #NC8</t>
  </si>
  <si>
    <t>PWX TAG #NC7</t>
  </si>
  <si>
    <t>PNGC-BPA(T)SYS/NTWK #96041NF-PNGC@NTWK  ALCAN DAILY</t>
  </si>
  <si>
    <t>PWX TAG #NAX</t>
  </si>
  <si>
    <t>PWX TAG #NC4</t>
  </si>
  <si>
    <t>PWX TAG #NC3</t>
  </si>
  <si>
    <t>PSEI@SYS-BPA(T)SYS/JD #93947F-PSEI(T)JD/MALIN #132201HNF-PSEI</t>
  </si>
  <si>
    <t>PWX TAG #NC6</t>
  </si>
  <si>
    <t>17291</t>
  </si>
  <si>
    <t>17292</t>
  </si>
  <si>
    <t>531247.1</t>
  </si>
  <si>
    <t>PWX TAG</t>
  </si>
  <si>
    <t>PACW@SYS-PACW(T)PACW/MALIN #100105F</t>
  </si>
  <si>
    <t>17057</t>
  </si>
  <si>
    <t>MPC@CLSTRP-MPC(T)COL/GAR #352028F-MPC-DETM-SUB-BPA(T)GAR/JD #96038NF-SUB-DETM-BPA(T)JD/MALIN #96032F-DETM-EPEM-BPA</t>
  </si>
  <si>
    <r>
      <t xml:space="preserve">BPA(T)SYS/GCPD SYS #10030NF-PWX-GCPD  </t>
    </r>
    <r>
      <rPr>
        <sz val="8"/>
        <color indexed="10"/>
        <rFont val="Arial"/>
        <family val="2"/>
      </rPr>
      <t>ALCAN DAILY</t>
    </r>
  </si>
  <si>
    <r>
      <t>MPC@CLSTRP-MPC(T)COL/GAR #352028F-DETM-SUB-BPA(T)GAR/BCB #96038NF-SUB-DETM-EPEM-SNCL</t>
    </r>
    <r>
      <rPr>
        <sz val="8"/>
        <rFont val="Arial"/>
        <family val="2"/>
      </rPr>
      <t>-BPA</t>
    </r>
  </si>
  <si>
    <r>
      <t xml:space="preserve">BPA(T)MALIN/JD #335079F-BPA(T)JD/SCL SYS #10030NF-PWX-IPC-SCL  </t>
    </r>
    <r>
      <rPr>
        <sz val="8"/>
        <color indexed="10"/>
        <rFont val="Arial"/>
        <family val="2"/>
      </rPr>
      <t>ALCAN DAILY</t>
    </r>
  </si>
  <si>
    <t>17058</t>
  </si>
  <si>
    <t>530312.1</t>
  </si>
  <si>
    <t>2/25/01-2/25/01</t>
  </si>
  <si>
    <t>530327.1</t>
  </si>
  <si>
    <t>17053</t>
  </si>
  <si>
    <t>530317.1</t>
  </si>
  <si>
    <t>PACW(T)SYS #100102F-PACW@SYS</t>
  </si>
  <si>
    <t>17055</t>
  </si>
  <si>
    <t>530321.1</t>
  </si>
  <si>
    <t>Pacificorp System Border</t>
  </si>
  <si>
    <t>530328.1</t>
  </si>
  <si>
    <t>1-15</t>
  </si>
  <si>
    <t>16-24</t>
  </si>
  <si>
    <t>17056</t>
  </si>
  <si>
    <t>PACW TAG #14108Z</t>
  </si>
  <si>
    <t>PWX TAG #N7W</t>
  </si>
  <si>
    <t>PWX TAG #N7Z</t>
  </si>
  <si>
    <t>PWX TAG #N7O</t>
  </si>
  <si>
    <t>1-8,23-24</t>
  </si>
  <si>
    <t>PSEI@SYS-BPA(T)SYS/JD #93947F-PSEI(T)JD/MALIN #132118HNF-PSEI</t>
  </si>
  <si>
    <t>IPC TAG #MC0225K</t>
  </si>
  <si>
    <t>PSEI@SYS-BPA(T)SYS/JD #93947F-PGE(T)JD/MALIN #352060HNF-PSEI</t>
  </si>
  <si>
    <t>IPC TAG #MC0225J</t>
  </si>
  <si>
    <t>9-22</t>
  </si>
  <si>
    <t>530313.1</t>
  </si>
  <si>
    <t>529171.1</t>
  </si>
  <si>
    <t>16946</t>
  </si>
  <si>
    <t>16945</t>
  </si>
  <si>
    <t>529166.1</t>
  </si>
  <si>
    <t>529167.1</t>
  </si>
  <si>
    <t>529031.1</t>
  </si>
  <si>
    <t>16942</t>
  </si>
  <si>
    <t>529157.1</t>
  </si>
  <si>
    <t>529170.1</t>
  </si>
  <si>
    <t>16939</t>
  </si>
  <si>
    <t>PSEI(T)MALIN/JD #132092HNF-BPA(T)JD/SYS #93947F-PSPL@SYS</t>
  </si>
  <si>
    <t>16940</t>
  </si>
  <si>
    <t>528898.1</t>
  </si>
  <si>
    <t>2/23/2001-2/24/2001</t>
  </si>
  <si>
    <t>528881.1</t>
  </si>
  <si>
    <t>528784.1</t>
  </si>
  <si>
    <t>528815.1</t>
  </si>
  <si>
    <t>SEMPRA-EPEM-PWX-BPA(T)MALIN/JD #335079F-BPA(T)JD/BCB #10030NF-PWX-BCPS01-BCH(T)BCB/SYS #257654NF-BCPS01-BCHYDRO@SYS</t>
  </si>
  <si>
    <t>528790.1</t>
  </si>
  <si>
    <t>SMUD-CISO(T)MALIN/NP15-SMUD@NP15</t>
  </si>
  <si>
    <t>SPP TAG #2067</t>
  </si>
  <si>
    <t>529169.1</t>
  </si>
  <si>
    <t>16960</t>
  </si>
  <si>
    <t>MPC@CLSTRP-MPC(T)COL/GAR #351889F-MPC-DETM-SUB-BPA(T)GAR/JD #96038NF-SUB-DETM-BPA(T)JD/MALIN #96032F-DETM-EPEM-BPA</t>
  </si>
  <si>
    <t>PACW TAG #14105P</t>
  </si>
  <si>
    <r>
      <t>MPC@CLSTRP-MPC(T)COL/GAR #351889F-DETM-SUB-BPA(T)GAR/BCB #96038NF-SUB-DETM-EPEM-SNCL</t>
    </r>
    <r>
      <rPr>
        <sz val="8"/>
        <rFont val="Arial"/>
        <family val="2"/>
      </rPr>
      <t>-BPA</t>
    </r>
  </si>
  <si>
    <t>PWX TAG #N39</t>
  </si>
  <si>
    <t>IPC-SCL-BPA(T)SYS/SYS #96018NF-SCL@SYS</t>
  </si>
  <si>
    <t>IPC TAG #MC0223D</t>
  </si>
  <si>
    <t>PSEI@SYS-BPA(T)SYS/JD #93947F-PGE(T)JD/MALIN #351914HNF-PSEI</t>
  </si>
  <si>
    <t>16937</t>
  </si>
  <si>
    <t>16938</t>
  </si>
  <si>
    <t>529165.1</t>
  </si>
  <si>
    <t>16943</t>
  </si>
  <si>
    <t>529031.2</t>
  </si>
  <si>
    <t>16941</t>
  </si>
  <si>
    <t>529156.1</t>
  </si>
  <si>
    <t>PWX TAG #N48</t>
  </si>
  <si>
    <t>PWX TAG #N49</t>
  </si>
  <si>
    <t>PWX TAG #N4A</t>
  </si>
  <si>
    <t>PWX TAG #N4D</t>
  </si>
  <si>
    <t>PWX TAG #N4C</t>
  </si>
  <si>
    <t>PACW TAG #14105M</t>
  </si>
  <si>
    <t>PWX TAG #N3S</t>
  </si>
  <si>
    <t>PWX TAG #N2D</t>
  </si>
  <si>
    <t>PWX TAG #N3J</t>
  </si>
  <si>
    <t>PWX TAG #N3P</t>
  </si>
  <si>
    <t>PWX TAG #N3R</t>
  </si>
  <si>
    <t>PWX TAG #N46</t>
  </si>
  <si>
    <t>528009.1</t>
  </si>
  <si>
    <t>16874</t>
  </si>
  <si>
    <t>16875</t>
  </si>
  <si>
    <t>527949.1</t>
  </si>
  <si>
    <t>528010.1</t>
  </si>
  <si>
    <t>528001.1</t>
  </si>
  <si>
    <t>16876</t>
  </si>
  <si>
    <t>527999.1</t>
  </si>
  <si>
    <t>528000.1</t>
  </si>
  <si>
    <t>527475.1</t>
  </si>
  <si>
    <t>2/22/2001-2/22/2001</t>
  </si>
  <si>
    <t>BPA@SYS C#23547-MIECO-MORGAN-PACW-CDWR-SEMPRA</t>
  </si>
  <si>
    <t>PWX TAG #N05</t>
  </si>
  <si>
    <t>PWX TAG #N02</t>
  </si>
  <si>
    <t>527507.1</t>
  </si>
  <si>
    <t>PWX TAG #N1B</t>
  </si>
  <si>
    <t>PWX TAG #NO4</t>
  </si>
  <si>
    <t>528008.1</t>
  </si>
  <si>
    <t>16877</t>
  </si>
  <si>
    <t>PSEI(T)MALIN/JD #132038HNF-BPA(T)JD/SYS #93947F-PSPL@SYS</t>
  </si>
  <si>
    <t>16880</t>
  </si>
  <si>
    <t>CERS-CISO(T)MALIN/NP15-CERS@NP15</t>
  </si>
  <si>
    <t>MAEMWE TAG #828</t>
  </si>
  <si>
    <t>527654.1</t>
  </si>
  <si>
    <t>527662.1</t>
  </si>
  <si>
    <t>PWX TAG #N07</t>
  </si>
  <si>
    <t>527483.1</t>
  </si>
  <si>
    <t>527519.1</t>
  </si>
  <si>
    <t>527504.1</t>
  </si>
  <si>
    <t>527517.1</t>
  </si>
  <si>
    <t>528007.1</t>
  </si>
  <si>
    <t>PACW TAG #14095V</t>
  </si>
  <si>
    <t>MPC@CLSTRP-MPC(T)COL/GAR #351759F-MPC-DETM-SUB-BPA(T)GAR/JD #96038NF-SUB-DETM-BPA(T)JD/MALIN #96032F-DETM-EPEM-BPA</t>
  </si>
  <si>
    <t>PACW TAG #14095U</t>
  </si>
  <si>
    <t>PWX TAG #N0C</t>
  </si>
  <si>
    <r>
      <t>MPC@CLSTRP-MPC(T)COL/GAR #351759F-DETM-SUB-BPA(T)GAR/BCB #96038NF-SUB-DETM-EPEM-SNCL</t>
    </r>
    <r>
      <rPr>
        <sz val="8"/>
        <rFont val="Arial"/>
        <family val="2"/>
      </rPr>
      <t>-BPA</t>
    </r>
  </si>
  <si>
    <t>PWX TAG #MZF</t>
  </si>
  <si>
    <t>PWX TAG #NO0I</t>
  </si>
  <si>
    <t>PWX TAG #N0P</t>
  </si>
  <si>
    <t>PWX TAG #N0B</t>
  </si>
  <si>
    <t>PSEI@SYS-BPA(T)SYS/JD #93947F-PGE(T)JD/MALIN #351792HNF-PSEI</t>
  </si>
  <si>
    <t>PWX TAG #N0D</t>
  </si>
  <si>
    <t>16878</t>
  </si>
  <si>
    <t>16879</t>
  </si>
  <si>
    <t>527948.1</t>
  </si>
  <si>
    <t>527006.1</t>
  </si>
  <si>
    <t>16795</t>
  </si>
  <si>
    <t>16796</t>
  </si>
  <si>
    <t>526949.1</t>
  </si>
  <si>
    <t>527005.1</t>
  </si>
  <si>
    <t>526974.1</t>
  </si>
  <si>
    <t>16797</t>
  </si>
  <si>
    <t>526990.1</t>
  </si>
  <si>
    <t>527007.1</t>
  </si>
  <si>
    <t>16799</t>
  </si>
  <si>
    <t>526580.1</t>
  </si>
  <si>
    <t>2/21/2001-2/21/2001</t>
  </si>
  <si>
    <t>526625.1</t>
  </si>
  <si>
    <t>PACW-CDWR-SEMPRA</t>
  </si>
  <si>
    <t>526634.1</t>
  </si>
  <si>
    <t>526599.1</t>
  </si>
  <si>
    <t>526901.1</t>
  </si>
  <si>
    <t>PSEI(T)MALIN/JD #131984HNF-BPA(T)JD/SYS #93947F-PSPL@SYS</t>
  </si>
  <si>
    <t>16818</t>
  </si>
  <si>
    <t>PWX TAG #MXF</t>
  </si>
  <si>
    <t>PWX TAG #MXB</t>
  </si>
  <si>
    <t>PWX TAG #MX8</t>
  </si>
  <si>
    <t>PWX TAG #MX9</t>
  </si>
  <si>
    <t>526705.1</t>
  </si>
  <si>
    <t>BPA@SYS C#23547-MIECO-MORGAN</t>
  </si>
  <si>
    <t>PWX TAG #MXG</t>
  </si>
  <si>
    <t>526712.1</t>
  </si>
  <si>
    <t>PWX TAG #MXA</t>
  </si>
  <si>
    <t>526715.1</t>
  </si>
  <si>
    <t>526650.1</t>
  </si>
  <si>
    <t>526626.1</t>
  </si>
  <si>
    <t>526642.1</t>
  </si>
  <si>
    <t>527004.1</t>
  </si>
  <si>
    <t>WAPA-WAPA(T)MALIN/TRACY #A156993-WAPA@TRACY</t>
  </si>
  <si>
    <t>16860</t>
  </si>
  <si>
    <t>MPC@CLSTRP-MPC(T)COL/GAR #351646F-MPC-DETM-SUB-BPA(T)GAR/JD #96038NF-SUB-DETM-BPA(T)JD/MALIN #96032F-DETM-EPEM-BPA</t>
  </si>
  <si>
    <t>WAPA-WAPA(T)MALIN/TRACY #A156994-WAPA@TRACY</t>
  </si>
  <si>
    <t>PACW TAG #14090V</t>
  </si>
  <si>
    <t>PWX TAG #MX1</t>
  </si>
  <si>
    <r>
      <t>MPC@CLSTRP-MPC(T)COL/GAR #351646F-DETM-SUB-BPA(T)GAR/BCB #96038NF-SUB-DETM-EPEM-SNCL</t>
    </r>
    <r>
      <rPr>
        <sz val="8"/>
        <rFont val="Arial"/>
        <family val="2"/>
      </rPr>
      <t>-BPA</t>
    </r>
  </si>
  <si>
    <t>PWX TAG #MVI</t>
  </si>
  <si>
    <t>PWX TAG #MXR</t>
  </si>
  <si>
    <t>PWX TAG #MWU</t>
  </si>
  <si>
    <t>PWX TAG #MX0</t>
  </si>
  <si>
    <t>PSEI@SYS-BPA(T)SYS/JD #93947F-PSEI(T)JD/MALIN #131981HNF-PSEI</t>
  </si>
  <si>
    <t>PWX TAG #MX3</t>
  </si>
  <si>
    <t>PSEI@SYS-BPA(T)SYS/JD #93947F-PGE(T)JD/MALIN #351678HNF-PSEI</t>
  </si>
  <si>
    <t>PWX TAG #MX5</t>
  </si>
  <si>
    <t>16803</t>
  </si>
  <si>
    <t>16805</t>
  </si>
  <si>
    <t>526948.1</t>
  </si>
  <si>
    <t>525330.1</t>
  </si>
  <si>
    <t>16716</t>
  </si>
  <si>
    <t>525204.1</t>
  </si>
  <si>
    <t>525327.1</t>
  </si>
  <si>
    <t>2/20/01-2/20/01</t>
  </si>
  <si>
    <t>525248.2</t>
  </si>
  <si>
    <t>16713</t>
  </si>
  <si>
    <t>525225.2</t>
  </si>
  <si>
    <t>524786.1</t>
  </si>
  <si>
    <t>2/19/2001-2/20/2001</t>
  </si>
  <si>
    <t>524793.1</t>
  </si>
  <si>
    <t>524762.1</t>
  </si>
  <si>
    <t>524878.1</t>
  </si>
  <si>
    <t>524889.1</t>
  </si>
  <si>
    <t>524801.1</t>
  </si>
  <si>
    <t>524799.1</t>
  </si>
  <si>
    <t>524828.1</t>
  </si>
  <si>
    <t>BPA@SYS C#10120-MSR-SNCL-PGE</t>
  </si>
  <si>
    <t>525329.1</t>
  </si>
  <si>
    <t>16711</t>
  </si>
  <si>
    <t>PGE(T)MALIN/JD #351029HNF-BPA(T)JD/SYS #10278NF-PSPL@SYS</t>
  </si>
  <si>
    <t>16736</t>
  </si>
  <si>
    <t>524753.1</t>
  </si>
  <si>
    <t>525172.1</t>
  </si>
  <si>
    <t>524822.1</t>
  </si>
  <si>
    <t>524824.1</t>
  </si>
  <si>
    <t>524809.1</t>
  </si>
  <si>
    <t>524774.1</t>
  </si>
  <si>
    <t>524802.1</t>
  </si>
  <si>
    <t>525328.1</t>
  </si>
  <si>
    <t>BPA(T)BPA SYS/AVA SYS #10030NF-PWX-BPENERGY-WWP@SYS</t>
  </si>
  <si>
    <t>BPEC TAG #602</t>
  </si>
  <si>
    <r>
      <t>MPC@CLSTRP-MPC(T)COL/GAR #350979F-DETM-SUB-BPA(T)GAR/SCL SYS #96038NF-SUB-DETM-EPEM-SNCL</t>
    </r>
    <r>
      <rPr>
        <sz val="8"/>
        <rFont val="Arial"/>
        <family val="2"/>
      </rPr>
      <t>-BPA</t>
    </r>
  </si>
  <si>
    <r>
      <t xml:space="preserve">IPC-SCL@SYS  </t>
    </r>
    <r>
      <rPr>
        <sz val="8"/>
        <color indexed="10"/>
        <rFont val="Arial"/>
        <family val="2"/>
      </rPr>
      <t>ALCAN DAILY</t>
    </r>
  </si>
  <si>
    <t>IPC TAG #MC0219E</t>
  </si>
  <si>
    <t>CDWR-SEMPRA-PWX-BPA(T)MALIN/JD #335079F-BPA(T)JD/BCB #10030NF-PWX-BCPS01-BCH(T)BCB/SYS #257654NF-BCPS01-BCHYDRO@SYS</t>
  </si>
  <si>
    <r>
      <t>MPC@CLSTRP-MPC(T)COL/GAR #350979F-DETM-SUB-BPA(T)GAR/BCB #96038NF-SUB-DETM-EPEM-SNCL</t>
    </r>
    <r>
      <rPr>
        <sz val="8"/>
        <rFont val="Arial"/>
        <family val="2"/>
      </rPr>
      <t>-BPA</t>
    </r>
  </si>
  <si>
    <t>PWX TAG #MNJ</t>
  </si>
  <si>
    <t>PSEI@SYS-BPA(T)SYS/JD #93947F-PSEI(T)JD/MALIN #131881NF-PSEI</t>
  </si>
  <si>
    <r>
      <t xml:space="preserve">BPA(T)MALIN/JD #335079F-BPA(T)JD/GCPD SYS #10030NF-PWX-GCPD@SYS </t>
    </r>
    <r>
      <rPr>
        <sz val="8"/>
        <color indexed="10"/>
        <rFont val="Arial"/>
        <family val="2"/>
      </rPr>
      <t xml:space="preserve"> ALCAN DAILY</t>
    </r>
  </si>
  <si>
    <t>PWX TAG #MOH</t>
  </si>
  <si>
    <t>MPC@CLSTRP-MPC(T)COL/GAR #350979F-MPC-DETM-SUB-BPA(T)GAR/BCB #96038NF-SUB-DETM-EPEM-BPA</t>
  </si>
  <si>
    <t>PWX TAG #MNH</t>
  </si>
  <si>
    <t>16707</t>
  </si>
  <si>
    <t>16710</t>
  </si>
  <si>
    <t>525203.1</t>
  </si>
  <si>
    <t>16715</t>
  </si>
  <si>
    <t>2/19/01-2/19/01</t>
  </si>
  <si>
    <t>525248.1</t>
  </si>
  <si>
    <t>16712</t>
  </si>
  <si>
    <t>525225.1</t>
  </si>
  <si>
    <t>7-8, 22</t>
  </si>
  <si>
    <t>PSEI(T)MALIN/JD #131878HNF-BPA(T)JD/SYS #10278NF-PSPL@SYS</t>
  </si>
  <si>
    <t>16730</t>
  </si>
  <si>
    <t>9-21</t>
  </si>
  <si>
    <t>16732</t>
  </si>
  <si>
    <t>PWX TAG #MO5</t>
  </si>
  <si>
    <t>PWX TAG #MOI</t>
  </si>
  <si>
    <t>PWX TAG #MO3</t>
  </si>
  <si>
    <t>16617</t>
  </si>
  <si>
    <t>524225.1</t>
  </si>
  <si>
    <t>524132.2</t>
  </si>
  <si>
    <t>16618</t>
  </si>
  <si>
    <t>524136.1</t>
  </si>
  <si>
    <t>524224.1</t>
  </si>
  <si>
    <t>16614</t>
  </si>
  <si>
    <t>523932.1</t>
  </si>
  <si>
    <t>2/18/2001-2/18/2001</t>
  </si>
  <si>
    <t>BPEC TAG #601</t>
  </si>
  <si>
    <r>
      <t>MPC@CLSTRP-MPC(T)COL/GAR #350759F-DETM-SUB-BPA(T)GAR/SCL SYS #96038NF-SUB-DETM-EPEM-SNCL</t>
    </r>
    <r>
      <rPr>
        <sz val="8"/>
        <rFont val="Arial"/>
        <family val="2"/>
      </rPr>
      <t>-BPA</t>
    </r>
  </si>
  <si>
    <t>IPC TAG #MC0218F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</si>
  <si>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12"/>
        <rFont val="Arial"/>
        <family val="2"/>
      </rPr>
      <t>#PGAE_WWPCSNCL1</t>
    </r>
  </si>
  <si>
    <r>
      <t>BPA(T)</t>
    </r>
    <r>
      <rPr>
        <sz val="8"/>
        <color indexed="16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#10030NF-PWX-MAEMWE-PGE-TEMU-WWP@SYS  ALCAN DAILY</t>
    </r>
  </si>
  <si>
    <t>TEMU TAG #</t>
  </si>
  <si>
    <r>
      <t>MPC@CLSTRP-MPC(T)COL/GAR #350759F-DETM-SUB-BPA(T)GAR/BCB #96038NF-SUB-DETM-EPEM-SNCL</t>
    </r>
    <r>
      <rPr>
        <sz val="8"/>
        <rFont val="Arial"/>
        <family val="2"/>
      </rPr>
      <t>-BPA</t>
    </r>
  </si>
  <si>
    <t>PWX TAG #ML2</t>
  </si>
  <si>
    <t>PWX TAG #MKF</t>
  </si>
  <si>
    <t>PWX TAG #</t>
  </si>
  <si>
    <t>1-8</t>
  </si>
  <si>
    <t>PSEI@SYS-BPA(T)SYS/JD #93947F-PGE(T)JD/MALIN #350837NF-PSEI</t>
  </si>
  <si>
    <t>BPA(T)MALIN/JD #335079F-BPA(T)JD/GCPD SYS #10030NF-PWX-GCPD@SYS</t>
  </si>
  <si>
    <t>PWX TAG #ML0</t>
  </si>
  <si>
    <t>PSEI@SYS-BPA(T)SYS/JD #93947F-PSEI(T)JD/MALIN #131844NF-PSEI</t>
  </si>
  <si>
    <t>PWX TAG #ML1</t>
  </si>
  <si>
    <t>23-24</t>
  </si>
  <si>
    <t>16615</t>
  </si>
  <si>
    <t>524158.1</t>
  </si>
  <si>
    <t>524186.1</t>
  </si>
  <si>
    <t>16611</t>
  </si>
  <si>
    <t>16612</t>
  </si>
  <si>
    <t>524185.1</t>
  </si>
  <si>
    <t>524132.1</t>
  </si>
  <si>
    <t>16613</t>
  </si>
  <si>
    <t>524136.2</t>
  </si>
  <si>
    <t>524187.1</t>
  </si>
  <si>
    <t>7-9</t>
  </si>
  <si>
    <t>PSEI(T)MALIN/JD #131845HNF-BPA(T)JD/SYS #10278NF-PSPL@SYS</t>
  </si>
  <si>
    <t>16626</t>
  </si>
  <si>
    <t>10-22</t>
  </si>
  <si>
    <t>PGE(T)MALIN/JD #350836HNF-BPA(T)JD/SYS #10278NF-PSPL@SYS</t>
  </si>
  <si>
    <t>16627</t>
  </si>
  <si>
    <t>523662.1</t>
  </si>
  <si>
    <t>2/17/2001-2/17/2001</t>
  </si>
  <si>
    <t>523700.1</t>
  </si>
  <si>
    <t>523704.1</t>
  </si>
  <si>
    <t>BPA@SYS C#23864-BPA(T)SYS/JD #95363F-BPA(T)JD/MALIN #95363F-BPA</t>
  </si>
  <si>
    <t>PACW(T)MALIN500/MALIN230 #136022NF-SPP-TEMU-BPA(T)MALIN230/HILLTOP #316742F-TEMU-SPP@HILLTOP</t>
  </si>
  <si>
    <t>SPP TAG #2027</t>
  </si>
  <si>
    <t>523658.1</t>
  </si>
  <si>
    <t>TEMU-BPA(T)SYS/SYS #316742NF-TEMU-PWX-PACW@SYS</t>
  </si>
  <si>
    <t>523640.1</t>
  </si>
  <si>
    <t>524184.1</t>
  </si>
  <si>
    <t>BPEC TAG #600</t>
  </si>
  <si>
    <t>IPC TAG #MC0217F</t>
  </si>
  <si>
    <t>PWX TAG #ML3</t>
  </si>
  <si>
    <t>PWX TAG #MKE</t>
  </si>
  <si>
    <t>PWX TAG #MKR</t>
  </si>
  <si>
    <t>532333.1</t>
  </si>
  <si>
    <t>532414.1</t>
  </si>
  <si>
    <t>532531.1</t>
  </si>
  <si>
    <t>532533.1</t>
  </si>
  <si>
    <t>532260.1</t>
  </si>
  <si>
    <t>532275.1</t>
  </si>
  <si>
    <t>532535.1</t>
  </si>
  <si>
    <t>532302.1</t>
  </si>
  <si>
    <t>532532.1</t>
  </si>
  <si>
    <t>532534.1</t>
  </si>
  <si>
    <t>532564.1</t>
  </si>
  <si>
    <t>532573.1</t>
  </si>
  <si>
    <t>532562.1</t>
  </si>
  <si>
    <t>532563.1</t>
  </si>
  <si>
    <t>532568.1</t>
  </si>
  <si>
    <t>532566.1</t>
  </si>
  <si>
    <t>532307.1</t>
  </si>
  <si>
    <t>532404.1</t>
  </si>
  <si>
    <t>PWX-BPA(T) CHPD/BCB 10030-BCBPS01-BCH(T) BCB/BCH SYS-BCH@SYS</t>
  </si>
  <si>
    <t>BASIN@LRS-BASIN(T)LRS/DJ O#GF F-PACW(T)DJ/MONA O#132497 MNF PACW(T)MONA/YT O#133052 MNF - MPC(T)YT/HS O# 316914 F-WWP(T)HS/AVA SYS O#351663 HNF - PSCO</t>
  </si>
  <si>
    <t>SNPD-BPA(T)AVA SYS/SNPD SYS O#96092 HNF-SNPD</t>
  </si>
  <si>
    <t>PINW-PGE@SYS</t>
  </si>
  <si>
    <t>MORGAN TAG#MSCGZ22</t>
  </si>
  <si>
    <t>142C144</t>
  </si>
  <si>
    <t>IPC TAG # MC0221E</t>
  </si>
  <si>
    <t>PSCO TAG #1003365</t>
  </si>
  <si>
    <t>PSCO TAG #1003368</t>
  </si>
  <si>
    <t>PSCO TAG #1003363</t>
  </si>
  <si>
    <t>IPC TAG #584E</t>
  </si>
  <si>
    <t>TEMU TAG #923W013</t>
  </si>
  <si>
    <t>AVISTA TAG #838AA</t>
  </si>
  <si>
    <t>AVISTA TAG #837AA</t>
  </si>
  <si>
    <t>MIRANT TAG #791</t>
  </si>
  <si>
    <t>PINWEST TAG #294P</t>
  </si>
  <si>
    <t>CAES TAG #992</t>
  </si>
  <si>
    <t>AQUILA TAG #147996</t>
  </si>
  <si>
    <t>AQUILA TAG #147997</t>
  </si>
  <si>
    <t>AQUILA TAG # 147971</t>
  </si>
  <si>
    <t>AVISTA TAG #836AA</t>
  </si>
  <si>
    <t>PWX TAG # MVD</t>
  </si>
  <si>
    <t>PWX TAG# MVE</t>
  </si>
  <si>
    <t>PWX TAG# MVF</t>
  </si>
  <si>
    <t>EPME TAG #6530</t>
  </si>
  <si>
    <t>CAES TAG #990</t>
  </si>
  <si>
    <t>CAES TAG #993</t>
  </si>
  <si>
    <t>PWX TAG #MXW</t>
  </si>
  <si>
    <t>526601.1</t>
  </si>
  <si>
    <t>526616.1</t>
  </si>
  <si>
    <t>IPC-IPT(T) SYS/LAG 86070HNF-IPC SNPD-BPA(T) SYS/PGE 96092</t>
  </si>
  <si>
    <t>ACCA@PPOA-PPOA(T) PPOA/BC-AB BORDER GF F-ACCA-BCH(T) AB B/BCB O#339502F-ACCA-SNPD-BPA(T) BCB/PGE SYS O#96092-SNPD</t>
  </si>
  <si>
    <t>BPA C# 24031 BPA(T) BPA SYS/EWEB SYS 95363-GLENDALE</t>
  </si>
  <si>
    <t>PACW(T)YT/SYS #135701F-PACW@SYS</t>
  </si>
  <si>
    <t>BASIN@LRS- PSC-PSC(T)LRS/DJ GF-PSCO-PAC(T)DJ/YT 133052MNF-MPC(T) YT/HS 316914F-PSC-WESCO</t>
  </si>
  <si>
    <t>PPLM@HS</t>
  </si>
  <si>
    <t>BASIN@LRS-PSC-PSC(T)LRS/DJ GF-PSCO-PAC(T)DJ/MONA-PAC(T) MONA/YT 133052MNF-MPC(T) YT/HS 316914F-PSC</t>
  </si>
  <si>
    <t>IPC-IPT(T) SYS/LAG 86070HNF-IPC-SNPD-BPA(T) LAG/SNPD-96092</t>
  </si>
  <si>
    <t>EPEM-WWP@MID C</t>
  </si>
  <si>
    <t>MORGAN-PGE-EPEM-SCL-BPA(T) WWP/SCL-SCL@SYS</t>
  </si>
  <si>
    <t>IPC-IPT(T) SYS/LAG 86070HNF-IPC SNPD-BPA(T) LAG/EWEB 96092</t>
  </si>
  <si>
    <t>IPC-IPT(T) SYS/LAG 86070HNF-IPC SNPD-BPA(T) LAG/PAC 96092</t>
  </si>
  <si>
    <t>EPEM@PV-EPME-EPMI-IPC-APS(T) PV/WW/MEAD LDWP(T) MEAD/SYLMAR/MALIN -SNPD -BPA(T) MALIN/JD/WWP SYS 96092NF-IPC</t>
  </si>
  <si>
    <t>PNGC-PSC-EWEB@SYS</t>
  </si>
  <si>
    <t>AVISTA-CHPD@MID C</t>
  </si>
  <si>
    <t xml:space="preserve">BOM  </t>
  </si>
  <si>
    <t>SCL-BPA(T) CHPD SYS/SCL SYS-O#96018-SCL@SYS</t>
  </si>
  <si>
    <t>BENTON-BPA(T) SYS/SYS O#10041 NF EWEB@SYS</t>
  </si>
  <si>
    <t>IPC-IPT(T) SYS/LAG 86070HNF-IDFALL-BPA(T) SYS/PAC 96105</t>
  </si>
  <si>
    <t>AVISTA-PNGC-PWX</t>
  </si>
  <si>
    <t>APX@NP 15-APX(T) NP/MALIN O# APX1TEMU4122F-TEM-BPA(T) MALIN/JD 334764F-BPA(T) JD/SCL SYS-316742NF</t>
  </si>
  <si>
    <t>IPC-IPT(T) SYS/LAG 86070HNF-CLKS-BPA(T) LAG/SCL 10040</t>
  </si>
  <si>
    <t>IPC-IPT(T) SYS/LAG 86070HNF-IDFALL-BPA(T) LAG/SCL 96105</t>
  </si>
  <si>
    <t>LYY</t>
  </si>
  <si>
    <t>443E00</t>
  </si>
  <si>
    <t>00229AA</t>
  </si>
  <si>
    <t>00227AA</t>
  </si>
  <si>
    <t>00248AA</t>
  </si>
  <si>
    <t>146290/89</t>
  </si>
  <si>
    <t>146292/94</t>
  </si>
  <si>
    <t>142C004</t>
  </si>
  <si>
    <t>81P00</t>
  </si>
  <si>
    <t>516580.1</t>
  </si>
  <si>
    <t>2/9/01-2/10/01</t>
  </si>
  <si>
    <t>516917.1</t>
  </si>
  <si>
    <t>516892.1</t>
  </si>
  <si>
    <t>517389.1</t>
  </si>
  <si>
    <t>517391.1</t>
  </si>
  <si>
    <t>517457.1</t>
  </si>
  <si>
    <t>517390.1</t>
  </si>
  <si>
    <t>516938.1</t>
  </si>
  <si>
    <t>516985.1</t>
  </si>
  <si>
    <t>517002.1</t>
  </si>
  <si>
    <t>516579.1</t>
  </si>
  <si>
    <t>517456.1</t>
  </si>
  <si>
    <t>Portland General System</t>
  </si>
  <si>
    <t>517414.1</t>
  </si>
  <si>
    <t>517392.1</t>
  </si>
  <si>
    <t>517393.1</t>
  </si>
  <si>
    <t>517394.1</t>
  </si>
  <si>
    <t>516927.1</t>
  </si>
  <si>
    <t>517458.1</t>
  </si>
  <si>
    <t>517395.1</t>
  </si>
  <si>
    <t>517455.1</t>
  </si>
  <si>
    <t>517415.1</t>
  </si>
  <si>
    <t>147w209</t>
  </si>
  <si>
    <t>MID C hLH</t>
  </si>
  <si>
    <t>1-24</t>
  </si>
  <si>
    <t>2/12/01-2/28/01</t>
  </si>
  <si>
    <t>517600.1</t>
  </si>
  <si>
    <t>517647.1</t>
  </si>
  <si>
    <t>CPS</t>
  </si>
  <si>
    <t>MORGAN-AVISTA</t>
  </si>
  <si>
    <t>APS-DYPMI-PGE@MIDC</t>
  </si>
  <si>
    <t>BPA- C#23928-NAC-BPA(T)SYS/SYS #96111NF-NAC</t>
  </si>
  <si>
    <t>IPC-IPT(T) SYS/LAG 86148DNF-IPC SNPD-BPA(T) SYS/PGE 96092</t>
  </si>
  <si>
    <t>IPC-IPT(T) SYS/LAG 86148DNF-IPC IDFALLS-BPA(T) SYS/PACW 96105</t>
  </si>
  <si>
    <t>IPC-IPT(T) SYS/LAG 86148DNF-IPC CLASK-BPA(T) SYS/PACW 10040</t>
  </si>
  <si>
    <t>2/21/01-2/28/01</t>
  </si>
  <si>
    <t>525146.1</t>
  </si>
  <si>
    <t>525144.1</t>
  </si>
  <si>
    <t>525405.1</t>
  </si>
  <si>
    <t>BASIN@LRS- PSC-PSC(T)LRS/DJ GF-PSCO-PAC(T)DJ/MONA 132497MNF-PAC(T) MONA/YT 133052MNF-MPC(T) YT/HS 316914F-WWP(T) HS/PHE-O# HNF</t>
  </si>
  <si>
    <t>BASIN@LRS- PSC-PSC(T)LRS/DJ GF-PSCO-PAC(T)DJ/MONA 132497MNF-PAC(T) MONA/YT 133052MNF-MPC(T) YT/HS 316914F-WWP(T) HS/PGE-O# HNF</t>
  </si>
  <si>
    <t>APS-DYPMI-PGE-SCEM</t>
  </si>
  <si>
    <t>BPA C#23928@SYS-GAC-BPA(T)SYS/BCB #96109NF-GAC</t>
  </si>
  <si>
    <t>BASIN@LRS-PSC-PSC(T)LRS/DJ GF-PSCO-PAC(T)DJ/MONA-132497MNF-PAC(T) MONA/YT 133052MNF-MPC(T) YT/HS 316914F-WWP(T) HS/BCB O# -PSC</t>
  </si>
  <si>
    <t>BPA C#23928@SYS-GAC-BPA(T)SYS/TCL SYS #96109NF-GAC</t>
  </si>
  <si>
    <t>PACW(T)YT/SYS #135799F-PACW@SYS</t>
  </si>
  <si>
    <t>APX@NP 15-APX(T) NP/MALIN O# APX1TEMU4122F-TEM-BPA(T) MALIN/JD 334764F-BPA(T) JD/BCB SYS-316742NF</t>
  </si>
  <si>
    <t>BASIN@LRS-PSC-PSC(T)LRS/DJ GF-PSCO-PAC(T)DJ/MONA-PAC(T) MONA/YT 133052MNF-MPC(T) YT/HS 316914F-WWP(T) HS/MID C O#-PSC</t>
  </si>
  <si>
    <t>16338-16346</t>
  </si>
  <si>
    <t>16337-16347</t>
  </si>
  <si>
    <t>16332-16348</t>
  </si>
  <si>
    <t>16339-16349</t>
  </si>
  <si>
    <t>16334-16351</t>
  </si>
  <si>
    <t>16335-16352</t>
  </si>
  <si>
    <t>MSGGV16</t>
  </si>
  <si>
    <t>465</t>
  </si>
  <si>
    <t>148W313</t>
  </si>
  <si>
    <t>1002237-38</t>
  </si>
  <si>
    <t>958-959</t>
  </si>
  <si>
    <t>3320939-43</t>
  </si>
  <si>
    <t>3320941-42</t>
  </si>
  <si>
    <t>DES0402-03</t>
  </si>
  <si>
    <t>2/12/01-2/12/01</t>
  </si>
  <si>
    <t>518146.1</t>
  </si>
  <si>
    <t>518284.1</t>
  </si>
  <si>
    <t>518505.1</t>
  </si>
  <si>
    <t>518507.1</t>
  </si>
  <si>
    <t>518176.1</t>
  </si>
  <si>
    <t>518524.1</t>
  </si>
  <si>
    <t>518173.1</t>
  </si>
  <si>
    <t>518504.1</t>
  </si>
  <si>
    <t>518506.1</t>
  </si>
  <si>
    <t>518502.1</t>
  </si>
  <si>
    <t>518521.1</t>
  </si>
  <si>
    <t>518520.1</t>
  </si>
  <si>
    <t>518523.1</t>
  </si>
  <si>
    <t>518522.1</t>
  </si>
  <si>
    <t>518519.1</t>
  </si>
  <si>
    <t>CORAL@MERCHANT-NEV(T) SYS/MEAD O#1017721F APS(T) MEAD/WW/PV 20244F-APS CORAL-MORGAN-ISO(T) PV-DEVERS/SP/MALIN -BPA(T) MALIN/JD/PACW10031NF-MORGAN</t>
  </si>
  <si>
    <t>2/11/01-2/11/01</t>
  </si>
  <si>
    <t>518515.1</t>
  </si>
  <si>
    <t>2/11/01-2/12/01</t>
  </si>
  <si>
    <t>518545.1</t>
  </si>
  <si>
    <t>518511.1</t>
  </si>
  <si>
    <t>518514.1</t>
  </si>
  <si>
    <t>518508.1</t>
  </si>
  <si>
    <t>518525.1</t>
  </si>
  <si>
    <t>518512.1</t>
  </si>
  <si>
    <t>518513.1</t>
  </si>
  <si>
    <t>518509.1</t>
  </si>
  <si>
    <t>518510.1</t>
  </si>
  <si>
    <t>518526.1</t>
  </si>
  <si>
    <t>518518.1</t>
  </si>
  <si>
    <t xml:space="preserve">TEM </t>
  </si>
  <si>
    <t>APS-PGE@SYS</t>
  </si>
  <si>
    <t>BPA C#23928</t>
  </si>
  <si>
    <t>IPC-IPT(T) SYS/LAG 86311DNF-IPC ID FALLS-BPA(T) SYS/PACW 96105</t>
  </si>
  <si>
    <t>IPC-IPT(T) SYS/LAG 86311DNF-IPC SNPD-BPA(T) SYS/PACW 96092</t>
  </si>
  <si>
    <t>IPC-IPT(T) SYS/LAG 86311DNF-IPC SNPD-BPA(T) SYS/PGE 96092</t>
  </si>
  <si>
    <t>PNGC BPA(T) SYS/PNGC O#96041-PNGC@SYS</t>
  </si>
  <si>
    <t>BASIN@LRS- PSC-PSC(T)LRS/DJ GF-PSCO-PAC(T)DJ/MONA 132497MNF-PAC(T) MONA/YT 133052MNF-MPC(T) YT/HS 316914F-WWP(T) HS/WWP SYSO# HNF</t>
  </si>
  <si>
    <t>`</t>
  </si>
  <si>
    <t>PAC-PNGC-PSC</t>
  </si>
  <si>
    <t>BPA C#23928@SYS-GAC-BPA(T)SYS/??? #96109NF-GAC</t>
  </si>
  <si>
    <t>BUSBAR B/R</t>
  </si>
  <si>
    <t>2/21/01-2/21/01</t>
  </si>
  <si>
    <t>TLMK IS HLH/LLH ON HOLIDAYS, ADDITIONAL 2MW NEEDS TO BE SUPPLIED ON NERC HOLIDAYS</t>
  </si>
  <si>
    <t>527980.1</t>
  </si>
  <si>
    <t>2/23/01-2/28/01</t>
  </si>
  <si>
    <t>527805.1</t>
  </si>
  <si>
    <t>527946.1</t>
  </si>
  <si>
    <t>527895.1</t>
  </si>
  <si>
    <t>EPEM@PV-TUCSON-PSC-EPMI-IPC-APS(T) PV/WW/MEAD LDWP(T) MEAD/SYLMAR/MALIN -SNPD -BPA(T) MALIN/JD/BCB 96092NF-IPC</t>
  </si>
  <si>
    <t>BASIN@LRS- PSC-PSC(T)LRS/DJ GF-PSCO-PAC(T)DJ/MONA 132497MNF-PAC(T) MONA/YT 133052MNF-MPC(T) YT/HS 316914F-WWP(T) HS/MID CO# HNF-PSC</t>
  </si>
  <si>
    <t>DAILY COLSTRIOP B/R @ MID C</t>
  </si>
  <si>
    <t>SCL-BPA(T) WWPSYS/SCL SYS-O#96018-SCL@SYS</t>
  </si>
  <si>
    <t>PAC@CHOLLAH-APS(T) CHOLLAA/WW O#1198F-APS(T) WW/PV 1199F-PAC-RELIANT-AVISTA-MEGA-MERRILL-EPMI-MORGAN-ISO(T) PV/SP O# ISO(T) SP/MALIN -MORGAN-BPA(T) MALIN/JD O# BPA(T) JD/PGE 10031NF</t>
  </si>
  <si>
    <t>PACW(T)YT/SYS #135903F-PACW@SYS</t>
  </si>
  <si>
    <t>EPEM@PV-PSC-MORGAN-ISO(T) PV/DEVERS/SP 15 ISO(T) SP/MALIN O#-MORGAN-BPA(T) MALIN/JD O#10031NF BPA(T) JD/PGE SYS</t>
  </si>
  <si>
    <t>2/13/01-2/13/01</t>
  </si>
  <si>
    <t>519769.1</t>
  </si>
  <si>
    <t>519607.1</t>
  </si>
  <si>
    <t>519572.1</t>
  </si>
  <si>
    <t>519508.1</t>
  </si>
  <si>
    <t>519768.1</t>
  </si>
  <si>
    <t>519584.1</t>
  </si>
  <si>
    <t>519766.1</t>
  </si>
  <si>
    <t>519785.1</t>
  </si>
  <si>
    <t>519781.1</t>
  </si>
  <si>
    <t>519698.1</t>
  </si>
  <si>
    <t>519770.1</t>
  </si>
  <si>
    <t>519619.1</t>
  </si>
  <si>
    <t>519771.1</t>
  </si>
  <si>
    <t>519774.1</t>
  </si>
  <si>
    <t>519787.1</t>
  </si>
  <si>
    <t>519772.1</t>
  </si>
  <si>
    <t>519578.1</t>
  </si>
  <si>
    <t>519783.1</t>
  </si>
  <si>
    <t>519782.1</t>
  </si>
  <si>
    <t>PGE@COLSTRIP DAILY CUT FOR WED BY 5 MW</t>
  </si>
  <si>
    <t>85</t>
  </si>
  <si>
    <t>13</t>
  </si>
  <si>
    <t>IPC-IPT(T) SYS/LAG 86344DNF-IPC SNPD-BPA(T) SYS/PGE 96092</t>
  </si>
  <si>
    <t>APS-PGE-GLENDALE-CORAL</t>
  </si>
  <si>
    <t>BPA 24031-BPA(T) SYS/SYS O#95363-GLENDALE</t>
  </si>
  <si>
    <t>MORGAN-DUKE-PSPL</t>
  </si>
  <si>
    <t>PAC@CHOLLAH-APS(T) CHOLLAA/WW O#1198F-APS(T) WW/PV 1199F-PAC-EPMI-IPC-APS(T) PV/WW O# APS(T) WW/MEAD-LDWP(T) MEAD/SYLMAR/MALIN -IPC-SNPD-BPA(T) MALIN/JD O# BPA(T) JD/PGE 10031NF</t>
  </si>
  <si>
    <t>IPC-IPT(T) SYS/LAG 86344DNF-IPC SNPD-BPA(T) SYS/PGE SYS 96092</t>
  </si>
  <si>
    <t>PGE SYSTEM HLH</t>
  </si>
  <si>
    <t>2/1/2001-2/28/2001</t>
  </si>
  <si>
    <t>UP TO 100MW COB/SYS MONTHLY OPTION</t>
  </si>
  <si>
    <r>
      <t>BPA@SYS C#23928-</t>
    </r>
    <r>
      <rPr>
        <sz val="8"/>
        <color indexed="17"/>
        <rFont val="Arial"/>
        <family val="2"/>
      </rPr>
      <t>NAC</t>
    </r>
    <r>
      <rPr>
        <sz val="8"/>
        <color indexed="12"/>
        <rFont val="Arial"/>
        <family val="2"/>
      </rPr>
      <t>-BPA(T)SYS/SYS #96111NF-</t>
    </r>
    <r>
      <rPr>
        <sz val="8"/>
        <color indexed="17"/>
        <rFont val="Arial"/>
        <family val="2"/>
      </rPr>
      <t>NAC</t>
    </r>
  </si>
  <si>
    <t>TO MIDC</t>
  </si>
  <si>
    <t>MIDC TAG</t>
  </si>
  <si>
    <r>
      <t>BPA@SYS C#23928-</t>
    </r>
    <r>
      <rPr>
        <sz val="8"/>
        <color indexed="10"/>
        <rFont val="Arial"/>
        <family val="2"/>
      </rPr>
      <t>GAC</t>
    </r>
    <r>
      <rPr>
        <sz val="8"/>
        <color indexed="12"/>
        <rFont val="Arial"/>
        <family val="2"/>
      </rPr>
      <t>-BPA(T)SYS/SYS #96109NF-</t>
    </r>
    <r>
      <rPr>
        <sz val="8"/>
        <color indexed="10"/>
        <rFont val="Arial"/>
        <family val="2"/>
      </rPr>
      <t>GAC</t>
    </r>
  </si>
  <si>
    <t xml:space="preserve"> COB/SYS MONTHLY OPTION</t>
  </si>
  <si>
    <t>SYS/SYS OUT AT GRIZZLY  .10</t>
  </si>
  <si>
    <t>532594.1</t>
  </si>
  <si>
    <t>17406</t>
  </si>
  <si>
    <t>PGE SYSTEM LLH</t>
  </si>
  <si>
    <t>532638.1</t>
  </si>
  <si>
    <t>COB/SYS DAILY</t>
  </si>
  <si>
    <t>532595.1</t>
  </si>
  <si>
    <t>PGE SYSTEM LOSSES</t>
  </si>
  <si>
    <t>1</t>
  </si>
  <si>
    <t>2</t>
  </si>
  <si>
    <t>3</t>
  </si>
  <si>
    <t>4</t>
  </si>
  <si>
    <t>5</t>
  </si>
  <si>
    <t>LOSSES</t>
  </si>
  <si>
    <t>532585.1</t>
  </si>
  <si>
    <t>7</t>
  </si>
  <si>
    <t>8</t>
  </si>
  <si>
    <t>9</t>
  </si>
  <si>
    <t>11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</si>
  <si>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</si>
  <si>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</si>
  <si>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</si>
  <si>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</si>
  <si>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</si>
  <si>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</si>
  <si>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</si>
  <si>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</si>
  <si>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</si>
  <si>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</si>
  <si>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PACW(T)SYS/SYS #136499F-PACW@SYS</t>
  </si>
  <si>
    <t>17408</t>
  </si>
  <si>
    <t>532580.1</t>
  </si>
  <si>
    <t>COB N/S HLH</t>
  </si>
  <si>
    <t>532593.1</t>
  </si>
  <si>
    <t>PGE-PGE(T)SYS/GRIZZLY GF-PGE-EPMI</t>
  </si>
  <si>
    <t>PGE(T)GRIZ/CJ</t>
  </si>
  <si>
    <t>MID</t>
  </si>
  <si>
    <t>MID(T)CJ/TRACY GID#COTP_PGE_MID1-MID(T)TRACY/WESTLEY-MID@WESTLEY</t>
  </si>
  <si>
    <t>17409</t>
  </si>
  <si>
    <t>3689.1</t>
  </si>
  <si>
    <t>COB N/S</t>
  </si>
  <si>
    <t>531847.1</t>
  </si>
  <si>
    <t>2/28/2001-2/28/2001</t>
  </si>
  <si>
    <t>2/8/2001-2/28/2001</t>
  </si>
  <si>
    <t>515380.1</t>
  </si>
  <si>
    <t>PGE(T)GRIZ/MLN</t>
  </si>
  <si>
    <t>PSEI</t>
  </si>
  <si>
    <t>PSEI(T)MALIN/JD #132229HNF-BPA(T)JD/PSEI SYS #93947F-PSEI@SYS</t>
  </si>
  <si>
    <t>17440</t>
  </si>
  <si>
    <t>532298.1</t>
  </si>
  <si>
    <t>PGE(T)MALIN/JD #352677HNF-BPA(T)JD/PSEI SYS #93947F-PSEI@SYS</t>
  </si>
  <si>
    <t>532272.1</t>
  </si>
  <si>
    <t>380422.1</t>
  </si>
  <si>
    <t>490457.1</t>
  </si>
  <si>
    <t>BPA@SYS C#10120-MSR</t>
  </si>
  <si>
    <t>BPA(T)SYS/BCB #10030NF-PWX-BCPS01-BCH(T)BCB/SYS #257654NF-BCPS01-BCHYDRO@SYS</t>
  </si>
  <si>
    <t>PWX TAG #NGB</t>
  </si>
  <si>
    <t>74885.2</t>
  </si>
  <si>
    <t>303210.1</t>
  </si>
  <si>
    <t>BPA@SYS C#23864</t>
  </si>
  <si>
    <t>PWX TAG #NGA</t>
  </si>
  <si>
    <t>532347.1</t>
  </si>
  <si>
    <t>BPA@SYS C#23548-MIECO-PGE</t>
  </si>
  <si>
    <t>PWX TAG #NG5</t>
  </si>
  <si>
    <t>532408.1</t>
  </si>
  <si>
    <t>BPA@SYS C#23547-MIECO</t>
  </si>
  <si>
    <t>PWX TAG #NG9</t>
  </si>
  <si>
    <t>BPA(T)MALIN/JD #335079F-BPA(T)JD/BCB #10030NF-PWX-BCPS01-BCH(T)BCB/SYS #257654NF-BCPS01-BCHYDRO@SYS</t>
  </si>
  <si>
    <t>PWX TAG #NG3</t>
  </si>
  <si>
    <t>532259.1</t>
  </si>
  <si>
    <t>SEMPRA</t>
  </si>
  <si>
    <t>AQUILA</t>
  </si>
  <si>
    <t>2/5/2001-2/28/2001</t>
  </si>
  <si>
    <t>511423.1</t>
  </si>
  <si>
    <t>532522.1</t>
  </si>
  <si>
    <t>PACW@SYS-PACW(T)PACW/MALIN500 #100105F</t>
  </si>
  <si>
    <t>PACW(T)MALIN500/MALIN230 #136514DNF-SPP-TEMU-BPA(T)MALIN230/HILLTOP #316742F-TEMU-SPP@HILLTOP</t>
  </si>
  <si>
    <t>SPP TAG #2120</t>
  </si>
  <si>
    <t>403302.1</t>
  </si>
  <si>
    <t>532317.1</t>
  </si>
  <si>
    <t>403304.1</t>
  </si>
  <si>
    <t>532352.1</t>
  </si>
  <si>
    <t>PACW@SYS-PACW(T)PACW/MALIN #100105F-PACW</t>
  </si>
  <si>
    <t>BPA(T)MALIN/JD #334764F-BPA(T)JD/SCL #316742NF-TEMU-PWX-PACW-PNGC-PSCO-SCL</t>
  </si>
  <si>
    <t>PSCO TAG #1004159</t>
  </si>
  <si>
    <t>532400.1</t>
  </si>
  <si>
    <t>COB N/S LLH</t>
  </si>
  <si>
    <t>532596.1</t>
  </si>
  <si>
    <t>476552.1</t>
  </si>
  <si>
    <t>PNGC@BOARDMAN-PGE(T)BOARDMAN/SLATT GF-BPA(T)SLATT/JD #94151F-BPA(T)JD/MALIN #94523F-PNGC-TID</t>
  </si>
  <si>
    <t>PACW(T)MALIN/PACW #106317F-PACW@SYS</t>
  </si>
  <si>
    <t>17416</t>
  </si>
  <si>
    <t>414895.1</t>
  </si>
  <si>
    <t>153992.1</t>
  </si>
  <si>
    <t>MPC@CLSTRP-MPC(T)COL/GAR #352646F-MPC-DETM-SUB-BPA(T)GAR/JD #96038NF-SUB-DETM-BPA(T)JD/MALIN #96032F-DETM-EPEM-BPA</t>
  </si>
  <si>
    <t>17418</t>
  </si>
  <si>
    <t>409653.1</t>
  </si>
  <si>
    <t>493284.1</t>
  </si>
  <si>
    <t>PACW-CDWR</t>
  </si>
  <si>
    <t>414896.1</t>
  </si>
  <si>
    <t>305694.1</t>
  </si>
  <si>
    <t>BPA@SYS C#10232-AVISTA</t>
  </si>
  <si>
    <r>
      <t xml:space="preserve">BPA(T)SYS/BCB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</si>
  <si>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#NF1</t>
  </si>
  <si>
    <r>
      <t>MPC@CLSTRP-MPC(T)COL/GAR #352646F-DETM-SUB-BPA(T)GAR/BCB #96038NF-SUB-DETM-EPEM-SNCL</t>
    </r>
    <r>
      <rPr>
        <sz val="8"/>
        <rFont val="Arial"/>
        <family val="2"/>
      </rPr>
      <t>-BPA</t>
    </r>
  </si>
  <si>
    <r>
      <t xml:space="preserve">BCPS01-BCH(T)BCB/SYS #257654NF-BCPS01-BCHYDRO@SYS  </t>
    </r>
    <r>
      <rPr>
        <sz val="8"/>
        <color indexed="10"/>
        <rFont val="Arial"/>
        <family val="2"/>
      </rPr>
      <t>ALCAN DAILY</t>
    </r>
  </si>
  <si>
    <t>PWX TAG #NFS</t>
  </si>
  <si>
    <t>476549.1</t>
  </si>
  <si>
    <r>
      <t>SNCL@SYS-CISO(T)SYS/</t>
    </r>
    <r>
      <rPr>
        <sz val="8"/>
        <color indexed="16"/>
        <rFont val="Arial"/>
        <family val="2"/>
      </rPr>
      <t xml:space="preserve">CJ </t>
    </r>
    <r>
      <rPr>
        <sz val="8"/>
        <color indexed="58"/>
        <rFont val="Arial"/>
        <family val="2"/>
      </rPr>
      <t>GID#PGAE_BCHASNCL</t>
    </r>
  </si>
  <si>
    <r>
      <t>BPA(T)</t>
    </r>
    <r>
      <rPr>
        <sz val="8"/>
        <color indexed="60"/>
        <rFont val="Arial"/>
        <family val="2"/>
      </rPr>
      <t>CJ</t>
    </r>
    <r>
      <rPr>
        <sz val="8"/>
        <color indexed="12"/>
        <rFont val="Arial"/>
        <family val="2"/>
      </rPr>
      <t xml:space="preserve">/JD #335079F-BPA(T)JD/BCB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</si>
  <si>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#NEN</t>
  </si>
  <si>
    <t>BPA@SYS C#23548</t>
  </si>
  <si>
    <t>PWX TAG #NFV</t>
  </si>
  <si>
    <r>
      <t xml:space="preserve">BPA(T)MALIN/JD #335079F-BPA(T)JD/BCB #10030NF-PWX-BCPS01-BCH(T)BCB/SYS #257654NF-BCPS01-BCHYDRO@SYS  </t>
    </r>
    <r>
      <rPr>
        <sz val="8"/>
        <color indexed="10"/>
        <rFont val="Arial"/>
        <family val="2"/>
      </rPr>
      <t>ALCAN DAILY</t>
    </r>
  </si>
  <si>
    <t>PWX TAG #NEM</t>
  </si>
  <si>
    <t>119481.1</t>
  </si>
  <si>
    <t>PSEI@SYS-BPA(T)SYS/JD #93947F-PSEI(T)JD/MALIN #132230HNF-PSEI</t>
  </si>
  <si>
    <t>PWX TAG #NFW</t>
  </si>
  <si>
    <t>COB S/N HLH</t>
  </si>
  <si>
    <t>505486.1</t>
  </si>
  <si>
    <t>2/1/2001-3/31/2001</t>
  </si>
  <si>
    <t>NCPA-CISO(T)SYS/CJ #PGAE_PGE_NCPA1</t>
  </si>
  <si>
    <t>NCPA</t>
  </si>
  <si>
    <t>PGE(T)CJ/JD GF(BPA CA)-BPA(T)JD/SYS #96095F-PGE@SYS  COB/SYS MONTHLY OPTION</t>
  </si>
  <si>
    <t>17412</t>
  </si>
  <si>
    <t>509068.1</t>
  </si>
  <si>
    <t>COB S/N</t>
  </si>
  <si>
    <t>512506.1</t>
  </si>
  <si>
    <t>2/6/2001-2/28/2001</t>
  </si>
  <si>
    <t>MID-MID(T)SYS/TRACY GF-MID(T)TRACY/CJ #COTP_EPMIMID_2</t>
  </si>
  <si>
    <t>17413</t>
  </si>
  <si>
    <t>512504.1</t>
  </si>
  <si>
    <t>COB S/N LLH</t>
  </si>
  <si>
    <t>PGE(T)CJ/JD GF(BPA CA)-BPA(T)JD/SYS #96095F-PGE@SYS</t>
  </si>
  <si>
    <t>532639.1</t>
  </si>
  <si>
    <t>COB N/S HLH BOM</t>
  </si>
  <si>
    <t>507756.1</t>
  </si>
  <si>
    <t>WAPA</t>
  </si>
  <si>
    <t>326704.1</t>
  </si>
  <si>
    <t>467897.1</t>
  </si>
  <si>
    <t>DETM-SNCL-WESCO</t>
  </si>
  <si>
    <t>2/2/2001-2/28/2001</t>
  </si>
  <si>
    <t>510363.1</t>
  </si>
  <si>
    <t>COB N/S LLH BOM</t>
  </si>
  <si>
    <t>457463.1</t>
  </si>
  <si>
    <t>333882.1</t>
  </si>
  <si>
    <t>476551.1</t>
  </si>
  <si>
    <t>154587.1</t>
  </si>
  <si>
    <t>295290.1</t>
  </si>
  <si>
    <t>153325.1</t>
  </si>
  <si>
    <t>C#21896</t>
  </si>
  <si>
    <t>C#23763</t>
  </si>
  <si>
    <t>457466.1</t>
  </si>
  <si>
    <t>361390.1</t>
  </si>
  <si>
    <t>C#23545</t>
  </si>
  <si>
    <t>C#23764</t>
  </si>
  <si>
    <t>457490.1</t>
  </si>
  <si>
    <t>C#23622</t>
  </si>
  <si>
    <t>380414.1</t>
  </si>
  <si>
    <t>205310.1</t>
  </si>
  <si>
    <t>BPA C#10232</t>
  </si>
  <si>
    <t>C#23617</t>
  </si>
  <si>
    <t>381345.1</t>
  </si>
  <si>
    <t>94133.1</t>
  </si>
  <si>
    <t>C#23610</t>
  </si>
  <si>
    <t>377634.1</t>
  </si>
  <si>
    <t>C#23420</t>
  </si>
  <si>
    <t>332919.1</t>
  </si>
  <si>
    <t>492042.1</t>
  </si>
  <si>
    <t>295288.1</t>
  </si>
  <si>
    <t>228042.1</t>
  </si>
  <si>
    <t>476548.1</t>
  </si>
  <si>
    <t>475189.1</t>
  </si>
  <si>
    <t>487907.1</t>
  </si>
  <si>
    <t>392742.1</t>
  </si>
  <si>
    <t>500032.1</t>
  </si>
  <si>
    <t>376202.1</t>
  </si>
  <si>
    <t>493283.1</t>
  </si>
  <si>
    <t>372916.1</t>
  </si>
  <si>
    <t>328123.1</t>
  </si>
  <si>
    <t>377632.1</t>
  </si>
  <si>
    <t>330253.1</t>
  </si>
  <si>
    <t>333883.1</t>
  </si>
  <si>
    <t>380395.1</t>
  </si>
  <si>
    <t>330252.1</t>
  </si>
  <si>
    <t>409652.1</t>
  </si>
  <si>
    <t>410701.1</t>
  </si>
  <si>
    <t>120734.1</t>
  </si>
  <si>
    <t>457489.1</t>
  </si>
  <si>
    <t>457464.1</t>
  </si>
  <si>
    <t>173693.1</t>
  </si>
  <si>
    <t>279149.1</t>
  </si>
  <si>
    <t>291882.1</t>
  </si>
  <si>
    <t>227388.1</t>
  </si>
  <si>
    <t>NEWENERGY</t>
  </si>
  <si>
    <t>361392.1</t>
  </si>
  <si>
    <t>121480.1</t>
  </si>
  <si>
    <t>457468.1</t>
  </si>
  <si>
    <t>376203.1</t>
  </si>
  <si>
    <t>355168.1</t>
  </si>
  <si>
    <t>PWX-DETM</t>
  </si>
  <si>
    <t>355169.1</t>
  </si>
  <si>
    <t>475188.1</t>
  </si>
  <si>
    <t>403520.1</t>
  </si>
  <si>
    <t>482663.1</t>
  </si>
  <si>
    <t>476547.1</t>
  </si>
  <si>
    <t>410702.1</t>
  </si>
  <si>
    <t>531277.1</t>
  </si>
  <si>
    <t>17284</t>
  </si>
  <si>
    <t>17287</t>
  </si>
  <si>
    <t>531248.1</t>
  </si>
  <si>
    <t>531274.1</t>
  </si>
  <si>
    <t>531267.1</t>
  </si>
  <si>
    <t>AT PGE SYSTEM</t>
  </si>
  <si>
    <t>17289</t>
  </si>
  <si>
    <t>531270.1</t>
  </si>
  <si>
    <t>531271.1</t>
  </si>
  <si>
    <t>531004.1</t>
  </si>
  <si>
    <t>2/27/2001-2/27/2001</t>
  </si>
  <si>
    <t>PWX TAG #ND0</t>
  </si>
  <si>
    <t>PWX TAG #NCZ</t>
  </si>
  <si>
    <t>531276.1</t>
  </si>
  <si>
    <t>17290</t>
  </si>
  <si>
    <t>PWX TAG #NCX</t>
  </si>
  <si>
    <t>PWX TAG #NCY</t>
  </si>
  <si>
    <t>531013.1</t>
  </si>
  <si>
    <t>MIRANT-CPS</t>
  </si>
  <si>
    <t>531024.1</t>
  </si>
  <si>
    <t>531070.1</t>
  </si>
  <si>
    <t>PSEI@SYS-BPA(T)SYS/JD #93947F-PSEI(T)JD/MALIN #132201HNF</t>
  </si>
  <si>
    <t>PACW(T)MALIN500/MALIN230 #136491DNF-SPP-TEMU-BPA(T)MALIN230/HILLTOP #316742F-TEMU-SPP@HILLTOP</t>
  </si>
  <si>
    <t>SPP TAG #2108</t>
  </si>
  <si>
    <t>531049.1</t>
  </si>
  <si>
    <t>531275.1</t>
  </si>
  <si>
    <t>WAPA-WAPA(T)MALIN/TRACY-WAPA@TRACY</t>
  </si>
  <si>
    <t>PACW TAG #14122S</t>
  </si>
  <si>
    <t>MPC@CLSTRP-MPC(T)COL/GAR #352475F-MPC-DETM-SUB-BPA(T)GAR/JD #96038NF-SUB-DETM-BPA(T)JD/MALIN #96032F-DETM-EPEM-BPA</t>
  </si>
  <si>
    <t>PACW TAG #14122V</t>
  </si>
  <si>
    <t>PWX TAG #NC5</t>
  </si>
  <si>
    <t>SUMMARY</t>
  </si>
  <si>
    <t>DRAFT</t>
  </si>
  <si>
    <t>MONTH LONG HLH BOOKOUTS</t>
  </si>
  <si>
    <t>TOTAL BOOKOUTS</t>
  </si>
  <si>
    <t>MONTH LONG LLH M-S B/O</t>
  </si>
  <si>
    <t>TOTAL PHYS</t>
  </si>
  <si>
    <t>MONTH LONG SUNDAY B/O</t>
  </si>
  <si>
    <t>GRAND TOTAL</t>
  </si>
  <si>
    <t>ALL MONTHLY B/O</t>
  </si>
  <si>
    <t>B/O % OF TOTAL</t>
  </si>
  <si>
    <t>Bookout</t>
  </si>
  <si>
    <t>Phys</t>
  </si>
  <si>
    <t>Day Total</t>
  </si>
  <si>
    <t>ORIGINAL COUNT</t>
  </si>
  <si>
    <t>VARIANCE</t>
  </si>
  <si>
    <t>4 SUNDAYS IN FEB</t>
  </si>
  <si>
    <t>24 STANDARD DAYS IN FEB</t>
  </si>
  <si>
    <t>MONTANA DAILY LLH</t>
  </si>
  <si>
    <t>BPA BUSBAR HLH</t>
  </si>
  <si>
    <t>BPA BUSBAR LLH</t>
  </si>
  <si>
    <t>MONT SYSTEM HLH</t>
  </si>
  <si>
    <t>MONT SYSTEM LLH</t>
  </si>
  <si>
    <t>MID C MONTHLY HLH</t>
  </si>
  <si>
    <t>MID C MONTHLY LLH</t>
  </si>
  <si>
    <t>TACOMA DAILY LLH</t>
  </si>
  <si>
    <t>TACOMA DAILY HLH</t>
  </si>
  <si>
    <t>EMERALD PEOPLE'S HLH</t>
  </si>
  <si>
    <t>EMERALD PEOPLE'S LLH</t>
  </si>
  <si>
    <t>WILLAMETTE IND BUSBAR HLH</t>
  </si>
  <si>
    <t>WILLAMETTE IND BUSBAR LLH</t>
  </si>
  <si>
    <t>TLMK IS HLH/LLH ON HOLIDAYS, ADDITIONAL 2MW NEEDS TO BE SUPPLIED ON 01/01.</t>
  </si>
  <si>
    <t>HOT SPRINGS HLH</t>
  </si>
  <si>
    <t>HOT SPRINGS LLH</t>
  </si>
  <si>
    <t>-E-</t>
  </si>
  <si>
    <t>7-22</t>
  </si>
  <si>
    <t>PST</t>
  </si>
  <si>
    <t>TILLAMOOPE</t>
  </si>
  <si>
    <t>1/2/01-3/31/01</t>
  </si>
  <si>
    <t>329563.1</t>
  </si>
  <si>
    <t>BPA Busbar</t>
  </si>
  <si>
    <t>307182.1</t>
  </si>
  <si>
    <t>1/1/01-3/31/01</t>
  </si>
  <si>
    <t>AMERELECPO</t>
  </si>
  <si>
    <t>354082.1</t>
  </si>
  <si>
    <t>MID COLUMBIA</t>
  </si>
  <si>
    <t>403839.1</t>
  </si>
  <si>
    <t>403979.1</t>
  </si>
  <si>
    <t>404351.1</t>
  </si>
  <si>
    <t>418618.1</t>
  </si>
  <si>
    <t>404354.1</t>
  </si>
  <si>
    <t>418622.1</t>
  </si>
  <si>
    <t>410358.1</t>
  </si>
  <si>
    <t>418631.1</t>
  </si>
  <si>
    <t>410394.1</t>
  </si>
  <si>
    <t>421441.1</t>
  </si>
  <si>
    <t>424690.1</t>
  </si>
  <si>
    <t>421442.1</t>
  </si>
  <si>
    <t>427554.1</t>
  </si>
  <si>
    <t>438235.1</t>
  </si>
  <si>
    <t>434119.1</t>
  </si>
  <si>
    <t>456728.1</t>
  </si>
  <si>
    <t>434292.1</t>
  </si>
  <si>
    <t>456830.1</t>
  </si>
  <si>
    <t>448836.1</t>
  </si>
  <si>
    <t>471452.1</t>
  </si>
  <si>
    <t>454415.1</t>
  </si>
  <si>
    <t>2/1/01-2/28/01</t>
  </si>
  <si>
    <t>476274.1</t>
  </si>
  <si>
    <t>455880.1</t>
  </si>
  <si>
    <t>476411.1</t>
  </si>
  <si>
    <t>459229.1</t>
  </si>
  <si>
    <t>528830.1</t>
  </si>
  <si>
    <t>2/24/01-2/24/01</t>
  </si>
  <si>
    <t>2/23/01-2/23/01</t>
  </si>
  <si>
    <t>427600.1</t>
  </si>
  <si>
    <t>AQUILACORP</t>
  </si>
  <si>
    <t>459260.1</t>
  </si>
  <si>
    <t>458597.1</t>
  </si>
  <si>
    <t>459679.1</t>
  </si>
  <si>
    <t>489476.1</t>
  </si>
  <si>
    <t>471670.1</t>
  </si>
  <si>
    <t>495097.1</t>
  </si>
  <si>
    <t>495210.1</t>
  </si>
  <si>
    <t>495217.1</t>
  </si>
  <si>
    <t>313225.1</t>
  </si>
  <si>
    <t>AVISTAENE</t>
  </si>
  <si>
    <t>259963.1</t>
  </si>
  <si>
    <t>398633.1</t>
  </si>
  <si>
    <t>324380.1</t>
  </si>
  <si>
    <t>398640.1</t>
  </si>
  <si>
    <t>263971.1</t>
  </si>
  <si>
    <t>399600.1</t>
  </si>
  <si>
    <t>423091.1</t>
  </si>
  <si>
    <t>402543.1</t>
  </si>
  <si>
    <t>267553.1</t>
  </si>
  <si>
    <t>431920.1</t>
  </si>
  <si>
    <t>301755.1</t>
  </si>
  <si>
    <t>433269.2</t>
  </si>
  <si>
    <t>301762.1</t>
  </si>
  <si>
    <t>443197.1</t>
  </si>
  <si>
    <t>305217.1</t>
  </si>
  <si>
    <t>447645.1</t>
  </si>
  <si>
    <t>310383.1</t>
  </si>
  <si>
    <t>448758.1</t>
  </si>
  <si>
    <t>331010.1</t>
  </si>
  <si>
    <t>448825.1</t>
  </si>
  <si>
    <t>347931.1</t>
  </si>
  <si>
    <t>448842.1</t>
  </si>
  <si>
    <t>377463.1</t>
  </si>
  <si>
    <t>454416.1</t>
  </si>
  <si>
    <t>485457.1</t>
  </si>
  <si>
    <t>471762.1</t>
  </si>
  <si>
    <t>476273.1</t>
  </si>
  <si>
    <t>498166.1</t>
  </si>
  <si>
    <t>377471.1</t>
  </si>
  <si>
    <t>276261.1</t>
  </si>
  <si>
    <t>356646.1</t>
  </si>
  <si>
    <t>379125.1</t>
  </si>
  <si>
    <t>379137.1</t>
  </si>
  <si>
    <t>390871.1</t>
  </si>
  <si>
    <t>396989.1</t>
  </si>
  <si>
    <t>447477.1</t>
  </si>
  <si>
    <t>451942.1</t>
  </si>
  <si>
    <t>458647.1</t>
  </si>
  <si>
    <t>286846.1</t>
  </si>
  <si>
    <t>BPA</t>
  </si>
  <si>
    <t>315551.1</t>
  </si>
  <si>
    <t>323909.1</t>
  </si>
  <si>
    <t>342142.1</t>
  </si>
  <si>
    <t>328069.2</t>
  </si>
  <si>
    <t>352567.1</t>
  </si>
  <si>
    <t>330291.1</t>
  </si>
  <si>
    <t>352618.1</t>
  </si>
  <si>
    <t>475415.1</t>
  </si>
  <si>
    <t>492798.1</t>
  </si>
  <si>
    <t>286706.1</t>
  </si>
  <si>
    <t>336698.1</t>
  </si>
  <si>
    <t>337779.1</t>
  </si>
  <si>
    <t>338251.1</t>
  </si>
  <si>
    <t>340620.1</t>
  </si>
  <si>
    <t>350769.1</t>
  </si>
  <si>
    <t>372924.1</t>
  </si>
  <si>
    <t>380423.1</t>
  </si>
  <si>
    <t>380417.1</t>
  </si>
  <si>
    <t>BPENERGYCO</t>
  </si>
  <si>
    <t>379263.1</t>
  </si>
  <si>
    <t>469649.1</t>
  </si>
  <si>
    <t>32632.1</t>
  </si>
  <si>
    <t>CINERGY</t>
  </si>
  <si>
    <t>307149.1</t>
  </si>
  <si>
    <t>32635.1</t>
  </si>
  <si>
    <t>307186.1</t>
  </si>
  <si>
    <t>32812.1</t>
  </si>
  <si>
    <t>328124.1</t>
  </si>
  <si>
    <t>32814.1</t>
  </si>
  <si>
    <t>339989.1</t>
  </si>
  <si>
    <t>32818.1</t>
  </si>
  <si>
    <t>111653.1</t>
  </si>
  <si>
    <t>310364.1</t>
  </si>
  <si>
    <t>346818.1</t>
  </si>
  <si>
    <t>346842.1</t>
  </si>
  <si>
    <t>372477.1</t>
  </si>
  <si>
    <t>470868.1</t>
  </si>
  <si>
    <t>CONAGRAENE</t>
  </si>
  <si>
    <t>387992.1</t>
  </si>
  <si>
    <t>297929.1</t>
  </si>
  <si>
    <t>CONSTELLPO</t>
  </si>
  <si>
    <t>477187.1</t>
  </si>
  <si>
    <t>385272.1</t>
  </si>
  <si>
    <t>10/30/00-3/31/01</t>
  </si>
  <si>
    <t>467011.1</t>
  </si>
  <si>
    <t>350736.1</t>
  </si>
  <si>
    <t>CRC</t>
  </si>
  <si>
    <t>492751.1</t>
  </si>
  <si>
    <t>DUKEENETRA</t>
  </si>
  <si>
    <t>492545.1</t>
  </si>
  <si>
    <t>402196.1</t>
  </si>
  <si>
    <t>DYPMI</t>
  </si>
  <si>
    <t>433681.1</t>
  </si>
  <si>
    <t>402546.1</t>
  </si>
  <si>
    <t>433683.1</t>
  </si>
  <si>
    <t>435961.1</t>
  </si>
  <si>
    <t>441113.1</t>
  </si>
  <si>
    <t>495098.1</t>
  </si>
  <si>
    <t>EDISONMISM</t>
  </si>
  <si>
    <t>488909.1</t>
  </si>
  <si>
    <t>470867.1</t>
  </si>
  <si>
    <t>481808.1</t>
  </si>
  <si>
    <t>EESI</t>
  </si>
  <si>
    <t>486263.1</t>
  </si>
  <si>
    <t>496433.1</t>
  </si>
  <si>
    <t>474408.1</t>
  </si>
  <si>
    <t>428253.1</t>
  </si>
  <si>
    <t>EPME</t>
  </si>
  <si>
    <t>387844.1</t>
  </si>
  <si>
    <t>431612.1</t>
  </si>
  <si>
    <t>458130.1</t>
  </si>
  <si>
    <t>434137.1</t>
  </si>
  <si>
    <t>485461.1</t>
  </si>
  <si>
    <t>443028.1</t>
  </si>
  <si>
    <t>468019.1</t>
  </si>
  <si>
    <t>455025.1</t>
  </si>
  <si>
    <t>466972.1</t>
  </si>
  <si>
    <t>456955.1</t>
  </si>
  <si>
    <t>467010.1</t>
  </si>
  <si>
    <t>482604.1</t>
  </si>
  <si>
    <t>467012.1</t>
  </si>
  <si>
    <t>487691.1</t>
  </si>
  <si>
    <t>467171.1</t>
  </si>
  <si>
    <t>455486.1</t>
  </si>
  <si>
    <t>459142.1</t>
  </si>
  <si>
    <t>471919.1</t>
  </si>
  <si>
    <t>485496.1</t>
  </si>
  <si>
    <t>489736.1</t>
  </si>
  <si>
    <t>499018.1</t>
  </si>
  <si>
    <t>EWEB</t>
  </si>
  <si>
    <t>501393.1</t>
  </si>
  <si>
    <t>388979.1</t>
  </si>
  <si>
    <t>GCPD</t>
  </si>
  <si>
    <t>351345.1</t>
  </si>
  <si>
    <t>433091.1</t>
  </si>
  <si>
    <t>306972.1</t>
  </si>
  <si>
    <t>HAFSLUNDEN</t>
  </si>
  <si>
    <t>307184.1</t>
  </si>
  <si>
    <t>307059.1</t>
  </si>
  <si>
    <t>342145.1</t>
  </si>
  <si>
    <t>316311.1</t>
  </si>
  <si>
    <t>350768.1</t>
  </si>
  <si>
    <t>370976.1</t>
  </si>
  <si>
    <t>IDACORPENE</t>
  </si>
  <si>
    <t>394797.1</t>
  </si>
  <si>
    <t>398637.1</t>
  </si>
  <si>
    <t>399638.1</t>
  </si>
  <si>
    <t>407577.1</t>
  </si>
  <si>
    <t>404352.1</t>
  </si>
  <si>
    <t>488455.1</t>
  </si>
  <si>
    <t>481809.1</t>
  </si>
  <si>
    <t>491561.1</t>
  </si>
  <si>
    <t>490389.1</t>
  </si>
  <si>
    <t>504259.1</t>
  </si>
  <si>
    <t>490396.1</t>
  </si>
  <si>
    <t>438484.1</t>
  </si>
  <si>
    <t>438485.1</t>
  </si>
  <si>
    <t>443033.1</t>
  </si>
  <si>
    <t>448818.1</t>
  </si>
  <si>
    <t>450789.1</t>
  </si>
  <si>
    <t>451948.1</t>
  </si>
  <si>
    <t>454454.1</t>
  </si>
  <si>
    <t>461154.1</t>
  </si>
  <si>
    <t>471766.1</t>
  </si>
  <si>
    <t>471924.1</t>
  </si>
  <si>
    <t>17615.2</t>
  </si>
  <si>
    <t>491869.1</t>
  </si>
  <si>
    <t>MERRILL</t>
  </si>
  <si>
    <t>492890.1</t>
  </si>
  <si>
    <t>276287.1</t>
  </si>
  <si>
    <t>MIECO</t>
  </si>
  <si>
    <t>226212.1</t>
  </si>
  <si>
    <t>277504.1</t>
  </si>
  <si>
    <t>227730.1</t>
  </si>
  <si>
    <t>281832.1</t>
  </si>
  <si>
    <t>223474.1</t>
  </si>
  <si>
    <t>286230.1</t>
  </si>
  <si>
    <t>245820.1</t>
  </si>
  <si>
    <t>301215.1</t>
  </si>
  <si>
    <t>229613.1</t>
  </si>
  <si>
    <t>301237.1</t>
  </si>
  <si>
    <t>248733.1</t>
  </si>
  <si>
    <t>303684.1</t>
  </si>
  <si>
    <t>257175.1</t>
  </si>
  <si>
    <t>314462.1</t>
  </si>
  <si>
    <t>276269.1</t>
  </si>
  <si>
    <t>276285.1</t>
  </si>
  <si>
    <t>281831.1</t>
  </si>
  <si>
    <t>313907.1</t>
  </si>
  <si>
    <t>356647.1</t>
  </si>
  <si>
    <t>415923.1</t>
  </si>
  <si>
    <t>331028.1</t>
  </si>
  <si>
    <t>MSCAPGP</t>
  </si>
  <si>
    <t>303683.1</t>
  </si>
  <si>
    <t>404210.1</t>
  </si>
  <si>
    <t>369724.1</t>
  </si>
  <si>
    <t>448819.1</t>
  </si>
  <si>
    <t>385209.1</t>
  </si>
  <si>
    <t>415924.1</t>
  </si>
  <si>
    <t>444223.1</t>
  </si>
  <si>
    <t>451949.1</t>
  </si>
  <si>
    <t>492878.1</t>
  </si>
  <si>
    <t>493270.1</t>
  </si>
  <si>
    <t>PACE</t>
  </si>
  <si>
    <t>429471.1</t>
  </si>
  <si>
    <t>492877.1</t>
  </si>
  <si>
    <t>492879.1</t>
  </si>
  <si>
    <t>459846.1</t>
  </si>
  <si>
    <t>PSC</t>
  </si>
  <si>
    <t>380421.1</t>
  </si>
  <si>
    <t>PSPL</t>
  </si>
  <si>
    <t>495207.1</t>
  </si>
  <si>
    <t>12/1/00-2/28/01</t>
  </si>
  <si>
    <t>467090.1</t>
  </si>
  <si>
    <t>390825.1</t>
  </si>
  <si>
    <t>PWX</t>
  </si>
  <si>
    <t>373029.1</t>
  </si>
  <si>
    <t>454418.1</t>
  </si>
  <si>
    <t>373305.1</t>
  </si>
  <si>
    <t>471921.1</t>
  </si>
  <si>
    <t>432883.1</t>
  </si>
  <si>
    <t>487940.1</t>
  </si>
  <si>
    <t>490717.1</t>
  </si>
  <si>
    <t>495158.1</t>
  </si>
  <si>
    <t>455882.1</t>
  </si>
  <si>
    <t>455572.1</t>
  </si>
  <si>
    <t>459491.1</t>
  </si>
  <si>
    <t>314040.1</t>
  </si>
  <si>
    <t>SCEM</t>
  </si>
  <si>
    <t>257177.1</t>
  </si>
  <si>
    <t>350737.1</t>
  </si>
  <si>
    <t>349966.1</t>
  </si>
  <si>
    <t>431615.1</t>
  </si>
  <si>
    <t>351294.1</t>
  </si>
  <si>
    <t>433083.1</t>
  </si>
  <si>
    <t>377611.1</t>
  </si>
  <si>
    <t>436146.1</t>
  </si>
  <si>
    <t>433076.1</t>
  </si>
  <si>
    <t>437494.1</t>
  </si>
  <si>
    <t>437989.1</t>
  </si>
  <si>
    <t>439050.1</t>
  </si>
  <si>
    <t>456859.1</t>
  </si>
  <si>
    <t>451945.1</t>
  </si>
  <si>
    <t>502201.1</t>
  </si>
  <si>
    <t>459334.1</t>
  </si>
  <si>
    <t>503883.1</t>
  </si>
  <si>
    <t>SCL</t>
  </si>
  <si>
    <t>2/1/01-3/31/01</t>
  </si>
  <si>
    <t>493262.1</t>
  </si>
  <si>
    <t>493271.1</t>
  </si>
  <si>
    <t>318870.1</t>
  </si>
  <si>
    <t>1/1/01-4/6/01</t>
  </si>
  <si>
    <t>SEMP</t>
  </si>
  <si>
    <t>349864.1</t>
  </si>
  <si>
    <t>353470.1</t>
  </si>
  <si>
    <t>269562.1</t>
  </si>
  <si>
    <t>399915.1</t>
  </si>
  <si>
    <t>268298.1</t>
  </si>
  <si>
    <t>404058.1</t>
  </si>
  <si>
    <t>294655.1</t>
  </si>
  <si>
    <t>414526.1</t>
  </si>
  <si>
    <t>354083.1</t>
  </si>
  <si>
    <t>414552.1</t>
  </si>
  <si>
    <t>384243.1</t>
  </si>
  <si>
    <t>423507.1</t>
  </si>
  <si>
    <t>396848.1</t>
  </si>
  <si>
    <t>448841.1</t>
  </si>
  <si>
    <t>404252.1</t>
  </si>
  <si>
    <t>454455.1</t>
  </si>
  <si>
    <t>409586.1</t>
  </si>
  <si>
    <t>455351.1</t>
  </si>
  <si>
    <t>409600.1</t>
  </si>
  <si>
    <t>452960.1</t>
  </si>
  <si>
    <t>455570.1</t>
  </si>
  <si>
    <t>455571.1</t>
  </si>
  <si>
    <t>459663.1</t>
  </si>
  <si>
    <t>473249.1</t>
  </si>
  <si>
    <t>SNCL</t>
  </si>
  <si>
    <t>SPP</t>
  </si>
  <si>
    <t>474572.1</t>
  </si>
  <si>
    <t>264372.1</t>
  </si>
  <si>
    <t>TEMI</t>
  </si>
  <si>
    <t>449716.1</t>
  </si>
  <si>
    <t>347704.1</t>
  </si>
  <si>
    <t>341451.1</t>
  </si>
  <si>
    <t>442273.1</t>
  </si>
  <si>
    <t>371972.1</t>
  </si>
  <si>
    <t>443042.1</t>
  </si>
  <si>
    <t>527809.1</t>
  </si>
  <si>
    <t>527518.1</t>
  </si>
  <si>
    <t>527813.1</t>
  </si>
  <si>
    <t>527476.1</t>
  </si>
  <si>
    <t>527499.1</t>
  </si>
  <si>
    <t>527525.1</t>
  </si>
  <si>
    <t>527653.1</t>
  </si>
  <si>
    <t>527490.1</t>
  </si>
  <si>
    <t>527536.1</t>
  </si>
  <si>
    <t>527540.1</t>
  </si>
  <si>
    <t>527875.1</t>
  </si>
  <si>
    <t>527810.1</t>
  </si>
  <si>
    <t>527533.1</t>
  </si>
  <si>
    <t>527551.1</t>
  </si>
  <si>
    <t>527575.1</t>
  </si>
  <si>
    <t>527648.1</t>
  </si>
  <si>
    <t>527811.1</t>
  </si>
  <si>
    <t>527558.1</t>
  </si>
  <si>
    <t>527812.1</t>
  </si>
  <si>
    <t>527550.1</t>
  </si>
  <si>
    <t>527874.1</t>
  </si>
  <si>
    <t>527871.1</t>
  </si>
  <si>
    <t>527814.1</t>
  </si>
  <si>
    <t>527815.1</t>
  </si>
  <si>
    <t>527876.1</t>
  </si>
  <si>
    <t>527529.1</t>
  </si>
  <si>
    <t>527503.1</t>
  </si>
  <si>
    <t>527522.1</t>
  </si>
  <si>
    <t>527873.1</t>
  </si>
  <si>
    <t>527872.1</t>
  </si>
  <si>
    <t>376942.1</t>
  </si>
  <si>
    <t>448526.1</t>
  </si>
  <si>
    <t>381173.1</t>
  </si>
  <si>
    <t>448820.1</t>
  </si>
  <si>
    <t>386110.1</t>
  </si>
  <si>
    <t>449939.1</t>
  </si>
  <si>
    <t>386112.1</t>
  </si>
  <si>
    <t>471922.1</t>
  </si>
  <si>
    <t>445799.1</t>
  </si>
  <si>
    <t>450519.1</t>
  </si>
  <si>
    <t>347520.1</t>
  </si>
  <si>
    <t>TRANSALT</t>
  </si>
  <si>
    <t>340372.1</t>
  </si>
  <si>
    <t>390868.1</t>
  </si>
  <si>
    <t>351164.1</t>
  </si>
  <si>
    <t>391313.1</t>
  </si>
  <si>
    <t>432885.1</t>
  </si>
  <si>
    <t>393538.1</t>
  </si>
  <si>
    <t>455103.1</t>
  </si>
  <si>
    <t>448815.1</t>
  </si>
  <si>
    <t>455576.1</t>
  </si>
  <si>
    <t>449401.1</t>
  </si>
  <si>
    <t>458658.1</t>
  </si>
  <si>
    <t>456967.1</t>
  </si>
  <si>
    <t>476301.1</t>
  </si>
  <si>
    <t>459221.1</t>
  </si>
  <si>
    <t>TRANSCAN</t>
  </si>
  <si>
    <t>331040.1</t>
  </si>
  <si>
    <t>393365.1</t>
  </si>
  <si>
    <t>WESCO</t>
  </si>
  <si>
    <t>344959.1</t>
  </si>
  <si>
    <t>401428.1</t>
  </si>
  <si>
    <t>352641.1</t>
  </si>
  <si>
    <t>454458.1</t>
  </si>
  <si>
    <t>384464.1</t>
  </si>
  <si>
    <t>455519.1</t>
  </si>
  <si>
    <t>387785.1</t>
  </si>
  <si>
    <t>500532.1</t>
  </si>
  <si>
    <t>398770.1</t>
  </si>
  <si>
    <t>404400.1</t>
  </si>
  <si>
    <t>WWP</t>
  </si>
  <si>
    <t>372632.1</t>
  </si>
  <si>
    <t>390558.1</t>
  </si>
  <si>
    <t>392579.1</t>
  </si>
  <si>
    <t>392617.1</t>
  </si>
  <si>
    <t>CONOCOPOW</t>
  </si>
  <si>
    <t>347356.1</t>
  </si>
  <si>
    <t>Montana System Border</t>
  </si>
  <si>
    <t>476578.1</t>
  </si>
  <si>
    <t>MPC</t>
  </si>
  <si>
    <t>SMURFITSTO</t>
  </si>
  <si>
    <t>246859.1</t>
  </si>
  <si>
    <t>TACOMA</t>
  </si>
  <si>
    <t>130840.2</t>
  </si>
  <si>
    <t>Tacoma System Border</t>
  </si>
  <si>
    <t>CLATSKANPE</t>
  </si>
  <si>
    <t>11/1/00-3/31/01</t>
  </si>
  <si>
    <t>445159.1</t>
  </si>
  <si>
    <t>MCMINNWATL</t>
  </si>
  <si>
    <t>199599.1</t>
  </si>
  <si>
    <t>334524.1</t>
  </si>
  <si>
    <t>130840.1</t>
  </si>
  <si>
    <t>321990.1</t>
  </si>
  <si>
    <t>EMERALDPEO</t>
  </si>
  <si>
    <t>8037.1</t>
  </si>
  <si>
    <t>Emerald People's Utility Dist</t>
  </si>
  <si>
    <t>529869.1</t>
  </si>
  <si>
    <t>530269.1</t>
  </si>
  <si>
    <t>529505.1</t>
  </si>
  <si>
    <t>530280.1</t>
  </si>
  <si>
    <t>529445.1</t>
  </si>
  <si>
    <t>529854.1</t>
  </si>
  <si>
    <t>530273.1</t>
  </si>
  <si>
    <t>529871.1</t>
  </si>
  <si>
    <t>530274.1</t>
  </si>
  <si>
    <t>529814.1</t>
  </si>
  <si>
    <t>529868.1</t>
  </si>
  <si>
    <t>530279.1</t>
  </si>
  <si>
    <t>530286.1</t>
  </si>
  <si>
    <t>530334.1</t>
  </si>
  <si>
    <t>530278.1</t>
  </si>
  <si>
    <t>530285.1</t>
  </si>
  <si>
    <t>530276.1</t>
  </si>
  <si>
    <t>530264.1</t>
  </si>
  <si>
    <t>2/25/01-2/26/01</t>
  </si>
  <si>
    <t>530266.1</t>
  </si>
  <si>
    <t>530260.1</t>
  </si>
  <si>
    <t>530263.1</t>
  </si>
  <si>
    <t>530259.1</t>
  </si>
  <si>
    <t>530261.1</t>
  </si>
  <si>
    <t>530262.1</t>
  </si>
  <si>
    <t>530275.1</t>
  </si>
  <si>
    <t>530265.1</t>
  </si>
  <si>
    <t>530267.1</t>
  </si>
  <si>
    <t>530277.1</t>
  </si>
  <si>
    <t>161541.1</t>
  </si>
  <si>
    <t>83896.1</t>
  </si>
  <si>
    <t>144730.1</t>
  </si>
  <si>
    <t>92001.1</t>
  </si>
  <si>
    <t>192420.1</t>
  </si>
  <si>
    <t>95050.1</t>
  </si>
  <si>
    <t>270527.1</t>
  </si>
  <si>
    <t>129032.1</t>
  </si>
  <si>
    <t>85095.1</t>
  </si>
  <si>
    <t>216680.1</t>
  </si>
  <si>
    <t>153812.1</t>
  </si>
  <si>
    <t>386759.1</t>
  </si>
  <si>
    <t>270865.1</t>
  </si>
  <si>
    <t>95117.1</t>
  </si>
  <si>
    <t>117242.1</t>
  </si>
  <si>
    <t>123170.1</t>
  </si>
  <si>
    <t>123174.1</t>
  </si>
  <si>
    <t>153621.1</t>
  </si>
  <si>
    <t>271402.1</t>
  </si>
  <si>
    <t>432047.1</t>
  </si>
  <si>
    <t>491609.1</t>
  </si>
  <si>
    <t>220845.1</t>
  </si>
  <si>
    <t>491725.1</t>
  </si>
  <si>
    <t>459810.1</t>
  </si>
  <si>
    <t>119462.1</t>
  </si>
  <si>
    <t>386758.1</t>
  </si>
  <si>
    <t>273969.1</t>
  </si>
  <si>
    <t>490645.1</t>
  </si>
  <si>
    <t>34057.1</t>
  </si>
  <si>
    <t>ENERGYSER</t>
  </si>
  <si>
    <t>477961.1</t>
  </si>
  <si>
    <t>493175.1</t>
  </si>
  <si>
    <t>489917.1</t>
  </si>
  <si>
    <t>44573.1</t>
  </si>
  <si>
    <t>475464.1</t>
  </si>
  <si>
    <t>200536.1</t>
  </si>
  <si>
    <t>MERCHANTEN</t>
  </si>
  <si>
    <t>432048.1</t>
  </si>
  <si>
    <t>189189.1</t>
  </si>
  <si>
    <t>489926.1</t>
  </si>
  <si>
    <t>166518.1</t>
  </si>
  <si>
    <t>197126.1</t>
  </si>
  <si>
    <t>243542.1</t>
  </si>
  <si>
    <t>398636.1</t>
  </si>
  <si>
    <t>124730.1</t>
  </si>
  <si>
    <t>97493.1</t>
  </si>
  <si>
    <t>131910.1</t>
  </si>
  <si>
    <t>196980.1</t>
  </si>
  <si>
    <t>493997.1</t>
  </si>
  <si>
    <t>494168.1</t>
  </si>
  <si>
    <t>SNO</t>
  </si>
  <si>
    <t>358076.1</t>
  </si>
  <si>
    <t>245809.1</t>
  </si>
  <si>
    <t>354087.1</t>
  </si>
  <si>
    <t>162508.1</t>
  </si>
  <si>
    <t>339963.1</t>
  </si>
  <si>
    <t>354050.1</t>
  </si>
  <si>
    <t>LOUISIANAP</t>
  </si>
  <si>
    <t>421598.1</t>
  </si>
  <si>
    <t>403522.1</t>
  </si>
  <si>
    <t>486140.1</t>
  </si>
  <si>
    <t>NW Delivered</t>
  </si>
  <si>
    <t>500465.1</t>
  </si>
  <si>
    <t>WILLAMETTE</t>
  </si>
  <si>
    <t>Willamette Ind. Busbar</t>
  </si>
  <si>
    <t>Yellow Tail</t>
  </si>
  <si>
    <t>398635.1</t>
  </si>
  <si>
    <t>1-6, 23-24</t>
  </si>
  <si>
    <t>201559.1</t>
  </si>
  <si>
    <t>154586.1</t>
  </si>
  <si>
    <t>280672.1</t>
  </si>
  <si>
    <t>205311.1</t>
  </si>
  <si>
    <t>268740.1</t>
  </si>
  <si>
    <t>310382.1</t>
  </si>
  <si>
    <t>325869.1</t>
  </si>
  <si>
    <t>372917.1</t>
  </si>
  <si>
    <t>398634.1</t>
  </si>
  <si>
    <t>423701.1</t>
  </si>
  <si>
    <t>332918.1</t>
  </si>
  <si>
    <t>337681.1</t>
  </si>
  <si>
    <t>338252.1</t>
  </si>
  <si>
    <t>377633.1</t>
  </si>
  <si>
    <t>380413.1</t>
  </si>
  <si>
    <t>381344.1</t>
  </si>
  <si>
    <t>446311.1</t>
  </si>
  <si>
    <t>457465.1</t>
  </si>
  <si>
    <t>482597.1</t>
  </si>
  <si>
    <t>469650.1</t>
  </si>
  <si>
    <t>469349.1</t>
  </si>
  <si>
    <t>CHELAN</t>
  </si>
  <si>
    <t>492067.1</t>
  </si>
  <si>
    <t>353490.1</t>
  </si>
  <si>
    <t>392623.1</t>
  </si>
  <si>
    <t>451881.1</t>
  </si>
  <si>
    <t>451888.1</t>
  </si>
  <si>
    <t>451889.1</t>
  </si>
  <si>
    <t>467024.1</t>
  </si>
  <si>
    <t>476546.1</t>
  </si>
  <si>
    <t>467987.1</t>
  </si>
  <si>
    <t>296602.1</t>
  </si>
  <si>
    <t>469691.1</t>
  </si>
  <si>
    <t>493215.1</t>
  </si>
  <si>
    <t>486264.1</t>
  </si>
  <si>
    <t>493281.1</t>
  </si>
  <si>
    <t>500031.1</t>
  </si>
  <si>
    <t>428843.1</t>
  </si>
  <si>
    <t>438487.1</t>
  </si>
  <si>
    <t>491996.1</t>
  </si>
  <si>
    <t>428859.1</t>
  </si>
  <si>
    <t>396142.1</t>
  </si>
  <si>
    <t>344396.1</t>
  </si>
  <si>
    <t>446227.1</t>
  </si>
  <si>
    <t>305695.1</t>
  </si>
  <si>
    <t>418484.1</t>
  </si>
  <si>
    <t>490465.1</t>
  </si>
  <si>
    <t>433084.1</t>
  </si>
  <si>
    <t>428860.1</t>
  </si>
  <si>
    <t>433090.1</t>
  </si>
  <si>
    <t>PGET</t>
  </si>
  <si>
    <t>467990.1</t>
  </si>
  <si>
    <t>444315.1</t>
  </si>
  <si>
    <t>460002.1</t>
  </si>
  <si>
    <t>495206.1</t>
  </si>
  <si>
    <t>437510.1</t>
  </si>
  <si>
    <t>378608.1</t>
  </si>
  <si>
    <t>457467.1</t>
  </si>
  <si>
    <t>378692.1</t>
  </si>
  <si>
    <t>469144.1</t>
  </si>
  <si>
    <t>451887.1</t>
  </si>
  <si>
    <t>469692.1</t>
  </si>
  <si>
    <t>469390.1</t>
  </si>
  <si>
    <t>395299.1</t>
  </si>
  <si>
    <t>395302.1</t>
  </si>
  <si>
    <t>399920.1</t>
  </si>
  <si>
    <t>426657.1</t>
  </si>
  <si>
    <t>279725.1</t>
  </si>
  <si>
    <t>441501.1</t>
  </si>
  <si>
    <t>488908.1</t>
  </si>
  <si>
    <t>493282.1</t>
  </si>
  <si>
    <t>455573.1</t>
  </si>
  <si>
    <t>452112.1</t>
  </si>
  <si>
    <t>457441.1</t>
  </si>
  <si>
    <t>392625.1</t>
  </si>
  <si>
    <t>344337.1</t>
  </si>
  <si>
    <t>490345.1</t>
  </si>
  <si>
    <t>492066.1</t>
  </si>
  <si>
    <t>347356.2</t>
  </si>
  <si>
    <t>476578.2</t>
  </si>
  <si>
    <t>246859.2</t>
  </si>
  <si>
    <t>130840.4</t>
  </si>
  <si>
    <t>NW DELIVERED HLH</t>
  </si>
  <si>
    <t>NW DELIVERED LLH</t>
  </si>
  <si>
    <t>AVISTA-SCEM</t>
  </si>
  <si>
    <t>AEP</t>
  </si>
  <si>
    <t>505430.1</t>
  </si>
  <si>
    <t>IPC</t>
  </si>
  <si>
    <t>STRICT LLH ONLY</t>
  </si>
  <si>
    <t>AEP-DYPMI-EWEB</t>
  </si>
  <si>
    <t>TEMI-HFET</t>
  </si>
  <si>
    <t>DUKE</t>
  </si>
  <si>
    <t>ESI</t>
  </si>
  <si>
    <t>TEM</t>
  </si>
  <si>
    <t>CPS-SCEM</t>
  </si>
  <si>
    <t>506457.1</t>
  </si>
  <si>
    <t>506458.1</t>
  </si>
  <si>
    <t>506551.1</t>
  </si>
  <si>
    <t>CONOCOPIPL</t>
  </si>
  <si>
    <t>506549.1</t>
  </si>
  <si>
    <t xml:space="preserve">PGE </t>
  </si>
  <si>
    <t>AVISTA-PGE@SYS</t>
  </si>
  <si>
    <t>PGE</t>
  </si>
  <si>
    <t>EPEM-PWX</t>
  </si>
  <si>
    <t>EDISON</t>
  </si>
  <si>
    <t>SNPD@SYS</t>
  </si>
  <si>
    <t>BPA C#23454</t>
  </si>
  <si>
    <t>PPM</t>
  </si>
  <si>
    <t>PNGCP-PSC</t>
  </si>
  <si>
    <t>SNPD-BPA(T) SYS/SYS O#96092-SNPD@SYS</t>
  </si>
  <si>
    <t>PGE -PGE(T) SYS/SYS NF IR-PGE@SYS</t>
  </si>
  <si>
    <t>23622 BPA(T) SYS/SYS O#95363</t>
  </si>
  <si>
    <t>23744 BPA(T) SYS/SYS O#95363</t>
  </si>
  <si>
    <t>PGE(T) 96095NF SYS/SYS PGE</t>
  </si>
  <si>
    <t>AVISTA-WESCO-IPC</t>
  </si>
  <si>
    <t>APS</t>
  </si>
  <si>
    <t>MIECO-SNPD-SNPD(T) SYS/SYS O#96092</t>
  </si>
  <si>
    <t>BPA 23841</t>
  </si>
  <si>
    <t>14800.1</t>
  </si>
  <si>
    <t>10/1/96-9/30/01</t>
  </si>
  <si>
    <t>Y</t>
  </si>
  <si>
    <t>CHPD-AVISTA</t>
  </si>
  <si>
    <t>MISSOULA</t>
  </si>
  <si>
    <t>MONTANA</t>
  </si>
  <si>
    <t>10/1/1996-9/30/2001</t>
  </si>
  <si>
    <t>14800.2</t>
  </si>
  <si>
    <t>Hot Springs</t>
  </si>
  <si>
    <t>MONTH</t>
  </si>
  <si>
    <t>P</t>
  </si>
  <si>
    <t>23599 BPA(T) SYS/SYS 95363</t>
  </si>
  <si>
    <t>23619BPA(T) SYS/SYS 95363</t>
  </si>
  <si>
    <t>23457BPA(T) SYS/SYS 95363</t>
  </si>
  <si>
    <t>23438BPA(T) SYS/SYS 95363</t>
  </si>
  <si>
    <t>AVISTA-PGE(T) 96095NF SYS/SYS PGE</t>
  </si>
  <si>
    <t>GHPD-BPA(T) SYS/SYS 96083-EWEB@SYS</t>
  </si>
  <si>
    <t>YELLOW TAIL HLH</t>
  </si>
  <si>
    <t>529148.1</t>
  </si>
  <si>
    <t>2/23/01-2/24/01</t>
  </si>
  <si>
    <t>529145.1</t>
  </si>
  <si>
    <t>529152.1</t>
  </si>
  <si>
    <t>528799.1</t>
  </si>
  <si>
    <t>528847.1</t>
  </si>
  <si>
    <t>528843.1</t>
  </si>
  <si>
    <t>528065.1</t>
  </si>
  <si>
    <t>528861.1</t>
  </si>
  <si>
    <t>529151.1</t>
  </si>
  <si>
    <t>528880.1</t>
  </si>
  <si>
    <t>529149.1</t>
  </si>
  <si>
    <t>529153.1</t>
  </si>
  <si>
    <t>528806.1</t>
  </si>
  <si>
    <t>529146.1</t>
  </si>
  <si>
    <t>529147.1</t>
  </si>
  <si>
    <t>528826.1</t>
  </si>
  <si>
    <t>528829.1</t>
  </si>
  <si>
    <t>528877.1</t>
  </si>
  <si>
    <t>529162.1</t>
  </si>
  <si>
    <t>PSC@W SYS PSC(T) WSYS/CRAIG-TSGT(T) CRG/RGLEY-DGT(T) RGLEY/MNA PAC(T)MONA/YT O#133052-MPC(T)YT/HS 316914WWP(T)HS/ PAC-O#351663 PSCO-WESCO</t>
  </si>
  <si>
    <t>528845.1</t>
  </si>
  <si>
    <t>529143.1</t>
  </si>
  <si>
    <t>529144.1</t>
  </si>
  <si>
    <t>529137.1</t>
  </si>
  <si>
    <t>528824.1</t>
  </si>
  <si>
    <t>529161.1</t>
  </si>
  <si>
    <t>529159.1</t>
  </si>
  <si>
    <t>529160.1</t>
  </si>
  <si>
    <t>529163.1</t>
  </si>
  <si>
    <t>529164.1</t>
  </si>
  <si>
    <t>YELLOW TAIL LLH</t>
  </si>
  <si>
    <t>AVISTA</t>
  </si>
  <si>
    <t>MORGAN</t>
  </si>
  <si>
    <t>PACW</t>
  </si>
  <si>
    <t>PACW(T)YT/SYS #135300F-PACW@SYS</t>
  </si>
  <si>
    <t>1/31/01-1/31/01</t>
  </si>
  <si>
    <t>DAY</t>
  </si>
  <si>
    <t>BASIN@LRS-PSCO(T)LRS/DJ GF-PSCO-PAC(T)DJ/YT #118861F</t>
  </si>
  <si>
    <t>PACW(T)YT/SYS #F-PACW@SYS</t>
  </si>
  <si>
    <t>BP AMOCO</t>
  </si>
  <si>
    <t>APS-DUKE-PWX</t>
  </si>
  <si>
    <t>PGE-PWX</t>
  </si>
  <si>
    <t>APS-DYPMI</t>
  </si>
  <si>
    <t>DYPMI-SCEM</t>
  </si>
  <si>
    <t>AVISTA-WESCO-WWP</t>
  </si>
  <si>
    <t>PSPL@MID C</t>
  </si>
  <si>
    <t>COB</t>
  </si>
  <si>
    <t>PBE SYS</t>
  </si>
  <si>
    <t>BPA@SYS C#23928-NAC-BPA(T)SYS/SYS #96111NF-NAC</t>
  </si>
  <si>
    <t>CHPD</t>
  </si>
  <si>
    <t>APS-GCPD</t>
  </si>
  <si>
    <t>DUKE-SNPD@SYS</t>
  </si>
  <si>
    <t>SMUD@RANCHO-SMUD(T) RANCH/MALIN O# PGAE_ _SMUD1-SMUD-TEM-BPA(T) MALIN/JD O#334764F-BPA(T) JD/SNPDSYS O#316742NF</t>
  </si>
  <si>
    <t>IPC@SYS-IPC(T) IPCO/LOLO73612F-WWP(T) LOLO/MID C 312824F</t>
  </si>
  <si>
    <t>SCL@SYS</t>
  </si>
  <si>
    <t>CAEG</t>
  </si>
  <si>
    <t xml:space="preserve"> WWP@SYS</t>
  </si>
  <si>
    <t>EPEM-PGE@SYS</t>
  </si>
  <si>
    <t>PGE@MID C</t>
  </si>
  <si>
    <t>PGE(G)</t>
  </si>
  <si>
    <t>SCEM-PGE@MID C</t>
  </si>
  <si>
    <t>PNGC-PSC-APC-MORGAN-PAC@SYS</t>
  </si>
  <si>
    <t>MIDWAY</t>
  </si>
  <si>
    <t>PGE PGE(T) SYS/SYS -PGE@SYS</t>
  </si>
  <si>
    <t>BPA C#23928@SYS-GAC-BPA(T)SYS/MIDWAY #96109NF-GAC</t>
  </si>
  <si>
    <t>PNGC-PWX-GCPD</t>
  </si>
  <si>
    <t>BPA C# 23609-BPA(T) SYS/SYS O#95363-SCEM</t>
  </si>
  <si>
    <t>BPA C#24053</t>
  </si>
  <si>
    <t>IPC-IPC(T) SYS/LGBPD SNPD-BPA(T) LGBPD/</t>
  </si>
  <si>
    <t>EPEM@PV -TUCSON-IPC-APS(T) PV/WWING 16874 APS(T) WW/MEAD 16874F-LDWP(T) MEAD/SYLMAR 00000182-LDWP(T) SYLMAR/MALIN -LDWP(T) (ISO CA) SYLMAR/MALIN LDWPCA0024-IPC-SNPD-BPA(T) MALIN/JD 94525F BPA(T) JD/PGE SYS 96092</t>
  </si>
  <si>
    <t>BPA  -GLENDALE</t>
  </si>
  <si>
    <t>PSPL-DETM-WWP</t>
  </si>
  <si>
    <t>SNPD</t>
  </si>
  <si>
    <t>MORGAN-PWX-BP-WWP</t>
  </si>
  <si>
    <t>PGE-DYPMI</t>
  </si>
  <si>
    <t>MIIRANT</t>
  </si>
  <si>
    <t>IPC-IPT(T) SYS/LAG 86819 DNF-IPC SNPD-BPA(T) LAG/PSPL 96092</t>
  </si>
  <si>
    <t>IPC-IPT(T) SYS/LAG 86819 DNF-IPC SNPD-BPA(T) LAG/PAC 96092</t>
  </si>
  <si>
    <t>PWX-BPA(T) MIDC/BCB 10030-BCBPS01-BCH(T) BCB/BCH SYS-BCH@SYS</t>
  </si>
  <si>
    <t>BPA(T) WWPS /SNPD SYS O#96092-SNPD@SYS</t>
  </si>
  <si>
    <t>BPA@SYS C#23928-NAC-BPA(T) BPA SYS/ SNPD SYS #96111 NF-NAC</t>
  </si>
  <si>
    <t>APS-SCL-SNPD</t>
  </si>
  <si>
    <t>BPA C#23928@SYS-GAC-BPA(T)SYS/WWP SYS#96109NF-GAC</t>
  </si>
  <si>
    <t>MPC-MPC(T) SYS/GARRISON F 351759 -DUKE-SUB-BPA(T) GAR/CHPD SYS O#96038 NF-DUKE</t>
  </si>
  <si>
    <t>SCL@MID C-DUKE</t>
  </si>
  <si>
    <t>IPC-IPT(T) SYS/LAG 86819 DNF-IPC SNPD-BPA(T) LAG/BCB 96092</t>
  </si>
  <si>
    <t>BASIN@LRS-BASIN(T)LRS/DJ O#GF F-PACW(T)DJ/YT O#133052 MNF - MPC(T)YT/HS O# 316914 F-WWP(T)HS/PGE SYS O#351663 HNF- PSCO</t>
  </si>
  <si>
    <t>BASIN@LRS-BASIN(T)LRS/DJ O#GF F-PACW(T)DJ/YT O#133052 MNF - MPC(T)YT/HS O# 316914 F-WWP(T)HS/WWP SYS O#351663 HN -PSCO</t>
  </si>
  <si>
    <t>BASIN@LRS-BASIN(T)LRS/DJ O#GF F-PACW(T)DJ/YT O#133052 MNF - MPC(T)YT/HS O# 316914 F-WWP(T)HS/PAC SYS O#351663 HNF - PSCO</t>
  </si>
  <si>
    <t>MORGAN-EPEM-PAC@MIDWAY</t>
  </si>
  <si>
    <t>SRP@NAVH0-SRP(T) NAV/WW SRP(T) WW/PV-SRP-SNCL-EPMI-IPC-APS(T) PV/WW -APS(T) WW/MEAD LDWP(T) MEAD/SYLMAR/MALIN -IPC-SNPD-BPA(T) MALIN/JD/BCB</t>
  </si>
  <si>
    <t>BPA C#23928-GAC-BPA(T)SYS/BCB #96109NF-GAC</t>
  </si>
  <si>
    <t>PACW(T)MALIN500/MALIN230-SPP-TEMU-BPA(T)MALIN230/HILLTOP-TEMU-SPP@HILLTOP</t>
  </si>
  <si>
    <t>SPP TAG #</t>
  </si>
  <si>
    <t>518657.1</t>
  </si>
  <si>
    <t>MPC@CLSTRP-MPC(T)COL/GAR #349858F-MPC-DETM-SUB-BPA(T)GAR/JD #96038NF-SUB-DETM-BPA(T)JD/MALIN #96032F-DETM-EPEM-BPA</t>
  </si>
  <si>
    <t>WAPA-WAPA(T)MALIN/TRACY #A155476(FRI)A155483(SAT)-WAPA@TRACY</t>
  </si>
  <si>
    <t>PACW TAG #14032E</t>
  </si>
  <si>
    <t>PSPL@SYS-BPA(T)SYS/JD #93947F-PSPL(T)JD/MALIN #131659HNF-PSPL</t>
  </si>
  <si>
    <r>
      <t>MPC@CLSTRP-MPC(T)COL/GAR #349858F-DETM-SUB-BPA(T)GAR/SCL SYS #96038NF-SUB-DETM-EPEM-SNCL</t>
    </r>
    <r>
      <rPr>
        <sz val="8"/>
        <rFont val="Arial"/>
        <family val="2"/>
      </rPr>
      <t>-BPA</t>
    </r>
  </si>
  <si>
    <t>IPC TAG #MC0212H</t>
  </si>
  <si>
    <r>
      <t>MPC@CLSTRP-MPC(T)COL/GAR #349858F-DETM-SUB-BPA(T)GAR/BCH SYS #96038NF-SUB-DETM-EPEM-SNCL</t>
    </r>
    <r>
      <rPr>
        <sz val="8"/>
        <rFont val="Arial"/>
        <family val="2"/>
      </rPr>
      <t>-BPA</t>
    </r>
  </si>
  <si>
    <r>
      <t xml:space="preserve">BCPS01-BCH@SYS  </t>
    </r>
    <r>
      <rPr>
        <sz val="8"/>
        <color indexed="10"/>
        <rFont val="Arial"/>
        <family val="2"/>
      </rPr>
      <t>ALCAN DAILY</t>
    </r>
  </si>
  <si>
    <t>MAEMWE TAG #524</t>
  </si>
  <si>
    <t>BPEC TAG #594</t>
  </si>
  <si>
    <t>16355</t>
  </si>
  <si>
    <t>16356</t>
  </si>
  <si>
    <t>518651.1</t>
  </si>
  <si>
    <t>518644.1</t>
  </si>
  <si>
    <t>2/11/2001-2/11/2001</t>
  </si>
  <si>
    <t>518652.1</t>
  </si>
  <si>
    <t>16350</t>
  </si>
  <si>
    <t>518571.1</t>
  </si>
  <si>
    <t>16353</t>
  </si>
  <si>
    <t>518587.1</t>
  </si>
  <si>
    <t>518653.1</t>
  </si>
  <si>
    <t>PACW TAG #14032D</t>
  </si>
  <si>
    <t>PSPL@SYS-BPA(T)SYS/JD #93947F-PSPL(T)JD/MALIN #1316661HNF-PSPL</t>
  </si>
  <si>
    <t>IPC TAG #MC0211H</t>
  </si>
  <si>
    <t>MAEMWE TAG #523</t>
  </si>
  <si>
    <t>BPEC TAG #595</t>
  </si>
  <si>
    <t>518643.1</t>
  </si>
  <si>
    <t>SYS/JD  @ .25</t>
  </si>
  <si>
    <t>517515.1</t>
  </si>
  <si>
    <t>2/10/01-2/10/01</t>
  </si>
  <si>
    <t>517795.1</t>
  </si>
  <si>
    <t>16284</t>
  </si>
  <si>
    <t>16286</t>
  </si>
  <si>
    <t>517461.1</t>
  </si>
  <si>
    <t>2/9/2001-2/10/2001</t>
  </si>
  <si>
    <t>517798.1</t>
  </si>
  <si>
    <t>517801.1</t>
  </si>
  <si>
    <t>2/10/2001-2/10/2001</t>
  </si>
  <si>
    <t>16280</t>
  </si>
  <si>
    <t>517799.1</t>
  </si>
  <si>
    <t>517384.1</t>
  </si>
  <si>
    <t>MAEMWE</t>
  </si>
  <si>
    <t>PACW-CDWR-SEMPRA-AQUILA-PWX-BPA(T)SYS/BCB #10030NF-PWX-BCPS01-BCH(T)BCB/SYS #257654NF-BCPS01-BCH@SYS</t>
  </si>
  <si>
    <t>517796.1</t>
  </si>
  <si>
    <t>PSPL(T)MALIN/JD #161628NF-BPA(T)JD/PSPL SYS #10278NF-PSPL@SYS</t>
  </si>
  <si>
    <t>16304</t>
  </si>
  <si>
    <t>8-22</t>
  </si>
  <si>
    <t>PGE(T)MALIN/JD #349741HNF-BPA(T)JD/PSPL SYS #10278NF-PSPL@SYS</t>
  </si>
  <si>
    <t>16302</t>
  </si>
  <si>
    <t>16277</t>
  </si>
  <si>
    <t>517516.1</t>
  </si>
  <si>
    <t>SPP TAG #1974</t>
  </si>
  <si>
    <t>516849.1</t>
  </si>
  <si>
    <t>516933.1</t>
  </si>
  <si>
    <t>517797.1</t>
  </si>
  <si>
    <t>MPC@CLSTRP-MPC(T)COL/GAR #349706F-MPC-DETM-SUB-BPA(T)GAR/JD #96038NF-SUB-DETM-BPA(T)JD/MALIN #96032F-DETM-EPEM-BPA</t>
  </si>
  <si>
    <t>WAPA-WAPA(T)MALIN/TRACY #A155475(FRI)A155482(SAT)-WAPA@TRACY</t>
  </si>
  <si>
    <t>PACW TAG #14027I, 14027N</t>
  </si>
  <si>
    <r>
      <t>MPC@CLSTRP-MPC(T)COL/GAR #349706F-DETM-SUB-BPA(T)GAR/JD #96038NF-SUB-DETM-BPA(T)JD/MLN #96032F-DETM-EPEM-SNCL</t>
    </r>
    <r>
      <rPr>
        <sz val="8"/>
        <rFont val="Arial"/>
        <family val="2"/>
      </rPr>
      <t>-BPA</t>
    </r>
  </si>
  <si>
    <t>PACW TAG #14027Q, 14027X</t>
  </si>
  <si>
    <r>
      <t>PSPL@SYS-BPA(T)SYS/JD #93947F-PSPL(T)JD/MALIN #</t>
    </r>
    <r>
      <rPr>
        <sz val="8"/>
        <color indexed="10"/>
        <rFont val="Arial"/>
        <family val="2"/>
      </rPr>
      <t>131627</t>
    </r>
    <r>
      <rPr>
        <sz val="8"/>
        <color indexed="12"/>
        <rFont val="Arial"/>
        <family val="2"/>
      </rPr>
      <t>HNF-PSPL</t>
    </r>
  </si>
  <si>
    <t>IPC TAG #MC0209D, MC0210D</t>
  </si>
  <si>
    <t>MAEMWE TAG #484</t>
  </si>
  <si>
    <t>BPEC TAG #592</t>
  </si>
  <si>
    <t>16272</t>
  </si>
  <si>
    <t>16274</t>
  </si>
  <si>
    <t>517460.1</t>
  </si>
  <si>
    <t>2/9/01-2/9/01</t>
  </si>
  <si>
    <t>16282</t>
  </si>
  <si>
    <t>517498.1</t>
  </si>
  <si>
    <t>2/9/2001-2/9/2001</t>
  </si>
  <si>
    <t>16279</t>
  </si>
  <si>
    <t>517500.1</t>
  </si>
  <si>
    <t>PWX TAG #M00</t>
  </si>
  <si>
    <t>PWX TAG #M01</t>
  </si>
  <si>
    <t>PWX TAG #M02</t>
  </si>
  <si>
    <t>16300</t>
  </si>
  <si>
    <t>516962.1</t>
  </si>
  <si>
    <t>PWX TAG #M07</t>
  </si>
  <si>
    <t>PWX TAG #LZP</t>
  </si>
  <si>
    <t>PWX TAG #LYX</t>
  </si>
  <si>
    <t>PWX TAG #LYZ</t>
  </si>
  <si>
    <t>PWX TAG #LYV</t>
  </si>
  <si>
    <t>PWX TAG #LYM</t>
  </si>
  <si>
    <t>BPA(T)SYS/SYS #96018NF-SCL@SYS</t>
  </si>
  <si>
    <t>2/8/2001-2/8/2001</t>
  </si>
  <si>
    <t>16202</t>
  </si>
  <si>
    <t>516016.1</t>
  </si>
  <si>
    <t>SYS/SYS OUT AT GRIZZLY</t>
  </si>
  <si>
    <t>516010.2</t>
  </si>
  <si>
    <t>16201</t>
  </si>
  <si>
    <t>16199</t>
  </si>
  <si>
    <t>516006.1</t>
  </si>
  <si>
    <t>COB/SYS DAILY OPTION</t>
  </si>
  <si>
    <t>516010.1</t>
  </si>
  <si>
    <t>516017.1</t>
  </si>
  <si>
    <t>16195</t>
  </si>
  <si>
    <t>516013.1</t>
  </si>
  <si>
    <t>515616.1</t>
  </si>
  <si>
    <t>PGE@SYS-BPA(T)SYS/JD #92273NF-PGE(T)JD/MALIN 101F-PGE</t>
  </si>
  <si>
    <t>SPP TAG #1964</t>
  </si>
  <si>
    <t>BPA(T)SYS/SYS #10030NF-PWX-WWP@SYS</t>
  </si>
  <si>
    <t>PWX TAG #LWI</t>
  </si>
  <si>
    <t>PWX TAG #LXK</t>
  </si>
  <si>
    <t>516009.2</t>
  </si>
  <si>
    <t>16188</t>
  </si>
  <si>
    <t>PGE(T)MALIN/JD #349581NF-BPA(T)JD/PSPL SYS #10278NF-PSPL@SYS</t>
  </si>
  <si>
    <t>16191</t>
  </si>
  <si>
    <t>BPA(T)MALIN/JD #335079F-BPA(T)JD/AVA SYS #10030NF-PWX-WWP@SYS</t>
  </si>
  <si>
    <t>PWX TAG #LXE</t>
  </si>
  <si>
    <t>PWX TAG #LXD</t>
  </si>
  <si>
    <t>SPP-PACW(T)MALIN500/MALIN230-SPP-TEMU-BPA(T)MALIN230/HILLTOP-TEMU-SPP@HILLTOP</t>
  </si>
  <si>
    <t>SPP TAG #1966</t>
  </si>
  <si>
    <t>515677.1</t>
  </si>
  <si>
    <t>515699.1</t>
  </si>
  <si>
    <t>516009.1</t>
  </si>
  <si>
    <t>MPC@CLSTRP-MPC(T)COL/GAR #349553F-MPC-DETM-SUB-BPA(T)GAR/JD #96038NF-SUB-DETM-BPA(T)JD/MALIN #96032F-DETM-EPEM-BPA</t>
  </si>
  <si>
    <t>WAPA-WAPA(T)MALIN/TRACY #A154995-WAPA@TRACY</t>
  </si>
  <si>
    <t>PACW TAG #14015P</t>
  </si>
  <si>
    <r>
      <t>MPC@CLSTRP-MPC(T)COL/GAR #349553F-DETM-SUB-BPA(T)GAR/JD #96038NF-SUB-DETM-BPA(T)JD/MLN #96032F-DETM-EPEM-SNCL</t>
    </r>
    <r>
      <rPr>
        <sz val="8"/>
        <rFont val="Arial"/>
        <family val="2"/>
      </rPr>
      <t>-BPA</t>
    </r>
  </si>
  <si>
    <t>PACW TAG #14015Q</t>
  </si>
  <si>
    <t>PSPL@SYS-BPA(T)SYS/JD #93947F-PSPL(T)JD/MALIN #131579HNF-PSPL</t>
  </si>
  <si>
    <t>PWX TAG #LWM</t>
  </si>
  <si>
    <t>IPC TAG #MC0208D</t>
  </si>
  <si>
    <t>PWX TAG #LXB</t>
  </si>
  <si>
    <t>MAEMWE TAG #465</t>
  </si>
  <si>
    <t>BPEC TAG #591</t>
  </si>
  <si>
    <t>PWX TAG #LW8</t>
  </si>
  <si>
    <t>PWX TAG #LWS</t>
  </si>
  <si>
    <t>16186</t>
  </si>
  <si>
    <t>16187</t>
  </si>
  <si>
    <t>516008.1</t>
  </si>
  <si>
    <t>MIDC SHEET</t>
  </si>
  <si>
    <t>515048.2</t>
  </si>
  <si>
    <t>16133</t>
  </si>
  <si>
    <t>515004.1</t>
  </si>
  <si>
    <t>2/7/2001-2/7/2001</t>
  </si>
  <si>
    <t>PACW@SYS-PACW SYS/PGE SYS #135620F</t>
  </si>
  <si>
    <t>16135</t>
  </si>
  <si>
    <t>515017.1</t>
  </si>
  <si>
    <t>COB/SYS DAILY BR</t>
  </si>
  <si>
    <t>515048.1</t>
  </si>
  <si>
    <t>515050.1</t>
  </si>
  <si>
    <t>16137</t>
  </si>
  <si>
    <t>515049.1</t>
  </si>
  <si>
    <t>515137.1</t>
  </si>
  <si>
    <t>PGE@SYS-PGE(T)MALIN/JD GF-PGE(T)JD/MALIN 101F-PGE-PACW-CDWR-SEMPRA</t>
  </si>
  <si>
    <t>SPP TAG #1955</t>
  </si>
  <si>
    <t>515138.1</t>
  </si>
  <si>
    <t>SPP TAG #1953</t>
  </si>
  <si>
    <t>514490.1</t>
  </si>
  <si>
    <t>PWX TAG #LUQ</t>
  </si>
  <si>
    <t>514512.1</t>
  </si>
  <si>
    <t>BPA@SYS C#10120-MSR-SNCL-PGE-SCEM</t>
  </si>
  <si>
    <t>PWX TAG #LUR</t>
  </si>
  <si>
    <t>BPA(T)SYS/PACW #10030NF-PWX-IPC-EPMI-PACW</t>
  </si>
  <si>
    <t>IPC TAG #687MDC0</t>
  </si>
  <si>
    <t>IPC-SEMPRA-SNPD-BPA(T)SYS/SYS #96092NF-SNPD-SEMPRA-EWEB@SYS</t>
  </si>
  <si>
    <t>SEMPRA TAG #MIDC17C</t>
  </si>
  <si>
    <t>515136.1</t>
  </si>
  <si>
    <t>PWX TAG #LV2</t>
  </si>
  <si>
    <t>515046.2</t>
  </si>
  <si>
    <t>16141</t>
  </si>
  <si>
    <t>PGE(T)MALIN/JD #349432NF-BPA(T)JD/PSPL SYS #10278NF-PSPL@SYS</t>
  </si>
  <si>
    <t>16163</t>
  </si>
  <si>
    <t>PWX TAG #LUS</t>
  </si>
  <si>
    <t>514469.1</t>
  </si>
  <si>
    <t>515046.1</t>
  </si>
  <si>
    <t>PGE@SYS-PGE(T)SYS/JD GF-PGE(T)JD/MALIN 101F-PGE</t>
  </si>
  <si>
    <t>PACW(T)MALIN/PACW #106317F-PACW</t>
  </si>
  <si>
    <t>16146</t>
  </si>
  <si>
    <t>MPC@CLSTRP-MPC(T)COL/GAR #349415F-MPC-DETM-SUB-BPA(T)GAR/JD #96038NF-SUB-DETM-BPA(T)JD/MALIN #96032F-DETM-EPEM-BPA</t>
  </si>
  <si>
    <t>PACW TAG #14011E</t>
  </si>
  <si>
    <r>
      <t>MPC@CLSTRP-MPC(T)COL/GAR #349415F-DETM-SUB-BPA(T)GAR/JD #96038NF-SUB-DETM-BPA(T)JD/MLN #96032F-DETM-EPEM-SNCL</t>
    </r>
    <r>
      <rPr>
        <sz val="8"/>
        <rFont val="Arial"/>
        <family val="2"/>
      </rPr>
      <t>-BPA</t>
    </r>
  </si>
  <si>
    <t>PACW TAG #14011F</t>
  </si>
  <si>
    <t>PGE@SYS-BPA(T)SYS/JD #92273F-PGE(T)JD/MALIN #101F-PGE-PSPL</t>
  </si>
  <si>
    <t>PWX TAG #LUA</t>
  </si>
  <si>
    <r>
      <t>SNCL@SYS-CISO(T)SYS/</t>
    </r>
    <r>
      <rPr>
        <sz val="8"/>
        <color indexed="10"/>
        <rFont val="Arial"/>
        <family val="2"/>
      </rPr>
      <t>CJ</t>
    </r>
    <r>
      <rPr>
        <sz val="8"/>
        <color indexed="12"/>
        <rFont val="Arial"/>
        <family val="2"/>
      </rPr>
      <t xml:space="preserve"> #PGAE_PGE_SNCL1</t>
    </r>
  </si>
  <si>
    <r>
      <t>BPA(T)</t>
    </r>
    <r>
      <rPr>
        <sz val="8"/>
        <color indexed="10"/>
        <rFont val="Arial"/>
        <family val="2"/>
      </rPr>
      <t>CJ</t>
    </r>
    <r>
      <rPr>
        <sz val="8"/>
        <color indexed="12"/>
        <rFont val="Arial"/>
        <family val="2"/>
      </rPr>
      <t>/JD #335079F-BPA(T)JD/SYS #10030NF-PWX-SCEM-PGE@SYS</t>
    </r>
  </si>
  <si>
    <t>MAEMWE TAG #432</t>
  </si>
  <si>
    <t>BPA(T)MALIN/JD #335079F-BPA(T)JD/SYS #10030NF-PWX-IPC-SCL@SYS</t>
  </si>
  <si>
    <t>IPC TAG #MC0207A</t>
  </si>
  <si>
    <t>BPA(T)MALIN/JD #335079F-BPA(T)JD/SYS #10030NF-PWX-BCPS01-BCH(T)SYS/BCB #257654NF-BCPS01-BCH@SYS</t>
  </si>
  <si>
    <t>PWX TAG #LUB</t>
  </si>
  <si>
    <t>BPA(T)SYS/AVA SYS #10030NF-PWX-BPENERGY-WWP@SYS</t>
  </si>
  <si>
    <t>BPENERGY TAG #587</t>
  </si>
  <si>
    <t>PNGC-BPA(T)SYS/NTWK #96041NF-PNGC@NTWK</t>
  </si>
  <si>
    <t>PWX TAG #LSN</t>
  </si>
  <si>
    <t>PWX TAG #LU4</t>
  </si>
  <si>
    <t>16144</t>
  </si>
  <si>
    <t>16145</t>
  </si>
  <si>
    <t>515027.1</t>
  </si>
  <si>
    <t>513678.1</t>
  </si>
  <si>
    <t>16045</t>
  </si>
  <si>
    <t>513760.1</t>
  </si>
  <si>
    <t>2/6/2001-2/6/2001</t>
  </si>
  <si>
    <t>513677.1</t>
  </si>
  <si>
    <t>513682.1</t>
  </si>
  <si>
    <t>16046</t>
  </si>
  <si>
    <t>513681.1</t>
  </si>
  <si>
    <t>513593.1</t>
  </si>
  <si>
    <t>513598.1</t>
  </si>
  <si>
    <t>SPP-PWX</t>
  </si>
  <si>
    <t>513590.1</t>
  </si>
  <si>
    <t>BPA C#23548-MIECO-PGE</t>
  </si>
  <si>
    <t>PWX TAG #LS1</t>
  </si>
  <si>
    <t>513592.1</t>
  </si>
  <si>
    <t>PWX TAG #LS2</t>
  </si>
  <si>
    <t>BPA C#10120-MSR</t>
  </si>
  <si>
    <t>MIRANT-SEMPRA-EPEM-PWX-BPA(T)SYS/BCB #10030NF-PWX-BCPS01-BCH(T)BCB/SYS #257654NF-BCPS01-BCH@SYS</t>
  </si>
  <si>
    <t>PWX TAG #LRU</t>
  </si>
  <si>
    <t>513600.1</t>
  </si>
  <si>
    <t>BPA C#23864</t>
  </si>
  <si>
    <t>PWX TAG #LS3</t>
  </si>
  <si>
    <t>513597.1</t>
  </si>
  <si>
    <t>BPA C#23547-MIECO</t>
  </si>
  <si>
    <t>PWX TAG #LRZ</t>
  </si>
  <si>
    <t>513679.1</t>
  </si>
  <si>
    <t>MID(T)CPT JACK/TRACEY GID#COTP_PGE_MID1-MID(T) TRACEY/WESTLEY-MID@WESTLEY</t>
  </si>
  <si>
    <t>16048</t>
  </si>
  <si>
    <t>PSPL(T)MALIN/JD #131552NF-BPA(T)JD/SYS #93947F-PSPL@SYS</t>
  </si>
  <si>
    <t>16050</t>
  </si>
  <si>
    <t>PWX TAG #LS0</t>
  </si>
  <si>
    <t>513589.1</t>
  </si>
  <si>
    <t>513599.1</t>
  </si>
  <si>
    <t>513680.1</t>
  </si>
  <si>
    <t>MPC@CLSTRP-MPC(T)COL/GAR #349244F-MPC-DETM-SUB-BPA(T)GAR/JD #96038NF-SUB-DETM-BPA(T)JD/MALIN #96032F-DETM-EPEM-BPA</t>
  </si>
  <si>
    <t>WAPA@MALIN</t>
  </si>
  <si>
    <t>PACW TAG #14006V</t>
  </si>
  <si>
    <r>
      <t>MPC@CLSTRP-MPC(T)COL/GAR #349244F-DETM-SUB-BPA(T)GAR/JD #96038NF-SUB-DETM-BPA(T)JD/MLN #96032F-DETM-EPEM-SNCL</t>
    </r>
    <r>
      <rPr>
        <sz val="8"/>
        <rFont val="Arial"/>
        <family val="2"/>
      </rPr>
      <t>-BPA</t>
    </r>
  </si>
  <si>
    <t>PACW TAG #14006W</t>
  </si>
  <si>
    <t>PGE@SYS-PGE(T)SYS/JD GF-PGE(T)JD/MALIN #101F-PGE</t>
  </si>
  <si>
    <t>PWX TAG #LQU</t>
  </si>
  <si>
    <t>SNCL@SYS-CISO(T)SYS/MALIN #PGAE_BCHASNCL1</t>
  </si>
  <si>
    <t>PWX TAG #LRC</t>
  </si>
  <si>
    <t>PWX TAG #LQM</t>
  </si>
  <si>
    <t>PWX TAG #LQP</t>
  </si>
  <si>
    <t>PWX TAG #LQO</t>
  </si>
  <si>
    <t>PWX TAG #LQL</t>
  </si>
  <si>
    <t>16057</t>
  </si>
  <si>
    <t>16058</t>
  </si>
  <si>
    <t>513759.1</t>
  </si>
  <si>
    <t>UP TO 100MW COB/SYS MONTHLYOPTION</t>
  </si>
  <si>
    <t>512461.1</t>
  </si>
  <si>
    <t>15966</t>
  </si>
  <si>
    <t>512431.1</t>
  </si>
  <si>
    <t>2/5/2001-2/5/2001</t>
  </si>
  <si>
    <t>512460.1</t>
  </si>
  <si>
    <t>512331.2</t>
  </si>
  <si>
    <t>15967</t>
  </si>
  <si>
    <t>512320.2</t>
  </si>
  <si>
    <t>511956.1</t>
  </si>
  <si>
    <t>512289.1</t>
  </si>
  <si>
    <t>PSPL(T)MALIN/JD #131491NF-BPA(T)JD/SYS #93947F-PSPL@SYS</t>
  </si>
  <si>
    <t>15995</t>
  </si>
  <si>
    <t>512290.1</t>
  </si>
  <si>
    <t>512462.1</t>
  </si>
  <si>
    <t>15960</t>
  </si>
  <si>
    <t>511969.1</t>
  </si>
  <si>
    <t>511988.1</t>
  </si>
  <si>
    <t>512459.1</t>
  </si>
  <si>
    <t>MPC@CLSTRP-MPC(T)COL/GAR #348779F-MPC-DETM-SUB-BPA(T)GAR/JD #96038NF-SUB-DETM-BPA(T)JD/MALIN #96032F-DETM-EPEM-BPA</t>
  </si>
  <si>
    <t>WAPA-WAPA(T)MALIN/TRACY #154727F-WAPA@TRACY</t>
  </si>
  <si>
    <t>PACW TAG#14112L</t>
  </si>
  <si>
    <r>
      <t>MPC@CLSTRP-MPC(T)COL/GAR #348779F-DETM-SUB-BPA(T)GAR/JD #96038NF-SUB-DETM-BPA(T)JD/MLN #96032F-DETM-EPEM-SNCL</t>
    </r>
    <r>
      <rPr>
        <sz val="8"/>
        <rFont val="Arial"/>
        <family val="2"/>
      </rPr>
      <t>-BPA</t>
    </r>
  </si>
  <si>
    <t>PACW TAG #14112O</t>
  </si>
  <si>
    <t>BPA@SYS C#10232</t>
  </si>
  <si>
    <r>
      <t>PNGC-BPA(T)SYS/NTWK #96041NF-PNGC@NTWK</t>
    </r>
    <r>
      <rPr>
        <sz val="8"/>
        <color indexed="10"/>
        <rFont val="Arial"/>
        <family val="2"/>
      </rPr>
      <t xml:space="preserve"> ALCAN DAILY</t>
    </r>
  </si>
  <si>
    <t>15963</t>
  </si>
  <si>
    <t>512291.1</t>
  </si>
  <si>
    <t>REDDING@TRACY-CISO(T)TRACY/CJ #COTP_PGE_RDNG1</t>
  </si>
  <si>
    <t>REDDING</t>
  </si>
  <si>
    <t>15970</t>
  </si>
  <si>
    <t>2/2/2001-2/3/2001</t>
  </si>
  <si>
    <t>512430.1</t>
  </si>
  <si>
    <t>512434.1</t>
  </si>
  <si>
    <t>2/4/2001-2/4/2001</t>
  </si>
  <si>
    <t>2/4/01-2/4/01</t>
  </si>
  <si>
    <t>512446.1</t>
  </si>
  <si>
    <t>15957</t>
  </si>
  <si>
    <t>512331.1</t>
  </si>
  <si>
    <t>15958</t>
  </si>
  <si>
    <t>512320.1</t>
  </si>
  <si>
    <t>512447.1</t>
  </si>
  <si>
    <t>PACW TAG</t>
  </si>
  <si>
    <t>PWX TAG #LKC</t>
  </si>
  <si>
    <t>512432.1</t>
  </si>
  <si>
    <t>511077.1</t>
  </si>
  <si>
    <t>15881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</si>
</sst>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43" formatCode="_(* #,##0.00_);_(* \(#,##0.00\);_(* &quot;-&quot;??_);_(@_)"/>
    <numFmt numFmtId="164" formatCode="mm/dd/yyyy"/>
    <numFmt numFmtId="165" formatCode="&quot;$&quot;#,##0.00"/>
    <numFmt numFmtId="166" formatCode="m/d"/>
    <numFmt numFmtId="167" formatCode="m/d/yy"/>
  </numFmts>
  <fonts count="43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u/>
      <sz val="8"/>
      <color indexed="10"/>
      <name val="Arial"/>
      <family val="2"/>
    </font>
    <font>
      <b/>
      <sz val="10"/>
      <name val="Arial"/>
      <family val="2"/>
    </font>
    <font>
      <b/>
      <sz val="12"/>
      <color indexed="17"/>
      <name val="Arial"/>
      <family val="2"/>
    </font>
    <font>
      <b/>
      <sz val="8"/>
      <color indexed="10"/>
      <name val="Arial"/>
      <family val="2"/>
    </font>
    <font>
      <b/>
      <sz val="8"/>
      <color indexed="20"/>
      <name val="Arial"/>
      <family val="2"/>
    </font>
    <font>
      <sz val="8"/>
      <color indexed="12"/>
      <name val="Arial"/>
      <family val="2"/>
    </font>
    <font>
      <b/>
      <sz val="10"/>
      <color indexed="18"/>
      <name val="Arial"/>
      <family val="2"/>
    </font>
    <font>
      <b/>
      <sz val="8"/>
      <color indexed="17"/>
      <name val="Arial"/>
      <family val="2"/>
    </font>
    <font>
      <b/>
      <sz val="8"/>
      <color indexed="18"/>
      <name val="Arial"/>
      <family val="2"/>
    </font>
    <font>
      <b/>
      <sz val="10"/>
      <color indexed="10"/>
      <name val="Arial"/>
      <family val="2"/>
    </font>
    <font>
      <b/>
      <sz val="12"/>
      <color indexed="10"/>
      <name val="Arial"/>
      <family val="2"/>
    </font>
    <font>
      <b/>
      <sz val="8"/>
      <color indexed="12"/>
      <name val="Arial"/>
      <family val="2"/>
    </font>
    <font>
      <sz val="8"/>
      <color indexed="53"/>
      <name val="Arial"/>
      <family val="2"/>
    </font>
    <font>
      <b/>
      <sz val="8"/>
      <color indexed="53"/>
      <name val="Arial"/>
      <family val="2"/>
    </font>
    <font>
      <sz val="8"/>
      <color indexed="10"/>
      <name val="Arial"/>
      <family val="2"/>
    </font>
    <font>
      <sz val="8"/>
      <color indexed="17"/>
      <name val="Arial"/>
      <family val="2"/>
    </font>
    <font>
      <b/>
      <sz val="8"/>
      <color indexed="16"/>
      <name val="Arial"/>
      <family val="2"/>
    </font>
    <font>
      <sz val="8"/>
      <color indexed="52"/>
      <name val="Arial"/>
      <family val="2"/>
    </font>
    <font>
      <sz val="8"/>
      <color indexed="16"/>
      <name val="Arial"/>
      <family val="2"/>
    </font>
    <font>
      <sz val="8"/>
      <color indexed="8"/>
      <name val="Arial"/>
      <family val="2"/>
    </font>
    <font>
      <b/>
      <sz val="8"/>
      <color indexed="61"/>
      <name val="Arial"/>
      <family val="2"/>
    </font>
    <font>
      <b/>
      <sz val="8"/>
      <color indexed="8"/>
      <name val="Arial"/>
      <family val="2"/>
    </font>
    <font>
      <b/>
      <u/>
      <sz val="8"/>
      <color indexed="53"/>
      <name val="Arial"/>
      <family val="2"/>
    </font>
    <font>
      <sz val="10"/>
      <color indexed="53"/>
      <name val="Arial"/>
      <family val="2"/>
    </font>
    <font>
      <sz val="10"/>
      <color indexed="10"/>
      <name val="Arial"/>
      <family val="2"/>
    </font>
    <font>
      <b/>
      <sz val="10"/>
      <color indexed="11"/>
      <name val="Arial"/>
      <family val="2"/>
    </font>
    <font>
      <b/>
      <sz val="14"/>
      <color indexed="12"/>
      <name val="Arial"/>
      <family val="2"/>
    </font>
    <font>
      <sz val="9"/>
      <name val="Arial"/>
      <family val="2"/>
    </font>
    <font>
      <b/>
      <sz val="10"/>
      <color indexed="17"/>
      <name val="Arial"/>
      <family val="2"/>
    </font>
    <font>
      <b/>
      <sz val="10"/>
      <color indexed="12"/>
      <name val="Arial"/>
      <family val="2"/>
    </font>
    <font>
      <b/>
      <sz val="14"/>
      <color indexed="17"/>
      <name val="Arial"/>
      <family val="2"/>
    </font>
    <font>
      <sz val="8"/>
      <color indexed="58"/>
      <name val="Arial"/>
      <family val="2"/>
    </font>
    <font>
      <sz val="8"/>
      <color indexed="60"/>
      <name val="Arial"/>
      <family val="2"/>
    </font>
    <font>
      <b/>
      <sz val="10"/>
      <color indexed="16"/>
      <name val="Arial"/>
      <family val="2"/>
    </font>
    <font>
      <b/>
      <sz val="14"/>
      <color indexed="10"/>
      <name val="Arial"/>
      <family val="2"/>
    </font>
    <font>
      <sz val="10"/>
      <color indexed="12"/>
      <name val="Arial"/>
      <family val="2"/>
    </font>
    <font>
      <b/>
      <sz val="8"/>
      <color indexed="58"/>
      <name val="Arial"/>
      <family val="2"/>
    </font>
    <font>
      <b/>
      <sz val="8"/>
      <color indexed="56"/>
      <name val="Arial"/>
      <family val="2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30">
    <xf numFmtId="0" fontId="0" fillId="0" borderId="0" xfId="0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43" fontId="4" fillId="2" borderId="0" xfId="1" applyFont="1" applyFill="1" applyBorder="1" applyAlignment="1">
      <alignment horizontal="center"/>
    </xf>
    <xf numFmtId="165" fontId="4" fillId="2" borderId="0" xfId="1" applyNumberFormat="1" applyFont="1" applyFill="1" applyBorder="1" applyAlignment="1">
      <alignment horizontal="center"/>
    </xf>
    <xf numFmtId="43" fontId="4" fillId="2" borderId="0" xfId="1" quotePrefix="1" applyFont="1" applyFill="1" applyBorder="1" applyAlignment="1">
      <alignment horizontal="center"/>
    </xf>
    <xf numFmtId="49" fontId="4" fillId="2" borderId="0" xfId="1" quotePrefix="1" applyNumberFormat="1" applyFont="1" applyFill="1" applyBorder="1" applyAlignment="1">
      <alignment horizontal="center"/>
    </xf>
    <xf numFmtId="1" fontId="4" fillId="2" borderId="0" xfId="1" quotePrefix="1" applyNumberFormat="1" applyFont="1" applyFill="1" applyBorder="1" applyAlignment="1">
      <alignment horizontal="center"/>
    </xf>
    <xf numFmtId="1" fontId="4" fillId="2" borderId="0" xfId="1" applyNumberFormat="1" applyFont="1" applyFill="1" applyBorder="1" applyAlignment="1">
      <alignment horizontal="center"/>
    </xf>
    <xf numFmtId="164" fontId="5" fillId="0" borderId="0" xfId="0" applyNumberFormat="1" applyFont="1" applyAlignment="1">
      <alignment horizontal="left"/>
    </xf>
    <xf numFmtId="0" fontId="2" fillId="0" borderId="0" xfId="0" applyFont="1" applyBorder="1"/>
    <xf numFmtId="0" fontId="6" fillId="0" borderId="0" xfId="0" applyFont="1"/>
    <xf numFmtId="0" fontId="6" fillId="0" borderId="0" xfId="0" applyFont="1" applyAlignment="1">
      <alignment horizontal="right"/>
    </xf>
    <xf numFmtId="49" fontId="6" fillId="0" borderId="0" xfId="0" applyNumberFormat="1" applyFont="1"/>
    <xf numFmtId="49" fontId="2" fillId="0" borderId="0" xfId="0" applyNumberFormat="1" applyFont="1" applyFill="1"/>
    <xf numFmtId="8" fontId="2" fillId="0" borderId="0" xfId="0" applyNumberFormat="1" applyFont="1" applyFill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3" fillId="0" borderId="0" xfId="0" applyFont="1" applyFill="1"/>
    <xf numFmtId="22" fontId="2" fillId="0" borderId="0" xfId="0" applyNumberFormat="1" applyFont="1" applyFill="1"/>
    <xf numFmtId="0" fontId="9" fillId="0" borderId="0" xfId="0" applyFont="1" applyFill="1"/>
    <xf numFmtId="0" fontId="9" fillId="0" borderId="0" xfId="0" applyFont="1"/>
    <xf numFmtId="0" fontId="7" fillId="0" borderId="0" xfId="0" applyFont="1" applyFill="1"/>
    <xf numFmtId="0" fontId="9" fillId="0" borderId="0" xfId="0" applyFont="1" applyFill="1" applyAlignment="1">
      <alignment horizontal="right"/>
    </xf>
    <xf numFmtId="43" fontId="4" fillId="0" borderId="0" xfId="1" applyFont="1" applyFill="1" applyBorder="1" applyAlignment="1">
      <alignment horizontal="center"/>
    </xf>
    <xf numFmtId="165" fontId="4" fillId="0" borderId="0" xfId="1" applyNumberFormat="1" applyFont="1" applyFill="1" applyBorder="1" applyAlignment="1">
      <alignment horizontal="center"/>
    </xf>
    <xf numFmtId="43" fontId="10" fillId="0" borderId="0" xfId="1" applyFont="1" applyFill="1" applyBorder="1" applyAlignment="1">
      <alignment horizontal="center"/>
    </xf>
    <xf numFmtId="49" fontId="4" fillId="0" borderId="0" xfId="1" quotePrefix="1" applyNumberFormat="1" applyFont="1" applyFill="1" applyBorder="1" applyAlignment="1">
      <alignment horizontal="center"/>
    </xf>
    <xf numFmtId="43" fontId="4" fillId="0" borderId="0" xfId="1" quotePrefix="1" applyFont="1" applyFill="1" applyBorder="1" applyAlignment="1">
      <alignment horizontal="center"/>
    </xf>
    <xf numFmtId="1" fontId="4" fillId="0" borderId="0" xfId="1" quotePrefix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1" xfId="0" applyFill="1" applyBorder="1"/>
    <xf numFmtId="1" fontId="12" fillId="0" borderId="1" xfId="0" applyNumberFormat="1" applyFont="1" applyFill="1" applyBorder="1"/>
    <xf numFmtId="0" fontId="12" fillId="0" borderId="1" xfId="0" applyFont="1" applyFill="1" applyBorder="1"/>
    <xf numFmtId="0" fontId="10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0" fillId="0" borderId="0" xfId="0" applyFill="1"/>
    <xf numFmtId="166" fontId="10" fillId="0" borderId="0" xfId="0" applyNumberFormat="1" applyFont="1" applyFill="1"/>
    <xf numFmtId="0" fontId="0" fillId="0" borderId="0" xfId="0" applyFill="1" applyAlignment="1">
      <alignment horizontal="center"/>
    </xf>
    <xf numFmtId="0" fontId="0" fillId="0" borderId="2" xfId="0" applyFill="1" applyBorder="1"/>
    <xf numFmtId="0" fontId="12" fillId="0" borderId="2" xfId="0" applyFont="1" applyFill="1" applyBorder="1"/>
    <xf numFmtId="0" fontId="10" fillId="0" borderId="2" xfId="0" applyFont="1" applyFill="1" applyBorder="1" applyAlignment="1">
      <alignment horizontal="center"/>
    </xf>
    <xf numFmtId="0" fontId="2" fillId="0" borderId="2" xfId="0" applyFont="1" applyFill="1" applyBorder="1"/>
    <xf numFmtId="0" fontId="10" fillId="0" borderId="0" xfId="0" applyFont="1" applyFill="1"/>
    <xf numFmtId="0" fontId="8" fillId="0" borderId="0" xfId="0" applyFont="1" applyFill="1" applyAlignment="1">
      <alignment horizontal="right"/>
    </xf>
    <xf numFmtId="49" fontId="2" fillId="0" borderId="1" xfId="0" applyNumberFormat="1" applyFont="1" applyFill="1" applyBorder="1"/>
    <xf numFmtId="8" fontId="2" fillId="0" borderId="1" xfId="0" applyNumberFormat="1" applyFont="1" applyFill="1" applyBorder="1"/>
    <xf numFmtId="0" fontId="12" fillId="0" borderId="1" xfId="0" applyFont="1" applyFill="1" applyBorder="1" applyAlignment="1">
      <alignment horizontal="right"/>
    </xf>
    <xf numFmtId="49" fontId="10" fillId="0" borderId="1" xfId="0" applyNumberFormat="1" applyFont="1" applyFill="1" applyBorder="1"/>
    <xf numFmtId="22" fontId="2" fillId="0" borderId="1" xfId="0" applyNumberFormat="1" applyFont="1" applyFill="1" applyBorder="1"/>
    <xf numFmtId="0" fontId="10" fillId="0" borderId="0" xfId="0" applyFont="1"/>
    <xf numFmtId="0" fontId="0" fillId="0" borderId="1" xfId="0" applyBorder="1"/>
    <xf numFmtId="0" fontId="12" fillId="0" borderId="1" xfId="0" applyFont="1" applyBorder="1"/>
    <xf numFmtId="0" fontId="10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2" xfId="0" applyBorder="1"/>
    <xf numFmtId="0" fontId="12" fillId="0" borderId="2" xfId="0" applyFont="1" applyBorder="1"/>
    <xf numFmtId="0" fontId="10" fillId="0" borderId="2" xfId="0" applyFont="1" applyBorder="1" applyAlignment="1">
      <alignment horizontal="center"/>
    </xf>
    <xf numFmtId="0" fontId="2" fillId="0" borderId="2" xfId="0" applyFont="1" applyBorder="1"/>
    <xf numFmtId="164" fontId="3" fillId="0" borderId="0" xfId="0" applyNumberFormat="1" applyFont="1" applyAlignment="1">
      <alignment horizontal="left"/>
    </xf>
    <xf numFmtId="0" fontId="14" fillId="0" borderId="0" xfId="0" applyFont="1" applyFill="1"/>
    <xf numFmtId="0" fontId="7" fillId="0" borderId="0" xfId="0" applyFont="1" applyFill="1" applyAlignment="1">
      <alignment horizontal="left"/>
    </xf>
    <xf numFmtId="0" fontId="13" fillId="0" borderId="0" xfId="0" applyFont="1" applyFill="1"/>
    <xf numFmtId="49" fontId="15" fillId="0" borderId="0" xfId="0" applyNumberFormat="1" applyFont="1"/>
    <xf numFmtId="0" fontId="0" fillId="0" borderId="0" xfId="0" applyFill="1" applyBorder="1"/>
    <xf numFmtId="0" fontId="12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2" fillId="3" borderId="0" xfId="0" applyFont="1" applyFill="1" applyAlignment="1">
      <alignment horizontal="right"/>
    </xf>
    <xf numFmtId="49" fontId="2" fillId="3" borderId="0" xfId="0" applyNumberFormat="1" applyFont="1" applyFill="1"/>
    <xf numFmtId="0" fontId="2" fillId="3" borderId="0" xfId="0" applyFont="1" applyFill="1"/>
    <xf numFmtId="0" fontId="16" fillId="0" borderId="0" xfId="0" applyFont="1"/>
    <xf numFmtId="0" fontId="7" fillId="0" borderId="0" xfId="0" applyFont="1" applyFill="1" applyBorder="1"/>
    <xf numFmtId="0" fontId="3" fillId="0" borderId="0" xfId="0" applyFont="1" applyFill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49" fontId="2" fillId="0" borderId="0" xfId="0" applyNumberFormat="1" applyFont="1" applyFill="1" applyBorder="1"/>
    <xf numFmtId="8" fontId="2" fillId="0" borderId="0" xfId="0" applyNumberFormat="1" applyFont="1" applyFill="1" applyBorder="1"/>
    <xf numFmtId="22" fontId="2" fillId="0" borderId="0" xfId="0" applyNumberFormat="1" applyFont="1" applyFill="1" applyBorder="1"/>
    <xf numFmtId="0" fontId="2" fillId="0" borderId="0" xfId="0" applyFont="1" applyAlignment="1">
      <alignment horizontal="left"/>
    </xf>
    <xf numFmtId="0" fontId="15" fillId="0" borderId="0" xfId="0" applyFont="1"/>
    <xf numFmtId="0" fontId="18" fillId="0" borderId="0" xfId="0" applyFont="1" applyAlignment="1">
      <alignment horizontal="right"/>
    </xf>
    <xf numFmtId="0" fontId="0" fillId="0" borderId="0" xfId="0" applyFill="1" applyAlignment="1">
      <alignment horizontal="left"/>
    </xf>
    <xf numFmtId="0" fontId="0" fillId="0" borderId="2" xfId="0" applyFill="1" applyBorder="1" applyAlignment="1">
      <alignment horizontal="left"/>
    </xf>
    <xf numFmtId="0" fontId="3" fillId="0" borderId="0" xfId="0" applyNumberFormat="1" applyFont="1"/>
    <xf numFmtId="0" fontId="4" fillId="2" borderId="0" xfId="1" quotePrefix="1" applyNumberFormat="1" applyFont="1" applyFill="1" applyBorder="1" applyAlignment="1">
      <alignment horizontal="center"/>
    </xf>
    <xf numFmtId="0" fontId="17" fillId="0" borderId="0" xfId="0" applyNumberFormat="1" applyFont="1" applyFill="1"/>
    <xf numFmtId="0" fontId="3" fillId="0" borderId="1" xfId="0" applyNumberFormat="1" applyFont="1" applyFill="1" applyBorder="1"/>
    <xf numFmtId="0" fontId="3" fillId="0" borderId="0" xfId="0" applyNumberFormat="1" applyFont="1" applyFill="1"/>
    <xf numFmtId="0" fontId="3" fillId="0" borderId="2" xfId="0" applyNumberFormat="1" applyFont="1" applyFill="1" applyBorder="1"/>
    <xf numFmtId="0" fontId="3" fillId="0" borderId="0" xfId="0" applyNumberFormat="1" applyFont="1" applyFill="1" applyBorder="1"/>
    <xf numFmtId="0" fontId="3" fillId="0" borderId="0" xfId="0" quotePrefix="1" applyNumberFormat="1" applyFont="1" applyFill="1"/>
    <xf numFmtId="0" fontId="3" fillId="0" borderId="0" xfId="0" quotePrefix="1" applyNumberFormat="1" applyFont="1" applyFill="1" applyBorder="1"/>
    <xf numFmtId="0" fontId="17" fillId="0" borderId="0" xfId="0" quotePrefix="1" applyNumberFormat="1" applyFont="1" applyFill="1"/>
    <xf numFmtId="0" fontId="11" fillId="0" borderId="1" xfId="0" applyNumberFormat="1" applyFont="1" applyFill="1" applyBorder="1"/>
    <xf numFmtId="0" fontId="11" fillId="0" borderId="0" xfId="0" applyNumberFormat="1" applyFont="1" applyFill="1"/>
    <xf numFmtId="0" fontId="3" fillId="0" borderId="2" xfId="0" applyNumberFormat="1" applyFont="1" applyBorder="1"/>
    <xf numFmtId="0" fontId="5" fillId="0" borderId="2" xfId="0" applyNumberFormat="1" applyFont="1" applyFill="1" applyBorder="1"/>
    <xf numFmtId="0" fontId="11" fillId="0" borderId="0" xfId="0" applyNumberFormat="1" applyFont="1"/>
    <xf numFmtId="0" fontId="5" fillId="0" borderId="1" xfId="0" applyNumberFormat="1" applyFont="1" applyBorder="1"/>
    <xf numFmtId="0" fontId="5" fillId="0" borderId="0" xfId="0" applyNumberFormat="1" applyFont="1"/>
    <xf numFmtId="0" fontId="2" fillId="4" borderId="0" xfId="0" applyFont="1" applyFill="1" applyAlignment="1">
      <alignment horizontal="right"/>
    </xf>
    <xf numFmtId="49" fontId="2" fillId="4" borderId="0" xfId="0" applyNumberFormat="1" applyFont="1" applyFill="1"/>
    <xf numFmtId="0" fontId="2" fillId="4" borderId="0" xfId="0" applyFont="1" applyFill="1"/>
    <xf numFmtId="0" fontId="9" fillId="0" borderId="0" xfId="0" applyFont="1" applyAlignment="1">
      <alignment horizontal="right"/>
    </xf>
    <xf numFmtId="0" fontId="9" fillId="3" borderId="0" xfId="0" applyFont="1" applyFill="1" applyAlignment="1">
      <alignment horizontal="right"/>
    </xf>
    <xf numFmtId="0" fontId="11" fillId="0" borderId="0" xfId="0" quotePrefix="1" applyFont="1" applyFill="1" applyAlignment="1">
      <alignment horizontal="right"/>
    </xf>
    <xf numFmtId="0" fontId="9" fillId="0" borderId="0" xfId="0" applyFont="1" applyFill="1" applyAlignment="1">
      <alignment horizontal="left"/>
    </xf>
    <xf numFmtId="0" fontId="9" fillId="3" borderId="0" xfId="0" applyFont="1" applyFill="1"/>
    <xf numFmtId="0" fontId="9" fillId="0" borderId="0" xfId="0" applyFont="1" applyFill="1" applyAlignment="1"/>
    <xf numFmtId="0" fontId="15" fillId="0" borderId="1" xfId="0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11" fillId="0" borderId="0" xfId="0" applyFont="1" applyFill="1" applyAlignment="1">
      <alignment horizontal="right"/>
    </xf>
    <xf numFmtId="0" fontId="3" fillId="0" borderId="0" xfId="0" applyNumberFormat="1" applyFont="1" applyAlignment="1">
      <alignment horizontal="right"/>
    </xf>
    <xf numFmtId="0" fontId="4" fillId="0" borderId="0" xfId="1" quotePrefix="1" applyNumberFormat="1" applyFont="1" applyFill="1" applyBorder="1" applyAlignment="1">
      <alignment horizontal="right"/>
    </xf>
    <xf numFmtId="0" fontId="11" fillId="0" borderId="0" xfId="0" quotePrefix="1" applyNumberFormat="1" applyFont="1" applyFill="1"/>
    <xf numFmtId="0" fontId="11" fillId="0" borderId="0" xfId="0" quotePrefix="1" applyNumberFormat="1" applyFont="1" applyFill="1" applyBorder="1"/>
    <xf numFmtId="0" fontId="11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7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/>
    </xf>
    <xf numFmtId="0" fontId="3" fillId="0" borderId="2" xfId="0" applyFont="1" applyFill="1" applyBorder="1"/>
    <xf numFmtId="0" fontId="3" fillId="0" borderId="1" xfId="0" applyFont="1" applyFill="1" applyBorder="1"/>
    <xf numFmtId="0" fontId="2" fillId="3" borderId="0" xfId="0" applyFont="1" applyFill="1" applyAlignment="1">
      <alignment horizontal="left"/>
    </xf>
    <xf numFmtId="0" fontId="7" fillId="0" borderId="0" xfId="0" applyNumberFormat="1" applyFont="1" applyFill="1"/>
    <xf numFmtId="0" fontId="7" fillId="0" borderId="1" xfId="0" applyNumberFormat="1" applyFont="1" applyFill="1" applyBorder="1"/>
    <xf numFmtId="0" fontId="15" fillId="0" borderId="0" xfId="0" applyNumberFormat="1" applyFont="1" applyFill="1" applyAlignment="1">
      <alignment horizontal="right"/>
    </xf>
    <xf numFmtId="0" fontId="15" fillId="0" borderId="0" xfId="0" applyNumberFormat="1" applyFont="1" applyAlignment="1">
      <alignment horizontal="right"/>
    </xf>
    <xf numFmtId="0" fontId="2" fillId="4" borderId="0" xfId="0" applyFont="1" applyFill="1" applyAlignment="1">
      <alignment horizontal="left"/>
    </xf>
    <xf numFmtId="0" fontId="18" fillId="0" borderId="0" xfId="0" applyFont="1"/>
    <xf numFmtId="22" fontId="19" fillId="0" borderId="0" xfId="0" applyNumberFormat="1" applyFont="1"/>
    <xf numFmtId="0" fontId="7" fillId="0" borderId="2" xfId="0" applyNumberFormat="1" applyFont="1" applyFill="1" applyBorder="1"/>
    <xf numFmtId="0" fontId="9" fillId="0" borderId="0" xfId="0" applyFont="1" applyAlignment="1">
      <alignment horizontal="left"/>
    </xf>
    <xf numFmtId="0" fontId="18" fillId="3" borderId="0" xfId="0" applyFont="1" applyFill="1" applyAlignment="1">
      <alignment horizontal="right"/>
    </xf>
    <xf numFmtId="11" fontId="11" fillId="0" borderId="0" xfId="0" quotePrefix="1" applyNumberFormat="1" applyFont="1" applyFill="1" applyAlignment="1">
      <alignment horizontal="right"/>
    </xf>
    <xf numFmtId="0" fontId="9" fillId="0" borderId="0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right"/>
    </xf>
    <xf numFmtId="49" fontId="2" fillId="3" borderId="0" xfId="0" applyNumberFormat="1" applyFont="1" applyFill="1" applyBorder="1"/>
    <xf numFmtId="0" fontId="2" fillId="3" borderId="0" xfId="0" applyFont="1" applyFill="1" applyBorder="1"/>
    <xf numFmtId="0" fontId="15" fillId="0" borderId="0" xfId="0" applyFont="1" applyBorder="1"/>
    <xf numFmtId="0" fontId="11" fillId="0" borderId="0" xfId="0" quotePrefix="1" applyNumberFormat="1" applyFont="1" applyFill="1" applyAlignment="1">
      <alignment horizontal="right"/>
    </xf>
    <xf numFmtId="0" fontId="3" fillId="0" borderId="0" xfId="0" quotePrefix="1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0" fontId="20" fillId="0" borderId="0" xfId="0" applyNumberFormat="1" applyFont="1" applyFill="1" applyAlignment="1">
      <alignment horizontal="right"/>
    </xf>
    <xf numFmtId="0" fontId="11" fillId="0" borderId="0" xfId="0" quotePrefix="1" applyNumberFormat="1" applyFont="1" applyAlignment="1">
      <alignment horizontal="right"/>
    </xf>
    <xf numFmtId="0" fontId="21" fillId="0" borderId="0" xfId="0" applyFont="1" applyFill="1" applyAlignment="1">
      <alignment horizontal="left"/>
    </xf>
    <xf numFmtId="11" fontId="3" fillId="0" borderId="0" xfId="0" applyNumberFormat="1" applyFont="1" applyAlignment="1">
      <alignment horizontal="right"/>
    </xf>
    <xf numFmtId="11" fontId="3" fillId="0" borderId="0" xfId="0" quotePrefix="1" applyNumberFormat="1" applyFont="1" applyAlignment="1">
      <alignment horizontal="right"/>
    </xf>
    <xf numFmtId="0" fontId="11" fillId="0" borderId="1" xfId="0" applyNumberFormat="1" applyFont="1" applyFill="1" applyBorder="1" applyAlignment="1">
      <alignment horizontal="right"/>
    </xf>
    <xf numFmtId="0" fontId="18" fillId="0" borderId="0" xfId="0" applyFont="1" applyAlignment="1">
      <alignment wrapText="1"/>
    </xf>
    <xf numFmtId="0" fontId="1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49" fontId="9" fillId="0" borderId="0" xfId="0" applyNumberFormat="1" applyFont="1"/>
    <xf numFmtId="0" fontId="3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11" fillId="0" borderId="0" xfId="0" applyNumberFormat="1" applyFont="1" applyFill="1" applyAlignment="1">
      <alignment horizontal="left"/>
    </xf>
    <xf numFmtId="0" fontId="7" fillId="0" borderId="0" xfId="0" applyFont="1"/>
    <xf numFmtId="0" fontId="3" fillId="0" borderId="0" xfId="0" applyNumberFormat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11" fillId="0" borderId="0" xfId="0" quotePrefix="1" applyNumberFormat="1" applyFont="1" applyAlignment="1">
      <alignment horizontal="left"/>
    </xf>
    <xf numFmtId="0" fontId="11" fillId="0" borderId="1" xfId="0" applyNumberFormat="1" applyFont="1" applyFill="1" applyBorder="1" applyAlignment="1">
      <alignment horizontal="left"/>
    </xf>
    <xf numFmtId="0" fontId="3" fillId="0" borderId="2" xfId="0" applyNumberFormat="1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left"/>
    </xf>
    <xf numFmtId="0" fontId="3" fillId="0" borderId="2" xfId="0" applyNumberFormat="1" applyFont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3" fillId="0" borderId="0" xfId="0" quotePrefix="1" applyNumberFormat="1" applyFont="1" applyFill="1" applyAlignment="1">
      <alignment horizontal="left"/>
    </xf>
    <xf numFmtId="0" fontId="3" fillId="0" borderId="0" xfId="0" quotePrefix="1" applyNumberFormat="1" applyFont="1" applyFill="1" applyBorder="1" applyAlignment="1">
      <alignment horizontal="left"/>
    </xf>
    <xf numFmtId="0" fontId="5" fillId="0" borderId="2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right"/>
    </xf>
    <xf numFmtId="0" fontId="7" fillId="0" borderId="1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4" fillId="0" borderId="0" xfId="1" quotePrefix="1" applyNumberFormat="1" applyFont="1" applyFill="1" applyBorder="1" applyAlignment="1">
      <alignment horizontal="left"/>
    </xf>
    <xf numFmtId="0" fontId="7" fillId="0" borderId="2" xfId="0" applyNumberFormat="1" applyFont="1" applyFill="1" applyBorder="1" applyAlignment="1">
      <alignment horizontal="left"/>
    </xf>
    <xf numFmtId="0" fontId="5" fillId="0" borderId="1" xfId="0" applyNumberFormat="1" applyFont="1" applyBorder="1" applyAlignment="1">
      <alignment horizontal="left"/>
    </xf>
    <xf numFmtId="0" fontId="5" fillId="0" borderId="0" xfId="0" applyNumberFormat="1" applyFont="1" applyAlignment="1">
      <alignment horizontal="left"/>
    </xf>
    <xf numFmtId="0" fontId="25" fillId="0" borderId="0" xfId="0" applyNumberFormat="1" applyFont="1" applyAlignment="1">
      <alignment horizontal="left"/>
    </xf>
    <xf numFmtId="0" fontId="23" fillId="0" borderId="0" xfId="0" applyFont="1" applyFill="1"/>
    <xf numFmtId="0" fontId="20" fillId="0" borderId="0" xfId="0" applyNumberFormat="1" applyFont="1" applyAlignment="1">
      <alignment horizontal="left"/>
    </xf>
    <xf numFmtId="0" fontId="20" fillId="0" borderId="0" xfId="0" applyNumberFormat="1" applyFont="1" applyFill="1" applyAlignment="1">
      <alignment horizontal="left"/>
    </xf>
    <xf numFmtId="0" fontId="20" fillId="0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16" fillId="0" borderId="0" xfId="0" applyFont="1" applyFill="1"/>
    <xf numFmtId="43" fontId="26" fillId="0" borderId="0" xfId="1" applyFont="1" applyFill="1" applyBorder="1" applyAlignment="1">
      <alignment horizontal="center"/>
    </xf>
    <xf numFmtId="0" fontId="17" fillId="0" borderId="1" xfId="0" applyFont="1" applyFill="1" applyBorder="1"/>
    <xf numFmtId="0" fontId="17" fillId="0" borderId="2" xfId="0" applyFont="1" applyFill="1" applyBorder="1"/>
    <xf numFmtId="0" fontId="17" fillId="0" borderId="0" xfId="0" applyFont="1" applyFill="1" applyBorder="1"/>
    <xf numFmtId="0" fontId="27" fillId="0" borderId="1" xfId="0" applyFont="1" applyBorder="1"/>
    <xf numFmtId="0" fontId="17" fillId="0" borderId="1" xfId="0" applyFont="1" applyBorder="1"/>
    <xf numFmtId="0" fontId="17" fillId="0" borderId="2" xfId="0" applyFont="1" applyBorder="1"/>
    <xf numFmtId="0" fontId="16" fillId="0" borderId="0" xfId="0" applyFont="1" applyFill="1" applyBorder="1"/>
    <xf numFmtId="0" fontId="27" fillId="0" borderId="0" xfId="0" applyFont="1"/>
    <xf numFmtId="0" fontId="18" fillId="0" borderId="0" xfId="0" applyFont="1" applyAlignment="1"/>
    <xf numFmtId="0" fontId="17" fillId="0" borderId="0" xfId="0" applyFont="1" applyAlignment="1">
      <alignment horizontal="right"/>
    </xf>
    <xf numFmtId="0" fontId="19" fillId="0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" fillId="0" borderId="0" xfId="0" applyFont="1" applyAlignment="1"/>
    <xf numFmtId="0" fontId="12" fillId="0" borderId="1" xfId="0" applyFont="1" applyFill="1" applyBorder="1" applyAlignment="1"/>
    <xf numFmtId="0" fontId="2" fillId="0" borderId="0" xfId="0" applyFont="1" applyFill="1" applyAlignment="1"/>
    <xf numFmtId="0" fontId="12" fillId="0" borderId="2" xfId="0" applyFont="1" applyFill="1" applyBorder="1" applyAlignment="1"/>
    <xf numFmtId="0" fontId="13" fillId="0" borderId="0" xfId="0" applyFont="1" applyFill="1" applyAlignment="1"/>
    <xf numFmtId="0" fontId="13" fillId="0" borderId="0" xfId="0" applyFont="1" applyFill="1" applyAlignment="1">
      <alignment horizontal="right"/>
    </xf>
    <xf numFmtId="0" fontId="12" fillId="0" borderId="0" xfId="0" applyFont="1" applyFill="1" applyBorder="1" applyAlignment="1"/>
    <xf numFmtId="0" fontId="0" fillId="0" borderId="1" xfId="0" applyBorder="1" applyAlignment="1"/>
    <xf numFmtId="0" fontId="9" fillId="0" borderId="0" xfId="0" applyFont="1" applyAlignment="1"/>
    <xf numFmtId="0" fontId="12" fillId="0" borderId="1" xfId="0" applyFont="1" applyBorder="1" applyAlignment="1"/>
    <xf numFmtId="0" fontId="12" fillId="0" borderId="2" xfId="0" applyFont="1" applyBorder="1" applyAlignment="1"/>
    <xf numFmtId="0" fontId="3" fillId="0" borderId="2" xfId="0" applyFont="1" applyFill="1" applyBorder="1" applyAlignment="1">
      <alignment horizontal="right"/>
    </xf>
    <xf numFmtId="0" fontId="3" fillId="0" borderId="0" xfId="0" applyFont="1" applyFill="1" applyAlignment="1">
      <alignment horizontal="right"/>
    </xf>
    <xf numFmtId="0" fontId="12" fillId="0" borderId="0" xfId="0" applyFont="1" applyFill="1" applyBorder="1" applyAlignment="1">
      <alignment horizontal="right"/>
    </xf>
    <xf numFmtId="0" fontId="7" fillId="0" borderId="0" xfId="0" applyFont="1" applyFill="1" applyAlignment="1">
      <alignment horizontal="right"/>
    </xf>
    <xf numFmtId="0" fontId="3" fillId="0" borderId="1" xfId="0" applyFont="1" applyFill="1" applyBorder="1" applyAlignment="1">
      <alignment horizontal="right"/>
    </xf>
    <xf numFmtId="0" fontId="0" fillId="0" borderId="0" xfId="0" applyAlignment="1"/>
    <xf numFmtId="0" fontId="15" fillId="0" borderId="0" xfId="0" applyFont="1" applyAlignment="1"/>
    <xf numFmtId="0" fontId="24" fillId="0" borderId="0" xfId="0" applyFont="1" applyFill="1" applyBorder="1" applyAlignment="1"/>
    <xf numFmtId="0" fontId="24" fillId="0" borderId="0" xfId="0" applyFont="1" applyFill="1" applyAlignment="1"/>
    <xf numFmtId="0" fontId="23" fillId="0" borderId="0" xfId="0" applyFont="1" applyAlignment="1"/>
    <xf numFmtId="0" fontId="7" fillId="0" borderId="0" xfId="0" applyFont="1" applyFill="1" applyAlignment="1"/>
    <xf numFmtId="0" fontId="2" fillId="0" borderId="0" xfId="0" applyFont="1" applyFill="1" applyBorder="1" applyAlignment="1"/>
    <xf numFmtId="0" fontId="0" fillId="0" borderId="0" xfId="0" applyFill="1" applyAlignment="1"/>
    <xf numFmtId="0" fontId="17" fillId="0" borderId="0" xfId="0" applyFont="1" applyAlignment="1"/>
    <xf numFmtId="0" fontId="25" fillId="0" borderId="0" xfId="0" applyNumberFormat="1" applyFont="1" applyFill="1" applyAlignment="1">
      <alignment horizontal="left"/>
    </xf>
    <xf numFmtId="0" fontId="28" fillId="0" borderId="0" xfId="0" applyFont="1" applyBorder="1" applyAlignment="1">
      <alignment vertical="center" wrapText="1"/>
    </xf>
    <xf numFmtId="0" fontId="23" fillId="3" borderId="0" xfId="0" applyFont="1" applyFill="1" applyAlignment="1">
      <alignment horizontal="right"/>
    </xf>
    <xf numFmtId="0" fontId="11" fillId="0" borderId="0" xfId="0" applyFont="1" applyAlignment="1">
      <alignment horizontal="left"/>
    </xf>
    <xf numFmtId="0" fontId="19" fillId="3" borderId="0" xfId="0" applyFont="1" applyFill="1" applyAlignment="1">
      <alignment horizontal="right"/>
    </xf>
    <xf numFmtId="0" fontId="22" fillId="3" borderId="0" xfId="0" applyFont="1" applyFill="1" applyAlignment="1">
      <alignment horizontal="right"/>
    </xf>
    <xf numFmtId="0" fontId="18" fillId="0" borderId="0" xfId="0" applyFont="1" applyFill="1"/>
    <xf numFmtId="0" fontId="9" fillId="3" borderId="0" xfId="0" applyFont="1" applyFill="1" applyAlignment="1">
      <alignment horizontal="left"/>
    </xf>
    <xf numFmtId="14" fontId="13" fillId="0" borderId="0" xfId="0" applyNumberFormat="1" applyFont="1" applyAlignment="1">
      <alignment horizontal="left"/>
    </xf>
    <xf numFmtId="166" fontId="29" fillId="0" borderId="0" xfId="0" applyNumberFormat="1" applyFont="1" applyFill="1"/>
    <xf numFmtId="0" fontId="30" fillId="0" borderId="0" xfId="0" applyFont="1" applyFill="1"/>
    <xf numFmtId="0" fontId="0" fillId="0" borderId="0" xfId="0" applyFill="1" applyAlignment="1">
      <alignment horizontal="right"/>
    </xf>
    <xf numFmtId="0" fontId="31" fillId="0" borderId="0" xfId="0" applyFont="1" applyFill="1"/>
    <xf numFmtId="0" fontId="18" fillId="0" borderId="0" xfId="0" applyFont="1" applyFill="1" applyAlignment="1">
      <alignment horizontal="right"/>
    </xf>
    <xf numFmtId="0" fontId="2" fillId="5" borderId="0" xfId="0" applyFont="1" applyFill="1"/>
    <xf numFmtId="49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right"/>
    </xf>
    <xf numFmtId="49" fontId="2" fillId="0" borderId="0" xfId="0" applyNumberFormat="1" applyFont="1" applyFill="1" applyAlignment="1">
      <alignment horizontal="right"/>
    </xf>
    <xf numFmtId="0" fontId="23" fillId="5" borderId="0" xfId="0" applyFont="1" applyFill="1"/>
    <xf numFmtId="49" fontId="9" fillId="0" borderId="0" xfId="0" applyNumberFormat="1" applyFont="1" applyFill="1"/>
    <xf numFmtId="0" fontId="11" fillId="0" borderId="0" xfId="0" applyFont="1" applyFill="1"/>
    <xf numFmtId="0" fontId="11" fillId="0" borderId="0" xfId="0" quotePrefix="1" applyFont="1" applyFill="1"/>
    <xf numFmtId="0" fontId="32" fillId="0" borderId="1" xfId="0" applyFont="1" applyFill="1" applyBorder="1" applyAlignment="1">
      <alignment horizontal="right"/>
    </xf>
    <xf numFmtId="0" fontId="18" fillId="0" borderId="1" xfId="0" applyFont="1" applyFill="1" applyBorder="1"/>
    <xf numFmtId="0" fontId="9" fillId="0" borderId="1" xfId="0" applyFont="1" applyFill="1" applyBorder="1" applyAlignment="1">
      <alignment horizontal="right"/>
    </xf>
    <xf numFmtId="0" fontId="9" fillId="0" borderId="1" xfId="0" applyFont="1" applyFill="1" applyBorder="1"/>
    <xf numFmtId="0" fontId="2" fillId="0" borderId="1" xfId="0" applyFont="1" applyFill="1" applyBorder="1" applyAlignment="1">
      <alignment horizontal="right"/>
    </xf>
    <xf numFmtId="49" fontId="2" fillId="0" borderId="1" xfId="0" applyNumberFormat="1" applyFont="1" applyFill="1" applyBorder="1" applyAlignment="1">
      <alignment horizontal="right"/>
    </xf>
    <xf numFmtId="0" fontId="32" fillId="0" borderId="1" xfId="0" applyFont="1" applyFill="1" applyBorder="1"/>
    <xf numFmtId="0" fontId="7" fillId="0" borderId="1" xfId="0" applyFont="1" applyFill="1" applyBorder="1" applyAlignment="1">
      <alignment horizontal="left"/>
    </xf>
    <xf numFmtId="0" fontId="15" fillId="0" borderId="0" xfId="0" applyFont="1" applyFill="1" applyAlignment="1">
      <alignment horizontal="right"/>
    </xf>
    <xf numFmtId="0" fontId="7" fillId="0" borderId="0" xfId="0" applyFont="1" applyFill="1" applyBorder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32" fillId="0" borderId="2" xfId="0" applyFont="1" applyFill="1" applyBorder="1" applyAlignment="1">
      <alignment horizontal="right"/>
    </xf>
    <xf numFmtId="0" fontId="9" fillId="0" borderId="2" xfId="0" applyFont="1" applyFill="1" applyBorder="1" applyAlignment="1">
      <alignment horizontal="right"/>
    </xf>
    <xf numFmtId="49" fontId="2" fillId="0" borderId="2" xfId="0" applyNumberFormat="1" applyFont="1" applyFill="1" applyBorder="1" applyAlignment="1">
      <alignment horizontal="right"/>
    </xf>
    <xf numFmtId="0" fontId="32" fillId="0" borderId="2" xfId="0" applyFont="1" applyFill="1" applyBorder="1"/>
    <xf numFmtId="0" fontId="2" fillId="0" borderId="2" xfId="0" applyFont="1" applyFill="1" applyBorder="1" applyAlignment="1">
      <alignment horizontal="left"/>
    </xf>
    <xf numFmtId="0" fontId="11" fillId="0" borderId="2" xfId="0" applyFont="1" applyFill="1" applyBorder="1" applyAlignment="1">
      <alignment horizontal="left"/>
    </xf>
    <xf numFmtId="22" fontId="2" fillId="0" borderId="2" xfId="0" applyNumberFormat="1" applyFont="1" applyFill="1" applyBorder="1"/>
    <xf numFmtId="49" fontId="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31" fillId="0" borderId="0" xfId="0" applyFont="1" applyFill="1" applyBorder="1"/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/>
    <xf numFmtId="0" fontId="11" fillId="0" borderId="0" xfId="0" applyFont="1" applyFill="1" applyBorder="1" applyAlignment="1">
      <alignment horizontal="left"/>
    </xf>
    <xf numFmtId="0" fontId="8" fillId="0" borderId="0" xfId="0" quotePrefix="1" applyFont="1" applyFill="1"/>
    <xf numFmtId="0" fontId="20" fillId="0" borderId="0" xfId="0" applyFont="1" applyFill="1"/>
    <xf numFmtId="0" fontId="19" fillId="0" borderId="1" xfId="0" applyFont="1" applyFill="1" applyBorder="1" applyAlignment="1">
      <alignment horizontal="right"/>
    </xf>
    <xf numFmtId="0" fontId="23" fillId="0" borderId="1" xfId="0" applyFont="1" applyFill="1" applyBorder="1"/>
    <xf numFmtId="0" fontId="3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/>
    </xf>
    <xf numFmtId="0" fontId="19" fillId="0" borderId="1" xfId="0" applyFont="1" applyFill="1" applyBorder="1"/>
    <xf numFmtId="0" fontId="9" fillId="0" borderId="1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right"/>
    </xf>
    <xf numFmtId="0" fontId="18" fillId="0" borderId="0" xfId="0" applyFont="1" applyFill="1" applyBorder="1"/>
    <xf numFmtId="0" fontId="23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9" fillId="0" borderId="0" xfId="0" applyFont="1" applyFill="1" applyBorder="1" applyAlignment="1"/>
    <xf numFmtId="0" fontId="20" fillId="0" borderId="0" xfId="0" quotePrefix="1" applyFont="1" applyFill="1"/>
    <xf numFmtId="0" fontId="19" fillId="0" borderId="2" xfId="0" applyFont="1" applyFill="1" applyBorder="1"/>
    <xf numFmtId="0" fontId="23" fillId="0" borderId="2" xfId="0" applyFont="1" applyFill="1" applyBorder="1"/>
    <xf numFmtId="0" fontId="2" fillId="0" borderId="2" xfId="0" applyFont="1" applyFill="1" applyBorder="1" applyAlignment="1">
      <alignment horizontal="right"/>
    </xf>
    <xf numFmtId="0" fontId="32" fillId="0" borderId="2" xfId="0" applyFont="1" applyBorder="1"/>
    <xf numFmtId="0" fontId="31" fillId="0" borderId="2" xfId="0" applyFont="1" applyFill="1" applyBorder="1" applyAlignment="1">
      <alignment horizontal="center"/>
    </xf>
    <xf numFmtId="0" fontId="9" fillId="0" borderId="2" xfId="0" applyFont="1" applyFill="1" applyBorder="1"/>
    <xf numFmtId="49" fontId="9" fillId="0" borderId="2" xfId="0" applyNumberFormat="1" applyFont="1" applyFill="1" applyBorder="1"/>
    <xf numFmtId="0" fontId="7" fillId="0" borderId="2" xfId="0" applyFont="1" applyFill="1" applyBorder="1" applyAlignment="1">
      <alignment horizontal="left"/>
    </xf>
    <xf numFmtId="49" fontId="2" fillId="0" borderId="2" xfId="0" applyNumberFormat="1" applyFont="1" applyBorder="1"/>
    <xf numFmtId="0" fontId="33" fillId="0" borderId="0" xfId="0" applyFont="1"/>
    <xf numFmtId="0" fontId="15" fillId="0" borderId="0" xfId="0" applyFont="1" applyFill="1"/>
    <xf numFmtId="0" fontId="23" fillId="0" borderId="0" xfId="0" applyFont="1" applyFill="1" applyAlignment="1">
      <alignment horizontal="left"/>
    </xf>
    <xf numFmtId="0" fontId="34" fillId="0" borderId="1" xfId="0" applyFont="1" applyFill="1" applyBorder="1"/>
    <xf numFmtId="0" fontId="34" fillId="0" borderId="1" xfId="0" applyFont="1" applyFill="1" applyBorder="1" applyAlignment="1">
      <alignment horizontal="right"/>
    </xf>
    <xf numFmtId="0" fontId="11" fillId="0" borderId="1" xfId="0" applyFont="1" applyFill="1" applyBorder="1" applyAlignment="1">
      <alignment horizontal="center"/>
    </xf>
    <xf numFmtId="0" fontId="34" fillId="0" borderId="1" xfId="0" applyFont="1" applyFill="1" applyBorder="1" applyAlignment="1">
      <alignment horizontal="left"/>
    </xf>
    <xf numFmtId="0" fontId="33" fillId="0" borderId="0" xfId="0" applyFont="1" applyFill="1" applyBorder="1"/>
    <xf numFmtId="0" fontId="0" fillId="0" borderId="0" xfId="0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49" fontId="2" fillId="0" borderId="0" xfId="0" applyNumberFormat="1" applyFont="1" applyBorder="1"/>
    <xf numFmtId="8" fontId="2" fillId="0" borderId="0" xfId="0" applyNumberFormat="1" applyFont="1" applyBorder="1"/>
    <xf numFmtId="0" fontId="8" fillId="0" borderId="0" xfId="0" applyFont="1" applyFill="1" applyAlignment="1">
      <alignment horizontal="left"/>
    </xf>
    <xf numFmtId="22" fontId="2" fillId="0" borderId="0" xfId="0" applyNumberFormat="1" applyFont="1" applyBorder="1"/>
    <xf numFmtId="0" fontId="34" fillId="0" borderId="2" xfId="0" applyFont="1" applyBorder="1"/>
    <xf numFmtId="0" fontId="32" fillId="0" borderId="2" xfId="0" applyFont="1" applyBorder="1" applyAlignment="1">
      <alignment horizontal="right"/>
    </xf>
    <xf numFmtId="0" fontId="34" fillId="0" borderId="2" xfId="0" applyFont="1" applyBorder="1" applyAlignment="1">
      <alignment horizontal="right"/>
    </xf>
    <xf numFmtId="0" fontId="11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right"/>
    </xf>
    <xf numFmtId="0" fontId="34" fillId="0" borderId="2" xfId="0" applyFont="1" applyBorder="1" applyAlignment="1">
      <alignment horizontal="left"/>
    </xf>
    <xf numFmtId="0" fontId="0" fillId="0" borderId="0" xfId="0" applyBorder="1"/>
    <xf numFmtId="0" fontId="37" fillId="0" borderId="0" xfId="0" applyFont="1" applyBorder="1"/>
    <xf numFmtId="0" fontId="0" fillId="0" borderId="0" xfId="0" applyBorder="1" applyAlignment="1">
      <alignment horizontal="right"/>
    </xf>
    <xf numFmtId="0" fontId="14" fillId="0" borderId="0" xfId="0" applyFont="1"/>
    <xf numFmtId="0" fontId="0" fillId="0" borderId="0" xfId="0" applyBorder="1" applyAlignment="1">
      <alignment horizontal="left"/>
    </xf>
    <xf numFmtId="0" fontId="34" fillId="0" borderId="2" xfId="0" applyFont="1" applyFill="1" applyBorder="1"/>
    <xf numFmtId="0" fontId="38" fillId="0" borderId="2" xfId="0" applyFont="1" applyFill="1" applyBorder="1" applyAlignment="1">
      <alignment horizontal="right"/>
    </xf>
    <xf numFmtId="0" fontId="34" fillId="0" borderId="2" xfId="0" applyFont="1" applyFill="1" applyBorder="1" applyAlignment="1">
      <alignment horizontal="left"/>
    </xf>
    <xf numFmtId="0" fontId="37" fillId="0" borderId="0" xfId="0" applyFont="1" applyFill="1" applyBorder="1"/>
    <xf numFmtId="0" fontId="38" fillId="0" borderId="2" xfId="0" applyFont="1" applyBorder="1" applyAlignment="1">
      <alignment horizontal="right"/>
    </xf>
    <xf numFmtId="0" fontId="11" fillId="0" borderId="2" xfId="0" applyFont="1" applyBorder="1" applyAlignment="1">
      <alignment horizontal="center"/>
    </xf>
    <xf numFmtId="0" fontId="5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3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0" fillId="0" borderId="2" xfId="0" applyBorder="1" applyAlignment="1">
      <alignment horizontal="right"/>
    </xf>
    <xf numFmtId="0" fontId="3" fillId="0" borderId="2" xfId="0" applyFont="1" applyBorder="1" applyAlignment="1">
      <alignment horizontal="center"/>
    </xf>
    <xf numFmtId="0" fontId="0" fillId="0" borderId="2" xfId="0" applyFill="1" applyBorder="1" applyAlignment="1">
      <alignment horizontal="right"/>
    </xf>
    <xf numFmtId="0" fontId="0" fillId="0" borderId="2" xfId="0" applyBorder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Border="1" applyAlignment="1">
      <alignment horizontal="right"/>
    </xf>
    <xf numFmtId="0" fontId="3" fillId="0" borderId="0" xfId="0" applyFont="1" applyBorder="1"/>
    <xf numFmtId="0" fontId="2" fillId="0" borderId="0" xfId="0" applyFont="1" applyBorder="1" applyAlignment="1">
      <alignment horizontal="left"/>
    </xf>
    <xf numFmtId="0" fontId="12" fillId="0" borderId="0" xfId="0" applyFont="1" applyFill="1"/>
    <xf numFmtId="0" fontId="12" fillId="0" borderId="0" xfId="0" quotePrefix="1" applyFont="1" applyFill="1"/>
    <xf numFmtId="49" fontId="2" fillId="0" borderId="1" xfId="0" applyNumberFormat="1" applyFont="1" applyBorder="1"/>
    <xf numFmtId="8" fontId="2" fillId="0" borderId="1" xfId="0" applyNumberFormat="1" applyFont="1" applyBorder="1"/>
    <xf numFmtId="0" fontId="32" fillId="0" borderId="1" xfId="0" applyFont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32" fillId="0" borderId="1" xfId="0" applyFont="1" applyBorder="1"/>
    <xf numFmtId="22" fontId="2" fillId="0" borderId="1" xfId="0" applyNumberFormat="1" applyFont="1" applyBorder="1"/>
    <xf numFmtId="0" fontId="18" fillId="5" borderId="0" xfId="0" applyFont="1" applyFill="1"/>
    <xf numFmtId="0" fontId="11" fillId="0" borderId="0" xfId="0" quotePrefix="1" applyFont="1" applyFill="1" applyBorder="1" applyAlignment="1">
      <alignment horizontal="left"/>
    </xf>
    <xf numFmtId="49" fontId="2" fillId="6" borderId="0" xfId="0" applyNumberFormat="1" applyFont="1" applyFill="1"/>
    <xf numFmtId="0" fontId="2" fillId="6" borderId="0" xfId="0" applyFont="1" applyFill="1"/>
    <xf numFmtId="0" fontId="8" fillId="0" borderId="0" xfId="0" applyFont="1" applyFill="1"/>
    <xf numFmtId="49" fontId="2" fillId="7" borderId="0" xfId="0" applyNumberFormat="1" applyFont="1" applyFill="1"/>
    <xf numFmtId="0" fontId="2" fillId="7" borderId="0" xfId="0" applyFont="1" applyFill="1"/>
    <xf numFmtId="49" fontId="2" fillId="8" borderId="0" xfId="0" applyNumberFormat="1" applyFont="1" applyFill="1"/>
    <xf numFmtId="0" fontId="2" fillId="8" borderId="0" xfId="0" applyFont="1" applyFill="1"/>
    <xf numFmtId="49" fontId="2" fillId="9" borderId="0" xfId="0" applyNumberFormat="1" applyFont="1" applyFill="1"/>
    <xf numFmtId="0" fontId="2" fillId="9" borderId="0" xfId="0" applyFont="1" applyFill="1"/>
    <xf numFmtId="0" fontId="39" fillId="0" borderId="0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40" fillId="0" borderId="0" xfId="0" applyFont="1" applyFill="1"/>
    <xf numFmtId="0" fontId="34" fillId="0" borderId="1" xfId="0" applyFont="1" applyBorder="1"/>
    <xf numFmtId="0" fontId="34" fillId="0" borderId="1" xfId="0" applyFont="1" applyBorder="1" applyAlignment="1">
      <alignment horizontal="right"/>
    </xf>
    <xf numFmtId="0" fontId="34" fillId="0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3" fillId="0" borderId="0" xfId="0" applyFont="1" applyBorder="1"/>
    <xf numFmtId="0" fontId="0" fillId="0" borderId="0" xfId="0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4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0" fillId="0" borderId="0" xfId="0" quotePrefix="1" applyFont="1" applyFill="1"/>
    <xf numFmtId="49" fontId="2" fillId="10" borderId="0" xfId="0" applyNumberFormat="1" applyFont="1" applyFill="1"/>
    <xf numFmtId="0" fontId="2" fillId="10" borderId="0" xfId="0" applyFont="1" applyFill="1"/>
    <xf numFmtId="0" fontId="41" fillId="0" borderId="0" xfId="0" quotePrefix="1" applyFont="1" applyFill="1"/>
    <xf numFmtId="0" fontId="7" fillId="0" borderId="1" xfId="0" applyFont="1" applyBorder="1" applyAlignment="1">
      <alignment horizontal="left"/>
    </xf>
    <xf numFmtId="0" fontId="9" fillId="11" borderId="0" xfId="0" applyFont="1" applyFill="1"/>
    <xf numFmtId="8" fontId="2" fillId="0" borderId="2" xfId="0" applyNumberFormat="1" applyFont="1" applyBorder="1"/>
    <xf numFmtId="0" fontId="2" fillId="0" borderId="2" xfId="0" applyFont="1" applyBorder="1" applyAlignment="1">
      <alignment horizontal="left"/>
    </xf>
    <xf numFmtId="22" fontId="2" fillId="0" borderId="2" xfId="0" applyNumberFormat="1" applyFont="1" applyBorder="1"/>
    <xf numFmtId="0" fontId="11" fillId="0" borderId="0" xfId="0" applyFont="1"/>
    <xf numFmtId="0" fontId="11" fillId="4" borderId="0" xfId="0" applyFont="1" applyFill="1"/>
    <xf numFmtId="0" fontId="20" fillId="0" borderId="0" xfId="0" applyFont="1"/>
    <xf numFmtId="8" fontId="2" fillId="4" borderId="0" xfId="0" applyNumberFormat="1" applyFont="1" applyFill="1"/>
    <xf numFmtId="0" fontId="9" fillId="4" borderId="0" xfId="0" applyFont="1" applyFill="1" applyAlignment="1">
      <alignment horizontal="right"/>
    </xf>
    <xf numFmtId="0" fontId="32" fillId="0" borderId="0" xfId="0" applyFont="1" applyBorder="1"/>
    <xf numFmtId="8" fontId="2" fillId="10" borderId="0" xfId="0" applyNumberFormat="1" applyFont="1" applyFill="1"/>
    <xf numFmtId="0" fontId="2" fillId="10" borderId="0" xfId="0" applyFont="1" applyFill="1" applyBorder="1"/>
    <xf numFmtId="0" fontId="9" fillId="10" borderId="0" xfId="0" applyFont="1" applyFill="1" applyAlignment="1">
      <alignment horizontal="right"/>
    </xf>
    <xf numFmtId="49" fontId="2" fillId="10" borderId="0" xfId="0" applyNumberFormat="1" applyFont="1" applyFill="1" applyBorder="1" applyAlignment="1">
      <alignment horizontal="right"/>
    </xf>
    <xf numFmtId="0" fontId="9" fillId="10" borderId="0" xfId="0" applyFont="1" applyFill="1" applyBorder="1"/>
    <xf numFmtId="0" fontId="11" fillId="10" borderId="0" xfId="0" applyFont="1" applyFill="1" applyBorder="1" applyAlignment="1">
      <alignment horizontal="left"/>
    </xf>
    <xf numFmtId="49" fontId="9" fillId="10" borderId="0" xfId="0" applyNumberFormat="1" applyFont="1" applyFill="1"/>
    <xf numFmtId="0" fontId="11" fillId="10" borderId="0" xfId="0" quotePrefix="1" applyFont="1" applyFill="1"/>
    <xf numFmtId="0" fontId="0" fillId="10" borderId="0" xfId="0" applyFill="1"/>
    <xf numFmtId="43" fontId="4" fillId="10" borderId="0" xfId="1" applyFont="1" applyFill="1" applyBorder="1" applyAlignment="1">
      <alignment horizontal="center"/>
    </xf>
    <xf numFmtId="43" fontId="4" fillId="10" borderId="0" xfId="1" quotePrefix="1" applyFont="1" applyFill="1" applyBorder="1" applyAlignment="1">
      <alignment horizontal="center"/>
    </xf>
    <xf numFmtId="0" fontId="9" fillId="10" borderId="0" xfId="0" applyFont="1" applyFill="1" applyAlignment="1">
      <alignment horizontal="left"/>
    </xf>
    <xf numFmtId="0" fontId="9" fillId="10" borderId="0" xfId="0" applyFont="1" applyFill="1" applyBorder="1" applyAlignment="1">
      <alignment horizontal="right"/>
    </xf>
    <xf numFmtId="0" fontId="8" fillId="10" borderId="0" xfId="0" quotePrefix="1" applyFont="1" applyFill="1" applyBorder="1" applyAlignment="1">
      <alignment horizontal="left"/>
    </xf>
    <xf numFmtId="8" fontId="2" fillId="10" borderId="0" xfId="0" applyNumberFormat="1" applyFont="1" applyFill="1" applyBorder="1"/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0" fontId="20" fillId="10" borderId="0" xfId="0" quotePrefix="1" applyFont="1" applyFill="1" applyBorder="1" applyAlignment="1">
      <alignment horizontal="left"/>
    </xf>
    <xf numFmtId="49" fontId="2" fillId="10" borderId="0" xfId="0" applyNumberFormat="1" applyFont="1" applyFill="1" applyBorder="1"/>
    <xf numFmtId="0" fontId="9" fillId="10" borderId="0" xfId="0" applyFont="1" applyFill="1"/>
    <xf numFmtId="0" fontId="9" fillId="10" borderId="0" xfId="0" applyFont="1" applyFill="1" applyBorder="1" applyAlignment="1"/>
    <xf numFmtId="0" fontId="20" fillId="3" borderId="0" xfId="0" applyFont="1" applyFill="1"/>
    <xf numFmtId="0" fontId="20" fillId="0" borderId="0" xfId="0" quotePrefix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0" fontId="38" fillId="0" borderId="0" xfId="0" applyFont="1"/>
    <xf numFmtId="3" fontId="0" fillId="0" borderId="0" xfId="0" applyNumberFormat="1"/>
    <xf numFmtId="3" fontId="5" fillId="0" borderId="0" xfId="0" applyNumberFormat="1" applyFont="1"/>
    <xf numFmtId="10" fontId="5" fillId="0" borderId="0" xfId="0" applyNumberFormat="1" applyFont="1"/>
    <xf numFmtId="167" fontId="0" fillId="0" borderId="0" xfId="0" applyNumberFormat="1"/>
    <xf numFmtId="0" fontId="13" fillId="0" borderId="0" xfId="0" applyFont="1"/>
    <xf numFmtId="10" fontId="13" fillId="0" borderId="0" xfId="0" applyNumberFormat="1" applyFont="1"/>
    <xf numFmtId="3" fontId="42" fillId="0" borderId="0" xfId="0" applyNumberFormat="1" applyFont="1"/>
    <xf numFmtId="0" fontId="2" fillId="4" borderId="1" xfId="0" applyFont="1" applyFill="1" applyBorder="1"/>
    <xf numFmtId="0" fontId="0" fillId="4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tabSelected="1" topLeftCell="A8" workbookViewId="0">
      <selection activeCell="G11" sqref="G11"/>
    </sheetView>
  </sheetViews>
  <sheetFormatPr defaultRowHeight="13.2" x14ac:dyDescent="0.25"/>
  <cols>
    <col min="1" max="1" width="28" customWidth="1"/>
    <col min="2" max="2" width="12.88671875" customWidth="1"/>
    <col min="4" max="4" width="12.5546875" customWidth="1"/>
    <col min="6" max="6" width="20.88671875" customWidth="1"/>
    <col min="7" max="7" width="12.6640625" customWidth="1"/>
  </cols>
  <sheetData>
    <row r="1" spans="1:7" ht="17.399999999999999" x14ac:dyDescent="0.3">
      <c r="A1" t="s">
        <v>2152</v>
      </c>
      <c r="D1" s="420" t="s">
        <v>2153</v>
      </c>
    </row>
    <row r="3" spans="1:7" x14ac:dyDescent="0.25">
      <c r="A3" t="s">
        <v>2154</v>
      </c>
      <c r="B3" s="421">
        <v>6662400</v>
      </c>
      <c r="F3" s="333" t="s">
        <v>2155</v>
      </c>
      <c r="G3" s="422">
        <f>B6+B38</f>
        <v>8709262</v>
      </c>
    </row>
    <row r="4" spans="1:7" x14ac:dyDescent="0.25">
      <c r="A4" t="s">
        <v>2156</v>
      </c>
      <c r="B4" s="421">
        <v>854400</v>
      </c>
      <c r="F4" s="333" t="s">
        <v>2157</v>
      </c>
      <c r="G4" s="422">
        <f>C38</f>
        <v>1649012</v>
      </c>
    </row>
    <row r="5" spans="1:7" x14ac:dyDescent="0.25">
      <c r="A5" t="s">
        <v>2158</v>
      </c>
      <c r="B5" s="421">
        <v>427200</v>
      </c>
      <c r="F5" s="333" t="s">
        <v>2159</v>
      </c>
      <c r="G5" s="422">
        <f>SUM(G3:G4)</f>
        <v>10358274</v>
      </c>
    </row>
    <row r="6" spans="1:7" x14ac:dyDescent="0.25">
      <c r="A6" t="s">
        <v>2160</v>
      </c>
      <c r="B6" s="421">
        <f>SUM(B3:B5)</f>
        <v>7944000</v>
      </c>
      <c r="F6" s="333"/>
      <c r="G6" s="333"/>
    </row>
    <row r="7" spans="1:7" x14ac:dyDescent="0.25">
      <c r="F7" s="333" t="s">
        <v>2161</v>
      </c>
      <c r="G7" s="423">
        <f>G3/G5</f>
        <v>0.84080243484580541</v>
      </c>
    </row>
    <row r="8" spans="1:7" x14ac:dyDescent="0.25">
      <c r="B8" s="378" t="s">
        <v>2162</v>
      </c>
      <c r="C8" s="378" t="s">
        <v>2163</v>
      </c>
      <c r="D8" s="333" t="s">
        <v>2164</v>
      </c>
    </row>
    <row r="9" spans="1:7" x14ac:dyDescent="0.25">
      <c r="A9" s="424">
        <v>36923</v>
      </c>
      <c r="B9" s="421">
        <v>19968</v>
      </c>
      <c r="C9" s="421">
        <v>61152</v>
      </c>
      <c r="D9" s="421">
        <f>SUM(B9:C9)</f>
        <v>81120</v>
      </c>
      <c r="F9" s="333" t="s">
        <v>2165</v>
      </c>
      <c r="G9" s="423">
        <v>0.72605381342364683</v>
      </c>
    </row>
    <row r="10" spans="1:7" x14ac:dyDescent="0.25">
      <c r="A10" s="424">
        <v>36924</v>
      </c>
      <c r="B10" s="421">
        <v>19376</v>
      </c>
      <c r="C10" s="421">
        <v>58144</v>
      </c>
      <c r="D10" s="421">
        <f t="shared" ref="D10:D36" si="0">SUM(B10:C10)</f>
        <v>77520</v>
      </c>
    </row>
    <row r="11" spans="1:7" x14ac:dyDescent="0.25">
      <c r="A11" s="424">
        <v>36925</v>
      </c>
      <c r="B11" s="421">
        <v>19376</v>
      </c>
      <c r="C11" s="421">
        <v>56944</v>
      </c>
      <c r="D11" s="421">
        <f t="shared" si="0"/>
        <v>76320</v>
      </c>
      <c r="F11" s="425" t="s">
        <v>2166</v>
      </c>
      <c r="G11" s="426">
        <f>G7-G9</f>
        <v>0.11474862142215858</v>
      </c>
    </row>
    <row r="12" spans="1:7" x14ac:dyDescent="0.25">
      <c r="A12" s="424">
        <v>36926</v>
      </c>
      <c r="B12" s="421">
        <v>9792</v>
      </c>
      <c r="C12" s="421">
        <v>29136</v>
      </c>
      <c r="D12" s="421">
        <f t="shared" si="0"/>
        <v>38928</v>
      </c>
    </row>
    <row r="13" spans="1:7" x14ac:dyDescent="0.25">
      <c r="A13" s="424">
        <v>36927</v>
      </c>
      <c r="B13" s="421">
        <v>18976</v>
      </c>
      <c r="C13" s="421">
        <v>58672</v>
      </c>
      <c r="D13" s="421">
        <f t="shared" si="0"/>
        <v>77648</v>
      </c>
    </row>
    <row r="14" spans="1:7" x14ac:dyDescent="0.25">
      <c r="A14" s="424">
        <v>36928</v>
      </c>
      <c r="B14" s="421">
        <v>23056</v>
      </c>
      <c r="C14" s="421">
        <v>58112</v>
      </c>
      <c r="D14" s="421">
        <f t="shared" si="0"/>
        <v>81168</v>
      </c>
    </row>
    <row r="15" spans="1:7" x14ac:dyDescent="0.25">
      <c r="A15" s="424">
        <v>36929</v>
      </c>
      <c r="B15" s="421">
        <v>16144</v>
      </c>
      <c r="C15" s="421">
        <v>62930</v>
      </c>
      <c r="D15" s="421">
        <f t="shared" si="0"/>
        <v>79074</v>
      </c>
    </row>
    <row r="16" spans="1:7" x14ac:dyDescent="0.25">
      <c r="A16" s="424">
        <v>36930</v>
      </c>
      <c r="B16" s="421">
        <v>24384</v>
      </c>
      <c r="C16" s="421">
        <v>61552</v>
      </c>
      <c r="D16" s="421">
        <f t="shared" si="0"/>
        <v>85936</v>
      </c>
    </row>
    <row r="17" spans="1:4" x14ac:dyDescent="0.25">
      <c r="A17" s="424">
        <v>36931</v>
      </c>
      <c r="B17" s="421">
        <v>25216</v>
      </c>
      <c r="C17" s="421">
        <v>63920</v>
      </c>
      <c r="D17" s="421">
        <f t="shared" si="0"/>
        <v>89136</v>
      </c>
    </row>
    <row r="18" spans="1:4" x14ac:dyDescent="0.25">
      <c r="A18" s="424">
        <v>36932</v>
      </c>
      <c r="B18" s="421">
        <v>25216</v>
      </c>
      <c r="C18" s="421">
        <v>63920</v>
      </c>
      <c r="D18" s="421">
        <f t="shared" si="0"/>
        <v>89136</v>
      </c>
    </row>
    <row r="19" spans="1:4" x14ac:dyDescent="0.25">
      <c r="A19" s="424">
        <v>36933</v>
      </c>
      <c r="B19" s="427">
        <v>22976</v>
      </c>
      <c r="C19" s="427">
        <v>55936</v>
      </c>
      <c r="D19" s="421">
        <f t="shared" si="0"/>
        <v>78912</v>
      </c>
    </row>
    <row r="20" spans="1:4" x14ac:dyDescent="0.25">
      <c r="A20" s="424">
        <v>36934</v>
      </c>
      <c r="B20" s="421">
        <v>30016</v>
      </c>
      <c r="C20" s="421">
        <v>58720</v>
      </c>
      <c r="D20" s="421">
        <f t="shared" si="0"/>
        <v>88736</v>
      </c>
    </row>
    <row r="21" spans="1:4" x14ac:dyDescent="0.25">
      <c r="A21" s="424">
        <v>36935</v>
      </c>
      <c r="B21" s="421">
        <v>30016</v>
      </c>
      <c r="C21" s="421">
        <v>57920</v>
      </c>
      <c r="D21" s="421">
        <f t="shared" si="0"/>
        <v>87936</v>
      </c>
    </row>
    <row r="22" spans="1:4" x14ac:dyDescent="0.25">
      <c r="A22" s="424">
        <v>36936</v>
      </c>
      <c r="B22" s="421">
        <v>27056</v>
      </c>
      <c r="C22" s="421">
        <v>59280</v>
      </c>
      <c r="D22" s="421">
        <f t="shared" si="0"/>
        <v>86336</v>
      </c>
    </row>
    <row r="23" spans="1:4" x14ac:dyDescent="0.25">
      <c r="A23" s="424">
        <v>36937</v>
      </c>
      <c r="B23" s="421">
        <v>30016</v>
      </c>
      <c r="C23" s="421">
        <v>64528</v>
      </c>
      <c r="D23" s="421">
        <f t="shared" si="0"/>
        <v>94544</v>
      </c>
    </row>
    <row r="24" spans="1:4" x14ac:dyDescent="0.25">
      <c r="A24" s="424">
        <v>36938</v>
      </c>
      <c r="B24" s="421">
        <v>30016</v>
      </c>
      <c r="C24" s="421">
        <v>64800</v>
      </c>
      <c r="D24" s="421">
        <f t="shared" si="0"/>
        <v>94816</v>
      </c>
    </row>
    <row r="25" spans="1:4" x14ac:dyDescent="0.25">
      <c r="A25" s="424">
        <v>36939</v>
      </c>
      <c r="B25" s="421">
        <v>30256</v>
      </c>
      <c r="C25" s="421">
        <v>60400</v>
      </c>
      <c r="D25" s="421">
        <f t="shared" si="0"/>
        <v>90656</v>
      </c>
    </row>
    <row r="26" spans="1:4" x14ac:dyDescent="0.25">
      <c r="A26" s="424">
        <v>36940</v>
      </c>
      <c r="B26" s="427">
        <v>21296</v>
      </c>
      <c r="C26" s="427">
        <v>54736</v>
      </c>
      <c r="D26" s="421">
        <f t="shared" si="0"/>
        <v>76032</v>
      </c>
    </row>
    <row r="27" spans="1:4" x14ac:dyDescent="0.25">
      <c r="A27" s="424">
        <v>36941</v>
      </c>
      <c r="B27" s="421">
        <v>35616</v>
      </c>
      <c r="C27" s="421">
        <v>60240</v>
      </c>
      <c r="D27" s="421">
        <f t="shared" si="0"/>
        <v>95856</v>
      </c>
    </row>
    <row r="28" spans="1:4" x14ac:dyDescent="0.25">
      <c r="A28" s="424">
        <v>36942</v>
      </c>
      <c r="B28" s="421">
        <v>35616</v>
      </c>
      <c r="C28" s="421">
        <v>60240</v>
      </c>
      <c r="D28" s="421">
        <f t="shared" si="0"/>
        <v>95856</v>
      </c>
    </row>
    <row r="29" spans="1:4" x14ac:dyDescent="0.25">
      <c r="A29" s="424">
        <v>36943</v>
      </c>
      <c r="B29" s="421">
        <v>31616</v>
      </c>
      <c r="C29" s="421">
        <v>63040</v>
      </c>
      <c r="D29" s="421">
        <f t="shared" si="0"/>
        <v>94656</v>
      </c>
    </row>
    <row r="30" spans="1:4" x14ac:dyDescent="0.25">
      <c r="A30" s="424">
        <v>36944</v>
      </c>
      <c r="B30" s="421">
        <v>34016</v>
      </c>
      <c r="C30" s="421">
        <v>59840</v>
      </c>
      <c r="D30" s="421">
        <f t="shared" si="0"/>
        <v>93856</v>
      </c>
    </row>
    <row r="31" spans="1:4" x14ac:dyDescent="0.25">
      <c r="A31" s="424">
        <v>36945</v>
      </c>
      <c r="B31" s="421">
        <v>35616</v>
      </c>
      <c r="C31" s="421">
        <v>60240</v>
      </c>
      <c r="D31" s="421">
        <f t="shared" si="0"/>
        <v>95856</v>
      </c>
    </row>
    <row r="32" spans="1:4" x14ac:dyDescent="0.25">
      <c r="A32" s="424">
        <v>36946</v>
      </c>
      <c r="B32" s="421">
        <v>35616</v>
      </c>
      <c r="C32" s="421">
        <v>60240</v>
      </c>
      <c r="D32" s="421">
        <f t="shared" si="0"/>
        <v>95856</v>
      </c>
    </row>
    <row r="33" spans="1:4" x14ac:dyDescent="0.25">
      <c r="A33" s="424">
        <v>36947</v>
      </c>
      <c r="B33" s="421">
        <v>24254</v>
      </c>
      <c r="C33" s="421">
        <v>56578</v>
      </c>
      <c r="D33" s="421">
        <f t="shared" si="0"/>
        <v>80832</v>
      </c>
    </row>
    <row r="34" spans="1:4" x14ac:dyDescent="0.25">
      <c r="A34" s="424">
        <v>36948</v>
      </c>
      <c r="B34" s="421">
        <v>34104</v>
      </c>
      <c r="C34" s="421">
        <v>60280</v>
      </c>
      <c r="D34" s="421">
        <f t="shared" si="0"/>
        <v>94384</v>
      </c>
    </row>
    <row r="35" spans="1:4" x14ac:dyDescent="0.25">
      <c r="A35" s="424">
        <v>36949</v>
      </c>
      <c r="B35" s="421">
        <v>37304</v>
      </c>
      <c r="C35" s="421">
        <v>56280</v>
      </c>
      <c r="D35" s="421">
        <f t="shared" si="0"/>
        <v>93584</v>
      </c>
    </row>
    <row r="36" spans="1:4" x14ac:dyDescent="0.25">
      <c r="A36" s="424">
        <v>36950</v>
      </c>
      <c r="B36" s="421">
        <v>38352</v>
      </c>
      <c r="C36" s="421">
        <v>61232</v>
      </c>
      <c r="D36" s="421">
        <f t="shared" si="0"/>
        <v>99584</v>
      </c>
    </row>
    <row r="38" spans="1:4" x14ac:dyDescent="0.25">
      <c r="B38" s="421">
        <f>SUM(B9:B37)</f>
        <v>765262</v>
      </c>
      <c r="C38" s="421">
        <f>SUM(C9:C37)</f>
        <v>1649012</v>
      </c>
      <c r="D38" s="422">
        <f>SUM(D9:D37)</f>
        <v>2414274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35"/>
  <sheetViews>
    <sheetView topLeftCell="P1" zoomScale="75" workbookViewId="0">
      <selection activeCell="Y8" sqref="Y8:AA8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30.8867187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36950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36950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2186</v>
      </c>
      <c r="E5" s="22" t="s">
        <v>2187</v>
      </c>
      <c r="F5" s="22">
        <v>16</v>
      </c>
      <c r="G5" s="245">
        <v>25</v>
      </c>
      <c r="I5" s="29" t="s">
        <v>1908</v>
      </c>
      <c r="J5" s="22" t="s">
        <v>446</v>
      </c>
      <c r="K5" s="29" t="s">
        <v>2277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2186</v>
      </c>
      <c r="E6" s="22" t="s">
        <v>2187</v>
      </c>
      <c r="F6" s="22">
        <v>16</v>
      </c>
      <c r="G6" s="22">
        <v>25</v>
      </c>
      <c r="H6" s="22"/>
      <c r="I6" s="29" t="s">
        <v>1911</v>
      </c>
      <c r="J6" s="22" t="s">
        <v>446</v>
      </c>
      <c r="K6" s="29" t="s">
        <v>2277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249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20" t="s">
        <v>2711</v>
      </c>
      <c r="B7" s="21">
        <v>216</v>
      </c>
      <c r="C7" s="20" t="s">
        <v>2218</v>
      </c>
      <c r="D7" s="20" t="s">
        <v>2186</v>
      </c>
      <c r="E7" s="22" t="s">
        <v>2187</v>
      </c>
      <c r="F7" s="22">
        <v>16</v>
      </c>
      <c r="G7" s="22">
        <v>5</v>
      </c>
      <c r="H7" s="22" t="s">
        <v>2839</v>
      </c>
      <c r="I7" s="29" t="s">
        <v>1911</v>
      </c>
      <c r="J7" s="22" t="s">
        <v>446</v>
      </c>
      <c r="K7" s="29" t="s">
        <v>2277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249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20" t="s">
        <v>1258</v>
      </c>
      <c r="B8" s="21">
        <v>0</v>
      </c>
      <c r="C8" s="20" t="s">
        <v>1906</v>
      </c>
      <c r="D8" s="20" t="s">
        <v>2186</v>
      </c>
      <c r="E8" s="22" t="s">
        <v>2187</v>
      </c>
      <c r="F8" s="22">
        <v>16</v>
      </c>
      <c r="G8" s="136">
        <v>25</v>
      </c>
      <c r="H8" s="22"/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960</v>
      </c>
      <c r="R8" s="21">
        <v>0</v>
      </c>
      <c r="S8" s="249" t="s">
        <v>436</v>
      </c>
      <c r="T8" s="1" t="s">
        <v>1914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800</v>
      </c>
      <c r="Z8" s="82">
        <f t="shared" si="0"/>
        <v>800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2" t="s">
        <v>446</v>
      </c>
      <c r="K9" s="88" t="s">
        <v>2821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960</v>
      </c>
      <c r="R9" s="21">
        <v>0</v>
      </c>
      <c r="S9" s="249" t="s">
        <v>436</v>
      </c>
      <c r="T9" s="1" t="s">
        <v>1914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si="2"/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22"/>
      <c r="I10" s="242" t="s">
        <v>1912</v>
      </c>
      <c r="J10" s="22" t="s">
        <v>446</v>
      </c>
      <c r="K10" s="88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960</v>
      </c>
      <c r="R10" s="21">
        <v>0</v>
      </c>
      <c r="S10" s="249" t="s">
        <v>436</v>
      </c>
      <c r="T10" s="1" t="s">
        <v>1914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2"/>
        <v>800</v>
      </c>
      <c r="Z10" s="82">
        <f t="shared" si="0"/>
        <v>800</v>
      </c>
      <c r="AA10" s="82" t="str">
        <f t="shared" si="1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25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960</v>
      </c>
      <c r="R11" s="21">
        <v>0</v>
      </c>
      <c r="S11" s="250" t="s">
        <v>1915</v>
      </c>
      <c r="T11" s="1" t="s">
        <v>1914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45">
        <v>8</v>
      </c>
      <c r="H12" s="74" t="s">
        <v>2839</v>
      </c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8</v>
      </c>
      <c r="Q12" s="248" t="s">
        <v>960</v>
      </c>
      <c r="R12" s="21">
        <v>0</v>
      </c>
      <c r="S12" s="250" t="s">
        <v>1915</v>
      </c>
      <c r="T12" s="1" t="s">
        <v>1914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256</v>
      </c>
      <c r="Z12" s="82" t="str">
        <f t="shared" si="0"/>
        <v>0</v>
      </c>
      <c r="AA12" s="82">
        <f t="shared" si="1"/>
        <v>256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42" customFormat="1" ht="12" customHeight="1" x14ac:dyDescent="0.25">
      <c r="A14" s="52"/>
      <c r="B14" s="53"/>
      <c r="C14" s="52"/>
      <c r="D14" s="52"/>
      <c r="G14" s="251">
        <f>SUM(G3:G12)</f>
        <v>163</v>
      </c>
      <c r="H14" s="252"/>
      <c r="I14" s="253"/>
      <c r="J14" s="254"/>
      <c r="K14" s="255"/>
      <c r="L14" s="256"/>
      <c r="M14" s="257">
        <f>G14-P14</f>
        <v>0</v>
      </c>
      <c r="O14" s="258"/>
      <c r="P14" s="257">
        <f>SUM(P3:P13)</f>
        <v>163</v>
      </c>
      <c r="Q14" s="52"/>
      <c r="R14" s="53"/>
      <c r="S14" s="258"/>
      <c r="T14" s="5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56"/>
    </row>
    <row r="15" spans="1:34" s="43" customFormat="1" ht="12" customHeight="1" x14ac:dyDescent="0.3">
      <c r="C15" s="238" t="s">
        <v>1916</v>
      </c>
      <c r="E15" s="239"/>
      <c r="G15" s="23"/>
      <c r="H15" s="22"/>
      <c r="I15" s="259"/>
      <c r="J15" s="37"/>
      <c r="K15" s="22"/>
      <c r="L15" s="246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22" customFormat="1" ht="12" customHeight="1" x14ac:dyDescent="0.2">
      <c r="A16" s="1" t="s">
        <v>1917</v>
      </c>
      <c r="B16" s="21">
        <v>0</v>
      </c>
      <c r="C16" s="248" t="s">
        <v>960</v>
      </c>
      <c r="D16" s="20" t="s">
        <v>2718</v>
      </c>
      <c r="E16" s="22" t="s">
        <v>2187</v>
      </c>
      <c r="F16" s="22">
        <v>8</v>
      </c>
      <c r="G16" s="26">
        <v>25</v>
      </c>
      <c r="H16" s="22" t="s">
        <v>2839</v>
      </c>
      <c r="I16" s="242" t="s">
        <v>1918</v>
      </c>
      <c r="J16" s="22" t="s">
        <v>446</v>
      </c>
      <c r="K16" s="29" t="s">
        <v>2821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25</v>
      </c>
      <c r="Q16" s="248" t="s">
        <v>960</v>
      </c>
      <c r="R16" s="21">
        <v>0</v>
      </c>
      <c r="S16" s="249" t="s">
        <v>436</v>
      </c>
      <c r="T16" s="1" t="s">
        <v>1919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400</v>
      </c>
      <c r="Z16" s="82">
        <f t="shared" si="0"/>
        <v>400</v>
      </c>
      <c r="AA16" s="82" t="str">
        <f t="shared" si="1"/>
        <v>0</v>
      </c>
      <c r="AC16" s="2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8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8</v>
      </c>
      <c r="Q17" s="248" t="s">
        <v>960</v>
      </c>
      <c r="R17" s="21">
        <v>0</v>
      </c>
      <c r="S17" s="250" t="s">
        <v>1915</v>
      </c>
      <c r="T17" s="1" t="s">
        <v>1919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22" customFormat="1" ht="12" customHeight="1" x14ac:dyDescent="0.2">
      <c r="D18" s="20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3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5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5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20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20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960</v>
      </c>
      <c r="R25" s="21">
        <v>0</v>
      </c>
      <c r="S25" s="250" t="s">
        <v>1915</v>
      </c>
      <c r="T25" s="1" t="s">
        <v>1927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960</v>
      </c>
      <c r="R26" s="21">
        <v>0</v>
      </c>
      <c r="S26" s="250" t="s">
        <v>1915</v>
      </c>
      <c r="T26" s="1" t="s">
        <v>1927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960</v>
      </c>
      <c r="R27" s="21">
        <v>0</v>
      </c>
      <c r="S27" s="250" t="s">
        <v>1915</v>
      </c>
      <c r="T27" s="1" t="s">
        <v>1927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2"/>
        <v>4</v>
      </c>
      <c r="Z27" s="82" t="str">
        <f t="shared" si="0"/>
        <v>0</v>
      </c>
      <c r="AA27" s="82">
        <f t="shared" si="1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960</v>
      </c>
      <c r="R28" s="21">
        <v>0</v>
      </c>
      <c r="S28" s="250" t="s">
        <v>1915</v>
      </c>
      <c r="T28" s="1" t="s">
        <v>1927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2"/>
        <v>4</v>
      </c>
      <c r="Z28" s="82" t="str">
        <f t="shared" si="0"/>
        <v>0</v>
      </c>
      <c r="AA28" s="82">
        <f t="shared" si="1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960</v>
      </c>
      <c r="R29" s="21">
        <v>0</v>
      </c>
      <c r="S29" s="250" t="s">
        <v>1915</v>
      </c>
      <c r="T29" s="1" t="s">
        <v>1927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4</v>
      </c>
      <c r="Z29" s="82" t="str">
        <f t="shared" si="0"/>
        <v>0</v>
      </c>
      <c r="AA29" s="82">
        <f t="shared" si="1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960</v>
      </c>
      <c r="R30" s="21">
        <v>0</v>
      </c>
      <c r="S30" s="250" t="s">
        <v>1915</v>
      </c>
      <c r="T30" s="1" t="s">
        <v>1927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1931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960</v>
      </c>
      <c r="R31" s="21">
        <v>0</v>
      </c>
      <c r="S31" s="250" t="s">
        <v>1915</v>
      </c>
      <c r="T31" s="1" t="s">
        <v>1927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6</v>
      </c>
      <c r="Z31" s="82" t="str">
        <f t="shared" si="0"/>
        <v>0</v>
      </c>
      <c r="AA31" s="82">
        <f t="shared" si="1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1095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960</v>
      </c>
      <c r="R32" s="21">
        <v>0</v>
      </c>
      <c r="S32" s="250" t="s">
        <v>1915</v>
      </c>
      <c r="T32" s="1" t="s">
        <v>1927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6</v>
      </c>
      <c r="Z32" s="82" t="str">
        <f t="shared" si="0"/>
        <v>0</v>
      </c>
      <c r="AA32" s="82">
        <f t="shared" si="1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1898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960</v>
      </c>
      <c r="R33" s="21">
        <v>0</v>
      </c>
      <c r="S33" s="250" t="s">
        <v>1915</v>
      </c>
      <c r="T33" s="1" t="s">
        <v>1927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6</v>
      </c>
      <c r="Z33" s="82" t="str">
        <f t="shared" si="0"/>
        <v>0</v>
      </c>
      <c r="AA33" s="82">
        <f t="shared" si="1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1932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960</v>
      </c>
      <c r="R34" s="21">
        <v>0</v>
      </c>
      <c r="S34" s="250" t="s">
        <v>1915</v>
      </c>
      <c r="T34" s="1" t="s">
        <v>1927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6</v>
      </c>
      <c r="Z34" s="82" t="str">
        <f t="shared" si="0"/>
        <v>0</v>
      </c>
      <c r="AA34" s="82">
        <f t="shared" si="1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1933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960</v>
      </c>
      <c r="R35" s="21">
        <v>0</v>
      </c>
      <c r="S35" s="250" t="s">
        <v>1915</v>
      </c>
      <c r="T35" s="1" t="s">
        <v>1927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6</v>
      </c>
      <c r="Z35" s="82" t="str">
        <f t="shared" si="0"/>
        <v>0</v>
      </c>
      <c r="AA35" s="82">
        <f t="shared" si="1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1934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960</v>
      </c>
      <c r="R36" s="21">
        <v>0</v>
      </c>
      <c r="S36" s="250" t="s">
        <v>1915</v>
      </c>
      <c r="T36" s="1" t="s">
        <v>1927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6</v>
      </c>
      <c r="Z36" s="82" t="str">
        <f t="shared" si="0"/>
        <v>0</v>
      </c>
      <c r="AA36" s="82">
        <f t="shared" si="1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1935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960</v>
      </c>
      <c r="R37" s="21">
        <v>0</v>
      </c>
      <c r="S37" s="250" t="s">
        <v>1915</v>
      </c>
      <c r="T37" s="1" t="s">
        <v>1927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6</v>
      </c>
      <c r="Z37" s="82" t="str">
        <f t="shared" si="0"/>
        <v>0</v>
      </c>
      <c r="AA37" s="82">
        <f t="shared" si="1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1936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960</v>
      </c>
      <c r="R38" s="21">
        <v>0</v>
      </c>
      <c r="S38" s="250" t="s">
        <v>1915</v>
      </c>
      <c r="T38" s="1" t="s">
        <v>1927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6</v>
      </c>
      <c r="Z38" s="82" t="str">
        <f t="shared" si="0"/>
        <v>0</v>
      </c>
      <c r="AA38" s="82">
        <f t="shared" si="1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1937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960</v>
      </c>
      <c r="R39" s="21">
        <v>0</v>
      </c>
      <c r="S39" s="250" t="s">
        <v>1915</v>
      </c>
      <c r="T39" s="1" t="s">
        <v>1927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6</v>
      </c>
      <c r="Z39" s="82" t="str">
        <f t="shared" si="0"/>
        <v>0</v>
      </c>
      <c r="AA39" s="82">
        <f t="shared" si="1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1168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960</v>
      </c>
      <c r="R40" s="21">
        <v>0</v>
      </c>
      <c r="S40" s="250" t="s">
        <v>1915</v>
      </c>
      <c r="T40" s="1" t="s">
        <v>1927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6</v>
      </c>
      <c r="Z40" s="82" t="str">
        <f t="shared" si="0"/>
        <v>0</v>
      </c>
      <c r="AA40" s="82">
        <f t="shared" si="1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1938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960</v>
      </c>
      <c r="R41" s="21">
        <v>0</v>
      </c>
      <c r="S41" s="250" t="s">
        <v>1915</v>
      </c>
      <c r="T41" s="1" t="s">
        <v>1927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6</v>
      </c>
      <c r="Z41" s="82" t="str">
        <f t="shared" si="0"/>
        <v>0</v>
      </c>
      <c r="AA41" s="82">
        <f t="shared" si="1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1939</v>
      </c>
      <c r="E42" s="74" t="s">
        <v>2187</v>
      </c>
      <c r="F42" s="74">
        <v>1</v>
      </c>
      <c r="G42" s="274">
        <v>3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3</v>
      </c>
      <c r="Q42" s="248" t="s">
        <v>960</v>
      </c>
      <c r="R42" s="21">
        <v>0</v>
      </c>
      <c r="S42" s="250" t="s">
        <v>1915</v>
      </c>
      <c r="T42" s="1" t="s">
        <v>1927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6</v>
      </c>
      <c r="Z42" s="82" t="str">
        <f t="shared" si="0"/>
        <v>0</v>
      </c>
      <c r="AA42" s="82">
        <f t="shared" si="1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960</v>
      </c>
      <c r="R43" s="21">
        <v>0</v>
      </c>
      <c r="S43" s="250" t="s">
        <v>1915</v>
      </c>
      <c r="T43" s="1" t="s">
        <v>1927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2</v>
      </c>
      <c r="Z43" s="82" t="str">
        <f t="shared" si="0"/>
        <v>0</v>
      </c>
      <c r="AA43" s="82">
        <f t="shared" si="1"/>
        <v>2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960</v>
      </c>
      <c r="R44" s="21">
        <v>0</v>
      </c>
      <c r="S44" s="250" t="s">
        <v>1915</v>
      </c>
      <c r="T44" s="1" t="s">
        <v>1927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5">
      <c r="A45" s="52"/>
      <c r="B45" s="53"/>
      <c r="C45" s="52"/>
      <c r="D45" s="52"/>
      <c r="G45" s="279">
        <f>SUM(G21:G44)</f>
        <v>48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48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5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/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960</v>
      </c>
      <c r="R47" s="2">
        <v>190</v>
      </c>
      <c r="S47" s="250" t="s">
        <v>1943</v>
      </c>
      <c r="T47" s="1" t="s">
        <v>1944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960</v>
      </c>
      <c r="R48" s="2">
        <v>190</v>
      </c>
      <c r="S48" s="250" t="s">
        <v>1943</v>
      </c>
      <c r="T48" s="1" t="s">
        <v>1944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960</v>
      </c>
      <c r="R49" s="2">
        <v>190</v>
      </c>
      <c r="S49" s="250" t="s">
        <v>1943</v>
      </c>
      <c r="T49" s="1" t="s">
        <v>1944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960</v>
      </c>
      <c r="R50" s="2">
        <v>190</v>
      </c>
      <c r="S50" s="250" t="s">
        <v>1943</v>
      </c>
      <c r="T50" s="1" t="s">
        <v>1944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960</v>
      </c>
      <c r="R53" s="2">
        <v>210</v>
      </c>
      <c r="S53" s="250" t="s">
        <v>1943</v>
      </c>
      <c r="T53" s="1" t="s">
        <v>1944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960</v>
      </c>
      <c r="R54" s="2">
        <v>210</v>
      </c>
      <c r="S54" s="250" t="s">
        <v>1943</v>
      </c>
      <c r="T54" s="1" t="s">
        <v>1944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960</v>
      </c>
      <c r="R55" s="2">
        <v>210</v>
      </c>
      <c r="S55" s="250" t="s">
        <v>1943</v>
      </c>
      <c r="T55" s="1" t="s">
        <v>1944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960</v>
      </c>
      <c r="R56" s="2">
        <v>210</v>
      </c>
      <c r="S56" s="250" t="s">
        <v>1943</v>
      </c>
      <c r="T56" s="1" t="s">
        <v>1944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274">
        <v>12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12</v>
      </c>
      <c r="Q57" s="248" t="s">
        <v>960</v>
      </c>
      <c r="R57" s="2">
        <v>210</v>
      </c>
      <c r="S57" s="250" t="s">
        <v>1943</v>
      </c>
      <c r="T57" s="1" t="s">
        <v>1944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24</v>
      </c>
      <c r="Z57" s="82" t="str">
        <f t="shared" si="0"/>
        <v>0</v>
      </c>
      <c r="AA57" s="82">
        <f t="shared" si="1"/>
        <v>24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1095</v>
      </c>
      <c r="E58" s="74" t="s">
        <v>2187</v>
      </c>
      <c r="F58" s="74">
        <v>1</v>
      </c>
      <c r="G58" s="274">
        <v>12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12</v>
      </c>
      <c r="Q58" s="248" t="s">
        <v>960</v>
      </c>
      <c r="R58" s="2">
        <v>210</v>
      </c>
      <c r="S58" s="250" t="s">
        <v>1943</v>
      </c>
      <c r="T58" s="1" t="s">
        <v>1944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24</v>
      </c>
      <c r="Z58" s="82" t="str">
        <f t="shared" si="0"/>
        <v>0</v>
      </c>
      <c r="AA58" s="82">
        <f t="shared" si="1"/>
        <v>24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1898</v>
      </c>
      <c r="E59" s="74" t="s">
        <v>2187</v>
      </c>
      <c r="F59" s="74">
        <v>1</v>
      </c>
      <c r="G59" s="274">
        <v>12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12</v>
      </c>
      <c r="Q59" s="248" t="s">
        <v>960</v>
      </c>
      <c r="R59" s="2">
        <v>210</v>
      </c>
      <c r="S59" s="250" t="s">
        <v>1943</v>
      </c>
      <c r="T59" s="1" t="s">
        <v>1944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24</v>
      </c>
      <c r="Z59" s="82" t="str">
        <f t="shared" si="0"/>
        <v>0</v>
      </c>
      <c r="AA59" s="82">
        <f t="shared" si="1"/>
        <v>24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1932</v>
      </c>
      <c r="E60" s="74" t="s">
        <v>2187</v>
      </c>
      <c r="F60" s="74">
        <v>1</v>
      </c>
      <c r="G60" s="274">
        <v>12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12</v>
      </c>
      <c r="Q60" s="248" t="s">
        <v>960</v>
      </c>
      <c r="R60" s="2">
        <v>210</v>
      </c>
      <c r="S60" s="250" t="s">
        <v>1943</v>
      </c>
      <c r="T60" s="1" t="s">
        <v>1944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24</v>
      </c>
      <c r="Z60" s="82" t="str">
        <f t="shared" si="0"/>
        <v>0</v>
      </c>
      <c r="AA60" s="82">
        <f t="shared" si="1"/>
        <v>24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1933</v>
      </c>
      <c r="E61" s="74" t="s">
        <v>2187</v>
      </c>
      <c r="F61" s="74">
        <v>1</v>
      </c>
      <c r="G61" s="274">
        <v>12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12</v>
      </c>
      <c r="Q61" s="248" t="s">
        <v>960</v>
      </c>
      <c r="R61" s="2">
        <v>210</v>
      </c>
      <c r="S61" s="250" t="s">
        <v>1943</v>
      </c>
      <c r="T61" s="1" t="s">
        <v>1944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24</v>
      </c>
      <c r="Z61" s="82" t="str">
        <f t="shared" si="0"/>
        <v>0</v>
      </c>
      <c r="AA61" s="82">
        <f t="shared" si="1"/>
        <v>24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1934</v>
      </c>
      <c r="E62" s="74" t="s">
        <v>2187</v>
      </c>
      <c r="F62" s="74">
        <v>1</v>
      </c>
      <c r="G62" s="274">
        <v>12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12</v>
      </c>
      <c r="Q62" s="248" t="s">
        <v>960</v>
      </c>
      <c r="R62" s="2">
        <v>210</v>
      </c>
      <c r="S62" s="250" t="s">
        <v>1943</v>
      </c>
      <c r="T62" s="1" t="s">
        <v>1944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24</v>
      </c>
      <c r="Z62" s="82" t="str">
        <f t="shared" si="0"/>
        <v>0</v>
      </c>
      <c r="AA62" s="82">
        <f t="shared" si="1"/>
        <v>24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1935</v>
      </c>
      <c r="E63" s="74" t="s">
        <v>2187</v>
      </c>
      <c r="F63" s="74">
        <v>1</v>
      </c>
      <c r="G63" s="274">
        <v>12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12</v>
      </c>
      <c r="Q63" s="248" t="s">
        <v>960</v>
      </c>
      <c r="R63" s="2">
        <v>210</v>
      </c>
      <c r="S63" s="250" t="s">
        <v>1943</v>
      </c>
      <c r="T63" s="1" t="s">
        <v>1944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24</v>
      </c>
      <c r="Z63" s="82" t="str">
        <f t="shared" si="0"/>
        <v>0</v>
      </c>
      <c r="AA63" s="82">
        <f t="shared" si="1"/>
        <v>24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1936</v>
      </c>
      <c r="E64" s="74" t="s">
        <v>2187</v>
      </c>
      <c r="F64" s="74">
        <v>1</v>
      </c>
      <c r="G64" s="274">
        <v>12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12</v>
      </c>
      <c r="Q64" s="248" t="s">
        <v>960</v>
      </c>
      <c r="R64" s="2">
        <v>210</v>
      </c>
      <c r="S64" s="250" t="s">
        <v>1943</v>
      </c>
      <c r="T64" s="1" t="s">
        <v>1944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24</v>
      </c>
      <c r="Z64" s="82" t="str">
        <f t="shared" si="0"/>
        <v>0</v>
      </c>
      <c r="AA64" s="82">
        <f t="shared" si="1"/>
        <v>24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1937</v>
      </c>
      <c r="E65" s="74" t="s">
        <v>2187</v>
      </c>
      <c r="F65" s="74">
        <v>1</v>
      </c>
      <c r="G65" s="274">
        <v>12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12</v>
      </c>
      <c r="Q65" s="248" t="s">
        <v>960</v>
      </c>
      <c r="R65" s="2">
        <v>210</v>
      </c>
      <c r="S65" s="250" t="s">
        <v>1943</v>
      </c>
      <c r="T65" s="1" t="s">
        <v>1944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24</v>
      </c>
      <c r="Z65" s="82" t="str">
        <f t="shared" si="0"/>
        <v>0</v>
      </c>
      <c r="AA65" s="82">
        <f t="shared" si="1"/>
        <v>24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1168</v>
      </c>
      <c r="E66" s="74" t="s">
        <v>2187</v>
      </c>
      <c r="F66" s="74">
        <v>1</v>
      </c>
      <c r="G66" s="274">
        <v>12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12</v>
      </c>
      <c r="Q66" s="248" t="s">
        <v>960</v>
      </c>
      <c r="R66" s="2">
        <v>210</v>
      </c>
      <c r="S66" s="250" t="s">
        <v>1943</v>
      </c>
      <c r="T66" s="1" t="s">
        <v>1944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24</v>
      </c>
      <c r="Z66" s="82" t="str">
        <f t="shared" si="0"/>
        <v>0</v>
      </c>
      <c r="AA66" s="82">
        <f t="shared" si="1"/>
        <v>24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1938</v>
      </c>
      <c r="E67" s="74" t="s">
        <v>2187</v>
      </c>
      <c r="F67" s="74">
        <v>1</v>
      </c>
      <c r="G67" s="274">
        <v>12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12</v>
      </c>
      <c r="Q67" s="248" t="s">
        <v>960</v>
      </c>
      <c r="R67" s="2">
        <v>210</v>
      </c>
      <c r="S67" s="250" t="s">
        <v>1943</v>
      </c>
      <c r="T67" s="1" t="s">
        <v>1944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24</v>
      </c>
      <c r="Z67" s="82" t="str">
        <f t="shared" si="0"/>
        <v>0</v>
      </c>
      <c r="AA67" s="82">
        <f t="shared" si="1"/>
        <v>24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1939</v>
      </c>
      <c r="E68" s="74" t="s">
        <v>2187</v>
      </c>
      <c r="F68" s="74">
        <v>1</v>
      </c>
      <c r="G68" s="274">
        <v>12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12</v>
      </c>
      <c r="Q68" s="248" t="s">
        <v>960</v>
      </c>
      <c r="R68" s="2">
        <v>210</v>
      </c>
      <c r="S68" s="250" t="s">
        <v>1943</v>
      </c>
      <c r="T68" s="1" t="s">
        <v>1944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24</v>
      </c>
      <c r="Z68" s="82" t="str">
        <f t="shared" si="0"/>
        <v>0</v>
      </c>
      <c r="AA68" s="82">
        <f t="shared" si="1"/>
        <v>24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1"/>
      <c r="S69" s="291"/>
      <c r="T69" s="20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3">
      <c r="A71" s="262"/>
      <c r="B71" s="263"/>
      <c r="C71" s="262"/>
      <c r="G71" s="292">
        <f>SUM(G47:G70)</f>
        <v>200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200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5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22" customFormat="1" ht="12" customHeight="1" x14ac:dyDescent="0.2">
      <c r="A74" s="1" t="s">
        <v>1946</v>
      </c>
      <c r="B74" s="21">
        <v>0</v>
      </c>
      <c r="C74" s="248" t="s">
        <v>960</v>
      </c>
      <c r="D74" s="20" t="s">
        <v>2186</v>
      </c>
      <c r="E74" s="22" t="s">
        <v>2187</v>
      </c>
      <c r="F74" s="22">
        <v>16</v>
      </c>
      <c r="G74" s="302">
        <v>7</v>
      </c>
      <c r="H74" s="22" t="s">
        <v>2839</v>
      </c>
      <c r="I74" s="23" t="s">
        <v>1947</v>
      </c>
      <c r="J74" s="22" t="s">
        <v>446</v>
      </c>
      <c r="K74" s="23" t="s">
        <v>1948</v>
      </c>
      <c r="L74" s="246" t="s">
        <v>2185</v>
      </c>
      <c r="M74" s="22" t="s">
        <v>1949</v>
      </c>
      <c r="N74" s="22" t="s">
        <v>446</v>
      </c>
      <c r="O74" s="303" t="s">
        <v>1950</v>
      </c>
      <c r="P74" s="24">
        <v>7</v>
      </c>
      <c r="Q74" s="20" t="s">
        <v>2193</v>
      </c>
      <c r="R74" s="21">
        <v>19.3</v>
      </c>
      <c r="S74" s="250" t="s">
        <v>1951</v>
      </c>
      <c r="T74" s="20" t="s">
        <v>1952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224</v>
      </c>
      <c r="Z74" s="82" t="str">
        <f t="shared" si="4"/>
        <v>0</v>
      </c>
      <c r="AA74" s="82">
        <f t="shared" si="5"/>
        <v>224</v>
      </c>
      <c r="AC74" s="25"/>
    </row>
    <row r="75" spans="1:34" s="22" customFormat="1" ht="12" customHeight="1" x14ac:dyDescent="0.2">
      <c r="A75" s="1" t="s">
        <v>1954</v>
      </c>
      <c r="B75" s="2">
        <v>195</v>
      </c>
      <c r="C75" s="1" t="s">
        <v>1955</v>
      </c>
      <c r="D75" s="1" t="s">
        <v>2186</v>
      </c>
      <c r="E75" s="3" t="s">
        <v>2187</v>
      </c>
      <c r="F75" s="3">
        <v>16</v>
      </c>
      <c r="G75" s="26">
        <v>25</v>
      </c>
      <c r="I75" s="29"/>
      <c r="J75" s="22" t="s">
        <v>446</v>
      </c>
      <c r="K75" s="29" t="s">
        <v>276</v>
      </c>
      <c r="L75" s="246" t="s">
        <v>2185</v>
      </c>
      <c r="M75" s="22" t="s">
        <v>276</v>
      </c>
      <c r="N75" s="22" t="s">
        <v>446</v>
      </c>
      <c r="O75" s="142"/>
      <c r="P75" s="22">
        <v>25</v>
      </c>
      <c r="Q75" s="20" t="s">
        <v>1956</v>
      </c>
      <c r="R75" s="21">
        <v>400</v>
      </c>
      <c r="S75" s="249" t="s">
        <v>436</v>
      </c>
      <c r="T75" s="20" t="s">
        <v>1957</v>
      </c>
      <c r="U75" s="22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</row>
    <row r="76" spans="1:34" s="22" customFormat="1" ht="12" customHeight="1" x14ac:dyDescent="0.2">
      <c r="A76" s="1" t="s">
        <v>1946</v>
      </c>
      <c r="B76" s="21">
        <v>0</v>
      </c>
      <c r="C76" s="248" t="s">
        <v>960</v>
      </c>
      <c r="D76" s="20" t="s">
        <v>2186</v>
      </c>
      <c r="E76" s="22" t="s">
        <v>2187</v>
      </c>
      <c r="F76" s="22">
        <v>16</v>
      </c>
      <c r="G76" s="26">
        <v>25</v>
      </c>
      <c r="I76" s="23" t="s">
        <v>1947</v>
      </c>
      <c r="J76" s="22" t="s">
        <v>446</v>
      </c>
      <c r="K76" s="23" t="s">
        <v>1958</v>
      </c>
      <c r="L76" s="246" t="s">
        <v>2185</v>
      </c>
      <c r="M76" s="26" t="s">
        <v>1959</v>
      </c>
      <c r="N76" s="22" t="s">
        <v>446</v>
      </c>
      <c r="O76" s="114" t="s">
        <v>1960</v>
      </c>
      <c r="P76" s="26">
        <v>25</v>
      </c>
      <c r="Q76" s="1" t="s">
        <v>1955</v>
      </c>
      <c r="R76" s="2">
        <v>195</v>
      </c>
      <c r="S76" s="250" t="s">
        <v>1961</v>
      </c>
      <c r="T76" s="1" t="s">
        <v>1962</v>
      </c>
      <c r="U76" s="3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1946</v>
      </c>
      <c r="B77" s="21">
        <v>0</v>
      </c>
      <c r="C77" s="248" t="s">
        <v>960</v>
      </c>
      <c r="D77" s="20" t="s">
        <v>2186</v>
      </c>
      <c r="E77" s="22" t="s">
        <v>2187</v>
      </c>
      <c r="F77" s="22">
        <v>16</v>
      </c>
      <c r="G77" s="26">
        <v>11</v>
      </c>
      <c r="H77" s="22" t="s">
        <v>2839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6" t="s">
        <v>1959</v>
      </c>
      <c r="N77" s="22" t="s">
        <v>446</v>
      </c>
      <c r="O77" s="114" t="s">
        <v>1963</v>
      </c>
      <c r="P77" s="26">
        <v>11</v>
      </c>
      <c r="Q77" s="1" t="s">
        <v>1955</v>
      </c>
      <c r="R77" s="2">
        <v>190</v>
      </c>
      <c r="S77" s="250" t="s">
        <v>1961</v>
      </c>
      <c r="T77" s="1" t="s">
        <v>1964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352</v>
      </c>
      <c r="Z77" s="82" t="str">
        <f t="shared" si="4"/>
        <v>0</v>
      </c>
      <c r="AA77" s="82">
        <f t="shared" si="5"/>
        <v>352</v>
      </c>
      <c r="AC77" s="25"/>
    </row>
    <row r="78" spans="1:34" s="22" customFormat="1" ht="12" customHeight="1" x14ac:dyDescent="0.2">
      <c r="A78" s="1" t="s">
        <v>1946</v>
      </c>
      <c r="B78" s="21">
        <v>0</v>
      </c>
      <c r="C78" s="248" t="s">
        <v>960</v>
      </c>
      <c r="D78" s="20" t="s">
        <v>2186</v>
      </c>
      <c r="E78" s="22" t="s">
        <v>2187</v>
      </c>
      <c r="F78" s="22">
        <v>16</v>
      </c>
      <c r="G78" s="26">
        <v>14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6" t="s">
        <v>1959</v>
      </c>
      <c r="N78" s="22" t="s">
        <v>446</v>
      </c>
      <c r="O78" s="114" t="s">
        <v>1960</v>
      </c>
      <c r="P78" s="26">
        <v>14</v>
      </c>
      <c r="Q78" s="1" t="s">
        <v>1955</v>
      </c>
      <c r="R78" s="2">
        <v>190</v>
      </c>
      <c r="S78" s="250" t="s">
        <v>1961</v>
      </c>
      <c r="T78" s="1" t="s">
        <v>1964</v>
      </c>
      <c r="U78" s="3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448</v>
      </c>
      <c r="Z78" s="82" t="str">
        <f t="shared" si="4"/>
        <v>0</v>
      </c>
      <c r="AA78" s="82">
        <f t="shared" si="5"/>
        <v>448</v>
      </c>
      <c r="AC78" s="25"/>
    </row>
    <row r="79" spans="1:34" s="43" customFormat="1" ht="12" customHeight="1" x14ac:dyDescent="0.25">
      <c r="A79" s="1" t="s">
        <v>1946</v>
      </c>
      <c r="B79" s="21">
        <v>0</v>
      </c>
      <c r="C79" s="248" t="s">
        <v>960</v>
      </c>
      <c r="D79" s="20" t="s">
        <v>2186</v>
      </c>
      <c r="E79" s="22" t="s">
        <v>2187</v>
      </c>
      <c r="F79" s="22">
        <v>16</v>
      </c>
      <c r="G79" s="26">
        <v>25</v>
      </c>
      <c r="H79" s="22"/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1963</v>
      </c>
      <c r="P79" s="22">
        <v>25</v>
      </c>
      <c r="Q79" s="20" t="s">
        <v>2193</v>
      </c>
      <c r="R79" s="21">
        <v>61</v>
      </c>
      <c r="S79" s="250" t="s">
        <v>1961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</row>
    <row r="80" spans="1:34" s="22" customFormat="1" ht="12" customHeight="1" x14ac:dyDescent="0.2">
      <c r="A80" s="20" t="s">
        <v>1966</v>
      </c>
      <c r="B80" s="21">
        <v>215</v>
      </c>
      <c r="C80" s="20" t="s">
        <v>2218</v>
      </c>
      <c r="D80" s="20" t="s">
        <v>2186</v>
      </c>
      <c r="E80" s="22" t="s">
        <v>2187</v>
      </c>
      <c r="F80" s="22">
        <v>16</v>
      </c>
      <c r="G80" s="22">
        <v>25</v>
      </c>
      <c r="I80" s="245" t="s">
        <v>1967</v>
      </c>
      <c r="J80" s="22" t="s">
        <v>446</v>
      </c>
      <c r="K80" s="23" t="s">
        <v>1949</v>
      </c>
      <c r="L80" s="246" t="s">
        <v>2185</v>
      </c>
      <c r="M80" s="22" t="s">
        <v>2453</v>
      </c>
      <c r="N80" s="22" t="s">
        <v>446</v>
      </c>
      <c r="O80" s="142" t="s">
        <v>1968</v>
      </c>
      <c r="P80" s="22">
        <v>25</v>
      </c>
      <c r="Q80" s="20" t="s">
        <v>2193</v>
      </c>
      <c r="R80" s="21">
        <v>24.73</v>
      </c>
      <c r="S80" s="249" t="s">
        <v>1969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20" t="s">
        <v>1971</v>
      </c>
      <c r="B81" s="21">
        <v>38.6</v>
      </c>
      <c r="C81" s="20" t="s">
        <v>2193</v>
      </c>
      <c r="D81" s="20" t="s">
        <v>2186</v>
      </c>
      <c r="E81" s="22" t="s">
        <v>2187</v>
      </c>
      <c r="F81" s="22">
        <v>16</v>
      </c>
      <c r="G81" s="22">
        <v>25</v>
      </c>
      <c r="I81" s="23" t="s">
        <v>1972</v>
      </c>
      <c r="J81" s="22" t="s">
        <v>446</v>
      </c>
      <c r="K81" s="23" t="s">
        <v>2408</v>
      </c>
      <c r="L81" s="246" t="s">
        <v>2185</v>
      </c>
      <c r="M81" s="22" t="s">
        <v>2453</v>
      </c>
      <c r="N81" s="22" t="s">
        <v>446</v>
      </c>
      <c r="O81" s="142" t="s">
        <v>1968</v>
      </c>
      <c r="P81" s="22">
        <v>25</v>
      </c>
      <c r="Q81" s="20" t="s">
        <v>2193</v>
      </c>
      <c r="R81" s="21">
        <v>24.73</v>
      </c>
      <c r="S81" s="249" t="s">
        <v>1973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1974</v>
      </c>
      <c r="B82" s="2">
        <v>205</v>
      </c>
      <c r="C82" s="1" t="s">
        <v>1955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1975</v>
      </c>
      <c r="J82" s="22" t="s">
        <v>446</v>
      </c>
      <c r="K82" s="29" t="s">
        <v>276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1976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1977</v>
      </c>
      <c r="B83" s="2">
        <v>210</v>
      </c>
      <c r="C83" s="1" t="s">
        <v>1955</v>
      </c>
      <c r="D83" s="1" t="s">
        <v>2186</v>
      </c>
      <c r="E83" s="3" t="s">
        <v>2187</v>
      </c>
      <c r="F83" s="3">
        <v>16</v>
      </c>
      <c r="G83" s="26">
        <v>25</v>
      </c>
      <c r="I83" s="29" t="s">
        <v>1978</v>
      </c>
      <c r="J83" s="22" t="s">
        <v>446</v>
      </c>
      <c r="K83" s="29" t="s">
        <v>2888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1979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1946</v>
      </c>
      <c r="B84" s="21">
        <v>0</v>
      </c>
      <c r="C84" s="248" t="s">
        <v>960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1981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22" customFormat="1" ht="12" customHeight="1" x14ac:dyDescent="0.2">
      <c r="A85" s="1" t="s">
        <v>1946</v>
      </c>
      <c r="B85" s="21">
        <v>0</v>
      </c>
      <c r="C85" s="248" t="s">
        <v>960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4" t="s">
        <v>2185</v>
      </c>
      <c r="M85" s="22" t="s">
        <v>2453</v>
      </c>
      <c r="N85" s="22" t="s">
        <v>446</v>
      </c>
      <c r="O85" s="142" t="s">
        <v>1980</v>
      </c>
      <c r="P85" s="22">
        <v>25</v>
      </c>
      <c r="Q85" s="20" t="s">
        <v>2193</v>
      </c>
      <c r="R85" s="21">
        <v>24.73</v>
      </c>
      <c r="S85" s="249" t="s">
        <v>1981</v>
      </c>
      <c r="T85" s="20" t="s">
        <v>1970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1982</v>
      </c>
      <c r="B86" s="2">
        <v>190</v>
      </c>
      <c r="C86" s="1" t="s">
        <v>1955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 t="s">
        <v>1983</v>
      </c>
      <c r="J86" s="22" t="s">
        <v>446</v>
      </c>
      <c r="K86" s="29" t="s">
        <v>1984</v>
      </c>
      <c r="L86" s="244" t="s">
        <v>2185</v>
      </c>
      <c r="M86" s="22" t="s">
        <v>1983</v>
      </c>
      <c r="N86" s="22" t="s">
        <v>446</v>
      </c>
      <c r="O86" s="22"/>
      <c r="P86" s="22">
        <v>25</v>
      </c>
      <c r="Q86" s="20" t="s">
        <v>1985</v>
      </c>
      <c r="R86" s="21">
        <v>325</v>
      </c>
      <c r="S86" s="249" t="s">
        <v>436</v>
      </c>
      <c r="T86" s="20" t="s">
        <v>1986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3" customFormat="1" ht="12" customHeight="1" x14ac:dyDescent="0.2">
      <c r="A87" s="1" t="s">
        <v>1987</v>
      </c>
      <c r="B87" s="2">
        <v>195</v>
      </c>
      <c r="C87" s="1" t="s">
        <v>1955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1988</v>
      </c>
      <c r="J87" s="22" t="s">
        <v>446</v>
      </c>
      <c r="K87" s="29" t="s">
        <v>2889</v>
      </c>
      <c r="L87" s="246" t="s">
        <v>2185</v>
      </c>
      <c r="M87" s="22" t="s">
        <v>2516</v>
      </c>
      <c r="N87" s="22" t="s">
        <v>446</v>
      </c>
      <c r="O87" s="27" t="s">
        <v>1989</v>
      </c>
      <c r="P87" s="22">
        <v>25</v>
      </c>
      <c r="Q87" s="20" t="s">
        <v>2193</v>
      </c>
      <c r="R87" s="21">
        <v>86</v>
      </c>
      <c r="S87" s="249" t="s">
        <v>1990</v>
      </c>
      <c r="T87" s="20" t="s">
        <v>1991</v>
      </c>
      <c r="U87" s="22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1992</v>
      </c>
      <c r="B88" s="2">
        <v>200</v>
      </c>
      <c r="C88" s="1" t="s">
        <v>1955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/>
      <c r="J88" s="22" t="s">
        <v>446</v>
      </c>
      <c r="K88" s="29" t="s">
        <v>2516</v>
      </c>
      <c r="L88" s="246" t="s">
        <v>2185</v>
      </c>
      <c r="M88" s="22" t="s">
        <v>2516</v>
      </c>
      <c r="N88" s="22" t="s">
        <v>446</v>
      </c>
      <c r="O88" s="26"/>
      <c r="P88" s="22">
        <v>25</v>
      </c>
      <c r="Q88" s="20" t="s">
        <v>2193</v>
      </c>
      <c r="R88" s="21">
        <v>86</v>
      </c>
      <c r="S88" s="249" t="s">
        <v>436</v>
      </c>
      <c r="T88" s="20" t="s">
        <v>1993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5"/>
    </row>
    <row r="89" spans="1:29" s="22" customFormat="1" ht="12" customHeight="1" x14ac:dyDescent="0.2">
      <c r="A89" s="1" t="s">
        <v>1994</v>
      </c>
      <c r="B89" s="2">
        <v>205</v>
      </c>
      <c r="C89" s="1" t="s">
        <v>1955</v>
      </c>
      <c r="D89" s="1" t="s">
        <v>2186</v>
      </c>
      <c r="E89" s="3" t="s">
        <v>2187</v>
      </c>
      <c r="F89" s="3">
        <v>16</v>
      </c>
      <c r="G89" s="26">
        <v>25</v>
      </c>
      <c r="I89" s="29" t="s">
        <v>1995</v>
      </c>
      <c r="J89" s="22" t="s">
        <v>446</v>
      </c>
      <c r="K89" s="29" t="s">
        <v>276</v>
      </c>
      <c r="L89" s="244" t="s">
        <v>2185</v>
      </c>
      <c r="M89" s="26" t="s">
        <v>2567</v>
      </c>
      <c r="N89" s="22" t="s">
        <v>446</v>
      </c>
      <c r="O89" s="26" t="s">
        <v>1996</v>
      </c>
      <c r="P89" s="26">
        <v>25</v>
      </c>
      <c r="Q89" s="1" t="s">
        <v>1955</v>
      </c>
      <c r="R89" s="2">
        <v>210</v>
      </c>
      <c r="S89" s="249" t="s">
        <v>1997</v>
      </c>
      <c r="T89" s="1" t="s">
        <v>1998</v>
      </c>
      <c r="U89" s="22" t="s">
        <v>1953</v>
      </c>
      <c r="V89" s="22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  <c r="AC89" s="25"/>
    </row>
    <row r="90" spans="1:29" s="22" customFormat="1" ht="12" customHeight="1" x14ac:dyDescent="0.2">
      <c r="L90" s="246" t="s">
        <v>2185</v>
      </c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25"/>
    </row>
    <row r="91" spans="1:29" s="304" customFormat="1" ht="12" customHeight="1" x14ac:dyDescent="0.3">
      <c r="G91" s="251">
        <f>SUM(G72:G89)</f>
        <v>333</v>
      </c>
      <c r="I91" s="305"/>
      <c r="J91" s="306"/>
      <c r="K91" s="305"/>
      <c r="L91" s="305"/>
      <c r="M91" s="257">
        <f>G91-P91</f>
        <v>0</v>
      </c>
      <c r="N91" s="306"/>
      <c r="O91" s="307"/>
      <c r="P91" s="257">
        <f>SUM(P72:P90)</f>
        <v>333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5">
      <c r="C92" s="308" t="s">
        <v>1999</v>
      </c>
      <c r="G92" s="309"/>
      <c r="I92" s="309"/>
      <c r="J92" s="310"/>
      <c r="K92" s="309"/>
      <c r="L92" s="309"/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71" customFormat="1" ht="12" customHeight="1" x14ac:dyDescent="0.25">
      <c r="L93" s="246" t="s">
        <v>2185</v>
      </c>
      <c r="N93" s="310"/>
      <c r="O93" s="311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2000</v>
      </c>
      <c r="B94" s="21">
        <v>0</v>
      </c>
      <c r="C94" s="248" t="s">
        <v>960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185" t="s">
        <v>1949</v>
      </c>
      <c r="N94" s="22" t="s">
        <v>446</v>
      </c>
      <c r="O94" s="303" t="s">
        <v>1950</v>
      </c>
      <c r="P94" s="24">
        <v>7</v>
      </c>
      <c r="Q94" s="20" t="s">
        <v>2193</v>
      </c>
      <c r="R94" s="21">
        <v>19.3</v>
      </c>
      <c r="S94" s="250" t="s">
        <v>1951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2002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6" t="s">
        <v>2003</v>
      </c>
      <c r="P95" s="22">
        <v>25</v>
      </c>
      <c r="Q95" s="20" t="s">
        <v>2193</v>
      </c>
      <c r="R95" s="21">
        <v>61</v>
      </c>
      <c r="S95" s="250" t="s">
        <v>2004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2006</v>
      </c>
      <c r="B96" s="21">
        <v>19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2007</v>
      </c>
      <c r="J96" s="22" t="s">
        <v>446</v>
      </c>
      <c r="K96" s="23" t="s">
        <v>2194</v>
      </c>
      <c r="L96" s="246" t="s">
        <v>2185</v>
      </c>
      <c r="M96" s="22" t="s">
        <v>2889</v>
      </c>
      <c r="N96" s="22" t="s">
        <v>446</v>
      </c>
      <c r="O96" s="26" t="s">
        <v>2003</v>
      </c>
      <c r="P96" s="22">
        <v>25</v>
      </c>
      <c r="Q96" s="20" t="s">
        <v>2193</v>
      </c>
      <c r="R96" s="21">
        <v>60.75</v>
      </c>
      <c r="S96" s="250" t="s">
        <v>2008</v>
      </c>
      <c r="T96" s="20" t="s">
        <v>2009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2010</v>
      </c>
      <c r="B97" s="21">
        <v>185</v>
      </c>
      <c r="C97" s="20" t="s">
        <v>2218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2011</v>
      </c>
      <c r="J97" s="22" t="s">
        <v>446</v>
      </c>
      <c r="K97" s="23" t="s">
        <v>1983</v>
      </c>
      <c r="L97" s="246" t="s">
        <v>2185</v>
      </c>
      <c r="M97" s="22" t="s">
        <v>2889</v>
      </c>
      <c r="N97" s="22" t="s">
        <v>446</v>
      </c>
      <c r="O97" s="26"/>
      <c r="P97" s="22">
        <v>25</v>
      </c>
      <c r="Q97" s="20" t="s">
        <v>2193</v>
      </c>
      <c r="R97" s="21">
        <v>61</v>
      </c>
      <c r="S97" s="249" t="s">
        <v>436</v>
      </c>
      <c r="T97" s="20" t="s">
        <v>2012</v>
      </c>
      <c r="U97" s="22" t="s">
        <v>1953</v>
      </c>
      <c r="V97" s="22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3" t="s">
        <v>2014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20" t="s">
        <v>2193</v>
      </c>
      <c r="R98" s="21">
        <v>24.73</v>
      </c>
      <c r="S98" s="249" t="s">
        <v>2016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2017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2018</v>
      </c>
      <c r="P99" s="235">
        <v>25</v>
      </c>
      <c r="Q99" s="20" t="s">
        <v>2193</v>
      </c>
      <c r="R99" s="21">
        <v>24.73</v>
      </c>
      <c r="S99" s="249" t="s">
        <v>2019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2020</v>
      </c>
      <c r="B100" s="21">
        <v>360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9" t="s">
        <v>2021</v>
      </c>
      <c r="J100" s="22" t="s">
        <v>446</v>
      </c>
      <c r="K100" s="23" t="s">
        <v>2515</v>
      </c>
      <c r="L100" s="246" t="s">
        <v>2185</v>
      </c>
      <c r="M100" s="26" t="s">
        <v>2453</v>
      </c>
      <c r="N100" s="22" t="s">
        <v>446</v>
      </c>
      <c r="O100" s="142" t="s">
        <v>2022</v>
      </c>
      <c r="P100" s="235">
        <v>25</v>
      </c>
      <c r="Q100" s="20" t="s">
        <v>2193</v>
      </c>
      <c r="R100" s="21">
        <v>24.73</v>
      </c>
      <c r="S100" s="249" t="s">
        <v>2023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22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49" t="s">
        <v>2025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22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249" t="s">
        <v>2025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1" t="s">
        <v>2000</v>
      </c>
      <c r="B103" s="21">
        <v>0</v>
      </c>
      <c r="C103" s="248" t="s">
        <v>960</v>
      </c>
      <c r="D103" s="20" t="s">
        <v>2718</v>
      </c>
      <c r="E103" s="22" t="s">
        <v>2187</v>
      </c>
      <c r="F103" s="22">
        <v>8</v>
      </c>
      <c r="G103" s="302">
        <v>1</v>
      </c>
      <c r="H103" s="22" t="s">
        <v>2839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8">
        <v>1</v>
      </c>
      <c r="Q103" s="20" t="s">
        <v>2193</v>
      </c>
      <c r="R103" s="21">
        <v>24.73</v>
      </c>
      <c r="S103" s="249" t="s">
        <v>2027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16</v>
      </c>
      <c r="Z103" s="82" t="str">
        <f t="shared" si="4"/>
        <v>0</v>
      </c>
      <c r="AA103" s="82">
        <f t="shared" si="5"/>
        <v>16</v>
      </c>
      <c r="AC103" s="25"/>
    </row>
    <row r="104" spans="1:29" s="22" customFormat="1" ht="12" customHeight="1" x14ac:dyDescent="0.2">
      <c r="A104" s="1" t="s">
        <v>2000</v>
      </c>
      <c r="B104" s="21">
        <v>0</v>
      </c>
      <c r="C104" s="248" t="s">
        <v>960</v>
      </c>
      <c r="D104" s="20" t="s">
        <v>2718</v>
      </c>
      <c r="E104" s="22" t="s">
        <v>2187</v>
      </c>
      <c r="F104" s="22">
        <v>8</v>
      </c>
      <c r="G104" s="26">
        <v>25</v>
      </c>
      <c r="I104" s="23" t="s">
        <v>1947</v>
      </c>
      <c r="J104" s="22" t="s">
        <v>446</v>
      </c>
      <c r="K104" s="23" t="s">
        <v>1958</v>
      </c>
      <c r="L104" s="246" t="s">
        <v>2185</v>
      </c>
      <c r="M104" s="26" t="s">
        <v>2453</v>
      </c>
      <c r="N104" s="22" t="s">
        <v>446</v>
      </c>
      <c r="O104" s="142" t="s">
        <v>2026</v>
      </c>
      <c r="P104" s="235">
        <v>25</v>
      </c>
      <c r="Q104" s="20" t="s">
        <v>2193</v>
      </c>
      <c r="R104" s="21">
        <v>24.73</v>
      </c>
      <c r="S104" s="249" t="s">
        <v>2027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22" customFormat="1" ht="12" customHeight="1" x14ac:dyDescent="0.2">
      <c r="A105" s="20" t="s">
        <v>2028</v>
      </c>
      <c r="B105" s="21">
        <v>25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29" t="s">
        <v>2029</v>
      </c>
      <c r="J105" s="22" t="s">
        <v>446</v>
      </c>
      <c r="K105" s="23" t="s">
        <v>2326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35">
        <v>25</v>
      </c>
      <c r="Q105" s="20" t="s">
        <v>2193</v>
      </c>
      <c r="R105" s="21">
        <v>24.73</v>
      </c>
      <c r="S105" s="249" t="s">
        <v>2030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5">
      <c r="G107" s="317">
        <f>SUM(G92:G106)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SUM(P92:P106)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3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50" t="s">
        <v>2037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50" t="s">
        <v>2043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2044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50" t="s">
        <v>2043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0</v>
      </c>
      <c r="Z112" s="82" t="str">
        <f t="shared" si="4"/>
        <v>0</v>
      </c>
      <c r="AA112" s="82">
        <f t="shared" si="5"/>
        <v>0</v>
      </c>
      <c r="AC112" s="85"/>
    </row>
    <row r="113" spans="1:34" s="327" customFormat="1" ht="12" customHeight="1" thickBot="1" x14ac:dyDescent="0.35">
      <c r="G113" s="264">
        <f>SUM(G108:G112)</f>
        <v>75</v>
      </c>
      <c r="I113" s="328"/>
      <c r="J113" s="319"/>
      <c r="L113" s="320"/>
      <c r="M113" s="267">
        <f>G113-P113</f>
        <v>0</v>
      </c>
      <c r="N113" s="319"/>
      <c r="O113" s="329"/>
      <c r="P113" s="267">
        <f>SUM(P108:P112)</f>
        <v>75</v>
      </c>
      <c r="S113" s="329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71" customFormat="1" ht="12" customHeight="1" x14ac:dyDescent="0.3">
      <c r="C114" s="330" t="s">
        <v>2045</v>
      </c>
      <c r="G114" s="309"/>
      <c r="H114" s="67"/>
      <c r="I114" s="309"/>
      <c r="J114" s="310"/>
      <c r="K114" s="309"/>
      <c r="L114" s="309"/>
      <c r="N114" s="310"/>
      <c r="O114" s="311"/>
      <c r="S114" s="311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43" customFormat="1" ht="12" customHeight="1" x14ac:dyDescent="0.25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48" t="s">
        <v>960</v>
      </c>
      <c r="R115" s="21">
        <v>0</v>
      </c>
      <c r="S115" s="250" t="s">
        <v>2037</v>
      </c>
      <c r="T115" s="1" t="s">
        <v>2047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400</v>
      </c>
      <c r="Z115" s="82" t="str">
        <f t="shared" si="4"/>
        <v>0</v>
      </c>
      <c r="AA115" s="82">
        <f t="shared" si="5"/>
        <v>400</v>
      </c>
    </row>
    <row r="116" spans="1:34" s="316" customFormat="1" ht="12" customHeight="1" thickBot="1" x14ac:dyDescent="0.35">
      <c r="G116" s="317">
        <f>SUM(G114:G115)</f>
        <v>25</v>
      </c>
      <c r="H116" s="327"/>
      <c r="I116" s="331"/>
      <c r="J116" s="332"/>
      <c r="L116" s="318"/>
      <c r="M116" s="295">
        <f>G116-P116</f>
        <v>0</v>
      </c>
      <c r="N116" s="332"/>
      <c r="O116" s="321"/>
      <c r="P116" s="295">
        <f>SUM(P114:P115)</f>
        <v>25</v>
      </c>
      <c r="S116" s="321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ht="12" customHeight="1" x14ac:dyDescent="0.25">
      <c r="C117" s="333" t="s">
        <v>2048</v>
      </c>
      <c r="G117" s="334"/>
      <c r="H117"/>
      <c r="I117" s="334"/>
      <c r="J117" s="6"/>
      <c r="L117" s="334"/>
      <c r="N117" s="6"/>
      <c r="O117" s="335"/>
      <c r="S117" s="335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s="3" customFormat="1" ht="12" customHeight="1" x14ac:dyDescent="0.2">
      <c r="A118" s="1" t="s">
        <v>2049</v>
      </c>
      <c r="B118" s="2">
        <v>374.98</v>
      </c>
      <c r="C118" s="1" t="s">
        <v>1906</v>
      </c>
      <c r="D118" s="1" t="s">
        <v>2186</v>
      </c>
      <c r="E118" s="3" t="s">
        <v>2187</v>
      </c>
      <c r="F118" s="3">
        <v>16</v>
      </c>
      <c r="G118" s="3">
        <v>25</v>
      </c>
      <c r="I118" s="4" t="s">
        <v>2889</v>
      </c>
      <c r="J118" s="8" t="s">
        <v>446</v>
      </c>
      <c r="K118" s="4" t="s">
        <v>2050</v>
      </c>
      <c r="L118" s="244" t="s">
        <v>2185</v>
      </c>
      <c r="M118" s="3" t="s">
        <v>2889</v>
      </c>
      <c r="N118" s="8" t="s">
        <v>446</v>
      </c>
      <c r="O118" s="27"/>
      <c r="P118" s="3">
        <v>25</v>
      </c>
      <c r="Q118" s="1" t="s">
        <v>2193</v>
      </c>
      <c r="R118" s="2">
        <v>41.5</v>
      </c>
      <c r="S118" s="8" t="s">
        <v>436</v>
      </c>
      <c r="T118" s="1" t="s">
        <v>2051</v>
      </c>
      <c r="U118" s="3" t="s">
        <v>1953</v>
      </c>
      <c r="V118" s="3" t="s">
        <v>1953</v>
      </c>
      <c r="W118" s="22" t="s">
        <v>2846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 t="s">
        <v>2052</v>
      </c>
      <c r="B119" s="2">
        <v>145</v>
      </c>
      <c r="C119" s="1" t="s">
        <v>2218</v>
      </c>
      <c r="D119" s="1" t="s">
        <v>2186</v>
      </c>
      <c r="E119" s="3" t="s">
        <v>2187</v>
      </c>
      <c r="F119" s="3">
        <v>16</v>
      </c>
      <c r="G119" s="3">
        <v>25</v>
      </c>
      <c r="J119" s="8" t="s">
        <v>446</v>
      </c>
      <c r="K119" s="4" t="s">
        <v>2585</v>
      </c>
      <c r="L119" s="244" t="s">
        <v>2185</v>
      </c>
      <c r="M119" s="3" t="s">
        <v>2194</v>
      </c>
      <c r="N119" s="8" t="s">
        <v>446</v>
      </c>
      <c r="O119" s="3" t="s">
        <v>2053</v>
      </c>
      <c r="P119" s="3">
        <v>25</v>
      </c>
      <c r="Q119" s="1" t="s">
        <v>2054</v>
      </c>
      <c r="R119" s="2">
        <v>350</v>
      </c>
      <c r="S119" s="8" t="s">
        <v>436</v>
      </c>
      <c r="T119" s="1" t="s">
        <v>2055</v>
      </c>
      <c r="U119" s="3" t="s">
        <v>1953</v>
      </c>
      <c r="V119" s="22" t="s">
        <v>1953</v>
      </c>
      <c r="W119" s="22" t="s">
        <v>1161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/>
      <c r="B120" s="2"/>
      <c r="C120" s="1"/>
      <c r="D120" s="1"/>
      <c r="G120" s="4"/>
      <c r="I120" s="4"/>
      <c r="J120" s="24"/>
      <c r="K120" s="23"/>
      <c r="L120" s="244" t="s">
        <v>2185</v>
      </c>
      <c r="M120" s="22"/>
      <c r="N120" s="8"/>
      <c r="O120" s="336"/>
      <c r="Q120" s="1"/>
      <c r="R120" s="2"/>
      <c r="S120" s="337"/>
      <c r="T120" s="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5"/>
    </row>
    <row r="121" spans="1:34" s="62" customFormat="1" ht="12" customHeight="1" thickBot="1" x14ac:dyDescent="0.3">
      <c r="G121" s="317">
        <f>SUM(G117:G120)</f>
        <v>50</v>
      </c>
      <c r="I121" s="338"/>
      <c r="J121" s="339"/>
      <c r="K121" s="46"/>
      <c r="L121" s="340"/>
      <c r="M121" s="267">
        <f>G121-P121</f>
        <v>0</v>
      </c>
      <c r="N121" s="339"/>
      <c r="O121" s="341"/>
      <c r="P121" s="295">
        <f>SUM(P117:P120)</f>
        <v>50</v>
      </c>
      <c r="S121" s="34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ht="12" customHeight="1" x14ac:dyDescent="0.25">
      <c r="C122" s="333" t="s">
        <v>2056</v>
      </c>
      <c r="G122" s="334"/>
      <c r="H122"/>
      <c r="I122" s="334"/>
      <c r="J122" s="342"/>
      <c r="K122" s="43"/>
      <c r="L122" s="240"/>
      <c r="M122" s="43"/>
      <c r="N122" s="342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2057</v>
      </c>
      <c r="B123" s="2">
        <v>67</v>
      </c>
      <c r="C123" s="1" t="s">
        <v>2193</v>
      </c>
      <c r="D123" s="1" t="s">
        <v>2718</v>
      </c>
      <c r="E123" s="3" t="s">
        <v>2187</v>
      </c>
      <c r="F123" s="3">
        <v>8</v>
      </c>
      <c r="G123" s="3">
        <v>25</v>
      </c>
      <c r="I123" s="111"/>
      <c r="J123" s="8" t="s">
        <v>446</v>
      </c>
      <c r="K123" s="4" t="s">
        <v>2490</v>
      </c>
      <c r="L123" s="244" t="s">
        <v>2185</v>
      </c>
      <c r="M123" s="3" t="s">
        <v>2430</v>
      </c>
      <c r="N123" s="8" t="s">
        <v>446</v>
      </c>
      <c r="O123" s="3" t="s">
        <v>2490</v>
      </c>
      <c r="P123" s="3">
        <v>25</v>
      </c>
      <c r="Q123" s="1" t="s">
        <v>2193</v>
      </c>
      <c r="R123" s="2">
        <v>27.5</v>
      </c>
      <c r="S123" s="8" t="s">
        <v>436</v>
      </c>
      <c r="T123" s="1" t="s">
        <v>2058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3" customFormat="1" ht="12" customHeight="1" x14ac:dyDescent="0.2">
      <c r="A124" s="20" t="s">
        <v>2028</v>
      </c>
      <c r="B124" s="21">
        <v>25</v>
      </c>
      <c r="C124" s="20" t="s">
        <v>2193</v>
      </c>
      <c r="D124" s="20" t="s">
        <v>2718</v>
      </c>
      <c r="E124" s="22" t="s">
        <v>2187</v>
      </c>
      <c r="F124" s="22">
        <v>8</v>
      </c>
      <c r="G124" s="22">
        <v>25</v>
      </c>
      <c r="H124" s="22"/>
      <c r="I124" s="4" t="s">
        <v>2567</v>
      </c>
      <c r="J124" s="24" t="s">
        <v>446</v>
      </c>
      <c r="K124" s="23" t="s">
        <v>2326</v>
      </c>
      <c r="L124" s="244" t="s">
        <v>2185</v>
      </c>
      <c r="M124" s="3" t="s">
        <v>2567</v>
      </c>
      <c r="N124" s="8" t="s">
        <v>446</v>
      </c>
      <c r="O124" s="139"/>
      <c r="P124" s="3">
        <v>25</v>
      </c>
      <c r="Q124" s="1" t="s">
        <v>2193</v>
      </c>
      <c r="R124" s="2">
        <v>370</v>
      </c>
      <c r="S124" s="24" t="s">
        <v>436</v>
      </c>
      <c r="T124" s="1" t="s">
        <v>2059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315"/>
    </row>
    <row r="126" spans="1:34" s="62" customFormat="1" ht="12" customHeight="1" thickBot="1" x14ac:dyDescent="0.3">
      <c r="G126" s="317">
        <f>SUM(G122:G125)</f>
        <v>50</v>
      </c>
      <c r="I126" s="338"/>
      <c r="J126" s="339"/>
      <c r="K126" s="46"/>
      <c r="L126" s="340"/>
      <c r="M126" s="267">
        <f>G126-P126</f>
        <v>0</v>
      </c>
      <c r="N126" s="339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34" s="37" customFormat="1" ht="11.85" customHeight="1" x14ac:dyDescent="0.25">
      <c r="A127" s="30"/>
      <c r="B127" s="31"/>
      <c r="C127" s="32" t="s">
        <v>468</v>
      </c>
      <c r="D127" s="33"/>
      <c r="E127" s="34"/>
      <c r="F127" s="35"/>
      <c r="G127" s="36"/>
      <c r="H127" s="191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0.199999999999999" x14ac:dyDescent="0.2">
      <c r="A128" s="1" t="s">
        <v>959</v>
      </c>
      <c r="B128" s="2">
        <v>190</v>
      </c>
      <c r="C128" s="1" t="s">
        <v>960</v>
      </c>
      <c r="D128" s="1" t="s">
        <v>2186</v>
      </c>
      <c r="E128" s="3" t="s">
        <v>2187</v>
      </c>
      <c r="F128" s="3">
        <v>16</v>
      </c>
      <c r="G128" s="22">
        <v>25</v>
      </c>
      <c r="J128" s="3" t="s">
        <v>446</v>
      </c>
      <c r="K128" s="112" t="s">
        <v>2887</v>
      </c>
      <c r="L128" s="76" t="s">
        <v>2185</v>
      </c>
      <c r="M128" s="115" t="s">
        <v>939</v>
      </c>
      <c r="N128" s="3" t="s">
        <v>446</v>
      </c>
      <c r="O128" s="204"/>
      <c r="P128" s="22">
        <v>25</v>
      </c>
      <c r="Q128" s="1" t="s">
        <v>960</v>
      </c>
      <c r="R128" s="2">
        <v>195</v>
      </c>
      <c r="S128" s="163" t="s">
        <v>910</v>
      </c>
      <c r="T128" s="1" t="s">
        <v>971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</row>
    <row r="129" spans="1:29" s="3" customFormat="1" ht="10.199999999999999" x14ac:dyDescent="0.2">
      <c r="A129" s="1" t="s">
        <v>963</v>
      </c>
      <c r="B129" s="2">
        <v>191</v>
      </c>
      <c r="C129" s="1" t="s">
        <v>960</v>
      </c>
      <c r="D129" s="1" t="s">
        <v>2186</v>
      </c>
      <c r="E129" s="3" t="s">
        <v>2187</v>
      </c>
      <c r="F129" s="3">
        <v>16</v>
      </c>
      <c r="G129" s="22">
        <v>25</v>
      </c>
      <c r="J129" s="3" t="s">
        <v>446</v>
      </c>
      <c r="K129" s="112" t="s">
        <v>2329</v>
      </c>
      <c r="L129" s="76" t="s">
        <v>2185</v>
      </c>
      <c r="M129" s="77" t="s">
        <v>2887</v>
      </c>
      <c r="N129" s="3" t="s">
        <v>446</v>
      </c>
      <c r="O129" s="212" t="s">
        <v>2930</v>
      </c>
      <c r="P129" s="3">
        <v>25</v>
      </c>
      <c r="Q129" s="1" t="s">
        <v>1865</v>
      </c>
      <c r="R129" s="2">
        <v>260</v>
      </c>
      <c r="S129" s="162" t="s">
        <v>436</v>
      </c>
      <c r="T129" s="1" t="s">
        <v>1866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82">
        <f t="shared" si="3"/>
        <v>800</v>
      </c>
      <c r="Z129" s="82">
        <f t="shared" si="4"/>
        <v>800</v>
      </c>
      <c r="AA129" s="82" t="str">
        <f t="shared" si="5"/>
        <v>0</v>
      </c>
    </row>
    <row r="130" spans="1:29" s="3" customFormat="1" ht="10.199999999999999" x14ac:dyDescent="0.2">
      <c r="A130" s="1" t="s">
        <v>424</v>
      </c>
      <c r="B130" s="21">
        <v>0</v>
      </c>
      <c r="C130" s="1" t="s">
        <v>2218</v>
      </c>
      <c r="D130" s="1" t="s">
        <v>2186</v>
      </c>
      <c r="E130" s="3" t="s">
        <v>2187</v>
      </c>
      <c r="F130" s="3">
        <v>16</v>
      </c>
      <c r="G130" s="136">
        <v>6</v>
      </c>
      <c r="H130" s="78" t="s">
        <v>2839</v>
      </c>
      <c r="I130" s="201" t="s">
        <v>1861</v>
      </c>
      <c r="J130" s="3" t="s">
        <v>446</v>
      </c>
      <c r="K130" s="75" t="s">
        <v>2821</v>
      </c>
      <c r="L130" s="76" t="s">
        <v>2185</v>
      </c>
      <c r="M130" s="77" t="s">
        <v>219</v>
      </c>
      <c r="N130" s="3" t="s">
        <v>446</v>
      </c>
      <c r="O130" s="212" t="s">
        <v>1130</v>
      </c>
      <c r="P130" s="136">
        <v>6</v>
      </c>
      <c r="Q130" s="1" t="s">
        <v>2193</v>
      </c>
      <c r="R130" s="2">
        <v>26.65</v>
      </c>
      <c r="S130" s="162" t="s">
        <v>2911</v>
      </c>
      <c r="T130" s="1" t="s">
        <v>2672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192</v>
      </c>
      <c r="Z130" s="82" t="str">
        <f t="shared" si="4"/>
        <v>0</v>
      </c>
      <c r="AA130" s="82">
        <f t="shared" si="5"/>
        <v>192</v>
      </c>
    </row>
    <row r="131" spans="1:29" s="3" customFormat="1" ht="10.199999999999999" x14ac:dyDescent="0.2">
      <c r="A131" s="1" t="s">
        <v>2711</v>
      </c>
      <c r="B131" s="2">
        <v>216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</v>
      </c>
      <c r="H131" s="78"/>
      <c r="I131" s="203" t="s">
        <v>1852</v>
      </c>
      <c r="J131" s="3" t="s">
        <v>446</v>
      </c>
      <c r="K131" s="234" t="s">
        <v>2277</v>
      </c>
      <c r="L131" s="76" t="s">
        <v>2185</v>
      </c>
      <c r="M131" s="77" t="s">
        <v>219</v>
      </c>
      <c r="N131" s="3" t="s">
        <v>446</v>
      </c>
      <c r="O131" s="212" t="s">
        <v>244</v>
      </c>
      <c r="P131" s="164">
        <v>2</v>
      </c>
      <c r="Q131" s="1" t="s">
        <v>2193</v>
      </c>
      <c r="R131" s="2">
        <v>26.65</v>
      </c>
      <c r="S131" s="162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64</v>
      </c>
      <c r="Z131" s="82" t="str">
        <f t="shared" si="4"/>
        <v>0</v>
      </c>
      <c r="AA131" s="82">
        <f t="shared" si="5"/>
        <v>64</v>
      </c>
    </row>
    <row r="132" spans="1:29" s="3" customFormat="1" ht="10.199999999999999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H132" s="78" t="s">
        <v>2839</v>
      </c>
      <c r="I132" s="111"/>
      <c r="J132" s="3" t="s">
        <v>446</v>
      </c>
      <c r="K132" s="75" t="s">
        <v>2806</v>
      </c>
      <c r="L132" s="76" t="s">
        <v>2185</v>
      </c>
      <c r="M132" s="115" t="s">
        <v>2810</v>
      </c>
      <c r="N132" s="3" t="s">
        <v>446</v>
      </c>
      <c r="O132" s="204" t="s">
        <v>1027</v>
      </c>
      <c r="P132" s="22">
        <v>25</v>
      </c>
      <c r="Q132" s="1" t="s">
        <v>960</v>
      </c>
      <c r="R132" s="2">
        <v>198</v>
      </c>
      <c r="S132" s="163" t="s">
        <v>910</v>
      </c>
      <c r="T132" s="1" t="s">
        <v>972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0.199999999999999" x14ac:dyDescent="0.2">
      <c r="A133" s="1" t="s">
        <v>2387</v>
      </c>
      <c r="B133" s="2">
        <v>315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111"/>
      <c r="J133" s="3" t="s">
        <v>446</v>
      </c>
      <c r="K133" s="75" t="s">
        <v>2806</v>
      </c>
      <c r="L133" s="76" t="s">
        <v>2185</v>
      </c>
      <c r="M133" s="77" t="s">
        <v>2345</v>
      </c>
      <c r="N133" s="3" t="s">
        <v>446</v>
      </c>
      <c r="O133" s="3" t="s">
        <v>1027</v>
      </c>
      <c r="P133" s="3">
        <v>25</v>
      </c>
      <c r="Q133" s="1" t="s">
        <v>1126</v>
      </c>
      <c r="R133" s="2">
        <v>305</v>
      </c>
      <c r="S133" s="163" t="s">
        <v>910</v>
      </c>
      <c r="T133" s="1" t="s">
        <v>1127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0.199999999999999" x14ac:dyDescent="0.2">
      <c r="A134" s="1" t="s">
        <v>2389</v>
      </c>
      <c r="B134" s="2">
        <v>215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/>
      <c r="I134" s="111"/>
      <c r="J134" s="3" t="s">
        <v>446</v>
      </c>
      <c r="K134" s="75" t="s">
        <v>2806</v>
      </c>
      <c r="L134" s="76" t="s">
        <v>2185</v>
      </c>
      <c r="M134" s="115" t="s">
        <v>2806</v>
      </c>
      <c r="N134" s="3" t="s">
        <v>446</v>
      </c>
      <c r="O134" s="204"/>
      <c r="P134" s="22">
        <v>25</v>
      </c>
      <c r="Q134" s="1" t="s">
        <v>960</v>
      </c>
      <c r="R134" s="2">
        <v>192</v>
      </c>
      <c r="S134" s="163" t="s">
        <v>910</v>
      </c>
      <c r="T134" s="1" t="s">
        <v>973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</row>
    <row r="135" spans="1:29" s="3" customFormat="1" ht="10.199999999999999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/>
      <c r="J135" s="3" t="s">
        <v>446</v>
      </c>
      <c r="K135" s="75" t="s">
        <v>2806</v>
      </c>
      <c r="L135" s="76" t="s">
        <v>2185</v>
      </c>
      <c r="M135" s="115" t="s">
        <v>2806</v>
      </c>
      <c r="N135" s="3" t="s">
        <v>446</v>
      </c>
      <c r="O135" s="204"/>
      <c r="P135" s="22">
        <v>25</v>
      </c>
      <c r="Q135" s="1" t="s">
        <v>960</v>
      </c>
      <c r="R135" s="2">
        <v>205</v>
      </c>
      <c r="S135" s="163" t="s">
        <v>910</v>
      </c>
      <c r="T135" s="1" t="s">
        <v>974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</row>
    <row r="136" spans="1:29" s="3" customFormat="1" ht="10.199999999999999" x14ac:dyDescent="0.2">
      <c r="A136" s="1" t="s">
        <v>2385</v>
      </c>
      <c r="B136" s="2">
        <v>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O136" s="204"/>
      <c r="P136" s="22">
        <v>25</v>
      </c>
      <c r="Q136" s="1" t="s">
        <v>960</v>
      </c>
      <c r="R136" s="2">
        <v>208</v>
      </c>
      <c r="S136" s="163" t="s">
        <v>910</v>
      </c>
      <c r="T136" s="1" t="s">
        <v>975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</row>
    <row r="137" spans="1:29" s="3" customFormat="1" ht="10.199999999999999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190"/>
      <c r="I137" s="29"/>
      <c r="J137" s="3" t="s">
        <v>446</v>
      </c>
      <c r="K137" s="75" t="s">
        <v>2931</v>
      </c>
      <c r="L137" s="76" t="s">
        <v>2185</v>
      </c>
      <c r="M137" s="115" t="s">
        <v>276</v>
      </c>
      <c r="N137" s="3" t="s">
        <v>446</v>
      </c>
      <c r="O137" s="204"/>
      <c r="P137" s="22">
        <v>25</v>
      </c>
      <c r="Q137" s="1" t="s">
        <v>960</v>
      </c>
      <c r="R137" s="2">
        <v>195</v>
      </c>
      <c r="S137" s="163" t="s">
        <v>910</v>
      </c>
      <c r="T137" s="1" t="s">
        <v>976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0.199999999999999" x14ac:dyDescent="0.2">
      <c r="A138" s="1" t="s">
        <v>961</v>
      </c>
      <c r="B138" s="2">
        <v>205</v>
      </c>
      <c r="C138" s="1" t="s">
        <v>960</v>
      </c>
      <c r="D138" s="1" t="s">
        <v>2186</v>
      </c>
      <c r="E138" s="3" t="s">
        <v>2187</v>
      </c>
      <c r="F138" s="3">
        <v>16</v>
      </c>
      <c r="G138" s="22">
        <v>25</v>
      </c>
      <c r="I138" s="27" t="s">
        <v>1170</v>
      </c>
      <c r="J138" s="3" t="s">
        <v>446</v>
      </c>
      <c r="K138" s="112" t="s">
        <v>2905</v>
      </c>
      <c r="L138" s="76" t="s">
        <v>2185</v>
      </c>
      <c r="M138" s="77" t="s">
        <v>2888</v>
      </c>
      <c r="N138" s="3" t="s">
        <v>446</v>
      </c>
      <c r="O138" s="114" t="s">
        <v>952</v>
      </c>
      <c r="P138" s="3">
        <v>25</v>
      </c>
      <c r="Q138" s="1" t="s">
        <v>2193</v>
      </c>
      <c r="R138" s="2">
        <v>40</v>
      </c>
      <c r="S138" s="162" t="s">
        <v>2888</v>
      </c>
      <c r="T138" s="1" t="s">
        <v>2436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</row>
    <row r="139" spans="1:29" s="3" customFormat="1" ht="10.199999999999999" x14ac:dyDescent="0.2">
      <c r="A139" s="1" t="s">
        <v>966</v>
      </c>
      <c r="B139" s="2">
        <v>210</v>
      </c>
      <c r="C139" s="1" t="s">
        <v>960</v>
      </c>
      <c r="D139" s="1" t="s">
        <v>2186</v>
      </c>
      <c r="E139" s="3" t="s">
        <v>2187</v>
      </c>
      <c r="F139" s="3">
        <v>16</v>
      </c>
      <c r="G139" s="22">
        <v>25</v>
      </c>
      <c r="J139" s="3" t="s">
        <v>446</v>
      </c>
      <c r="K139" s="112" t="s">
        <v>1093</v>
      </c>
      <c r="L139" s="76" t="s">
        <v>2185</v>
      </c>
      <c r="M139" s="77" t="s">
        <v>1093</v>
      </c>
      <c r="N139" s="3" t="s">
        <v>446</v>
      </c>
      <c r="O139" s="212"/>
      <c r="P139" s="3">
        <v>25</v>
      </c>
      <c r="Q139" s="1" t="s">
        <v>2218</v>
      </c>
      <c r="R139" s="2">
        <v>200</v>
      </c>
      <c r="S139" s="162" t="s">
        <v>436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1.85" customHeight="1" x14ac:dyDescent="0.2">
      <c r="A140" s="20" t="s">
        <v>2837</v>
      </c>
      <c r="B140" s="21">
        <v>0</v>
      </c>
      <c r="C140" s="20" t="s">
        <v>2838</v>
      </c>
      <c r="D140" s="20" t="s">
        <v>2186</v>
      </c>
      <c r="E140" s="22" t="s">
        <v>2187</v>
      </c>
      <c r="F140" s="22">
        <v>16</v>
      </c>
      <c r="G140" s="235">
        <v>4</v>
      </c>
      <c r="H140" s="190" t="s">
        <v>2839</v>
      </c>
      <c r="I140" s="23" t="s">
        <v>2840</v>
      </c>
      <c r="J140" s="3" t="s">
        <v>446</v>
      </c>
      <c r="K140" s="108" t="s">
        <v>2841</v>
      </c>
      <c r="L140" s="109" t="s">
        <v>2185</v>
      </c>
      <c r="M140" s="110" t="s">
        <v>2821</v>
      </c>
      <c r="N140" s="3" t="s">
        <v>446</v>
      </c>
      <c r="O140" s="221" t="s">
        <v>1263</v>
      </c>
      <c r="P140" s="235">
        <v>4</v>
      </c>
      <c r="Q140" s="1" t="s">
        <v>960</v>
      </c>
      <c r="R140" s="2">
        <v>0</v>
      </c>
      <c r="S140" s="165">
        <v>15937</v>
      </c>
      <c r="T140" s="1" t="s">
        <v>1690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128</v>
      </c>
      <c r="Z140" s="82" t="str">
        <f t="shared" si="7"/>
        <v>0</v>
      </c>
      <c r="AA140" s="82">
        <f t="shared" si="8"/>
        <v>128</v>
      </c>
      <c r="AC140" s="5"/>
    </row>
    <row r="141" spans="1:29" s="3" customFormat="1" ht="10.199999999999999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H141" s="78"/>
      <c r="I141" s="203" t="s">
        <v>1165</v>
      </c>
      <c r="J141" s="3" t="s">
        <v>446</v>
      </c>
      <c r="K141" s="234" t="s">
        <v>2277</v>
      </c>
      <c r="L141" s="76" t="s">
        <v>2185</v>
      </c>
      <c r="M141" s="77" t="s">
        <v>2821</v>
      </c>
      <c r="N141" s="3" t="s">
        <v>446</v>
      </c>
      <c r="O141" s="221" t="s">
        <v>1263</v>
      </c>
      <c r="P141" s="28">
        <v>20</v>
      </c>
      <c r="Q141" s="1" t="s">
        <v>960</v>
      </c>
      <c r="R141" s="2">
        <v>0</v>
      </c>
      <c r="S141" s="163">
        <v>17428</v>
      </c>
      <c r="T141" s="1" t="s">
        <v>1690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</row>
    <row r="142" spans="1:29" s="3" customFormat="1" ht="10.199999999999999" x14ac:dyDescent="0.2">
      <c r="A142" s="1" t="s">
        <v>2394</v>
      </c>
      <c r="B142" s="2">
        <v>81.349999999999994</v>
      </c>
      <c r="C142" s="1" t="s">
        <v>2193</v>
      </c>
      <c r="D142" s="1" t="s">
        <v>2186</v>
      </c>
      <c r="E142" s="3" t="s">
        <v>2187</v>
      </c>
      <c r="F142" s="3">
        <v>16</v>
      </c>
      <c r="G142" s="136">
        <v>5</v>
      </c>
      <c r="H142" s="78" t="s">
        <v>2839</v>
      </c>
      <c r="I142" s="111" t="s">
        <v>950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204" t="s">
        <v>1100</v>
      </c>
      <c r="P142" s="136">
        <v>5</v>
      </c>
      <c r="Q142" s="1" t="s">
        <v>2193</v>
      </c>
      <c r="R142" s="2">
        <v>86.5</v>
      </c>
      <c r="S142" s="232" t="s">
        <v>2453</v>
      </c>
      <c r="T142" s="1" t="s">
        <v>2463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160</v>
      </c>
      <c r="Z142" s="82" t="str">
        <f t="shared" si="7"/>
        <v>0</v>
      </c>
      <c r="AA142" s="82">
        <f t="shared" si="8"/>
        <v>160</v>
      </c>
      <c r="AC142" s="5"/>
    </row>
    <row r="143" spans="1:29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203" t="s">
        <v>1190</v>
      </c>
      <c r="J143" s="3" t="s">
        <v>446</v>
      </c>
      <c r="K143" s="234" t="s">
        <v>2277</v>
      </c>
      <c r="L143" s="76" t="s">
        <v>2185</v>
      </c>
      <c r="M143" s="77" t="s">
        <v>2453</v>
      </c>
      <c r="N143" s="3" t="s">
        <v>446</v>
      </c>
      <c r="O143" s="204" t="s">
        <v>1100</v>
      </c>
      <c r="P143" s="3">
        <v>25</v>
      </c>
      <c r="Q143" s="1" t="s">
        <v>1782</v>
      </c>
      <c r="R143" s="2">
        <v>325</v>
      </c>
      <c r="S143" s="232" t="s">
        <v>2453</v>
      </c>
      <c r="T143" s="1" t="s">
        <v>1783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0.199999999999999" x14ac:dyDescent="0.2">
      <c r="A144" s="1" t="s">
        <v>962</v>
      </c>
      <c r="B144" s="2">
        <v>220</v>
      </c>
      <c r="C144" s="1" t="s">
        <v>960</v>
      </c>
      <c r="D144" s="1" t="s">
        <v>2186</v>
      </c>
      <c r="E144" s="3" t="s">
        <v>2187</v>
      </c>
      <c r="F144" s="3">
        <v>16</v>
      </c>
      <c r="G144" s="22">
        <v>25</v>
      </c>
      <c r="I144" s="27" t="s">
        <v>1170</v>
      </c>
      <c r="J144" s="3" t="s">
        <v>446</v>
      </c>
      <c r="K144" s="112" t="s">
        <v>2905</v>
      </c>
      <c r="L144" s="76" t="s">
        <v>2185</v>
      </c>
      <c r="M144" s="77" t="s">
        <v>2453</v>
      </c>
      <c r="N144" s="3" t="s">
        <v>446</v>
      </c>
      <c r="O144" s="204" t="s">
        <v>1694</v>
      </c>
      <c r="P144" s="3">
        <v>25</v>
      </c>
      <c r="Q144" s="1" t="s">
        <v>1782</v>
      </c>
      <c r="R144" s="2">
        <v>325</v>
      </c>
      <c r="S144" s="232" t="s">
        <v>2453</v>
      </c>
      <c r="T144" s="1" t="s">
        <v>1784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7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20</v>
      </c>
      <c r="H145" s="78"/>
      <c r="I145" s="203" t="s">
        <v>1165</v>
      </c>
      <c r="J145" s="3" t="s">
        <v>446</v>
      </c>
      <c r="K145" s="234" t="s">
        <v>2277</v>
      </c>
      <c r="L145" s="76" t="s">
        <v>2185</v>
      </c>
      <c r="M145" s="77" t="s">
        <v>2484</v>
      </c>
      <c r="N145" s="3" t="s">
        <v>446</v>
      </c>
      <c r="O145" s="212" t="s">
        <v>2910</v>
      </c>
      <c r="P145" s="3">
        <v>20</v>
      </c>
      <c r="Q145" s="1" t="s">
        <v>2218</v>
      </c>
      <c r="R145" s="2">
        <v>225</v>
      </c>
      <c r="S145" s="163">
        <v>17423</v>
      </c>
      <c r="T145" s="1" t="s">
        <v>2487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640</v>
      </c>
      <c r="Z145" s="82" t="str">
        <f t="shared" si="7"/>
        <v>0</v>
      </c>
      <c r="AA145" s="82">
        <f t="shared" si="8"/>
        <v>640</v>
      </c>
    </row>
    <row r="146" spans="1:27" s="3" customFormat="1" ht="10.199999999999999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203" t="s">
        <v>1165</v>
      </c>
      <c r="J146" s="3" t="s">
        <v>446</v>
      </c>
      <c r="K146" s="234" t="s">
        <v>2277</v>
      </c>
      <c r="L146" s="76" t="s">
        <v>2185</v>
      </c>
      <c r="M146" s="77" t="s">
        <v>2484</v>
      </c>
      <c r="N146" s="3" t="s">
        <v>446</v>
      </c>
      <c r="O146" s="212" t="s">
        <v>2910</v>
      </c>
      <c r="P146" s="3">
        <v>25</v>
      </c>
      <c r="Q146" s="1" t="s">
        <v>2485</v>
      </c>
      <c r="R146" s="2">
        <v>217</v>
      </c>
      <c r="S146" s="163">
        <v>17423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7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4" t="s">
        <v>2277</v>
      </c>
      <c r="L147" s="76" t="s">
        <v>2185</v>
      </c>
      <c r="M147" s="77" t="s">
        <v>2484</v>
      </c>
      <c r="N147" s="3" t="s">
        <v>446</v>
      </c>
      <c r="O147" s="212" t="s">
        <v>2910</v>
      </c>
      <c r="P147" s="3">
        <v>25</v>
      </c>
      <c r="Q147" s="1" t="s">
        <v>2218</v>
      </c>
      <c r="R147" s="2">
        <v>204</v>
      </c>
      <c r="S147" s="163">
        <v>17423</v>
      </c>
      <c r="T147" s="1" t="s">
        <v>2700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7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4" t="s">
        <v>2277</v>
      </c>
      <c r="L148" s="76" t="s">
        <v>2185</v>
      </c>
      <c r="M148" s="77" t="s">
        <v>2484</v>
      </c>
      <c r="N148" s="3" t="s">
        <v>446</v>
      </c>
      <c r="O148" s="212" t="s">
        <v>2910</v>
      </c>
      <c r="P148" s="3">
        <v>25</v>
      </c>
      <c r="Q148" s="1" t="s">
        <v>2485</v>
      </c>
      <c r="R148" s="2">
        <v>217</v>
      </c>
      <c r="S148" s="163">
        <v>17423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7" s="3" customFormat="1" ht="10.199999999999999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I149" s="203" t="s">
        <v>1165</v>
      </c>
      <c r="J149" s="3" t="s">
        <v>446</v>
      </c>
      <c r="K149" s="234" t="s">
        <v>2277</v>
      </c>
      <c r="L149" s="76" t="s">
        <v>2185</v>
      </c>
      <c r="M149" s="77" t="s">
        <v>2484</v>
      </c>
      <c r="N149" s="3" t="s">
        <v>446</v>
      </c>
      <c r="O149" s="212" t="s">
        <v>2910</v>
      </c>
      <c r="P149" s="3">
        <v>25</v>
      </c>
      <c r="Q149" s="1" t="s">
        <v>2218</v>
      </c>
      <c r="R149" s="2">
        <v>201</v>
      </c>
      <c r="S149" s="163">
        <v>17423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7" s="3" customFormat="1" ht="10.199999999999999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5</v>
      </c>
      <c r="I150" s="203" t="s">
        <v>1165</v>
      </c>
      <c r="J150" s="3" t="s">
        <v>446</v>
      </c>
      <c r="K150" s="234" t="s">
        <v>2277</v>
      </c>
      <c r="L150" s="76" t="s">
        <v>2185</v>
      </c>
      <c r="M150" s="77" t="s">
        <v>2484</v>
      </c>
      <c r="N150" s="3" t="s">
        <v>446</v>
      </c>
      <c r="O150" s="212" t="s">
        <v>2910</v>
      </c>
      <c r="P150" s="3">
        <v>5</v>
      </c>
      <c r="Q150" s="1" t="s">
        <v>2218</v>
      </c>
      <c r="R150" s="2">
        <v>225</v>
      </c>
      <c r="S150" s="163">
        <v>17423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</row>
    <row r="151" spans="1:27" s="3" customFormat="1" ht="10.199999999999999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H151" s="78"/>
      <c r="I151" s="202" t="s">
        <v>2904</v>
      </c>
      <c r="J151" s="3" t="s">
        <v>446</v>
      </c>
      <c r="K151" s="233" t="s">
        <v>2277</v>
      </c>
      <c r="L151" s="76" t="s">
        <v>2185</v>
      </c>
      <c r="M151" s="77" t="s">
        <v>2484</v>
      </c>
      <c r="N151" s="3" t="s">
        <v>446</v>
      </c>
      <c r="O151" s="212" t="s">
        <v>2910</v>
      </c>
      <c r="P151" s="3">
        <v>25</v>
      </c>
      <c r="Q151" s="1" t="s">
        <v>2218</v>
      </c>
      <c r="R151" s="2">
        <v>201</v>
      </c>
      <c r="S151" s="163">
        <v>17425</v>
      </c>
      <c r="T151" s="1" t="s">
        <v>2699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7" s="3" customFormat="1" ht="10.199999999999999" x14ac:dyDescent="0.2">
      <c r="A152" s="1" t="s">
        <v>964</v>
      </c>
      <c r="B152" s="2">
        <v>210</v>
      </c>
      <c r="C152" s="1" t="s">
        <v>960</v>
      </c>
      <c r="D152" s="1" t="s">
        <v>2186</v>
      </c>
      <c r="E152" s="3" t="s">
        <v>2187</v>
      </c>
      <c r="F152" s="3">
        <v>16</v>
      </c>
      <c r="G152" s="22">
        <v>25</v>
      </c>
      <c r="I152" s="27" t="s">
        <v>949</v>
      </c>
      <c r="J152" s="3" t="s">
        <v>446</v>
      </c>
      <c r="K152" s="112" t="s">
        <v>2367</v>
      </c>
      <c r="L152" s="76" t="s">
        <v>2185</v>
      </c>
      <c r="M152" s="115" t="s">
        <v>2484</v>
      </c>
      <c r="N152" s="3" t="s">
        <v>446</v>
      </c>
      <c r="O152" s="204" t="s">
        <v>955</v>
      </c>
      <c r="P152" s="22">
        <v>25</v>
      </c>
      <c r="Q152" s="1" t="s">
        <v>960</v>
      </c>
      <c r="R152" s="2">
        <v>195</v>
      </c>
      <c r="S152" s="163">
        <v>17429</v>
      </c>
      <c r="T152" s="1" t="s">
        <v>977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7" x14ac:dyDescent="0.25">
      <c r="A153" s="1" t="s">
        <v>969</v>
      </c>
      <c r="B153" s="2">
        <v>220</v>
      </c>
      <c r="C153" s="1" t="s">
        <v>960</v>
      </c>
      <c r="D153" s="1" t="s">
        <v>2186</v>
      </c>
      <c r="E153" s="3" t="s">
        <v>2187</v>
      </c>
      <c r="F153" s="3">
        <v>16</v>
      </c>
      <c r="G153" s="22">
        <v>25</v>
      </c>
      <c r="H153" s="3"/>
      <c r="I153" s="3"/>
      <c r="J153" s="3" t="s">
        <v>446</v>
      </c>
      <c r="K153" s="112" t="s">
        <v>2490</v>
      </c>
      <c r="L153" s="76" t="s">
        <v>2185</v>
      </c>
      <c r="M153" s="115" t="s">
        <v>2484</v>
      </c>
      <c r="N153" s="3" t="s">
        <v>446</v>
      </c>
      <c r="O153" s="212" t="s">
        <v>942</v>
      </c>
      <c r="P153" s="22">
        <v>25</v>
      </c>
      <c r="Q153" s="1" t="s">
        <v>960</v>
      </c>
      <c r="R153" s="2">
        <v>205</v>
      </c>
      <c r="S153" s="163" t="s">
        <v>436</v>
      </c>
      <c r="T153" s="1" t="s">
        <v>978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</row>
    <row r="154" spans="1:27" s="3" customFormat="1" ht="10.199999999999999" x14ac:dyDescent="0.2">
      <c r="A154" s="1" t="s">
        <v>965</v>
      </c>
      <c r="B154" s="2">
        <v>195</v>
      </c>
      <c r="C154" s="1" t="s">
        <v>960</v>
      </c>
      <c r="D154" s="1" t="s">
        <v>2186</v>
      </c>
      <c r="E154" s="3" t="s">
        <v>2187</v>
      </c>
      <c r="F154" s="3">
        <v>16</v>
      </c>
      <c r="G154" s="22">
        <v>25</v>
      </c>
      <c r="J154" s="3" t="s">
        <v>446</v>
      </c>
      <c r="K154" s="112" t="s">
        <v>1093</v>
      </c>
      <c r="L154" s="76" t="s">
        <v>2185</v>
      </c>
      <c r="M154" s="77" t="s">
        <v>1850</v>
      </c>
      <c r="N154" s="3" t="s">
        <v>446</v>
      </c>
      <c r="O154" s="27" t="s">
        <v>1093</v>
      </c>
      <c r="P154" s="3">
        <v>25</v>
      </c>
      <c r="Q154" s="1" t="s">
        <v>1865</v>
      </c>
      <c r="R154" s="2">
        <v>265</v>
      </c>
      <c r="S154" s="163" t="s">
        <v>436</v>
      </c>
      <c r="T154" s="1" t="s">
        <v>1867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</row>
    <row r="155" spans="1:27" s="3" customFormat="1" ht="12" customHeight="1" x14ac:dyDescent="0.2">
      <c r="A155" s="1" t="s">
        <v>2383</v>
      </c>
      <c r="B155" s="2">
        <v>95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H155" s="78"/>
      <c r="I155" s="111"/>
      <c r="J155" s="3" t="s">
        <v>446</v>
      </c>
      <c r="K155" s="75" t="s">
        <v>2806</v>
      </c>
      <c r="L155" s="76" t="s">
        <v>2185</v>
      </c>
      <c r="M155" s="115" t="s">
        <v>1850</v>
      </c>
      <c r="N155" s="3" t="s">
        <v>446</v>
      </c>
      <c r="O155" s="204" t="s">
        <v>941</v>
      </c>
      <c r="P155" s="22">
        <v>25</v>
      </c>
      <c r="Q155" s="1" t="s">
        <v>960</v>
      </c>
      <c r="R155" s="2">
        <v>195</v>
      </c>
      <c r="S155" s="163" t="s">
        <v>2812</v>
      </c>
      <c r="T155" s="1" t="s">
        <v>979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</row>
    <row r="156" spans="1:27" s="3" customFormat="1" ht="10.199999999999999" x14ac:dyDescent="0.2">
      <c r="A156" s="1" t="s">
        <v>967</v>
      </c>
      <c r="B156" s="2">
        <v>190</v>
      </c>
      <c r="C156" s="1" t="s">
        <v>960</v>
      </c>
      <c r="D156" s="1" t="s">
        <v>2186</v>
      </c>
      <c r="E156" s="3" t="s">
        <v>2187</v>
      </c>
      <c r="F156" s="3">
        <v>16</v>
      </c>
      <c r="G156" s="22">
        <v>25</v>
      </c>
      <c r="I156" s="111" t="s">
        <v>945</v>
      </c>
      <c r="J156" s="3" t="s">
        <v>446</v>
      </c>
      <c r="K156" s="112" t="s">
        <v>2446</v>
      </c>
      <c r="L156" s="76" t="s">
        <v>2185</v>
      </c>
      <c r="M156" s="115" t="s">
        <v>1850</v>
      </c>
      <c r="N156" s="3" t="s">
        <v>446</v>
      </c>
      <c r="O156" s="212" t="s">
        <v>1274</v>
      </c>
      <c r="P156" s="22">
        <v>25</v>
      </c>
      <c r="Q156" s="1" t="s">
        <v>960</v>
      </c>
      <c r="R156" s="2">
        <v>200</v>
      </c>
      <c r="S156" s="163" t="s">
        <v>2812</v>
      </c>
      <c r="T156" s="1" t="s">
        <v>980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7" s="3" customFormat="1" ht="10.199999999999999" x14ac:dyDescent="0.2">
      <c r="A157" s="1" t="s">
        <v>968</v>
      </c>
      <c r="B157" s="2">
        <v>190</v>
      </c>
      <c r="C157" s="1" t="s">
        <v>960</v>
      </c>
      <c r="D157" s="1" t="s">
        <v>2186</v>
      </c>
      <c r="E157" s="3" t="s">
        <v>2187</v>
      </c>
      <c r="F157" s="3">
        <v>16</v>
      </c>
      <c r="G157" s="22">
        <v>25</v>
      </c>
      <c r="I157" s="111" t="s">
        <v>946</v>
      </c>
      <c r="J157" s="3" t="s">
        <v>446</v>
      </c>
      <c r="K157" s="112" t="s">
        <v>2446</v>
      </c>
      <c r="L157" s="76" t="s">
        <v>2185</v>
      </c>
      <c r="M157" s="115" t="s">
        <v>1850</v>
      </c>
      <c r="N157" s="3" t="s">
        <v>446</v>
      </c>
      <c r="O157" s="212" t="s">
        <v>1274</v>
      </c>
      <c r="P157" s="22">
        <v>25</v>
      </c>
      <c r="Q157" s="1" t="s">
        <v>960</v>
      </c>
      <c r="R157" s="2">
        <v>205</v>
      </c>
      <c r="S157" s="163" t="s">
        <v>2812</v>
      </c>
      <c r="T157" s="1" t="s">
        <v>1676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</row>
    <row r="158" spans="1:27" s="3" customFormat="1" ht="10.199999999999999" x14ac:dyDescent="0.2">
      <c r="A158" s="1" t="s">
        <v>970</v>
      </c>
      <c r="B158" s="2">
        <v>195</v>
      </c>
      <c r="C158" s="1" t="s">
        <v>960</v>
      </c>
      <c r="D158" s="1" t="s">
        <v>2186</v>
      </c>
      <c r="E158" s="3" t="s">
        <v>2187</v>
      </c>
      <c r="F158" s="3">
        <v>16</v>
      </c>
      <c r="G158" s="22">
        <v>25</v>
      </c>
      <c r="J158" s="3" t="s">
        <v>446</v>
      </c>
      <c r="K158" s="112" t="s">
        <v>2596</v>
      </c>
      <c r="L158" s="76" t="s">
        <v>2185</v>
      </c>
      <c r="M158" s="115" t="s">
        <v>1850</v>
      </c>
      <c r="N158" s="3" t="s">
        <v>446</v>
      </c>
      <c r="O158" s="204" t="s">
        <v>2596</v>
      </c>
      <c r="P158" s="22">
        <v>25</v>
      </c>
      <c r="Q158" s="1" t="s">
        <v>960</v>
      </c>
      <c r="R158" s="2">
        <v>215</v>
      </c>
      <c r="S158" s="163" t="s">
        <v>436</v>
      </c>
      <c r="T158" s="1" t="s">
        <v>1677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</row>
    <row r="159" spans="1:27" s="38" customFormat="1" ht="11.85" customHeight="1" x14ac:dyDescent="0.25">
      <c r="G159" s="39">
        <f>SUM(G128:G158)</f>
        <v>662</v>
      </c>
      <c r="H159" s="192"/>
      <c r="I159" s="205"/>
      <c r="J159" s="61"/>
      <c r="K159" s="40"/>
      <c r="L159" s="41"/>
      <c r="M159" s="40">
        <f>G159-P159</f>
        <v>0</v>
      </c>
      <c r="N159" s="40"/>
      <c r="O159" s="205"/>
      <c r="P159" s="39">
        <f>SUM(P128:P158)</f>
        <v>662</v>
      </c>
      <c r="Q159" s="42"/>
      <c r="R159" s="42"/>
      <c r="S159" s="94"/>
      <c r="T159" s="42"/>
      <c r="X159" s="42"/>
      <c r="Y159" s="82">
        <f t="shared" si="6"/>
        <v>0</v>
      </c>
      <c r="Z159" s="82" t="str">
        <f t="shared" si="7"/>
        <v>0</v>
      </c>
      <c r="AA159" s="82" t="str">
        <f t="shared" si="8"/>
        <v>0</v>
      </c>
    </row>
    <row r="160" spans="1:27" s="43" customFormat="1" ht="12" customHeight="1" x14ac:dyDescent="0.25">
      <c r="C160" s="44" t="s">
        <v>469</v>
      </c>
      <c r="G160" s="22"/>
      <c r="H160" s="190"/>
      <c r="I160" s="206"/>
      <c r="J160" s="3"/>
      <c r="K160" s="22"/>
      <c r="L160" s="45"/>
      <c r="M160" s="22"/>
      <c r="N160" s="22"/>
      <c r="O160" s="206"/>
      <c r="P160" s="22"/>
      <c r="Q160" s="22"/>
      <c r="R160" s="22"/>
      <c r="S160" s="95"/>
      <c r="T160" s="22"/>
      <c r="X160" s="2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3" customFormat="1" ht="10.199999999999999" x14ac:dyDescent="0.2">
      <c r="A161" s="20" t="s">
        <v>2837</v>
      </c>
      <c r="B161" s="21">
        <v>0</v>
      </c>
      <c r="C161" s="20" t="s">
        <v>2838</v>
      </c>
      <c r="D161" s="1" t="s">
        <v>2718</v>
      </c>
      <c r="E161" s="3" t="s">
        <v>2187</v>
      </c>
      <c r="F161" s="3">
        <v>8</v>
      </c>
      <c r="G161" s="28">
        <v>4</v>
      </c>
      <c r="H161" s="190" t="s">
        <v>2839</v>
      </c>
      <c r="I161" s="23" t="s">
        <v>2840</v>
      </c>
      <c r="J161" s="8" t="s">
        <v>446</v>
      </c>
      <c r="K161" s="108" t="s">
        <v>2841</v>
      </c>
      <c r="L161" s="109" t="s">
        <v>2185</v>
      </c>
      <c r="M161" s="110" t="s">
        <v>2821</v>
      </c>
      <c r="N161" s="8" t="s">
        <v>446</v>
      </c>
      <c r="O161" s="221" t="s">
        <v>1263</v>
      </c>
      <c r="P161" s="28">
        <v>4</v>
      </c>
      <c r="Q161" s="1" t="s">
        <v>960</v>
      </c>
      <c r="R161" s="2">
        <v>0</v>
      </c>
      <c r="S161" s="165">
        <v>15937</v>
      </c>
      <c r="T161" s="1" t="s">
        <v>1691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64</v>
      </c>
      <c r="Z161" s="82" t="str">
        <f t="shared" si="7"/>
        <v>0</v>
      </c>
      <c r="AA161" s="82">
        <f t="shared" si="8"/>
        <v>64</v>
      </c>
      <c r="AC161" s="5"/>
    </row>
    <row r="162" spans="1:29" s="3" customFormat="1" ht="10.199999999999999" x14ac:dyDescent="0.2">
      <c r="A162" s="1" t="s">
        <v>2774</v>
      </c>
      <c r="B162" s="21">
        <v>64.5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4"/>
      <c r="J162" s="8" t="s">
        <v>446</v>
      </c>
      <c r="K162" s="108" t="s">
        <v>2453</v>
      </c>
      <c r="L162" s="109" t="s">
        <v>2185</v>
      </c>
      <c r="M162" s="110" t="s">
        <v>2453</v>
      </c>
      <c r="N162" s="8" t="s">
        <v>446</v>
      </c>
      <c r="O162" s="222" t="s">
        <v>2807</v>
      </c>
      <c r="P162" s="3">
        <v>25</v>
      </c>
      <c r="Q162" s="1" t="s">
        <v>2193</v>
      </c>
      <c r="R162" s="2">
        <v>38.5</v>
      </c>
      <c r="S162" s="167" t="s">
        <v>831</v>
      </c>
      <c r="T162" s="1" t="s">
        <v>2775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400</v>
      </c>
      <c r="Z162" s="82">
        <f t="shared" si="7"/>
        <v>400</v>
      </c>
      <c r="AA162" s="82" t="str">
        <f t="shared" si="8"/>
        <v>0</v>
      </c>
      <c r="AC162" s="5"/>
    </row>
    <row r="163" spans="1:29" s="3" customFormat="1" ht="10.199999999999999" x14ac:dyDescent="0.2">
      <c r="A163" s="1" t="s">
        <v>2776</v>
      </c>
      <c r="B163" s="21">
        <v>69.5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4"/>
      <c r="J163" s="8" t="s">
        <v>446</v>
      </c>
      <c r="K163" s="108" t="s">
        <v>2453</v>
      </c>
      <c r="L163" s="109" t="s">
        <v>2185</v>
      </c>
      <c r="M163" s="110" t="s">
        <v>2453</v>
      </c>
      <c r="N163" s="8" t="s">
        <v>446</v>
      </c>
      <c r="O163" s="223" t="s">
        <v>2807</v>
      </c>
      <c r="P163" s="3">
        <v>25</v>
      </c>
      <c r="Q163" s="1" t="s">
        <v>2193</v>
      </c>
      <c r="R163" s="2">
        <v>38.5</v>
      </c>
      <c r="S163" s="167" t="s">
        <v>831</v>
      </c>
      <c r="T163" s="1" t="s">
        <v>2777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1.85" customHeight="1" x14ac:dyDescent="0.2">
      <c r="A164" s="1" t="s">
        <v>853</v>
      </c>
      <c r="B164" s="2">
        <v>295</v>
      </c>
      <c r="C164" s="1" t="s">
        <v>837</v>
      </c>
      <c r="D164" s="1" t="s">
        <v>2718</v>
      </c>
      <c r="E164" s="3" t="s">
        <v>2187</v>
      </c>
      <c r="F164" s="3">
        <v>8</v>
      </c>
      <c r="G164" s="28">
        <v>13</v>
      </c>
      <c r="H164" s="190" t="s">
        <v>2839</v>
      </c>
      <c r="I164" s="29" t="s">
        <v>1285</v>
      </c>
      <c r="J164" s="3" t="s">
        <v>446</v>
      </c>
      <c r="K164" s="75" t="s">
        <v>432</v>
      </c>
      <c r="L164" s="76" t="s">
        <v>2185</v>
      </c>
      <c r="M164" s="77" t="s">
        <v>2484</v>
      </c>
      <c r="N164" s="3" t="s">
        <v>446</v>
      </c>
      <c r="O164" s="224" t="s">
        <v>2910</v>
      </c>
      <c r="P164" s="164">
        <v>13</v>
      </c>
      <c r="Q164" s="1" t="s">
        <v>2218</v>
      </c>
      <c r="R164" s="2">
        <v>240</v>
      </c>
      <c r="S164" s="163" t="s">
        <v>432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208</v>
      </c>
      <c r="Z164" s="82" t="str">
        <f t="shared" si="7"/>
        <v>0</v>
      </c>
      <c r="AA164" s="82">
        <f t="shared" si="8"/>
        <v>208</v>
      </c>
    </row>
    <row r="165" spans="1:29" s="3" customFormat="1" ht="11.85" customHeight="1" x14ac:dyDescent="0.2">
      <c r="A165" s="1" t="s">
        <v>853</v>
      </c>
      <c r="B165" s="2">
        <v>295</v>
      </c>
      <c r="C165" s="1" t="s">
        <v>837</v>
      </c>
      <c r="D165" s="1" t="s">
        <v>2718</v>
      </c>
      <c r="E165" s="3" t="s">
        <v>2187</v>
      </c>
      <c r="F165" s="3">
        <v>8</v>
      </c>
      <c r="G165" s="28">
        <v>3</v>
      </c>
      <c r="H165" s="190" t="s">
        <v>2839</v>
      </c>
      <c r="I165" s="29" t="s">
        <v>1725</v>
      </c>
      <c r="J165" s="3" t="s">
        <v>446</v>
      </c>
      <c r="K165" s="75" t="s">
        <v>432</v>
      </c>
      <c r="L165" s="76" t="s">
        <v>2185</v>
      </c>
      <c r="M165" s="77" t="s">
        <v>219</v>
      </c>
      <c r="N165" s="3" t="s">
        <v>446</v>
      </c>
      <c r="O165" s="212" t="s">
        <v>878</v>
      </c>
      <c r="P165" s="164">
        <v>3</v>
      </c>
      <c r="Q165" s="1" t="s">
        <v>2485</v>
      </c>
      <c r="R165" s="2">
        <v>199.25</v>
      </c>
      <c r="S165" s="163" t="s">
        <v>432</v>
      </c>
      <c r="T165" s="1" t="s">
        <v>2673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48</v>
      </c>
      <c r="Z165" s="82" t="str">
        <f t="shared" si="7"/>
        <v>0</v>
      </c>
      <c r="AA165" s="82">
        <f t="shared" si="8"/>
        <v>48</v>
      </c>
      <c r="AC165" s="5"/>
    </row>
    <row r="166" spans="1:29" s="3" customFormat="1" ht="11.85" customHeight="1" x14ac:dyDescent="0.2">
      <c r="A166" s="1" t="s">
        <v>2771</v>
      </c>
      <c r="B166" s="2">
        <v>63.5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111" t="s">
        <v>944</v>
      </c>
      <c r="J166" s="3" t="s">
        <v>446</v>
      </c>
      <c r="K166" s="75" t="s">
        <v>2446</v>
      </c>
      <c r="L166" s="76" t="s">
        <v>2185</v>
      </c>
      <c r="M166" s="77" t="s">
        <v>2804</v>
      </c>
      <c r="N166" s="3" t="s">
        <v>446</v>
      </c>
      <c r="O166" s="212" t="s">
        <v>943</v>
      </c>
      <c r="P166" s="3">
        <v>25</v>
      </c>
      <c r="Q166" s="1" t="s">
        <v>2193</v>
      </c>
      <c r="R166" s="2">
        <v>24.85</v>
      </c>
      <c r="S166" s="162" t="s">
        <v>2446</v>
      </c>
      <c r="T166" s="1" t="s">
        <v>2651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2685</v>
      </c>
      <c r="B167" s="2">
        <v>225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111"/>
      <c r="J167" s="3" t="s">
        <v>446</v>
      </c>
      <c r="K167" s="75" t="s">
        <v>2806</v>
      </c>
      <c r="L167" s="76" t="s">
        <v>2185</v>
      </c>
      <c r="M167" s="77" t="s">
        <v>1785</v>
      </c>
      <c r="N167" s="3" t="s">
        <v>446</v>
      </c>
      <c r="O167" s="212" t="s">
        <v>940</v>
      </c>
      <c r="P167" s="3">
        <v>25</v>
      </c>
      <c r="Q167" s="1" t="s">
        <v>2193</v>
      </c>
      <c r="R167" s="2">
        <v>89.5</v>
      </c>
      <c r="S167" s="162" t="s">
        <v>436</v>
      </c>
      <c r="T167" s="1" t="s">
        <v>2674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234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2218</v>
      </c>
      <c r="R168" s="2">
        <v>190</v>
      </c>
      <c r="S168" s="163" t="s">
        <v>2823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234" t="s">
        <v>2277</v>
      </c>
      <c r="L169" s="76" t="s">
        <v>2185</v>
      </c>
      <c r="M169" s="77" t="s">
        <v>2823</v>
      </c>
      <c r="N169" s="3" t="s">
        <v>446</v>
      </c>
      <c r="O169" s="212" t="s">
        <v>878</v>
      </c>
      <c r="P169" s="3">
        <v>25</v>
      </c>
      <c r="Q169" s="1" t="s">
        <v>2193</v>
      </c>
      <c r="R169" s="2">
        <v>24</v>
      </c>
      <c r="S169" s="163" t="s">
        <v>2823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3" t="s">
        <v>1165</v>
      </c>
      <c r="J170" s="3" t="s">
        <v>446</v>
      </c>
      <c r="K170" s="234" t="s">
        <v>2277</v>
      </c>
      <c r="L170" s="76" t="s">
        <v>2185</v>
      </c>
      <c r="M170" s="77" t="s">
        <v>2408</v>
      </c>
      <c r="N170" s="3" t="s">
        <v>446</v>
      </c>
      <c r="O170" s="212" t="s">
        <v>2824</v>
      </c>
      <c r="P170" s="3">
        <v>25</v>
      </c>
      <c r="Q170" s="1" t="s">
        <v>2321</v>
      </c>
      <c r="R170" s="2">
        <v>26.15</v>
      </c>
      <c r="S170" s="162" t="s">
        <v>2408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22</v>
      </c>
      <c r="H171" s="78" t="s">
        <v>2839</v>
      </c>
      <c r="I171" s="203" t="s">
        <v>1165</v>
      </c>
      <c r="J171" s="3" t="s">
        <v>446</v>
      </c>
      <c r="K171" s="234" t="s">
        <v>2277</v>
      </c>
      <c r="L171" s="76" t="s">
        <v>2185</v>
      </c>
      <c r="M171" s="77" t="s">
        <v>219</v>
      </c>
      <c r="N171" s="3" t="s">
        <v>446</v>
      </c>
      <c r="O171" s="212" t="s">
        <v>878</v>
      </c>
      <c r="P171" s="164">
        <v>22</v>
      </c>
      <c r="Q171" s="1" t="s">
        <v>2485</v>
      </c>
      <c r="R171" s="2">
        <v>199.25</v>
      </c>
      <c r="S171" s="162" t="s">
        <v>219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03" t="s">
        <v>1165</v>
      </c>
      <c r="J172" s="3" t="s">
        <v>446</v>
      </c>
      <c r="K172" s="234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3">
        <v>25</v>
      </c>
      <c r="Q172" s="1" t="s">
        <v>2218</v>
      </c>
      <c r="R172" s="2">
        <v>240</v>
      </c>
      <c r="S172" s="163">
        <v>17423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/>
      <c r="I173" s="203" t="s">
        <v>1165</v>
      </c>
      <c r="J173" s="3" t="s">
        <v>446</v>
      </c>
      <c r="K173" s="234" t="s">
        <v>2277</v>
      </c>
      <c r="L173" s="76" t="s">
        <v>2185</v>
      </c>
      <c r="M173" s="77" t="s">
        <v>2484</v>
      </c>
      <c r="N173" s="3" t="s">
        <v>446</v>
      </c>
      <c r="O173" s="224" t="s">
        <v>2910</v>
      </c>
      <c r="P173" s="3">
        <v>25</v>
      </c>
      <c r="Q173" s="1" t="s">
        <v>2218</v>
      </c>
      <c r="R173" s="2">
        <v>204</v>
      </c>
      <c r="S173" s="163">
        <v>17423</v>
      </c>
      <c r="T173" s="1" t="s">
        <v>2700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203" t="s">
        <v>1165</v>
      </c>
      <c r="J174" s="3" t="s">
        <v>446</v>
      </c>
      <c r="K174" s="234" t="s">
        <v>2277</v>
      </c>
      <c r="L174" s="76" t="s">
        <v>2185</v>
      </c>
      <c r="M174" s="77" t="s">
        <v>2484</v>
      </c>
      <c r="N174" s="3" t="s">
        <v>446</v>
      </c>
      <c r="O174" s="224" t="s">
        <v>2910</v>
      </c>
      <c r="P174" s="3">
        <v>25</v>
      </c>
      <c r="Q174" s="1" t="s">
        <v>2218</v>
      </c>
      <c r="R174" s="2">
        <v>201</v>
      </c>
      <c r="S174" s="163">
        <v>17423</v>
      </c>
      <c r="T174" s="1" t="s">
        <v>2699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202" t="s">
        <v>2904</v>
      </c>
      <c r="J175" s="3" t="s">
        <v>446</v>
      </c>
      <c r="K175" s="233" t="s">
        <v>2277</v>
      </c>
      <c r="L175" s="76" t="s">
        <v>2185</v>
      </c>
      <c r="M175" s="77" t="s">
        <v>2701</v>
      </c>
      <c r="N175" s="3" t="s">
        <v>446</v>
      </c>
      <c r="O175" s="27" t="s">
        <v>2824</v>
      </c>
      <c r="P175" s="3">
        <v>25</v>
      </c>
      <c r="Q175" s="1" t="s">
        <v>2193</v>
      </c>
      <c r="R175" s="2">
        <v>48</v>
      </c>
      <c r="S175" s="163">
        <v>17424</v>
      </c>
      <c r="T175" s="1" t="s">
        <v>2702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85" customHeight="1" x14ac:dyDescent="0.2">
      <c r="A176" s="1" t="s">
        <v>2711</v>
      </c>
      <c r="B176" s="2">
        <v>216</v>
      </c>
      <c r="C176" s="1" t="s">
        <v>2218</v>
      </c>
      <c r="D176" s="1" t="s">
        <v>2718</v>
      </c>
      <c r="E176" s="3" t="s">
        <v>2187</v>
      </c>
      <c r="F176" s="3">
        <v>8</v>
      </c>
      <c r="G176" s="136">
        <v>2</v>
      </c>
      <c r="H176" s="78"/>
      <c r="I176" s="202" t="s">
        <v>2904</v>
      </c>
      <c r="J176" s="3" t="s">
        <v>446</v>
      </c>
      <c r="K176" s="233" t="s">
        <v>2277</v>
      </c>
      <c r="L176" s="76" t="s">
        <v>2185</v>
      </c>
      <c r="M176" s="77" t="s">
        <v>2484</v>
      </c>
      <c r="N176" s="3" t="s">
        <v>446</v>
      </c>
      <c r="O176" s="224" t="s">
        <v>2910</v>
      </c>
      <c r="P176" s="164">
        <v>2</v>
      </c>
      <c r="Q176" s="1" t="s">
        <v>2218</v>
      </c>
      <c r="R176" s="2">
        <v>240</v>
      </c>
      <c r="S176" s="163">
        <v>17425</v>
      </c>
      <c r="T176" s="1" t="s">
        <v>2788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32</v>
      </c>
      <c r="Z176" s="82" t="str">
        <f t="shared" si="7"/>
        <v>0</v>
      </c>
      <c r="AA176" s="82">
        <f t="shared" si="8"/>
        <v>32</v>
      </c>
    </row>
    <row r="177" spans="1:29" s="3" customFormat="1" ht="11.85" customHeight="1" x14ac:dyDescent="0.2">
      <c r="A177" s="1" t="s">
        <v>2711</v>
      </c>
      <c r="B177" s="2">
        <v>216</v>
      </c>
      <c r="C177" s="1" t="s">
        <v>2218</v>
      </c>
      <c r="D177" s="1" t="s">
        <v>2718</v>
      </c>
      <c r="E177" s="3" t="s">
        <v>2187</v>
      </c>
      <c r="F177" s="3">
        <v>8</v>
      </c>
      <c r="G177" s="136">
        <v>20</v>
      </c>
      <c r="H177" s="78"/>
      <c r="I177" s="202" t="s">
        <v>2904</v>
      </c>
      <c r="J177" s="3" t="s">
        <v>446</v>
      </c>
      <c r="K177" s="233" t="s">
        <v>2277</v>
      </c>
      <c r="L177" s="76" t="s">
        <v>2185</v>
      </c>
      <c r="M177" s="77" t="s">
        <v>2821</v>
      </c>
      <c r="N177" s="3" t="s">
        <v>446</v>
      </c>
      <c r="O177" s="221" t="s">
        <v>1263</v>
      </c>
      <c r="P177" s="28">
        <v>20</v>
      </c>
      <c r="Q177" s="1" t="s">
        <v>960</v>
      </c>
      <c r="R177" s="2">
        <v>0</v>
      </c>
      <c r="S177" s="163">
        <v>17427</v>
      </c>
      <c r="T177" s="1" t="s">
        <v>1691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</row>
    <row r="178" spans="1:29" s="3" customFormat="1" ht="11.85" customHeight="1" x14ac:dyDescent="0.2">
      <c r="A178" s="1" t="s">
        <v>2711</v>
      </c>
      <c r="B178" s="2">
        <v>216</v>
      </c>
      <c r="C178" s="1" t="s">
        <v>2218</v>
      </c>
      <c r="D178" s="1" t="s">
        <v>2718</v>
      </c>
      <c r="E178" s="3" t="s">
        <v>2187</v>
      </c>
      <c r="F178" s="3">
        <v>8</v>
      </c>
      <c r="G178" s="3">
        <v>17</v>
      </c>
      <c r="H178" s="78"/>
      <c r="I178" s="202" t="s">
        <v>2904</v>
      </c>
      <c r="J178" s="3" t="s">
        <v>446</v>
      </c>
      <c r="K178" s="233" t="s">
        <v>2277</v>
      </c>
      <c r="L178" s="76" t="s">
        <v>2185</v>
      </c>
      <c r="M178" s="77" t="s">
        <v>2701</v>
      </c>
      <c r="N178" s="3" t="s">
        <v>446</v>
      </c>
      <c r="O178" s="27" t="s">
        <v>2824</v>
      </c>
      <c r="P178" s="3">
        <v>17</v>
      </c>
      <c r="Q178" s="1" t="s">
        <v>2218</v>
      </c>
      <c r="R178" s="2">
        <v>71</v>
      </c>
      <c r="S178" s="163">
        <v>17424</v>
      </c>
      <c r="T178" s="1" t="s">
        <v>2790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272</v>
      </c>
      <c r="Z178" s="82" t="str">
        <f t="shared" si="7"/>
        <v>0</v>
      </c>
      <c r="AA178" s="82">
        <f t="shared" si="8"/>
        <v>272</v>
      </c>
      <c r="AC178" s="5"/>
    </row>
    <row r="179" spans="1:29" s="3" customFormat="1" ht="11.85" customHeight="1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/>
      <c r="J179" s="3" t="s">
        <v>446</v>
      </c>
      <c r="K179" s="75" t="s">
        <v>2806</v>
      </c>
      <c r="L179" s="76" t="s">
        <v>2185</v>
      </c>
      <c r="M179" s="77" t="s">
        <v>2519</v>
      </c>
      <c r="N179" s="3" t="s">
        <v>446</v>
      </c>
      <c r="O179" s="212" t="s">
        <v>378</v>
      </c>
      <c r="P179" s="3">
        <v>25</v>
      </c>
      <c r="Q179" s="1" t="s">
        <v>2193</v>
      </c>
      <c r="R179" s="2">
        <v>72</v>
      </c>
      <c r="S179" s="162" t="s">
        <v>436</v>
      </c>
      <c r="T179" s="1" t="s">
        <v>2792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</row>
    <row r="180" spans="1:29" s="3" customFormat="1" ht="11.85" customHeight="1" x14ac:dyDescent="0.2">
      <c r="A180" s="1" t="s">
        <v>2760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/>
      <c r="J180" s="3" t="s">
        <v>446</v>
      </c>
      <c r="K180" s="75" t="s">
        <v>2806</v>
      </c>
      <c r="L180" s="76" t="s">
        <v>2185</v>
      </c>
      <c r="M180" s="77" t="s">
        <v>2408</v>
      </c>
      <c r="N180" s="3" t="s">
        <v>446</v>
      </c>
      <c r="O180" s="212" t="s">
        <v>2821</v>
      </c>
      <c r="P180" s="3">
        <v>25</v>
      </c>
      <c r="Q180" s="1" t="s">
        <v>2321</v>
      </c>
      <c r="R180" s="2">
        <v>26.15</v>
      </c>
      <c r="S180" s="162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2762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 t="s">
        <v>1177</v>
      </c>
      <c r="J181" s="3" t="s">
        <v>446</v>
      </c>
      <c r="K181" s="75" t="s">
        <v>2806</v>
      </c>
      <c r="L181" s="76" t="s">
        <v>2185</v>
      </c>
      <c r="M181" s="77" t="s">
        <v>880</v>
      </c>
      <c r="N181" s="3" t="s">
        <v>446</v>
      </c>
      <c r="O181" s="212" t="s">
        <v>948</v>
      </c>
      <c r="P181" s="3">
        <v>25</v>
      </c>
      <c r="Q181" s="1" t="s">
        <v>2193</v>
      </c>
      <c r="R181" s="2">
        <v>126</v>
      </c>
      <c r="S181" s="163" t="s">
        <v>2453</v>
      </c>
      <c r="T181" s="1" t="s">
        <v>2751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1678</v>
      </c>
      <c r="B182" s="2">
        <v>176</v>
      </c>
      <c r="C182" s="1" t="s">
        <v>960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 t="s">
        <v>956</v>
      </c>
      <c r="J182" s="3" t="s">
        <v>446</v>
      </c>
      <c r="K182" s="112" t="s">
        <v>2888</v>
      </c>
      <c r="L182" s="76" t="s">
        <v>2185</v>
      </c>
      <c r="M182" s="115" t="s">
        <v>2812</v>
      </c>
      <c r="N182" s="3" t="s">
        <v>446</v>
      </c>
      <c r="O182" s="212" t="s">
        <v>953</v>
      </c>
      <c r="P182" s="3">
        <v>25</v>
      </c>
      <c r="Q182" s="1" t="s">
        <v>960</v>
      </c>
      <c r="R182" s="2">
        <v>176</v>
      </c>
      <c r="S182" s="163" t="s">
        <v>2453</v>
      </c>
      <c r="T182" s="1" t="s">
        <v>1692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85" customHeight="1" x14ac:dyDescent="0.2">
      <c r="A183" s="1" t="s">
        <v>1679</v>
      </c>
      <c r="B183" s="2">
        <v>180</v>
      </c>
      <c r="C183" s="1" t="s">
        <v>960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111"/>
      <c r="J183" s="3" t="s">
        <v>446</v>
      </c>
      <c r="K183" s="112" t="s">
        <v>2888</v>
      </c>
      <c r="L183" s="76" t="s">
        <v>2185</v>
      </c>
      <c r="M183" s="77" t="s">
        <v>2490</v>
      </c>
      <c r="N183" s="3" t="s">
        <v>446</v>
      </c>
      <c r="O183" s="212" t="s">
        <v>2888</v>
      </c>
      <c r="P183" s="3">
        <v>25</v>
      </c>
      <c r="Q183" s="1" t="s">
        <v>2218</v>
      </c>
      <c r="R183" s="2">
        <v>185</v>
      </c>
      <c r="S183" s="162" t="s">
        <v>436</v>
      </c>
      <c r="T183" s="1" t="s">
        <v>2789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1.85" customHeight="1" x14ac:dyDescent="0.2">
      <c r="A184" s="1" t="s">
        <v>1680</v>
      </c>
      <c r="B184" s="2">
        <v>175</v>
      </c>
      <c r="C184" s="1" t="s">
        <v>960</v>
      </c>
      <c r="D184" s="1" t="s">
        <v>2718</v>
      </c>
      <c r="E184" s="3" t="s">
        <v>2187</v>
      </c>
      <c r="F184" s="3">
        <v>8</v>
      </c>
      <c r="G184" s="3">
        <v>8</v>
      </c>
      <c r="H184" s="78"/>
      <c r="I184" s="111" t="s">
        <v>957</v>
      </c>
      <c r="J184" s="3" t="s">
        <v>446</v>
      </c>
      <c r="K184" s="112" t="s">
        <v>1093</v>
      </c>
      <c r="L184" s="76" t="s">
        <v>2185</v>
      </c>
      <c r="M184" s="77" t="s">
        <v>2701</v>
      </c>
      <c r="N184" s="3" t="s">
        <v>446</v>
      </c>
      <c r="O184" s="27" t="s">
        <v>958</v>
      </c>
      <c r="P184" s="3">
        <v>8</v>
      </c>
      <c r="Q184" s="1" t="s">
        <v>2218</v>
      </c>
      <c r="R184" s="2">
        <v>71</v>
      </c>
      <c r="S184" s="163">
        <v>17430</v>
      </c>
      <c r="T184" s="1" t="s">
        <v>2790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128</v>
      </c>
      <c r="Z184" s="82" t="str">
        <f t="shared" si="7"/>
        <v>0</v>
      </c>
      <c r="AA184" s="82">
        <f t="shared" si="8"/>
        <v>128</v>
      </c>
      <c r="AC184" s="5"/>
    </row>
    <row r="185" spans="1:29" s="3" customFormat="1" ht="11.85" customHeight="1" x14ac:dyDescent="0.2">
      <c r="A185" s="1" t="s">
        <v>1681</v>
      </c>
      <c r="B185" s="2">
        <v>175</v>
      </c>
      <c r="C185" s="1" t="s">
        <v>960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112" t="s">
        <v>1093</v>
      </c>
      <c r="L185" s="76" t="s">
        <v>2185</v>
      </c>
      <c r="M185" s="77" t="s">
        <v>1093</v>
      </c>
      <c r="N185" s="3" t="s">
        <v>446</v>
      </c>
      <c r="O185" s="212" t="s">
        <v>1181</v>
      </c>
      <c r="P185" s="3">
        <v>25</v>
      </c>
      <c r="Q185" s="1" t="s">
        <v>2193</v>
      </c>
      <c r="R185" s="2">
        <v>62</v>
      </c>
      <c r="S185" s="162" t="s">
        <v>436</v>
      </c>
      <c r="T185" s="1" t="s">
        <v>2768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1682</v>
      </c>
      <c r="B186" s="2">
        <v>190</v>
      </c>
      <c r="C186" s="1" t="s">
        <v>960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111"/>
      <c r="J186" s="3" t="s">
        <v>446</v>
      </c>
      <c r="K186" s="112" t="s">
        <v>1093</v>
      </c>
      <c r="L186" s="76" t="s">
        <v>2185</v>
      </c>
      <c r="M186" s="77" t="s">
        <v>1093</v>
      </c>
      <c r="N186" s="3" t="s">
        <v>446</v>
      </c>
      <c r="O186" s="212"/>
      <c r="P186" s="3">
        <v>25</v>
      </c>
      <c r="Q186" s="1" t="s">
        <v>2193</v>
      </c>
      <c r="R186" s="2">
        <v>67</v>
      </c>
      <c r="S186" s="162" t="s">
        <v>436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164">
        <v>8</v>
      </c>
      <c r="H187" s="78" t="s">
        <v>2839</v>
      </c>
      <c r="I187" s="201" t="s">
        <v>1861</v>
      </c>
      <c r="J187" s="3" t="s">
        <v>446</v>
      </c>
      <c r="K187" s="75" t="s">
        <v>2821</v>
      </c>
      <c r="L187" s="76" t="s">
        <v>2185</v>
      </c>
      <c r="M187" s="77" t="s">
        <v>219</v>
      </c>
      <c r="N187" s="3" t="s">
        <v>446</v>
      </c>
      <c r="O187" s="212" t="s">
        <v>1130</v>
      </c>
      <c r="P187" s="164">
        <v>8</v>
      </c>
      <c r="Q187" s="1" t="s">
        <v>2193</v>
      </c>
      <c r="R187" s="2">
        <v>26.65</v>
      </c>
      <c r="S187" s="162" t="s">
        <v>1191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</row>
    <row r="188" spans="1:29" s="3" customFormat="1" ht="11.85" customHeight="1" x14ac:dyDescent="0.2">
      <c r="A188" s="1" t="s">
        <v>1683</v>
      </c>
      <c r="B188" s="2">
        <v>175</v>
      </c>
      <c r="C188" s="1" t="s">
        <v>960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 t="s">
        <v>954</v>
      </c>
      <c r="J188" s="3" t="s">
        <v>446</v>
      </c>
      <c r="K188" s="112" t="s">
        <v>2826</v>
      </c>
      <c r="L188" s="76" t="s">
        <v>2185</v>
      </c>
      <c r="M188" s="77" t="s">
        <v>2887</v>
      </c>
      <c r="N188" s="3" t="s">
        <v>446</v>
      </c>
      <c r="O188" s="212" t="s">
        <v>953</v>
      </c>
      <c r="P188" s="3">
        <v>25</v>
      </c>
      <c r="Q188" s="1" t="s">
        <v>1792</v>
      </c>
      <c r="R188" s="2">
        <v>315</v>
      </c>
      <c r="S188" s="163" t="s">
        <v>2453</v>
      </c>
      <c r="T188" s="1" t="s">
        <v>1794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1.85" customHeight="1" x14ac:dyDescent="0.2">
      <c r="A189" s="1" t="s">
        <v>1684</v>
      </c>
      <c r="B189" s="2">
        <v>185</v>
      </c>
      <c r="C189" s="1" t="s">
        <v>960</v>
      </c>
      <c r="D189" s="1" t="s">
        <v>2718</v>
      </c>
      <c r="E189" s="3" t="s">
        <v>2187</v>
      </c>
      <c r="F189" s="3">
        <v>8</v>
      </c>
      <c r="G189" s="3">
        <v>25</v>
      </c>
      <c r="H189" s="78"/>
      <c r="I189" s="111" t="s">
        <v>951</v>
      </c>
      <c r="J189" s="3" t="s">
        <v>446</v>
      </c>
      <c r="K189" s="112" t="s">
        <v>2448</v>
      </c>
      <c r="L189" s="76" t="s">
        <v>2185</v>
      </c>
      <c r="M189" s="77" t="s">
        <v>2408</v>
      </c>
      <c r="N189" s="3" t="s">
        <v>446</v>
      </c>
      <c r="O189" s="212" t="s">
        <v>947</v>
      </c>
      <c r="P189" s="3">
        <v>25</v>
      </c>
      <c r="Q189" s="1" t="s">
        <v>2193</v>
      </c>
      <c r="R189" s="2">
        <v>24.18</v>
      </c>
      <c r="S189" s="162" t="s">
        <v>2887</v>
      </c>
      <c r="T189" s="1" t="s">
        <v>2691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1.85" customHeight="1" x14ac:dyDescent="0.2">
      <c r="A190" s="1" t="s">
        <v>1685</v>
      </c>
      <c r="B190" s="2">
        <v>190</v>
      </c>
      <c r="C190" s="1" t="s">
        <v>960</v>
      </c>
      <c r="D190" s="1" t="s">
        <v>2718</v>
      </c>
      <c r="E190" s="3" t="s">
        <v>2187</v>
      </c>
      <c r="F190" s="3">
        <v>8</v>
      </c>
      <c r="G190" s="3">
        <v>25</v>
      </c>
      <c r="H190" s="78"/>
      <c r="I190" s="111"/>
      <c r="J190" s="3" t="s">
        <v>446</v>
      </c>
      <c r="K190" s="112" t="s">
        <v>2448</v>
      </c>
      <c r="L190" s="76" t="s">
        <v>2185</v>
      </c>
      <c r="M190" s="77" t="s">
        <v>1093</v>
      </c>
      <c r="N190" s="3" t="s">
        <v>446</v>
      </c>
      <c r="O190" s="212" t="s">
        <v>2448</v>
      </c>
      <c r="P190" s="3">
        <v>25</v>
      </c>
      <c r="Q190" s="1" t="s">
        <v>837</v>
      </c>
      <c r="R190" s="2">
        <v>310</v>
      </c>
      <c r="S190" s="162" t="s">
        <v>436</v>
      </c>
      <c r="T190" s="1" t="s">
        <v>856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1.85" customHeight="1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25</v>
      </c>
      <c r="H191" s="78"/>
      <c r="I191" s="111"/>
      <c r="J191" s="3" t="s">
        <v>446</v>
      </c>
      <c r="K191" s="75" t="s">
        <v>2453</v>
      </c>
      <c r="L191" s="76" t="s">
        <v>2185</v>
      </c>
      <c r="M191" s="115" t="s">
        <v>2453</v>
      </c>
      <c r="N191" s="3" t="s">
        <v>446</v>
      </c>
      <c r="O191" s="212"/>
      <c r="P191" s="3">
        <v>25</v>
      </c>
      <c r="Q191" s="1" t="s">
        <v>960</v>
      </c>
      <c r="R191" s="2">
        <v>190</v>
      </c>
      <c r="S191" s="162" t="s">
        <v>436</v>
      </c>
      <c r="T191" s="1" t="s">
        <v>1693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3">
      <c r="G192" s="47">
        <f>SUM(G161:G191)</f>
        <v>647</v>
      </c>
      <c r="H192" s="193"/>
      <c r="I192" s="207"/>
      <c r="J192" s="47"/>
      <c r="K192" s="47"/>
      <c r="L192" s="48"/>
      <c r="M192" s="47">
        <f>G192-P192</f>
        <v>0</v>
      </c>
      <c r="N192" s="47"/>
      <c r="O192" s="207"/>
      <c r="P192" s="47">
        <f>SUM(P161:P191)</f>
        <v>647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29" s="43" customFormat="1" ht="11.85" customHeight="1" x14ac:dyDescent="0.25">
      <c r="C193" s="50" t="s">
        <v>470</v>
      </c>
      <c r="G193" s="22"/>
      <c r="H193" s="190"/>
      <c r="I193" s="208"/>
      <c r="J193" s="22"/>
      <c r="K193" s="22"/>
      <c r="L193" s="45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0.199999999999999" x14ac:dyDescent="0.2">
      <c r="A194" s="1" t="s">
        <v>1217</v>
      </c>
      <c r="B194" s="2">
        <v>0</v>
      </c>
      <c r="C194" s="1" t="s">
        <v>960</v>
      </c>
      <c r="D194" s="1" t="s">
        <v>2186</v>
      </c>
      <c r="E194" s="3" t="s">
        <v>2187</v>
      </c>
      <c r="F194" s="3">
        <v>16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63">
        <v>17432</v>
      </c>
      <c r="T194" s="1" t="s">
        <v>2607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480</v>
      </c>
      <c r="Z194" s="82" t="str">
        <f t="shared" si="7"/>
        <v>0</v>
      </c>
      <c r="AA194" s="82">
        <f t="shared" si="8"/>
        <v>480</v>
      </c>
      <c r="AC194" s="5"/>
    </row>
    <row r="195" spans="1:29" s="3" customFormat="1" ht="10.199999999999999" x14ac:dyDescent="0.2">
      <c r="A195" s="1" t="s">
        <v>1217</v>
      </c>
      <c r="B195" s="2">
        <v>0</v>
      </c>
      <c r="C195" s="1" t="s">
        <v>960</v>
      </c>
      <c r="D195" s="1" t="s">
        <v>2186</v>
      </c>
      <c r="E195" s="3" t="s">
        <v>2187</v>
      </c>
      <c r="F195" s="3">
        <v>16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63">
        <v>17432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160</v>
      </c>
      <c r="Z195" s="82" t="str">
        <f t="shared" si="7"/>
        <v>0</v>
      </c>
      <c r="AA195" s="82">
        <f t="shared" si="8"/>
        <v>160</v>
      </c>
      <c r="AC195" s="5"/>
    </row>
    <row r="196" spans="1:29" s="3" customFormat="1" ht="10.199999999999999" x14ac:dyDescent="0.2">
      <c r="A196" s="1" t="s">
        <v>1217</v>
      </c>
      <c r="B196" s="2">
        <v>0</v>
      </c>
      <c r="C196" s="1" t="s">
        <v>960</v>
      </c>
      <c r="D196" s="1" t="s">
        <v>2186</v>
      </c>
      <c r="E196" s="3" t="s">
        <v>2187</v>
      </c>
      <c r="F196" s="3">
        <v>16</v>
      </c>
      <c r="G196" s="3">
        <v>4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4</v>
      </c>
      <c r="Q196" s="1" t="s">
        <v>2321</v>
      </c>
      <c r="R196" s="2">
        <v>48</v>
      </c>
      <c r="S196" s="163">
        <v>17433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128</v>
      </c>
      <c r="Z196" s="82" t="str">
        <f t="shared" si="7"/>
        <v>0</v>
      </c>
      <c r="AA196" s="82">
        <f t="shared" si="8"/>
        <v>128</v>
      </c>
      <c r="AC196" s="5"/>
    </row>
    <row r="197" spans="1:29" s="3" customFormat="1" ht="10.199999999999999" x14ac:dyDescent="0.2">
      <c r="A197" s="1" t="s">
        <v>1687</v>
      </c>
      <c r="B197" s="2">
        <v>135</v>
      </c>
      <c r="C197" s="1" t="s">
        <v>960</v>
      </c>
      <c r="D197" s="1" t="s">
        <v>2186</v>
      </c>
      <c r="E197" s="3" t="s">
        <v>2187</v>
      </c>
      <c r="F197" s="3">
        <v>16</v>
      </c>
      <c r="G197" s="3">
        <v>3</v>
      </c>
      <c r="H197" s="78"/>
      <c r="I197" s="111"/>
      <c r="K197" s="111" t="s">
        <v>2708</v>
      </c>
      <c r="L197" s="1" t="s">
        <v>2185</v>
      </c>
      <c r="M197" s="3" t="s">
        <v>2708</v>
      </c>
      <c r="O197" s="204"/>
      <c r="P197" s="3">
        <v>3</v>
      </c>
      <c r="Q197" s="1" t="s">
        <v>2321</v>
      </c>
      <c r="R197" s="2">
        <v>48</v>
      </c>
      <c r="S197" s="163" t="s">
        <v>436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1019</v>
      </c>
      <c r="Y197" s="82">
        <f t="shared" si="6"/>
        <v>96</v>
      </c>
      <c r="Z197" s="82">
        <f t="shared" si="7"/>
        <v>96</v>
      </c>
      <c r="AA197" s="82" t="str">
        <f t="shared" si="8"/>
        <v>0</v>
      </c>
      <c r="AC197" s="5"/>
    </row>
    <row r="198" spans="1:29" s="42" customFormat="1" ht="11.85" customHeight="1" x14ac:dyDescent="0.25">
      <c r="A198" s="52"/>
      <c r="B198" s="53"/>
      <c r="C198" s="52"/>
      <c r="D198" s="52"/>
      <c r="G198" s="40">
        <f>SUM(G193:G197)</f>
        <v>27</v>
      </c>
      <c r="H198" s="192"/>
      <c r="I198" s="54"/>
      <c r="J198" s="40"/>
      <c r="K198" s="54"/>
      <c r="L198" s="55"/>
      <c r="M198" s="40">
        <f>G198-P198</f>
        <v>0</v>
      </c>
      <c r="N198" s="40"/>
      <c r="O198" s="205"/>
      <c r="P198" s="40">
        <f>SUM(P193:P197)</f>
        <v>27</v>
      </c>
      <c r="Q198" s="52"/>
      <c r="R198" s="53"/>
      <c r="S198" s="178"/>
      <c r="T198" s="5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  <c r="AC198" s="56"/>
    </row>
    <row r="199" spans="1:29" s="43" customFormat="1" ht="11.85" customHeight="1" x14ac:dyDescent="0.25">
      <c r="C199" s="50" t="s">
        <v>2169</v>
      </c>
      <c r="G199" s="22"/>
      <c r="H199" s="190"/>
      <c r="I199" s="209"/>
      <c r="J199" s="22"/>
      <c r="K199" s="22"/>
      <c r="L199" s="20"/>
      <c r="M199" s="22"/>
      <c r="N199" s="22"/>
      <c r="O199" s="206"/>
      <c r="P199" s="22"/>
      <c r="Q199" s="22"/>
      <c r="R199" s="22"/>
      <c r="S199" s="179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0.199999999999999" x14ac:dyDescent="0.2">
      <c r="A200" s="1" t="s">
        <v>1686</v>
      </c>
      <c r="B200" s="2">
        <v>0</v>
      </c>
      <c r="C200" s="1" t="s">
        <v>960</v>
      </c>
      <c r="D200" s="1" t="s">
        <v>2718</v>
      </c>
      <c r="E200" s="3" t="s">
        <v>2187</v>
      </c>
      <c r="F200" s="3">
        <v>8</v>
      </c>
      <c r="G200" s="3">
        <v>15</v>
      </c>
      <c r="H200" s="78"/>
      <c r="I200" s="111" t="s">
        <v>427</v>
      </c>
      <c r="J200" s="3" t="s">
        <v>446</v>
      </c>
      <c r="K200" s="111" t="s">
        <v>2821</v>
      </c>
      <c r="L200" s="1" t="s">
        <v>2185</v>
      </c>
      <c r="M200" s="22" t="s">
        <v>2606</v>
      </c>
      <c r="N200" s="3" t="s">
        <v>446</v>
      </c>
      <c r="O200" s="204"/>
      <c r="P200" s="3">
        <v>15</v>
      </c>
      <c r="Q200" s="1" t="s">
        <v>2485</v>
      </c>
      <c r="R200" s="2">
        <v>0</v>
      </c>
      <c r="S200" s="163">
        <v>17432</v>
      </c>
      <c r="T200" s="1" t="s">
        <v>2799</v>
      </c>
      <c r="U200" s="3" t="s">
        <v>2603</v>
      </c>
      <c r="V200" s="3" t="s">
        <v>2603</v>
      </c>
      <c r="W200" s="3" t="s">
        <v>2892</v>
      </c>
      <c r="X200" s="3" t="s">
        <v>2847</v>
      </c>
      <c r="Y200" s="82">
        <f t="shared" si="9"/>
        <v>240</v>
      </c>
      <c r="Z200" s="82" t="str">
        <f t="shared" si="10"/>
        <v>0</v>
      </c>
      <c r="AA200" s="82">
        <f t="shared" si="11"/>
        <v>240</v>
      </c>
      <c r="AC200" s="5"/>
    </row>
    <row r="201" spans="1:29" s="3" customFormat="1" ht="10.199999999999999" x14ac:dyDescent="0.2">
      <c r="A201" s="1" t="s">
        <v>1686</v>
      </c>
      <c r="B201" s="2">
        <v>0</v>
      </c>
      <c r="C201" s="1" t="s">
        <v>960</v>
      </c>
      <c r="D201" s="1" t="s">
        <v>2718</v>
      </c>
      <c r="E201" s="3" t="s">
        <v>2187</v>
      </c>
      <c r="F201" s="3">
        <v>8</v>
      </c>
      <c r="G201" s="3">
        <v>5</v>
      </c>
      <c r="H201" s="78"/>
      <c r="I201" s="111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O201" s="204"/>
      <c r="P201" s="3">
        <v>5</v>
      </c>
      <c r="Q201" s="1" t="s">
        <v>2321</v>
      </c>
      <c r="R201" s="2">
        <v>54.65</v>
      </c>
      <c r="S201" s="163">
        <v>17432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80</v>
      </c>
      <c r="Z201" s="82" t="str">
        <f t="shared" si="10"/>
        <v>0</v>
      </c>
      <c r="AA201" s="82">
        <f t="shared" si="11"/>
        <v>80</v>
      </c>
      <c r="AC201" s="5"/>
    </row>
    <row r="202" spans="1:29" s="3" customFormat="1" ht="10.199999999999999" x14ac:dyDescent="0.2">
      <c r="A202" s="1" t="s">
        <v>1686</v>
      </c>
      <c r="B202" s="2">
        <v>0</v>
      </c>
      <c r="C202" s="1" t="s">
        <v>960</v>
      </c>
      <c r="D202" s="1" t="s">
        <v>2718</v>
      </c>
      <c r="E202" s="3" t="s">
        <v>2187</v>
      </c>
      <c r="F202" s="3">
        <v>8</v>
      </c>
      <c r="G202" s="3">
        <v>4</v>
      </c>
      <c r="H202" s="78"/>
      <c r="I202" s="111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O202" s="204"/>
      <c r="P202" s="3">
        <v>4</v>
      </c>
      <c r="Q202" s="1" t="s">
        <v>2321</v>
      </c>
      <c r="R202" s="2">
        <v>48</v>
      </c>
      <c r="S202" s="163">
        <v>17433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64</v>
      </c>
      <c r="Z202" s="82" t="str">
        <f t="shared" si="10"/>
        <v>0</v>
      </c>
      <c r="AA202" s="82">
        <f t="shared" si="11"/>
        <v>64</v>
      </c>
      <c r="AC202" s="5"/>
    </row>
    <row r="203" spans="1:29" s="3" customFormat="1" ht="10.199999999999999" x14ac:dyDescent="0.2">
      <c r="A203" s="1" t="s">
        <v>1687</v>
      </c>
      <c r="B203" s="2">
        <v>135</v>
      </c>
      <c r="C203" s="1" t="s">
        <v>960</v>
      </c>
      <c r="D203" s="1" t="s">
        <v>2718</v>
      </c>
      <c r="E203" s="3" t="s">
        <v>2187</v>
      </c>
      <c r="F203" s="3">
        <v>8</v>
      </c>
      <c r="G203" s="3">
        <v>3</v>
      </c>
      <c r="H203" s="78"/>
      <c r="I203" s="111"/>
      <c r="K203" s="111" t="s">
        <v>2708</v>
      </c>
      <c r="L203" s="1" t="s">
        <v>2185</v>
      </c>
      <c r="M203" s="3" t="s">
        <v>2708</v>
      </c>
      <c r="O203" s="204"/>
      <c r="P203" s="3">
        <v>3</v>
      </c>
      <c r="Q203" s="1" t="s">
        <v>2321</v>
      </c>
      <c r="R203" s="2">
        <v>48</v>
      </c>
      <c r="S203" s="163" t="s">
        <v>436</v>
      </c>
      <c r="T203" s="1" t="s">
        <v>2709</v>
      </c>
      <c r="U203" s="3" t="s">
        <v>2603</v>
      </c>
      <c r="V203" s="3" t="s">
        <v>2603</v>
      </c>
      <c r="W203" s="22" t="s">
        <v>2892</v>
      </c>
      <c r="X203" s="3" t="s">
        <v>1019</v>
      </c>
      <c r="Y203" s="82">
        <f t="shared" si="9"/>
        <v>48</v>
      </c>
      <c r="Z203" s="82">
        <f t="shared" si="10"/>
        <v>48</v>
      </c>
      <c r="AA203" s="82" t="str">
        <f t="shared" si="11"/>
        <v>0</v>
      </c>
      <c r="AC203" s="5"/>
    </row>
    <row r="204" spans="1:29" s="46" customFormat="1" ht="11.85" customHeight="1" thickBot="1" x14ac:dyDescent="0.3">
      <c r="G204" s="47">
        <f>SUM(G199:G203)</f>
        <v>27</v>
      </c>
      <c r="H204" s="193"/>
      <c r="I204" s="207"/>
      <c r="J204" s="47"/>
      <c r="K204" s="47"/>
      <c r="L204" s="48"/>
      <c r="M204" s="47">
        <f>G204-P204</f>
        <v>0</v>
      </c>
      <c r="N204" s="47"/>
      <c r="O204" s="207"/>
      <c r="P204" s="47">
        <f>SUM(P199:P203)</f>
        <v>27</v>
      </c>
      <c r="Q204" s="49"/>
      <c r="R204" s="49"/>
      <c r="S204" s="138"/>
      <c r="T204" s="49"/>
      <c r="X204" s="49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43" customFormat="1" ht="11.85" customHeight="1" x14ac:dyDescent="0.25">
      <c r="C205" s="50" t="s">
        <v>2177</v>
      </c>
      <c r="G205" s="22"/>
      <c r="H205" s="190"/>
      <c r="I205" s="206"/>
      <c r="J205" s="22"/>
      <c r="K205" s="22"/>
      <c r="L205" s="45"/>
      <c r="M205" s="22"/>
      <c r="N205" s="22"/>
      <c r="O205" s="206"/>
      <c r="P205" s="22"/>
      <c r="Q205" s="22"/>
      <c r="R205" s="22"/>
      <c r="S205" s="95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29" s="3" customFormat="1" ht="10.199999999999999" x14ac:dyDescent="0.2">
      <c r="A206" s="1" t="s">
        <v>1688</v>
      </c>
      <c r="B206" s="2">
        <v>0</v>
      </c>
      <c r="C206" s="1" t="s">
        <v>960</v>
      </c>
      <c r="D206" s="1" t="s">
        <v>2186</v>
      </c>
      <c r="E206" s="3" t="s">
        <v>2187</v>
      </c>
      <c r="F206" s="3">
        <v>16</v>
      </c>
      <c r="G206" s="3">
        <v>46</v>
      </c>
      <c r="H206" s="78"/>
      <c r="I206" s="204"/>
      <c r="J206" s="3" t="s">
        <v>446</v>
      </c>
      <c r="K206" s="111" t="s">
        <v>2608</v>
      </c>
      <c r="L206" s="1" t="s">
        <v>2185</v>
      </c>
      <c r="M206" s="3" t="s">
        <v>2608</v>
      </c>
      <c r="N206" s="3" t="s">
        <v>446</v>
      </c>
      <c r="O206" s="204"/>
      <c r="P206" s="3">
        <v>46</v>
      </c>
      <c r="Q206" s="1" t="s">
        <v>2193</v>
      </c>
      <c r="R206" s="2">
        <v>0</v>
      </c>
      <c r="S206" s="105" t="s">
        <v>436</v>
      </c>
      <c r="T206" s="1" t="s">
        <v>2609</v>
      </c>
      <c r="U206" s="3" t="s">
        <v>2610</v>
      </c>
      <c r="V206" s="3" t="s">
        <v>2610</v>
      </c>
      <c r="W206" s="3" t="s">
        <v>2892</v>
      </c>
      <c r="X206" s="3" t="s">
        <v>2847</v>
      </c>
      <c r="Y206" s="82">
        <f t="shared" si="9"/>
        <v>1472</v>
      </c>
      <c r="Z206" s="82" t="str">
        <f t="shared" si="10"/>
        <v>0</v>
      </c>
      <c r="AA206" s="82">
        <f t="shared" si="11"/>
        <v>1472</v>
      </c>
      <c r="AC206" s="5"/>
    </row>
    <row r="207" spans="1:29" s="22" customFormat="1" ht="11.85" customHeight="1" x14ac:dyDescent="0.2">
      <c r="H207" s="190"/>
      <c r="I207" s="206"/>
      <c r="K207" s="26"/>
      <c r="L207" s="20" t="s">
        <v>2185</v>
      </c>
      <c r="O207" s="225"/>
      <c r="Q207" s="20"/>
      <c r="R207" s="21"/>
      <c r="S207" s="102"/>
      <c r="T207" s="20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  <c r="AC207" s="25"/>
    </row>
    <row r="208" spans="1:29" s="42" customFormat="1" ht="11.85" customHeight="1" x14ac:dyDescent="0.25">
      <c r="A208" s="52"/>
      <c r="B208" s="53"/>
      <c r="C208" s="52"/>
      <c r="D208" s="52"/>
      <c r="G208" s="40">
        <f>SUM(G205:G207)</f>
        <v>46</v>
      </c>
      <c r="H208" s="192"/>
      <c r="I208" s="205"/>
      <c r="J208" s="40"/>
      <c r="K208" s="117"/>
      <c r="L208" s="55"/>
      <c r="M208" s="40">
        <f>G208-P208</f>
        <v>0</v>
      </c>
      <c r="N208" s="40"/>
      <c r="O208" s="205"/>
      <c r="P208" s="40">
        <f>SUM(P205:P207)</f>
        <v>46</v>
      </c>
      <c r="Q208" s="52"/>
      <c r="R208" s="53"/>
      <c r="S208" s="101"/>
      <c r="T208" s="5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56"/>
    </row>
    <row r="209" spans="1:256" s="43" customFormat="1" ht="11.85" customHeight="1" x14ac:dyDescent="0.25">
      <c r="C209" s="50" t="s">
        <v>2176</v>
      </c>
      <c r="G209" s="22"/>
      <c r="H209" s="190"/>
      <c r="I209" s="206"/>
      <c r="J209" s="22"/>
      <c r="K209" s="26"/>
      <c r="L209" s="20"/>
      <c r="M209" s="22"/>
      <c r="N209" s="22"/>
      <c r="O209" s="206"/>
      <c r="P209" s="22"/>
      <c r="Q209" s="22"/>
      <c r="R209" s="22"/>
      <c r="S209" s="102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0.199999999999999" x14ac:dyDescent="0.2">
      <c r="A210" s="1" t="s">
        <v>1689</v>
      </c>
      <c r="B210" s="2">
        <v>0</v>
      </c>
      <c r="C210" s="1" t="s">
        <v>960</v>
      </c>
      <c r="D210" s="1" t="s">
        <v>2718</v>
      </c>
      <c r="E210" s="3" t="s">
        <v>2187</v>
      </c>
      <c r="F210" s="3">
        <v>8</v>
      </c>
      <c r="G210" s="3">
        <v>46</v>
      </c>
      <c r="H210" s="78"/>
      <c r="I210" s="204"/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O210" s="204"/>
      <c r="P210" s="3">
        <v>46</v>
      </c>
      <c r="Q210" s="1" t="s">
        <v>2193</v>
      </c>
      <c r="R210" s="2">
        <v>0</v>
      </c>
      <c r="S210" s="105" t="s">
        <v>436</v>
      </c>
      <c r="T210" s="1" t="s">
        <v>2800</v>
      </c>
      <c r="U210" s="3" t="s">
        <v>2610</v>
      </c>
      <c r="V210" s="3" t="s">
        <v>2610</v>
      </c>
      <c r="W210" s="3" t="s">
        <v>2892</v>
      </c>
      <c r="X210" s="3" t="s">
        <v>2847</v>
      </c>
      <c r="Y210" s="82">
        <f t="shared" si="9"/>
        <v>736</v>
      </c>
      <c r="Z210" s="82" t="str">
        <f t="shared" si="10"/>
        <v>0</v>
      </c>
      <c r="AA210" s="82">
        <f t="shared" si="11"/>
        <v>736</v>
      </c>
      <c r="AC210" s="5"/>
    </row>
    <row r="211" spans="1:256" s="22" customFormat="1" ht="11.85" customHeight="1" x14ac:dyDescent="0.2">
      <c r="H211" s="190"/>
      <c r="I211" s="206"/>
      <c r="L211" s="20" t="s">
        <v>2185</v>
      </c>
      <c r="O211" s="225"/>
      <c r="Q211" s="20"/>
      <c r="R211" s="21"/>
      <c r="S211" s="95"/>
      <c r="T211" s="20"/>
      <c r="Y211" s="82"/>
      <c r="Z211" s="82" t="str">
        <f t="shared" si="10"/>
        <v>0</v>
      </c>
      <c r="AA211" s="82" t="str">
        <f t="shared" si="11"/>
        <v>0</v>
      </c>
      <c r="AC211" s="25"/>
    </row>
    <row r="212" spans="1:256" s="46" customFormat="1" ht="11.85" customHeight="1" thickBot="1" x14ac:dyDescent="0.3">
      <c r="G212" s="47">
        <f>SUM(G209:G211)</f>
        <v>46</v>
      </c>
      <c r="H212" s="193"/>
      <c r="I212" s="207"/>
      <c r="J212" s="47"/>
      <c r="K212" s="47"/>
      <c r="L212" s="48"/>
      <c r="M212" s="47">
        <f>G212-P212</f>
        <v>0</v>
      </c>
      <c r="N212" s="47"/>
      <c r="O212" s="207"/>
      <c r="P212" s="47">
        <f>SUM(P209:P211)</f>
        <v>46</v>
      </c>
      <c r="Q212" s="49"/>
      <c r="R212" s="49"/>
      <c r="S212" s="96"/>
      <c r="T212" s="49"/>
      <c r="X212" s="49"/>
      <c r="Y212" s="82"/>
      <c r="Z212" s="82" t="str">
        <f t="shared" si="10"/>
        <v>0</v>
      </c>
      <c r="AA212" s="82" t="str">
        <f t="shared" si="11"/>
        <v>0</v>
      </c>
    </row>
    <row r="213" spans="1:256" s="71" customFormat="1" ht="11.85" customHeight="1" x14ac:dyDescent="0.25">
      <c r="C213" s="50" t="s">
        <v>2801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0.199999999999999" x14ac:dyDescent="0.2">
      <c r="A214" s="1" t="s">
        <v>2711</v>
      </c>
      <c r="B214" s="2">
        <v>216</v>
      </c>
      <c r="C214" s="1" t="s">
        <v>2218</v>
      </c>
      <c r="D214" s="1" t="s">
        <v>2186</v>
      </c>
      <c r="E214" s="3" t="s">
        <v>2187</v>
      </c>
      <c r="F214" s="3">
        <v>16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0.199999999999999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2821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8" customFormat="1" ht="11.85" customHeight="1" x14ac:dyDescent="0.25">
      <c r="G217" s="40">
        <f>SUM(G214:G215)</f>
        <v>245</v>
      </c>
      <c r="H217" s="192"/>
      <c r="I217" s="205"/>
      <c r="J217" s="40"/>
      <c r="K217" s="40"/>
      <c r="L217" s="41"/>
      <c r="M217" s="40"/>
      <c r="N217" s="40"/>
      <c r="O217" s="205"/>
      <c r="P217" s="40"/>
      <c r="Q217" s="42"/>
      <c r="R217" s="42"/>
      <c r="S217" s="94"/>
      <c r="T217" s="42"/>
      <c r="X217" s="42"/>
      <c r="Y217" s="82"/>
      <c r="Z217" s="82" t="str">
        <f t="shared" si="10"/>
        <v>0</v>
      </c>
      <c r="AA217" s="82" t="str">
        <f t="shared" si="11"/>
        <v>0</v>
      </c>
      <c r="IV217" s="38">
        <f>SUM(A217:IU217)</f>
        <v>245</v>
      </c>
    </row>
    <row r="218" spans="1:256" s="71" customFormat="1" ht="11.85" customHeight="1" x14ac:dyDescent="0.25">
      <c r="C218" s="50" t="s">
        <v>2802</v>
      </c>
      <c r="G218" s="72"/>
      <c r="H218" s="194"/>
      <c r="I218" s="210" t="s">
        <v>1023</v>
      </c>
      <c r="J218" s="72"/>
      <c r="K218" s="72"/>
      <c r="L218" s="73"/>
      <c r="M218" s="72"/>
      <c r="N218" s="72"/>
      <c r="O218" s="210"/>
      <c r="P218" s="72"/>
      <c r="Q218" s="74"/>
      <c r="R218" s="74"/>
      <c r="S218" s="97"/>
      <c r="T218" s="74"/>
      <c r="X218" s="74"/>
      <c r="Y218" s="82"/>
      <c r="Z218" s="82" t="str">
        <f t="shared" si="10"/>
        <v>0</v>
      </c>
      <c r="AA218" s="82" t="str">
        <f t="shared" si="11"/>
        <v>0</v>
      </c>
    </row>
    <row r="219" spans="1:256" s="3" customFormat="1" ht="10.199999999999999" x14ac:dyDescent="0.2">
      <c r="A219" s="1" t="s">
        <v>2711</v>
      </c>
      <c r="B219" s="2">
        <v>216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172</v>
      </c>
      <c r="H219" s="78"/>
      <c r="I219" s="203" t="s">
        <v>1165</v>
      </c>
      <c r="K219" s="159" t="s">
        <v>2277</v>
      </c>
      <c r="L219" s="1" t="s">
        <v>2185</v>
      </c>
      <c r="O219" s="204"/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1.85" customHeight="1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73</v>
      </c>
      <c r="H220" s="78"/>
      <c r="I220" s="202" t="s">
        <v>2904</v>
      </c>
      <c r="K220" s="159" t="s">
        <v>2277</v>
      </c>
      <c r="L220" s="1" t="s">
        <v>2185</v>
      </c>
      <c r="O220" s="204"/>
      <c r="Q220" s="1"/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" customFormat="1" ht="10.199999999999999" x14ac:dyDescent="0.2">
      <c r="A221" s="1"/>
      <c r="B221" s="2"/>
      <c r="C221" s="1"/>
      <c r="D221" s="1"/>
      <c r="H221" s="78"/>
      <c r="I221" s="114"/>
      <c r="K221" s="111"/>
      <c r="L221" s="1" t="s">
        <v>2185</v>
      </c>
      <c r="M221" s="3" t="s">
        <v>1022</v>
      </c>
      <c r="O221" s="204"/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58" customFormat="1" x14ac:dyDescent="0.25">
      <c r="G222" s="40">
        <f>SUM(G219:G221)</f>
        <v>245</v>
      </c>
      <c r="H222" s="195"/>
      <c r="I222" s="211"/>
      <c r="O222" s="211"/>
      <c r="S222" s="106"/>
      <c r="Y222" s="82"/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5">
      <c r="C223" s="50" t="s">
        <v>2172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95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0.199999999999999" x14ac:dyDescent="0.2">
      <c r="A224" s="1" t="s">
        <v>2816</v>
      </c>
      <c r="B224" s="2">
        <v>0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2602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1312</v>
      </c>
      <c r="Z224" s="82">
        <f t="shared" si="10"/>
        <v>1312</v>
      </c>
      <c r="AA224" s="82" t="str">
        <f t="shared" si="11"/>
        <v>0</v>
      </c>
      <c r="AC224" s="5"/>
    </row>
    <row r="225" spans="1:29" s="3" customFormat="1" ht="10.199999999999999" x14ac:dyDescent="0.2">
      <c r="A225" s="1" t="s">
        <v>2604</v>
      </c>
      <c r="B225" s="2">
        <v>0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640</v>
      </c>
      <c r="Z225" s="82" t="str">
        <f t="shared" si="10"/>
        <v>0</v>
      </c>
      <c r="AA225" s="82">
        <f t="shared" si="11"/>
        <v>640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38" customFormat="1" ht="11.85" customHeight="1" x14ac:dyDescent="0.25">
      <c r="G227" s="40">
        <f>SUM(G223:G226)</f>
        <v>61</v>
      </c>
      <c r="H227" s="192"/>
      <c r="I227" s="205"/>
      <c r="J227" s="40"/>
      <c r="K227" s="40"/>
      <c r="L227" s="41"/>
      <c r="M227" s="40">
        <f>G227-P227</f>
        <v>0</v>
      </c>
      <c r="N227" s="40"/>
      <c r="O227" s="205"/>
      <c r="P227" s="40">
        <f>SUM(P224:P226)</f>
        <v>61</v>
      </c>
      <c r="Q227" s="42"/>
      <c r="R227" s="42"/>
      <c r="S227" s="169"/>
      <c r="T227" s="42"/>
      <c r="X227" s="42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43" customFormat="1" ht="11.85" customHeight="1" x14ac:dyDescent="0.25">
      <c r="C228" s="50" t="s">
        <v>2173</v>
      </c>
      <c r="G228" s="22"/>
      <c r="H228" s="190"/>
      <c r="I228" s="206"/>
      <c r="J228" s="24"/>
      <c r="K228" s="22"/>
      <c r="L228" s="45"/>
      <c r="M228" s="22"/>
      <c r="N228" s="24"/>
      <c r="O228" s="206"/>
      <c r="P228" s="22"/>
      <c r="Q228" s="22"/>
      <c r="R228" s="22"/>
      <c r="S228" s="163"/>
      <c r="T228" s="22"/>
      <c r="X228" s="22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2" customHeight="1" x14ac:dyDescent="0.2">
      <c r="A229" s="1" t="s">
        <v>2818</v>
      </c>
      <c r="B229" s="2">
        <v>0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41</v>
      </c>
      <c r="H229" s="78"/>
      <c r="I229" s="204"/>
      <c r="J229" s="3" t="s">
        <v>446</v>
      </c>
      <c r="K229" s="75" t="s">
        <v>2817</v>
      </c>
      <c r="L229" s="76" t="s">
        <v>2185</v>
      </c>
      <c r="M229" s="77" t="s">
        <v>2601</v>
      </c>
      <c r="N229" s="3" t="s">
        <v>446</v>
      </c>
      <c r="O229" s="204"/>
      <c r="P229" s="3">
        <v>41</v>
      </c>
      <c r="Q229" s="1" t="s">
        <v>2321</v>
      </c>
      <c r="R229" s="2">
        <v>0</v>
      </c>
      <c r="S229" s="161" t="s">
        <v>436</v>
      </c>
      <c r="T229" s="1" t="s">
        <v>2797</v>
      </c>
      <c r="U229" s="3" t="s">
        <v>2603</v>
      </c>
      <c r="V229" s="3" t="s">
        <v>2603</v>
      </c>
      <c r="W229" s="3" t="s">
        <v>1161</v>
      </c>
      <c r="X229" s="3" t="s">
        <v>1019</v>
      </c>
      <c r="Y229" s="82">
        <f t="shared" si="9"/>
        <v>656</v>
      </c>
      <c r="Z229" s="82">
        <f t="shared" si="10"/>
        <v>656</v>
      </c>
      <c r="AA229" s="82" t="str">
        <f t="shared" si="11"/>
        <v>0</v>
      </c>
      <c r="AC229" s="5"/>
    </row>
    <row r="230" spans="1:29" s="3" customFormat="1" ht="10.199999999999999" x14ac:dyDescent="0.2">
      <c r="A230" s="1" t="s">
        <v>2798</v>
      </c>
      <c r="B230" s="2">
        <v>0</v>
      </c>
      <c r="C230" s="1" t="s">
        <v>2193</v>
      </c>
      <c r="D230" s="1" t="s">
        <v>2718</v>
      </c>
      <c r="E230" s="3" t="s">
        <v>2187</v>
      </c>
      <c r="F230" s="3">
        <v>8</v>
      </c>
      <c r="G230" s="3">
        <v>20</v>
      </c>
      <c r="H230" s="78"/>
      <c r="I230" s="23" t="s">
        <v>2927</v>
      </c>
      <c r="J230" s="3" t="s">
        <v>446</v>
      </c>
      <c r="K230" s="75" t="s">
        <v>2605</v>
      </c>
      <c r="L230" s="76" t="s">
        <v>2185</v>
      </c>
      <c r="M230" s="77" t="s">
        <v>2606</v>
      </c>
      <c r="N230" s="3" t="s">
        <v>446</v>
      </c>
      <c r="O230" s="204"/>
      <c r="P230" s="3">
        <v>20</v>
      </c>
      <c r="Q230" s="1" t="s">
        <v>2321</v>
      </c>
      <c r="R230" s="2">
        <v>54.65</v>
      </c>
      <c r="S230" s="165">
        <v>15815</v>
      </c>
      <c r="T230" s="1" t="s">
        <v>2710</v>
      </c>
      <c r="U230" s="3" t="s">
        <v>2603</v>
      </c>
      <c r="V230" s="3" t="s">
        <v>2603</v>
      </c>
      <c r="W230" s="22" t="s">
        <v>2892</v>
      </c>
      <c r="X230" s="3" t="s">
        <v>2847</v>
      </c>
      <c r="Y230" s="82">
        <f t="shared" si="9"/>
        <v>320</v>
      </c>
      <c r="Z230" s="82" t="str">
        <f t="shared" si="10"/>
        <v>0</v>
      </c>
      <c r="AA230" s="82">
        <f t="shared" si="11"/>
        <v>320</v>
      </c>
      <c r="AC230" s="5"/>
    </row>
    <row r="231" spans="1:29" s="22" customFormat="1" ht="11.85" customHeight="1" x14ac:dyDescent="0.2">
      <c r="A231" s="20"/>
      <c r="B231" s="21"/>
      <c r="C231" s="20"/>
      <c r="D231" s="20"/>
      <c r="H231" s="190"/>
      <c r="I231" s="51"/>
      <c r="J231" s="24"/>
      <c r="K231" s="23"/>
      <c r="L231" s="20" t="s">
        <v>2185</v>
      </c>
      <c r="O231" s="206"/>
      <c r="S231" s="127"/>
      <c r="Y231" s="82">
        <f t="shared" si="9"/>
        <v>0</v>
      </c>
      <c r="Z231" s="82" t="str">
        <f t="shared" si="10"/>
        <v>0</v>
      </c>
      <c r="AA231" s="82" t="str">
        <f t="shared" si="11"/>
        <v>0</v>
      </c>
      <c r="AC231" s="25"/>
    </row>
    <row r="232" spans="1:29" s="46" customFormat="1" ht="11.85" customHeight="1" thickBot="1" x14ac:dyDescent="0.3">
      <c r="G232" s="47">
        <f>SUM(G228:G231)</f>
        <v>61</v>
      </c>
      <c r="H232" s="193"/>
      <c r="I232" s="207"/>
      <c r="J232" s="47"/>
      <c r="K232" s="47"/>
      <c r="L232" s="48"/>
      <c r="M232" s="47">
        <f>G232-P232</f>
        <v>0</v>
      </c>
      <c r="N232" s="47"/>
      <c r="O232" s="207"/>
      <c r="P232" s="47">
        <f>SUM(P229:P231)</f>
        <v>61</v>
      </c>
      <c r="Q232" s="49"/>
      <c r="R232" s="49"/>
      <c r="S232" s="170"/>
      <c r="T232" s="49"/>
      <c r="X232" s="49"/>
      <c r="Y232" s="82">
        <f t="shared" si="9"/>
        <v>0</v>
      </c>
      <c r="Z232" s="82" t="str">
        <f t="shared" si="10"/>
        <v>0</v>
      </c>
      <c r="AA232" s="82" t="str">
        <f t="shared" si="11"/>
        <v>0</v>
      </c>
    </row>
    <row r="233" spans="1:29" ht="11.85" customHeight="1" x14ac:dyDescent="0.25">
      <c r="C233" s="57" t="s">
        <v>2174</v>
      </c>
      <c r="G233" s="3"/>
      <c r="H233" s="78"/>
      <c r="I233" s="204"/>
      <c r="J233" s="3"/>
      <c r="K233" s="3"/>
      <c r="L233" s="7"/>
      <c r="M233" s="3"/>
      <c r="N233" s="3"/>
      <c r="O233" s="204"/>
      <c r="P233" s="3"/>
      <c r="Q233" s="3"/>
      <c r="R233" s="3"/>
      <c r="S233" s="165"/>
      <c r="T233" s="3"/>
      <c r="X233" s="3"/>
      <c r="Y233" s="82">
        <f t="shared" si="9"/>
        <v>0</v>
      </c>
      <c r="Z233" s="82" t="str">
        <f t="shared" si="10"/>
        <v>0</v>
      </c>
      <c r="AA233" s="82" t="str">
        <f t="shared" si="11"/>
        <v>0</v>
      </c>
    </row>
    <row r="234" spans="1:29" s="3" customFormat="1" ht="10.199999999999999" x14ac:dyDescent="0.2">
      <c r="A234" s="1" t="s">
        <v>1064</v>
      </c>
      <c r="B234" s="2">
        <v>330</v>
      </c>
      <c r="C234" s="1" t="s">
        <v>1063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9"/>
      <c r="J234" s="8" t="s">
        <v>446</v>
      </c>
      <c r="K234" s="108" t="s">
        <v>2887</v>
      </c>
      <c r="L234" s="109" t="s">
        <v>2185</v>
      </c>
      <c r="M234" s="110" t="s">
        <v>2887</v>
      </c>
      <c r="N234" s="8" t="s">
        <v>446</v>
      </c>
      <c r="O234" s="204"/>
      <c r="P234" s="3">
        <v>25</v>
      </c>
      <c r="Q234" s="1" t="s">
        <v>1792</v>
      </c>
      <c r="R234" s="2">
        <v>360</v>
      </c>
      <c r="S234" s="184" t="s">
        <v>436</v>
      </c>
      <c r="T234" s="1" t="s">
        <v>1793</v>
      </c>
      <c r="U234" s="3" t="s">
        <v>2196</v>
      </c>
      <c r="V234" s="3" t="s">
        <v>2196</v>
      </c>
      <c r="W234" s="8" t="s">
        <v>1161</v>
      </c>
      <c r="X234" s="3" t="s">
        <v>1019</v>
      </c>
      <c r="Y234" s="82">
        <f t="shared" si="9"/>
        <v>800</v>
      </c>
      <c r="Z234" s="82">
        <f t="shared" si="10"/>
        <v>800</v>
      </c>
      <c r="AA234" s="82" t="str">
        <f t="shared" si="11"/>
        <v>0</v>
      </c>
      <c r="AC234" s="5"/>
    </row>
    <row r="235" spans="1:29" s="3" customFormat="1" ht="10.199999999999999" x14ac:dyDescent="0.2">
      <c r="A235" s="1" t="s">
        <v>422</v>
      </c>
      <c r="B235" s="2">
        <v>400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/>
      <c r="J235" s="3" t="s">
        <v>446</v>
      </c>
      <c r="K235" s="108" t="s">
        <v>432</v>
      </c>
      <c r="L235" s="109" t="s">
        <v>2185</v>
      </c>
      <c r="M235" s="110" t="s">
        <v>2887</v>
      </c>
      <c r="N235" s="3" t="s">
        <v>446</v>
      </c>
      <c r="O235" s="204" t="s">
        <v>432</v>
      </c>
      <c r="P235" s="3">
        <v>25</v>
      </c>
      <c r="Q235" s="1" t="s">
        <v>2193</v>
      </c>
      <c r="R235" s="2">
        <v>80.75</v>
      </c>
      <c r="S235" s="161" t="s">
        <v>436</v>
      </c>
      <c r="T235" s="1" t="s">
        <v>2274</v>
      </c>
      <c r="U235" s="3" t="s">
        <v>2196</v>
      </c>
      <c r="V235" s="3" t="s">
        <v>2196</v>
      </c>
      <c r="W235" s="22" t="s">
        <v>1161</v>
      </c>
      <c r="X235" s="3" t="s">
        <v>1019</v>
      </c>
      <c r="Y235" s="82">
        <f t="shared" si="9"/>
        <v>800</v>
      </c>
      <c r="Z235" s="82">
        <f t="shared" si="10"/>
        <v>800</v>
      </c>
      <c r="AA235" s="82" t="str">
        <f t="shared" si="11"/>
        <v>0</v>
      </c>
      <c r="AC235" s="5"/>
    </row>
    <row r="236" spans="1:29" s="3" customFormat="1" ht="10.199999999999999" x14ac:dyDescent="0.2">
      <c r="A236" s="1" t="s">
        <v>2391</v>
      </c>
      <c r="B236" s="2">
        <v>360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204" t="s">
        <v>2923</v>
      </c>
      <c r="J236" s="3" t="s">
        <v>446</v>
      </c>
      <c r="K236" s="108" t="s">
        <v>2806</v>
      </c>
      <c r="L236" s="109" t="s">
        <v>2185</v>
      </c>
      <c r="M236" s="110" t="s">
        <v>2490</v>
      </c>
      <c r="N236" s="3" t="s">
        <v>446</v>
      </c>
      <c r="O236" s="204" t="s">
        <v>2919</v>
      </c>
      <c r="P236" s="3">
        <v>25</v>
      </c>
      <c r="Q236" s="1" t="s">
        <v>2193</v>
      </c>
      <c r="R236" s="2">
        <v>83</v>
      </c>
      <c r="S236" s="161" t="s">
        <v>2490</v>
      </c>
      <c r="T236" s="1" t="s">
        <v>2510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2288</v>
      </c>
      <c r="B237" s="2">
        <v>34.65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23426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204" t="s">
        <v>2852</v>
      </c>
      <c r="P237" s="3">
        <v>25</v>
      </c>
      <c r="Q237" s="1" t="s">
        <v>2321</v>
      </c>
      <c r="R237" s="2">
        <v>26.15</v>
      </c>
      <c r="S237" s="161" t="s">
        <v>2887</v>
      </c>
      <c r="T237" s="1" t="s">
        <v>2693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2281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23435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204" t="s">
        <v>2820</v>
      </c>
      <c r="P238" s="3">
        <v>25</v>
      </c>
      <c r="Q238" s="1" t="s">
        <v>2193</v>
      </c>
      <c r="R238" s="2">
        <v>24.18</v>
      </c>
      <c r="S238" s="161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2289</v>
      </c>
      <c r="B239" s="2">
        <v>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23380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204" t="s">
        <v>2820</v>
      </c>
      <c r="P239" s="3">
        <v>25</v>
      </c>
      <c r="Q239" s="1" t="s">
        <v>2193</v>
      </c>
      <c r="R239" s="2">
        <v>24.18</v>
      </c>
      <c r="S239" s="161" t="s">
        <v>2887</v>
      </c>
      <c r="T239" s="1" t="s">
        <v>2691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2292</v>
      </c>
      <c r="B240" s="2">
        <v>48.4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23519</v>
      </c>
      <c r="J240" s="3" t="s">
        <v>446</v>
      </c>
      <c r="K240" s="108" t="s">
        <v>2277</v>
      </c>
      <c r="L240" s="109" t="s">
        <v>2185</v>
      </c>
      <c r="M240" s="110" t="s">
        <v>2430</v>
      </c>
      <c r="N240" s="3" t="s">
        <v>446</v>
      </c>
      <c r="O240" s="204" t="s">
        <v>2835</v>
      </c>
      <c r="P240" s="3">
        <v>25</v>
      </c>
      <c r="Q240" s="1" t="s">
        <v>2193</v>
      </c>
      <c r="R240" s="2">
        <v>77</v>
      </c>
      <c r="S240" s="161" t="s">
        <v>2408</v>
      </c>
      <c r="T240" s="1" t="s">
        <v>2437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2290</v>
      </c>
      <c r="B241" s="2">
        <v>36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2851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86.5</v>
      </c>
      <c r="S241" s="161" t="s">
        <v>2490</v>
      </c>
      <c r="T241" s="1" t="s">
        <v>2512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2291</v>
      </c>
      <c r="B242" s="2">
        <v>38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2850</v>
      </c>
      <c r="J242" s="3" t="s">
        <v>446</v>
      </c>
      <c r="K242" s="108" t="s">
        <v>2277</v>
      </c>
      <c r="L242" s="109" t="s">
        <v>2185</v>
      </c>
      <c r="M242" s="110" t="s">
        <v>2490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96.75</v>
      </c>
      <c r="S242" s="161" t="s">
        <v>2490</v>
      </c>
      <c r="T242" s="1" t="s">
        <v>2513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2279</v>
      </c>
      <c r="B243" s="2">
        <v>33.15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204">
        <v>23365</v>
      </c>
      <c r="J243" s="3" t="s">
        <v>446</v>
      </c>
      <c r="K243" s="108" t="s">
        <v>2277</v>
      </c>
      <c r="L243" s="109" t="s">
        <v>2185</v>
      </c>
      <c r="M243" s="110" t="s">
        <v>2300</v>
      </c>
      <c r="N243" s="3" t="s">
        <v>446</v>
      </c>
      <c r="O243" s="204" t="s">
        <v>2832</v>
      </c>
      <c r="P243" s="3">
        <v>25</v>
      </c>
      <c r="Q243" s="1" t="s">
        <v>2193</v>
      </c>
      <c r="R243" s="2">
        <v>195</v>
      </c>
      <c r="S243" s="161" t="s">
        <v>2300</v>
      </c>
      <c r="T243" s="1" t="s">
        <v>2314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2285</v>
      </c>
      <c r="B244" s="2">
        <v>375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204">
        <v>23856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204" t="s">
        <v>2832</v>
      </c>
      <c r="P244" s="3">
        <v>25</v>
      </c>
      <c r="Q244" s="1" t="s">
        <v>2193</v>
      </c>
      <c r="R244" s="2">
        <v>69.25</v>
      </c>
      <c r="S244" s="161" t="s">
        <v>2911</v>
      </c>
      <c r="T244" s="1" t="s">
        <v>2316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2805</v>
      </c>
      <c r="B245" s="2">
        <v>380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204">
        <v>24012</v>
      </c>
      <c r="J245" s="3" t="s">
        <v>446</v>
      </c>
      <c r="K245" s="108" t="s">
        <v>2277</v>
      </c>
      <c r="L245" s="109" t="s">
        <v>2185</v>
      </c>
      <c r="M245" s="110" t="s">
        <v>2315</v>
      </c>
      <c r="N245" s="3" t="s">
        <v>446</v>
      </c>
      <c r="O245" s="204" t="s">
        <v>2832</v>
      </c>
      <c r="P245" s="3">
        <v>25</v>
      </c>
      <c r="Q245" s="1" t="s">
        <v>2485</v>
      </c>
      <c r="R245" s="2">
        <v>199.25</v>
      </c>
      <c r="S245" s="161" t="s">
        <v>2911</v>
      </c>
      <c r="T245" s="1" t="s">
        <v>2673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2293</v>
      </c>
      <c r="B246" s="2">
        <v>56.75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2848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204" t="s">
        <v>2596</v>
      </c>
      <c r="P246" s="3">
        <v>25</v>
      </c>
      <c r="Q246" s="1" t="s">
        <v>2193</v>
      </c>
      <c r="R246" s="2">
        <v>72.25</v>
      </c>
      <c r="S246" s="165">
        <v>15748</v>
      </c>
      <c r="T246" s="1" t="s">
        <v>2598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2294</v>
      </c>
      <c r="B247" s="2">
        <v>64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 t="s">
        <v>2849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204" t="s">
        <v>2596</v>
      </c>
      <c r="P247" s="3">
        <v>25</v>
      </c>
      <c r="Q247" s="1" t="s">
        <v>2193</v>
      </c>
      <c r="R247" s="2">
        <v>74</v>
      </c>
      <c r="S247" s="165">
        <v>15749</v>
      </c>
      <c r="T247" s="1" t="s">
        <v>2599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2323</v>
      </c>
      <c r="B248" s="2">
        <v>210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4" t="s">
        <v>2923</v>
      </c>
      <c r="J248" s="3" t="s">
        <v>446</v>
      </c>
      <c r="K248" s="108" t="s">
        <v>2806</v>
      </c>
      <c r="L248" s="109" t="s">
        <v>2185</v>
      </c>
      <c r="M248" s="110" t="s">
        <v>2345</v>
      </c>
      <c r="N248" s="3" t="s">
        <v>446</v>
      </c>
      <c r="O248" s="204" t="s">
        <v>2820</v>
      </c>
      <c r="P248" s="3">
        <v>25</v>
      </c>
      <c r="Q248" s="1" t="s">
        <v>2485</v>
      </c>
      <c r="R248" s="2">
        <v>204</v>
      </c>
      <c r="S248" s="161" t="s">
        <v>2887</v>
      </c>
      <c r="T248" s="1" t="s">
        <v>2683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2283</v>
      </c>
      <c r="B249" s="2">
        <v>33.85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4" t="s">
        <v>1000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204" t="s">
        <v>2596</v>
      </c>
      <c r="P249" s="3">
        <v>25</v>
      </c>
      <c r="Q249" s="1" t="s">
        <v>2193</v>
      </c>
      <c r="R249" s="2">
        <v>74</v>
      </c>
      <c r="S249" s="165">
        <v>15838</v>
      </c>
      <c r="T249" s="1" t="s">
        <v>2600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0.199999999999999" x14ac:dyDescent="0.2">
      <c r="A250" s="1" t="s">
        <v>2401</v>
      </c>
      <c r="B250" s="2">
        <v>57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4" t="s">
        <v>1048</v>
      </c>
      <c r="J250" s="3" t="s">
        <v>446</v>
      </c>
      <c r="K250" s="108" t="s">
        <v>2324</v>
      </c>
      <c r="L250" s="109" t="s">
        <v>2185</v>
      </c>
      <c r="M250" s="110" t="s">
        <v>2596</v>
      </c>
      <c r="N250" s="3" t="s">
        <v>446</v>
      </c>
      <c r="O250" s="204" t="s">
        <v>2912</v>
      </c>
      <c r="P250" s="3">
        <v>25</v>
      </c>
      <c r="Q250" s="1" t="s">
        <v>2193</v>
      </c>
      <c r="R250" s="2">
        <v>57</v>
      </c>
      <c r="S250" s="165">
        <v>15858</v>
      </c>
      <c r="T250" s="1" t="s">
        <v>2597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0.199999999999999" x14ac:dyDescent="0.2">
      <c r="A251" s="1" t="s">
        <v>426</v>
      </c>
      <c r="B251" s="2">
        <v>400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4" t="s">
        <v>1030</v>
      </c>
      <c r="J251" s="3" t="s">
        <v>446</v>
      </c>
      <c r="K251" s="108" t="s">
        <v>2466</v>
      </c>
      <c r="L251" s="109" t="s">
        <v>2185</v>
      </c>
      <c r="M251" s="110" t="s">
        <v>2701</v>
      </c>
      <c r="N251" s="3" t="s">
        <v>446</v>
      </c>
      <c r="O251" s="204" t="s">
        <v>1039</v>
      </c>
      <c r="P251" s="3">
        <v>25</v>
      </c>
      <c r="Q251" s="1" t="s">
        <v>2193</v>
      </c>
      <c r="R251" s="2">
        <v>48</v>
      </c>
      <c r="S251" s="165">
        <v>15847</v>
      </c>
      <c r="T251" s="1" t="s">
        <v>2702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0.199999999999999" x14ac:dyDescent="0.2">
      <c r="A252" s="1" t="s">
        <v>2514</v>
      </c>
      <c r="B252" s="2">
        <v>235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H252" s="78"/>
      <c r="I252" s="4"/>
      <c r="J252" s="3" t="s">
        <v>446</v>
      </c>
      <c r="K252" s="108" t="s">
        <v>2515</v>
      </c>
      <c r="L252" s="109" t="s">
        <v>2185</v>
      </c>
      <c r="M252" s="110" t="s">
        <v>2430</v>
      </c>
      <c r="N252" s="3" t="s">
        <v>446</v>
      </c>
      <c r="O252" s="204" t="s">
        <v>1028</v>
      </c>
      <c r="P252" s="3">
        <v>25</v>
      </c>
      <c r="Q252" s="1" t="s">
        <v>2193</v>
      </c>
      <c r="R252" s="2">
        <v>40</v>
      </c>
      <c r="S252" s="161" t="s">
        <v>436</v>
      </c>
      <c r="T252" s="1" t="s">
        <v>2436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1062</v>
      </c>
      <c r="B253" s="2">
        <v>350</v>
      </c>
      <c r="C253" s="1" t="s">
        <v>1063</v>
      </c>
      <c r="D253" s="1" t="s">
        <v>2186</v>
      </c>
      <c r="E253" s="3" t="s">
        <v>2187</v>
      </c>
      <c r="F253" s="3">
        <v>16</v>
      </c>
      <c r="G253" s="3">
        <v>25</v>
      </c>
      <c r="H253" s="78"/>
      <c r="I253" s="23" t="s">
        <v>1033</v>
      </c>
      <c r="J253" s="3" t="s">
        <v>446</v>
      </c>
      <c r="K253" s="108" t="s">
        <v>2804</v>
      </c>
      <c r="L253" s="109" t="s">
        <v>2185</v>
      </c>
      <c r="M253" s="110" t="s">
        <v>2453</v>
      </c>
      <c r="N253" s="3" t="s">
        <v>446</v>
      </c>
      <c r="O253" s="204" t="s">
        <v>1037</v>
      </c>
      <c r="P253" s="3">
        <v>25</v>
      </c>
      <c r="Q253" s="1" t="s">
        <v>2193</v>
      </c>
      <c r="R253" s="2">
        <v>86.5</v>
      </c>
      <c r="S253" s="161" t="s">
        <v>2453</v>
      </c>
      <c r="T253" s="1" t="s">
        <v>2463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9"/>
        <v>800</v>
      </c>
      <c r="Z253" s="82" t="str">
        <f t="shared" si="10"/>
        <v>0</v>
      </c>
      <c r="AA253" s="82">
        <f t="shared" si="11"/>
        <v>800</v>
      </c>
      <c r="AC253" s="5"/>
    </row>
    <row r="254" spans="1:29" s="3" customFormat="1" ht="10.199999999999999" x14ac:dyDescent="0.2">
      <c r="A254" s="1" t="s">
        <v>1145</v>
      </c>
      <c r="B254" s="2">
        <v>320</v>
      </c>
      <c r="C254" s="1" t="s">
        <v>1146</v>
      </c>
      <c r="D254" s="1" t="s">
        <v>2186</v>
      </c>
      <c r="E254" s="3" t="s">
        <v>2187</v>
      </c>
      <c r="F254" s="3">
        <v>16</v>
      </c>
      <c r="G254" s="3">
        <v>25</v>
      </c>
      <c r="H254" s="78"/>
      <c r="I254" s="212"/>
      <c r="J254" s="3" t="s">
        <v>446</v>
      </c>
      <c r="K254" s="108" t="s">
        <v>2490</v>
      </c>
      <c r="L254" s="109" t="s">
        <v>2185</v>
      </c>
      <c r="M254" s="110" t="s">
        <v>2490</v>
      </c>
      <c r="N254" s="3" t="s">
        <v>446</v>
      </c>
      <c r="O254" s="204"/>
      <c r="P254" s="3">
        <v>25</v>
      </c>
      <c r="Q254" s="1" t="s">
        <v>2193</v>
      </c>
      <c r="R254" s="2">
        <v>86.5</v>
      </c>
      <c r="S254" s="161" t="s">
        <v>436</v>
      </c>
      <c r="T254" s="1" t="s">
        <v>2511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2394</v>
      </c>
      <c r="B255" s="2">
        <v>81.349999999999994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20</v>
      </c>
      <c r="H255" s="78"/>
      <c r="I255" s="200"/>
      <c r="J255" s="3" t="s">
        <v>446</v>
      </c>
      <c r="K255" s="108" t="s">
        <v>2806</v>
      </c>
      <c r="L255" s="109" t="s">
        <v>2185</v>
      </c>
      <c r="M255" s="110" t="s">
        <v>2453</v>
      </c>
      <c r="N255" s="3" t="s">
        <v>446</v>
      </c>
      <c r="O255" s="204" t="s">
        <v>2806</v>
      </c>
      <c r="P255" s="3">
        <v>20</v>
      </c>
      <c r="Q255" s="1" t="s">
        <v>2193</v>
      </c>
      <c r="R255" s="2">
        <v>86.5</v>
      </c>
      <c r="S255" s="167" t="s">
        <v>1161</v>
      </c>
      <c r="T255" s="1" t="s">
        <v>2463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640</v>
      </c>
      <c r="Z255" s="82">
        <f t="shared" si="10"/>
        <v>640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423</v>
      </c>
      <c r="B256" s="2">
        <v>390</v>
      </c>
      <c r="C256" s="1" t="s">
        <v>2218</v>
      </c>
      <c r="D256" s="1" t="s">
        <v>2186</v>
      </c>
      <c r="E256" s="3" t="s">
        <v>2187</v>
      </c>
      <c r="F256" s="3">
        <v>16</v>
      </c>
      <c r="G256" s="3">
        <v>25</v>
      </c>
      <c r="H256" s="78"/>
      <c r="I256" s="204"/>
      <c r="J256" s="3" t="s">
        <v>446</v>
      </c>
      <c r="K256" s="108" t="s">
        <v>2367</v>
      </c>
      <c r="L256" s="109" t="s">
        <v>2185</v>
      </c>
      <c r="M256" s="110" t="s">
        <v>2516</v>
      </c>
      <c r="N256" s="3" t="s">
        <v>446</v>
      </c>
      <c r="O256" s="204" t="s">
        <v>1099</v>
      </c>
      <c r="P256" s="3">
        <v>25</v>
      </c>
      <c r="Q256" s="1" t="s">
        <v>2193</v>
      </c>
      <c r="R256" s="2">
        <v>400</v>
      </c>
      <c r="S256" s="165" t="s">
        <v>1161</v>
      </c>
      <c r="T256" s="1" t="s">
        <v>2517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836</v>
      </c>
      <c r="B257" s="2">
        <v>385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12"/>
      <c r="P257" s="3">
        <v>25</v>
      </c>
      <c r="Q257" s="1" t="s">
        <v>2218</v>
      </c>
      <c r="R257" s="2">
        <v>200</v>
      </c>
      <c r="S257" s="165" t="s">
        <v>1161</v>
      </c>
      <c r="T257" s="1" t="s">
        <v>2443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12"/>
      <c r="P258" s="22">
        <v>25</v>
      </c>
      <c r="Q258" s="1" t="s">
        <v>1291</v>
      </c>
      <c r="R258" s="2">
        <v>350</v>
      </c>
      <c r="S258" s="165" t="s">
        <v>1161</v>
      </c>
      <c r="T258" s="1" t="s">
        <v>1292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839</v>
      </c>
      <c r="B259" s="2">
        <v>380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190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12"/>
      <c r="P259" s="3">
        <v>25</v>
      </c>
      <c r="Q259" s="1" t="s">
        <v>2193</v>
      </c>
      <c r="R259" s="2">
        <v>83.75</v>
      </c>
      <c r="S259" s="165" t="s">
        <v>1161</v>
      </c>
      <c r="T259" s="1" t="s">
        <v>2442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190"/>
      <c r="I260" s="114"/>
      <c r="J260" s="3" t="s">
        <v>446</v>
      </c>
      <c r="K260" s="108" t="s">
        <v>2448</v>
      </c>
      <c r="L260" s="109" t="s">
        <v>2185</v>
      </c>
      <c r="M260" s="110" t="s">
        <v>2430</v>
      </c>
      <c r="N260" s="3" t="s">
        <v>446</v>
      </c>
      <c r="O260" s="206" t="s">
        <v>2448</v>
      </c>
      <c r="P260" s="3">
        <v>25</v>
      </c>
      <c r="Q260" s="1" t="s">
        <v>2193</v>
      </c>
      <c r="R260" s="2">
        <v>40</v>
      </c>
      <c r="S260" s="161" t="s">
        <v>1161</v>
      </c>
      <c r="T260" s="1" t="s">
        <v>2436</v>
      </c>
      <c r="U260" s="3" t="s">
        <v>2196</v>
      </c>
      <c r="V260" s="3" t="s">
        <v>2196</v>
      </c>
      <c r="W260" s="22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0.199999999999999" x14ac:dyDescent="0.2">
      <c r="A261" s="1" t="s">
        <v>849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190"/>
      <c r="I261" s="114"/>
      <c r="J261" s="3" t="s">
        <v>446</v>
      </c>
      <c r="K261" s="108" t="s">
        <v>2585</v>
      </c>
      <c r="L261" s="109" t="s">
        <v>2185</v>
      </c>
      <c r="M261" s="110" t="s">
        <v>2895</v>
      </c>
      <c r="N261" s="3" t="s">
        <v>446</v>
      </c>
      <c r="O261" s="204" t="s">
        <v>2585</v>
      </c>
      <c r="P261" s="3">
        <v>25</v>
      </c>
      <c r="Q261" s="1" t="s">
        <v>2193</v>
      </c>
      <c r="R261" s="2">
        <v>180</v>
      </c>
      <c r="S261" s="165" t="s">
        <v>1161</v>
      </c>
      <c r="T261" s="1" t="s">
        <v>2298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0.199999999999999" x14ac:dyDescent="0.2">
      <c r="A262" s="1" t="s">
        <v>842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190"/>
      <c r="I262" s="114"/>
      <c r="J262" s="3" t="s">
        <v>446</v>
      </c>
      <c r="K262" s="108" t="s">
        <v>2448</v>
      </c>
      <c r="L262" s="109" t="s">
        <v>2185</v>
      </c>
      <c r="M262" s="110" t="s">
        <v>2448</v>
      </c>
      <c r="N262" s="3" t="s">
        <v>446</v>
      </c>
      <c r="O262" s="204"/>
      <c r="P262" s="3">
        <v>25</v>
      </c>
      <c r="Q262" s="1" t="s">
        <v>861</v>
      </c>
      <c r="R262" s="2">
        <v>300</v>
      </c>
      <c r="S262" s="167" t="s">
        <v>1161</v>
      </c>
      <c r="T262" s="1" t="s">
        <v>863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ref="Y262:Y324" si="12">F262*G262*2</f>
        <v>800</v>
      </c>
      <c r="Z262" s="82">
        <f t="shared" ref="Z262:Z324" si="13">IF(X262="N",Y262,"0")</f>
        <v>800</v>
      </c>
      <c r="AA262" s="82" t="str">
        <f t="shared" ref="AA262:AA324" si="14">IF(X262="P",Y262,"0")</f>
        <v>0</v>
      </c>
      <c r="AC262" s="5"/>
    </row>
    <row r="263" spans="1:29" s="3" customFormat="1" ht="10.199999999999999" x14ac:dyDescent="0.2">
      <c r="A263" s="1" t="s">
        <v>847</v>
      </c>
      <c r="B263" s="2">
        <v>375</v>
      </c>
      <c r="C263" s="1" t="s">
        <v>837</v>
      </c>
      <c r="D263" s="1" t="s">
        <v>2186</v>
      </c>
      <c r="E263" s="3" t="s">
        <v>2187</v>
      </c>
      <c r="F263" s="3">
        <v>16</v>
      </c>
      <c r="G263" s="22">
        <v>25</v>
      </c>
      <c r="H263" s="190"/>
      <c r="I263" s="212"/>
      <c r="J263" s="3" t="s">
        <v>446</v>
      </c>
      <c r="K263" s="108" t="s">
        <v>2812</v>
      </c>
      <c r="L263" s="109" t="s">
        <v>2185</v>
      </c>
      <c r="M263" s="110" t="s">
        <v>2812</v>
      </c>
      <c r="N263" s="3" t="s">
        <v>446</v>
      </c>
      <c r="O263" s="204"/>
      <c r="P263" s="3">
        <v>25</v>
      </c>
      <c r="Q263" s="1" t="s">
        <v>220</v>
      </c>
      <c r="R263" s="2">
        <v>350</v>
      </c>
      <c r="S263" s="165" t="s">
        <v>238</v>
      </c>
      <c r="T263" s="1" t="s">
        <v>221</v>
      </c>
      <c r="U263" s="3" t="s">
        <v>2196</v>
      </c>
      <c r="V263" s="3" t="s">
        <v>2196</v>
      </c>
      <c r="W263" s="22" t="s">
        <v>1161</v>
      </c>
      <c r="X263" s="3" t="s">
        <v>1019</v>
      </c>
      <c r="Y263" s="82">
        <f t="shared" si="12"/>
        <v>800</v>
      </c>
      <c r="Z263" s="82">
        <f t="shared" si="13"/>
        <v>800</v>
      </c>
      <c r="AA263" s="82" t="str">
        <f t="shared" si="14"/>
        <v>0</v>
      </c>
      <c r="AC263" s="5"/>
    </row>
    <row r="264" spans="1:29" s="3" customFormat="1" ht="10.199999999999999" x14ac:dyDescent="0.2">
      <c r="A264" s="1" t="s">
        <v>1128</v>
      </c>
      <c r="B264" s="2">
        <v>305</v>
      </c>
      <c r="C264" s="1" t="s">
        <v>1126</v>
      </c>
      <c r="D264" s="1" t="s">
        <v>2186</v>
      </c>
      <c r="E264" s="3" t="s">
        <v>2187</v>
      </c>
      <c r="F264" s="3">
        <v>16</v>
      </c>
      <c r="G264" s="3">
        <v>25</v>
      </c>
      <c r="J264" s="8" t="s">
        <v>446</v>
      </c>
      <c r="K264" s="108" t="s">
        <v>2441</v>
      </c>
      <c r="L264" s="109" t="s">
        <v>2185</v>
      </c>
      <c r="M264" s="110" t="s">
        <v>2441</v>
      </c>
      <c r="N264" s="8" t="s">
        <v>446</v>
      </c>
      <c r="O264" s="212"/>
      <c r="P264" s="3">
        <v>25</v>
      </c>
      <c r="Q264" s="1" t="s">
        <v>2218</v>
      </c>
      <c r="R264" s="2">
        <v>200</v>
      </c>
      <c r="S264" s="229" t="s">
        <v>1161</v>
      </c>
      <c r="T264" s="1" t="s">
        <v>2444</v>
      </c>
      <c r="U264" s="3" t="s">
        <v>2196</v>
      </c>
      <c r="V264" s="3" t="s">
        <v>2196</v>
      </c>
      <c r="W264" s="3" t="s">
        <v>1161</v>
      </c>
      <c r="X264" s="3" t="s">
        <v>1019</v>
      </c>
      <c r="Y264" s="82">
        <f t="shared" si="12"/>
        <v>800</v>
      </c>
      <c r="Z264" s="82">
        <f t="shared" si="13"/>
        <v>800</v>
      </c>
      <c r="AA264" s="82" t="str">
        <f t="shared" si="14"/>
        <v>0</v>
      </c>
      <c r="AC264" s="5"/>
    </row>
    <row r="265" spans="1:29" s="3" customFormat="1" ht="10.199999999999999" x14ac:dyDescent="0.2">
      <c r="A265" s="1" t="s">
        <v>1129</v>
      </c>
      <c r="B265" s="2">
        <v>305</v>
      </c>
      <c r="C265" s="1" t="s">
        <v>1126</v>
      </c>
      <c r="D265" s="1" t="s">
        <v>2186</v>
      </c>
      <c r="E265" s="3" t="s">
        <v>2187</v>
      </c>
      <c r="F265" s="3">
        <v>16</v>
      </c>
      <c r="G265" s="3">
        <v>25</v>
      </c>
      <c r="J265" s="8" t="s">
        <v>446</v>
      </c>
      <c r="K265" s="108" t="s">
        <v>2441</v>
      </c>
      <c r="L265" s="109" t="s">
        <v>2185</v>
      </c>
      <c r="M265" s="110" t="s">
        <v>2441</v>
      </c>
      <c r="N265" s="8" t="s">
        <v>446</v>
      </c>
      <c r="O265" s="212"/>
      <c r="P265" s="3">
        <v>25</v>
      </c>
      <c r="Q265" s="1" t="s">
        <v>2218</v>
      </c>
      <c r="R265" s="2">
        <v>200</v>
      </c>
      <c r="S265" s="229" t="s">
        <v>1161</v>
      </c>
      <c r="T265" s="1" t="s">
        <v>2443</v>
      </c>
      <c r="U265" s="3" t="s">
        <v>2196</v>
      </c>
      <c r="V265" s="3" t="s">
        <v>2196</v>
      </c>
      <c r="W265" s="3" t="s">
        <v>1161</v>
      </c>
      <c r="X265" s="3" t="s">
        <v>1019</v>
      </c>
      <c r="Y265" s="82">
        <f t="shared" si="12"/>
        <v>800</v>
      </c>
      <c r="Z265" s="82">
        <f t="shared" si="13"/>
        <v>800</v>
      </c>
      <c r="AA265" s="82" t="str">
        <f t="shared" si="14"/>
        <v>0</v>
      </c>
      <c r="AC265" s="5"/>
    </row>
    <row r="266" spans="1:29" s="3" customFormat="1" ht="10.199999999999999" x14ac:dyDescent="0.2">
      <c r="A266" s="1" t="s">
        <v>1864</v>
      </c>
      <c r="B266" s="2">
        <v>260</v>
      </c>
      <c r="C266" s="1" t="s">
        <v>1865</v>
      </c>
      <c r="D266" s="1" t="s">
        <v>2186</v>
      </c>
      <c r="E266" s="3" t="s">
        <v>2187</v>
      </c>
      <c r="F266" s="3">
        <v>16</v>
      </c>
      <c r="G266" s="3">
        <v>25</v>
      </c>
      <c r="H266" s="78"/>
      <c r="I266" s="27"/>
      <c r="J266" s="3" t="s">
        <v>446</v>
      </c>
      <c r="K266" s="108" t="s">
        <v>432</v>
      </c>
      <c r="L266" s="109" t="s">
        <v>2185</v>
      </c>
      <c r="M266" s="110" t="s">
        <v>432</v>
      </c>
      <c r="N266" s="3" t="s">
        <v>446</v>
      </c>
      <c r="O266" s="212"/>
      <c r="P266" s="3">
        <v>25</v>
      </c>
      <c r="Q266" s="1" t="s">
        <v>861</v>
      </c>
      <c r="R266" s="2">
        <v>335</v>
      </c>
      <c r="S266" s="165" t="s">
        <v>1739</v>
      </c>
      <c r="T266" s="1" t="s">
        <v>862</v>
      </c>
      <c r="U266" s="3" t="s">
        <v>2196</v>
      </c>
      <c r="V266" s="3" t="s">
        <v>2196</v>
      </c>
      <c r="W266" s="3" t="s">
        <v>2892</v>
      </c>
      <c r="X266" s="3" t="s">
        <v>1019</v>
      </c>
      <c r="Y266" s="82">
        <f t="shared" si="12"/>
        <v>800</v>
      </c>
      <c r="Z266" s="82">
        <f t="shared" si="13"/>
        <v>800</v>
      </c>
      <c r="AA266" s="82" t="str">
        <f t="shared" si="14"/>
        <v>0</v>
      </c>
      <c r="AC266" s="5"/>
    </row>
    <row r="267" spans="1:29" ht="11.85" customHeight="1" x14ac:dyDescent="0.25">
      <c r="G267" s="3"/>
      <c r="H267" s="78"/>
      <c r="I267" s="204"/>
      <c r="J267" s="3"/>
      <c r="K267" s="3"/>
      <c r="L267" s="1" t="s">
        <v>2185</v>
      </c>
      <c r="M267" s="3"/>
      <c r="N267" s="3"/>
      <c r="O267" s="204"/>
      <c r="P267" s="3"/>
      <c r="Q267" s="3"/>
      <c r="R267" s="3"/>
      <c r="S267" s="165"/>
      <c r="T267" s="3"/>
      <c r="X267" s="3"/>
      <c r="Y267" s="82">
        <f t="shared" si="12"/>
        <v>0</v>
      </c>
      <c r="Z267" s="82" t="str">
        <f t="shared" si="13"/>
        <v>0</v>
      </c>
      <c r="AA267" s="82" t="str">
        <f t="shared" si="14"/>
        <v>0</v>
      </c>
    </row>
    <row r="268" spans="1:29" s="58" customFormat="1" ht="11.85" customHeight="1" x14ac:dyDescent="0.25">
      <c r="G268" s="59">
        <f>SUM(G233:G267)</f>
        <v>820</v>
      </c>
      <c r="H268" s="196"/>
      <c r="I268" s="213"/>
      <c r="J268" s="59"/>
      <c r="K268" s="59"/>
      <c r="L268" s="60"/>
      <c r="M268" s="59">
        <f>G268-P268</f>
        <v>0</v>
      </c>
      <c r="N268" s="59"/>
      <c r="O268" s="213"/>
      <c r="P268" s="59">
        <f>SUM(P233:P267)</f>
        <v>820</v>
      </c>
      <c r="Q268" s="61"/>
      <c r="R268" s="61"/>
      <c r="S268" s="171"/>
      <c r="T268" s="61"/>
      <c r="X268" s="61"/>
      <c r="Y268" s="82">
        <f t="shared" si="12"/>
        <v>0</v>
      </c>
      <c r="Z268" s="82" t="str">
        <f t="shared" si="13"/>
        <v>0</v>
      </c>
      <c r="AA268" s="82" t="str">
        <f t="shared" si="14"/>
        <v>0</v>
      </c>
    </row>
    <row r="269" spans="1:29" ht="11.85" customHeight="1" x14ac:dyDescent="0.25">
      <c r="C269" s="57" t="s">
        <v>2175</v>
      </c>
      <c r="G269" s="3"/>
      <c r="H269" s="78"/>
      <c r="I269" s="204"/>
      <c r="J269" s="3"/>
      <c r="K269" s="3"/>
      <c r="L269" s="7"/>
      <c r="M269" s="3"/>
      <c r="N269" s="3"/>
      <c r="O269" s="204"/>
      <c r="P269" s="3"/>
      <c r="Q269" s="3"/>
      <c r="R269" s="3"/>
      <c r="S269" s="165"/>
      <c r="T269" s="3"/>
      <c r="X269" s="3"/>
      <c r="Y269" s="82">
        <f t="shared" si="12"/>
        <v>0</v>
      </c>
      <c r="Z269" s="82" t="str">
        <f t="shared" si="13"/>
        <v>0</v>
      </c>
      <c r="AA269" s="82" t="str">
        <f t="shared" si="14"/>
        <v>0</v>
      </c>
    </row>
    <row r="270" spans="1:29" s="3" customFormat="1" ht="10.199999999999999" x14ac:dyDescent="0.2">
      <c r="A270" s="1" t="s">
        <v>2783</v>
      </c>
      <c r="B270" s="21">
        <v>60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/>
      <c r="J270" s="3" t="s">
        <v>446</v>
      </c>
      <c r="K270" s="108" t="s">
        <v>2453</v>
      </c>
      <c r="L270" s="109" t="s">
        <v>2185</v>
      </c>
      <c r="M270" s="110" t="s">
        <v>2484</v>
      </c>
      <c r="N270" s="3" t="s">
        <v>446</v>
      </c>
      <c r="O270" s="204" t="s">
        <v>2896</v>
      </c>
      <c r="P270" s="3">
        <v>25</v>
      </c>
      <c r="Q270" s="1" t="s">
        <v>2218</v>
      </c>
      <c r="R270" s="2">
        <v>201</v>
      </c>
      <c r="S270" s="167" t="s">
        <v>1161</v>
      </c>
      <c r="T270" s="1" t="s">
        <v>2699</v>
      </c>
      <c r="U270" s="3" t="s">
        <v>2196</v>
      </c>
      <c r="V270" s="3" t="s">
        <v>2196</v>
      </c>
      <c r="W270" s="22" t="s">
        <v>1161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0.199999999999999" x14ac:dyDescent="0.2">
      <c r="A271" s="1" t="s">
        <v>2796</v>
      </c>
      <c r="B271" s="2">
        <v>166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2825</v>
      </c>
      <c r="J271" s="3" t="s">
        <v>446</v>
      </c>
      <c r="K271" s="108" t="s">
        <v>2812</v>
      </c>
      <c r="L271" s="109" t="s">
        <v>2185</v>
      </c>
      <c r="M271" s="110" t="s">
        <v>2408</v>
      </c>
      <c r="N271" s="3" t="s">
        <v>446</v>
      </c>
      <c r="O271" s="204" t="s">
        <v>2919</v>
      </c>
      <c r="P271" s="3">
        <v>25</v>
      </c>
      <c r="Q271" s="1" t="s">
        <v>2193</v>
      </c>
      <c r="R271" s="2">
        <v>65</v>
      </c>
      <c r="S271" s="167" t="s">
        <v>2408</v>
      </c>
      <c r="T271" s="1" t="s">
        <v>2764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2729</v>
      </c>
      <c r="B272" s="2">
        <v>26.45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23420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204" t="s">
        <v>2828</v>
      </c>
      <c r="P272" s="3">
        <v>25</v>
      </c>
      <c r="Q272" s="1" t="s">
        <v>2193</v>
      </c>
      <c r="R272" s="2">
        <v>21</v>
      </c>
      <c r="S272" s="161" t="s">
        <v>2887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2730</v>
      </c>
      <c r="B273" s="2">
        <v>27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23432</v>
      </c>
      <c r="J273" s="3" t="s">
        <v>446</v>
      </c>
      <c r="K273" s="108" t="s">
        <v>2277</v>
      </c>
      <c r="L273" s="109" t="s">
        <v>2185</v>
      </c>
      <c r="M273" s="110" t="s">
        <v>2237</v>
      </c>
      <c r="N273" s="3" t="s">
        <v>446</v>
      </c>
      <c r="O273" s="204" t="s">
        <v>2828</v>
      </c>
      <c r="P273" s="3">
        <v>25</v>
      </c>
      <c r="Q273" s="1" t="s">
        <v>2193</v>
      </c>
      <c r="R273" s="2">
        <v>21</v>
      </c>
      <c r="S273" s="161" t="s">
        <v>2887</v>
      </c>
      <c r="T273" s="1" t="s">
        <v>2723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2731</v>
      </c>
      <c r="B274" s="2">
        <v>28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23438</v>
      </c>
      <c r="J274" s="3" t="s">
        <v>446</v>
      </c>
      <c r="K274" s="108" t="s">
        <v>2277</v>
      </c>
      <c r="L274" s="109" t="s">
        <v>2185</v>
      </c>
      <c r="M274" s="110" t="s">
        <v>2237</v>
      </c>
      <c r="N274" s="3" t="s">
        <v>446</v>
      </c>
      <c r="O274" s="204" t="s">
        <v>2828</v>
      </c>
      <c r="P274" s="3">
        <v>25</v>
      </c>
      <c r="Q274" s="1" t="s">
        <v>2193</v>
      </c>
      <c r="R274" s="2">
        <v>21</v>
      </c>
      <c r="S274" s="161" t="s">
        <v>2887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2732</v>
      </c>
      <c r="B275" s="2">
        <v>44.25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23610</v>
      </c>
      <c r="J275" s="3" t="s">
        <v>446</v>
      </c>
      <c r="K275" s="108" t="s">
        <v>2277</v>
      </c>
      <c r="L275" s="109" t="s">
        <v>2185</v>
      </c>
      <c r="M275" s="110" t="s">
        <v>2237</v>
      </c>
      <c r="N275" s="3" t="s">
        <v>446</v>
      </c>
      <c r="O275" s="204" t="s">
        <v>2828</v>
      </c>
      <c r="P275" s="3">
        <v>25</v>
      </c>
      <c r="Q275" s="1" t="s">
        <v>2193</v>
      </c>
      <c r="R275" s="2">
        <v>21</v>
      </c>
      <c r="S275" s="161" t="s">
        <v>2887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2733</v>
      </c>
      <c r="B276" s="2">
        <v>44.9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23617</v>
      </c>
      <c r="J276" s="3" t="s">
        <v>446</v>
      </c>
      <c r="K276" s="108" t="s">
        <v>2277</v>
      </c>
      <c r="L276" s="109" t="s">
        <v>2185</v>
      </c>
      <c r="M276" s="110" t="s">
        <v>2237</v>
      </c>
      <c r="N276" s="3" t="s">
        <v>446</v>
      </c>
      <c r="O276" s="204" t="s">
        <v>2828</v>
      </c>
      <c r="P276" s="3">
        <v>25</v>
      </c>
      <c r="Q276" s="1" t="s">
        <v>2193</v>
      </c>
      <c r="R276" s="2">
        <v>26.25</v>
      </c>
      <c r="S276" s="161" t="s">
        <v>2887</v>
      </c>
      <c r="T276" s="1" t="s">
        <v>2724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2734</v>
      </c>
      <c r="B277" s="2">
        <v>45</v>
      </c>
      <c r="C277" s="1" t="s">
        <v>2193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4" t="s">
        <v>2830</v>
      </c>
      <c r="J277" s="3" t="s">
        <v>446</v>
      </c>
      <c r="K277" s="108" t="s">
        <v>2277</v>
      </c>
      <c r="L277" s="109" t="s">
        <v>2185</v>
      </c>
      <c r="M277" s="110" t="s">
        <v>2370</v>
      </c>
      <c r="N277" s="3" t="s">
        <v>446</v>
      </c>
      <c r="O277" s="204" t="s">
        <v>2370</v>
      </c>
      <c r="P277" s="3">
        <v>25</v>
      </c>
      <c r="Q277" s="1" t="s">
        <v>2193</v>
      </c>
      <c r="R277" s="2">
        <v>68</v>
      </c>
      <c r="S277" s="165" t="s">
        <v>430</v>
      </c>
      <c r="T277" s="1" t="s">
        <v>2759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0.199999999999999" x14ac:dyDescent="0.2">
      <c r="A278" s="1" t="s">
        <v>2735</v>
      </c>
      <c r="B278" s="2">
        <v>63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4" t="s">
        <v>2831</v>
      </c>
      <c r="J278" s="3" t="s">
        <v>446</v>
      </c>
      <c r="K278" s="108" t="s">
        <v>2277</v>
      </c>
      <c r="L278" s="109" t="s">
        <v>2185</v>
      </c>
      <c r="M278" s="110" t="s">
        <v>2740</v>
      </c>
      <c r="N278" s="3" t="s">
        <v>446</v>
      </c>
      <c r="O278" s="204" t="s">
        <v>2740</v>
      </c>
      <c r="P278" s="3">
        <v>25</v>
      </c>
      <c r="Q278" s="1" t="s">
        <v>2218</v>
      </c>
      <c r="R278" s="2">
        <v>169</v>
      </c>
      <c r="S278" s="165" t="s">
        <v>1054</v>
      </c>
      <c r="T278" s="1" t="s">
        <v>2741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2736</v>
      </c>
      <c r="B279" s="2">
        <v>69.5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H279" s="78"/>
      <c r="I279" s="204">
        <v>23763</v>
      </c>
      <c r="J279" s="3" t="s">
        <v>446</v>
      </c>
      <c r="K279" s="108" t="s">
        <v>2277</v>
      </c>
      <c r="L279" s="109" t="s">
        <v>2185</v>
      </c>
      <c r="M279" s="110" t="s">
        <v>2408</v>
      </c>
      <c r="N279" s="3" t="s">
        <v>446</v>
      </c>
      <c r="O279" s="204" t="s">
        <v>2829</v>
      </c>
      <c r="P279" s="3">
        <v>25</v>
      </c>
      <c r="Q279" s="1" t="s">
        <v>2193</v>
      </c>
      <c r="R279" s="2">
        <v>25.25</v>
      </c>
      <c r="S279" s="161" t="s">
        <v>2408</v>
      </c>
      <c r="T279" s="1" t="s">
        <v>2763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0.199999999999999" x14ac:dyDescent="0.2">
      <c r="A280" s="1" t="s">
        <v>2737</v>
      </c>
      <c r="B280" s="2">
        <v>330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204">
        <v>23912</v>
      </c>
      <c r="J280" s="3" t="s">
        <v>446</v>
      </c>
      <c r="K280" s="108" t="s">
        <v>2277</v>
      </c>
      <c r="L280" s="109" t="s">
        <v>2185</v>
      </c>
      <c r="M280" s="110" t="s">
        <v>2408</v>
      </c>
      <c r="N280" s="3" t="s">
        <v>446</v>
      </c>
      <c r="O280" s="204" t="s">
        <v>2829</v>
      </c>
      <c r="P280" s="3">
        <v>25</v>
      </c>
      <c r="Q280" s="1" t="s">
        <v>2193</v>
      </c>
      <c r="R280" s="2">
        <v>65</v>
      </c>
      <c r="S280" s="161" t="s">
        <v>2408</v>
      </c>
      <c r="T280" s="1" t="s">
        <v>2764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0.199999999999999" x14ac:dyDescent="0.2">
      <c r="A281" s="1" t="s">
        <v>2671</v>
      </c>
      <c r="B281" s="2">
        <v>180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204">
        <v>23961</v>
      </c>
      <c r="J281" s="3" t="s">
        <v>446</v>
      </c>
      <c r="K281" s="108" t="s">
        <v>2277</v>
      </c>
      <c r="L281" s="109" t="s">
        <v>2185</v>
      </c>
      <c r="M281" s="110" t="s">
        <v>2367</v>
      </c>
      <c r="N281" s="3" t="s">
        <v>446</v>
      </c>
      <c r="O281" s="204" t="s">
        <v>2853</v>
      </c>
      <c r="P281" s="3">
        <v>25</v>
      </c>
      <c r="Q281" s="1" t="s">
        <v>2218</v>
      </c>
      <c r="R281" s="2">
        <v>170</v>
      </c>
      <c r="S281" s="165" t="s">
        <v>431</v>
      </c>
      <c r="T281" s="1" t="s">
        <v>2758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82">
        <f t="shared" si="12"/>
        <v>400</v>
      </c>
      <c r="Z281" s="82" t="str">
        <f t="shared" si="13"/>
        <v>0</v>
      </c>
      <c r="AA281" s="82">
        <f t="shared" si="14"/>
        <v>400</v>
      </c>
      <c r="AC281" s="5"/>
    </row>
    <row r="282" spans="1:29" s="3" customFormat="1" ht="10.199999999999999" x14ac:dyDescent="0.2">
      <c r="A282" s="1" t="s">
        <v>2671</v>
      </c>
      <c r="B282" s="2">
        <v>180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204">
        <v>23961</v>
      </c>
      <c r="J282" s="3" t="s">
        <v>446</v>
      </c>
      <c r="K282" s="108" t="s">
        <v>2277</v>
      </c>
      <c r="L282" s="109" t="s">
        <v>2185</v>
      </c>
      <c r="M282" s="110" t="s">
        <v>2367</v>
      </c>
      <c r="N282" s="3" t="s">
        <v>446</v>
      </c>
      <c r="O282" s="204" t="s">
        <v>2853</v>
      </c>
      <c r="P282" s="3">
        <v>25</v>
      </c>
      <c r="Q282" s="1" t="s">
        <v>2218</v>
      </c>
      <c r="R282" s="2">
        <v>170</v>
      </c>
      <c r="S282" s="165" t="s">
        <v>431</v>
      </c>
      <c r="T282" s="1" t="s">
        <v>2758</v>
      </c>
      <c r="U282" s="3" t="s">
        <v>2196</v>
      </c>
      <c r="V282" s="3" t="s">
        <v>2196</v>
      </c>
      <c r="W282" s="22" t="s">
        <v>1161</v>
      </c>
      <c r="X282" s="3" t="s">
        <v>2847</v>
      </c>
      <c r="Y282" s="82">
        <f t="shared" si="12"/>
        <v>400</v>
      </c>
      <c r="Z282" s="82" t="str">
        <f t="shared" si="13"/>
        <v>0</v>
      </c>
      <c r="AA282" s="82">
        <f t="shared" si="14"/>
        <v>400</v>
      </c>
      <c r="AC282" s="5"/>
    </row>
    <row r="283" spans="1:29" s="3" customFormat="1" ht="10.199999999999999" x14ac:dyDescent="0.2">
      <c r="A283" s="1" t="s">
        <v>1073</v>
      </c>
      <c r="B283" s="2">
        <v>285</v>
      </c>
      <c r="C283" s="1" t="s">
        <v>1063</v>
      </c>
      <c r="D283" s="1" t="s">
        <v>2718</v>
      </c>
      <c r="E283" s="3" t="s">
        <v>2187</v>
      </c>
      <c r="F283" s="3">
        <v>8</v>
      </c>
      <c r="G283" s="3">
        <v>25</v>
      </c>
      <c r="H283" s="78"/>
      <c r="I283" s="204"/>
      <c r="J283" s="3" t="s">
        <v>446</v>
      </c>
      <c r="K283" s="108" t="s">
        <v>2887</v>
      </c>
      <c r="L283" s="109" t="s">
        <v>2185</v>
      </c>
      <c r="M283" s="135" t="s">
        <v>2887</v>
      </c>
      <c r="N283" s="3" t="s">
        <v>446</v>
      </c>
      <c r="O283" s="204"/>
      <c r="P283" s="3">
        <v>25</v>
      </c>
      <c r="Q283" s="1" t="s">
        <v>2193</v>
      </c>
      <c r="R283" s="2">
        <v>21</v>
      </c>
      <c r="S283" s="165" t="s">
        <v>436</v>
      </c>
      <c r="T283" s="1" t="s">
        <v>2723</v>
      </c>
      <c r="U283" s="3" t="s">
        <v>2196</v>
      </c>
      <c r="V283" s="3" t="s">
        <v>2196</v>
      </c>
      <c r="W283" s="22" t="s">
        <v>1161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s="3" customFormat="1" ht="10.199999999999999" x14ac:dyDescent="0.2">
      <c r="A284" s="1" t="s">
        <v>2679</v>
      </c>
      <c r="B284" s="2">
        <v>14.48</v>
      </c>
      <c r="C284" s="1" t="s">
        <v>2193</v>
      </c>
      <c r="D284" s="1" t="s">
        <v>2718</v>
      </c>
      <c r="E284" s="3" t="s">
        <v>2187</v>
      </c>
      <c r="F284" s="3">
        <v>8</v>
      </c>
      <c r="G284" s="3">
        <v>25</v>
      </c>
      <c r="H284" s="78"/>
      <c r="I284" s="204" t="s">
        <v>1045</v>
      </c>
      <c r="J284" s="3" t="s">
        <v>446</v>
      </c>
      <c r="K284" s="108" t="s">
        <v>2680</v>
      </c>
      <c r="L284" s="109" t="s">
        <v>2185</v>
      </c>
      <c r="M284" s="110" t="s">
        <v>2887</v>
      </c>
      <c r="N284" s="3" t="s">
        <v>446</v>
      </c>
      <c r="O284" s="204" t="s">
        <v>1044</v>
      </c>
      <c r="P284" s="3">
        <v>25</v>
      </c>
      <c r="Q284" s="1" t="s">
        <v>2193</v>
      </c>
      <c r="R284" s="2">
        <v>25.5</v>
      </c>
      <c r="S284" s="161" t="s">
        <v>2812</v>
      </c>
      <c r="T284" s="1" t="s">
        <v>2725</v>
      </c>
      <c r="U284" s="3" t="s">
        <v>2196</v>
      </c>
      <c r="V284" s="3" t="s">
        <v>2196</v>
      </c>
      <c r="W284" s="3" t="s">
        <v>2892</v>
      </c>
      <c r="X284" s="3" t="s">
        <v>2847</v>
      </c>
      <c r="Y284" s="82">
        <f t="shared" si="12"/>
        <v>400</v>
      </c>
      <c r="Z284" s="82" t="str">
        <f t="shared" si="13"/>
        <v>0</v>
      </c>
      <c r="AA284" s="82">
        <f t="shared" si="14"/>
        <v>400</v>
      </c>
      <c r="AC284" s="5"/>
    </row>
    <row r="285" spans="1:29" s="3" customFormat="1" ht="10.199999999999999" x14ac:dyDescent="0.2">
      <c r="A285" s="1" t="s">
        <v>1293</v>
      </c>
      <c r="B285" s="2">
        <v>275</v>
      </c>
      <c r="C285" s="1" t="s">
        <v>1291</v>
      </c>
      <c r="D285" s="1" t="s">
        <v>2718</v>
      </c>
      <c r="E285" s="3" t="s">
        <v>2187</v>
      </c>
      <c r="F285" s="3">
        <v>8</v>
      </c>
      <c r="G285" s="22">
        <v>25</v>
      </c>
      <c r="H285" s="190"/>
      <c r="I285" s="114"/>
      <c r="J285" s="3" t="s">
        <v>446</v>
      </c>
      <c r="K285" s="108" t="s">
        <v>2887</v>
      </c>
      <c r="L285" s="109" t="s">
        <v>2185</v>
      </c>
      <c r="M285" s="110" t="s">
        <v>2887</v>
      </c>
      <c r="N285" s="3" t="s">
        <v>446</v>
      </c>
      <c r="O285" s="212"/>
      <c r="P285" s="3">
        <v>25</v>
      </c>
      <c r="Q285" s="1" t="s">
        <v>2193</v>
      </c>
      <c r="R285" s="2">
        <v>21</v>
      </c>
      <c r="S285" s="161" t="s">
        <v>1161</v>
      </c>
      <c r="T285" s="1" t="s">
        <v>2723</v>
      </c>
      <c r="U285" s="3" t="s">
        <v>2196</v>
      </c>
      <c r="V285" s="3" t="s">
        <v>2196</v>
      </c>
      <c r="W285" s="3" t="s">
        <v>2892</v>
      </c>
      <c r="X285" s="3" t="s">
        <v>1019</v>
      </c>
      <c r="Y285" s="82">
        <f t="shared" si="12"/>
        <v>400</v>
      </c>
      <c r="Z285" s="82">
        <f t="shared" si="13"/>
        <v>400</v>
      </c>
      <c r="AA285" s="82" t="str">
        <f t="shared" si="14"/>
        <v>0</v>
      </c>
      <c r="AC285" s="5"/>
    </row>
    <row r="286" spans="1:29" s="3" customFormat="1" ht="10.199999999999999" x14ac:dyDescent="0.2">
      <c r="A286" s="1" t="s">
        <v>2773</v>
      </c>
      <c r="B286" s="2">
        <v>185</v>
      </c>
      <c r="C286" s="1" t="s">
        <v>2218</v>
      </c>
      <c r="D286" s="1" t="s">
        <v>2718</v>
      </c>
      <c r="E286" s="3" t="s">
        <v>2187</v>
      </c>
      <c r="F286" s="3">
        <v>8</v>
      </c>
      <c r="G286" s="3">
        <v>25</v>
      </c>
      <c r="H286" s="78"/>
      <c r="I286" s="139"/>
      <c r="J286" s="3" t="s">
        <v>446</v>
      </c>
      <c r="K286" s="108" t="s">
        <v>2448</v>
      </c>
      <c r="L286" s="109" t="s">
        <v>2185</v>
      </c>
      <c r="M286" s="135" t="s">
        <v>2887</v>
      </c>
      <c r="N286" s="3" t="s">
        <v>446</v>
      </c>
      <c r="O286" s="204" t="s">
        <v>2448</v>
      </c>
      <c r="P286" s="3">
        <v>25</v>
      </c>
      <c r="Q286" s="1" t="s">
        <v>2193</v>
      </c>
      <c r="R286" s="2">
        <v>21</v>
      </c>
      <c r="S286" s="161" t="s">
        <v>1161</v>
      </c>
      <c r="T286" s="1" t="s">
        <v>2723</v>
      </c>
      <c r="U286" s="3" t="s">
        <v>2196</v>
      </c>
      <c r="V286" s="3" t="s">
        <v>2196</v>
      </c>
      <c r="W286" s="3" t="s">
        <v>2892</v>
      </c>
      <c r="X286" s="3" t="s">
        <v>1019</v>
      </c>
      <c r="Y286" s="82">
        <f t="shared" si="12"/>
        <v>400</v>
      </c>
      <c r="Z286" s="82">
        <f t="shared" si="13"/>
        <v>400</v>
      </c>
      <c r="AA286" s="82" t="str">
        <f t="shared" si="14"/>
        <v>0</v>
      </c>
      <c r="AC286" s="5"/>
    </row>
    <row r="287" spans="1:29" s="3" customFormat="1" ht="10.199999999999999" x14ac:dyDescent="0.2">
      <c r="A287" s="1" t="s">
        <v>2795</v>
      </c>
      <c r="B287" s="2">
        <v>185</v>
      </c>
      <c r="C287" s="1" t="s">
        <v>2218</v>
      </c>
      <c r="D287" s="1" t="s">
        <v>2718</v>
      </c>
      <c r="E287" s="3" t="s">
        <v>2187</v>
      </c>
      <c r="F287" s="3">
        <v>8</v>
      </c>
      <c r="G287" s="3">
        <v>25</v>
      </c>
      <c r="H287" s="78"/>
      <c r="I287" s="114"/>
      <c r="J287" s="3" t="s">
        <v>446</v>
      </c>
      <c r="K287" s="108" t="s">
        <v>2812</v>
      </c>
      <c r="L287" s="109" t="s">
        <v>2185</v>
      </c>
      <c r="M287" s="135" t="s">
        <v>2887</v>
      </c>
      <c r="N287" s="3" t="s">
        <v>446</v>
      </c>
      <c r="O287" s="204" t="s">
        <v>879</v>
      </c>
      <c r="P287" s="3">
        <v>25</v>
      </c>
      <c r="Q287" s="1" t="s">
        <v>2193</v>
      </c>
      <c r="R287" s="2">
        <v>25.5</v>
      </c>
      <c r="S287" s="165" t="s">
        <v>1739</v>
      </c>
      <c r="T287" s="1" t="s">
        <v>2725</v>
      </c>
      <c r="U287" s="3" t="s">
        <v>2196</v>
      </c>
      <c r="V287" s="3" t="s">
        <v>2196</v>
      </c>
      <c r="W287" s="3" t="s">
        <v>2892</v>
      </c>
      <c r="X287" s="3" t="s">
        <v>1019</v>
      </c>
      <c r="Y287" s="82">
        <f t="shared" si="12"/>
        <v>400</v>
      </c>
      <c r="Z287" s="82">
        <f t="shared" si="13"/>
        <v>400</v>
      </c>
      <c r="AA287" s="82" t="str">
        <f t="shared" si="14"/>
        <v>0</v>
      </c>
      <c r="AC287" s="5"/>
    </row>
    <row r="288" spans="1:29" s="3" customFormat="1" ht="11.85" customHeight="1" x14ac:dyDescent="0.2">
      <c r="A288" s="1" t="s">
        <v>1795</v>
      </c>
      <c r="B288" s="2">
        <v>305</v>
      </c>
      <c r="C288" s="1" t="s">
        <v>1792</v>
      </c>
      <c r="D288" s="1" t="s">
        <v>2718</v>
      </c>
      <c r="E288" s="3" t="s">
        <v>2187</v>
      </c>
      <c r="F288" s="3">
        <v>8</v>
      </c>
      <c r="G288" s="3">
        <v>25</v>
      </c>
      <c r="H288" s="78"/>
      <c r="I288" s="111"/>
      <c r="J288" s="3" t="s">
        <v>446</v>
      </c>
      <c r="K288" s="108" t="s">
        <v>2345</v>
      </c>
      <c r="L288" s="109" t="s">
        <v>2185</v>
      </c>
      <c r="M288" s="110" t="s">
        <v>2345</v>
      </c>
      <c r="N288" s="3" t="s">
        <v>446</v>
      </c>
      <c r="O288" s="212"/>
      <c r="P288" s="3">
        <v>25</v>
      </c>
      <c r="Q288" s="1" t="s">
        <v>1865</v>
      </c>
      <c r="R288" s="2">
        <v>225</v>
      </c>
      <c r="S288" s="165" t="s">
        <v>1739</v>
      </c>
      <c r="T288" s="1" t="s">
        <v>1868</v>
      </c>
      <c r="U288" s="3" t="s">
        <v>2196</v>
      </c>
      <c r="V288" s="3" t="s">
        <v>2196</v>
      </c>
      <c r="W288" s="3" t="s">
        <v>2892</v>
      </c>
      <c r="X288" s="3" t="s">
        <v>1019</v>
      </c>
      <c r="Y288" s="82">
        <f t="shared" si="12"/>
        <v>400</v>
      </c>
      <c r="Z288" s="82">
        <f t="shared" si="13"/>
        <v>400</v>
      </c>
      <c r="AA288" s="82" t="str">
        <f t="shared" si="14"/>
        <v>0</v>
      </c>
      <c r="AC288" s="5"/>
    </row>
    <row r="289" spans="1:29" ht="11.85" customHeight="1" x14ac:dyDescent="0.25">
      <c r="G289" s="3"/>
      <c r="H289" s="78"/>
      <c r="I289" s="204"/>
      <c r="J289" s="3"/>
      <c r="K289" s="3"/>
      <c r="L289" s="20" t="s">
        <v>2185</v>
      </c>
      <c r="M289" s="3"/>
      <c r="N289" s="3"/>
      <c r="O289" s="204"/>
      <c r="P289" s="3"/>
      <c r="Q289" s="3"/>
      <c r="R289" s="3"/>
      <c r="S289" s="165"/>
      <c r="T289" s="3"/>
      <c r="X289" s="3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62" customFormat="1" ht="11.85" customHeight="1" thickBot="1" x14ac:dyDescent="0.3">
      <c r="G290" s="63">
        <f>SUM(G269:G289)</f>
        <v>475</v>
      </c>
      <c r="H290" s="197"/>
      <c r="I290" s="214"/>
      <c r="J290" s="63"/>
      <c r="K290" s="63"/>
      <c r="L290" s="64"/>
      <c r="M290" s="63">
        <f>G290-P290</f>
        <v>0</v>
      </c>
      <c r="N290" s="63"/>
      <c r="O290" s="214"/>
      <c r="P290" s="63">
        <f>SUM(P269:P289)</f>
        <v>475</v>
      </c>
      <c r="Q290" s="65"/>
      <c r="R290" s="65"/>
      <c r="S290" s="172"/>
      <c r="T290" s="65"/>
      <c r="X290" s="65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5">
      <c r="C291" s="50" t="s">
        <v>2183</v>
      </c>
      <c r="G291" s="72"/>
      <c r="H291" s="194"/>
      <c r="I291" s="210"/>
      <c r="J291" s="72"/>
      <c r="K291" s="72"/>
      <c r="L291" s="73"/>
      <c r="M291" s="72"/>
      <c r="N291" s="72"/>
      <c r="O291" s="210"/>
      <c r="P291" s="72"/>
      <c r="Q291" s="74"/>
      <c r="R291" s="74"/>
      <c r="S291" s="173"/>
      <c r="T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A292" s="89">
        <v>486140.1</v>
      </c>
      <c r="B292" s="2">
        <v>216</v>
      </c>
      <c r="C292" s="1" t="s">
        <v>2218</v>
      </c>
      <c r="D292" s="1" t="s">
        <v>2186</v>
      </c>
      <c r="E292" s="3" t="s">
        <v>2187</v>
      </c>
      <c r="F292" s="3">
        <v>16</v>
      </c>
      <c r="G292" s="22">
        <v>4</v>
      </c>
      <c r="H292" s="190"/>
      <c r="I292" s="202" t="s">
        <v>2904</v>
      </c>
      <c r="J292" s="22" t="s">
        <v>446</v>
      </c>
      <c r="K292" s="4" t="s">
        <v>2277</v>
      </c>
      <c r="L292" s="1" t="s">
        <v>2185</v>
      </c>
      <c r="M292" s="22" t="s">
        <v>2842</v>
      </c>
      <c r="N292" s="80" t="s">
        <v>446</v>
      </c>
      <c r="O292" s="206"/>
      <c r="P292" s="22">
        <v>4</v>
      </c>
      <c r="Q292" s="20" t="s">
        <v>2843</v>
      </c>
      <c r="R292" s="21">
        <v>0</v>
      </c>
      <c r="S292" s="174">
        <v>15757</v>
      </c>
      <c r="T292" s="20" t="s">
        <v>2844</v>
      </c>
      <c r="U292" s="22" t="s">
        <v>2845</v>
      </c>
      <c r="V292" s="22" t="s">
        <v>2845</v>
      </c>
      <c r="W292" s="22" t="s">
        <v>1161</v>
      </c>
      <c r="X292" s="22" t="s">
        <v>2847</v>
      </c>
      <c r="Y292" s="82">
        <f t="shared" si="12"/>
        <v>128</v>
      </c>
      <c r="Z292" s="82" t="str">
        <f t="shared" si="13"/>
        <v>0</v>
      </c>
      <c r="AA292" s="82">
        <f t="shared" si="14"/>
        <v>128</v>
      </c>
      <c r="AB292" s="22"/>
      <c r="AC292" s="25"/>
    </row>
    <row r="293" spans="1:29" s="46" customFormat="1" ht="11.85" customHeight="1" thickBot="1" x14ac:dyDescent="0.3">
      <c r="A293" s="90"/>
      <c r="G293" s="47">
        <f>SUM(G292:G292)</f>
        <v>4</v>
      </c>
      <c r="H293" s="193"/>
      <c r="I293" s="215"/>
      <c r="J293" s="47"/>
      <c r="K293" s="128"/>
      <c r="L293" s="48"/>
      <c r="M293" s="47">
        <f>G293-P293</f>
        <v>0</v>
      </c>
      <c r="N293" s="81"/>
      <c r="O293" s="207"/>
      <c r="P293" s="47">
        <f>SUM(P292)</f>
        <v>4</v>
      </c>
      <c r="Q293" s="49"/>
      <c r="R293" s="49"/>
      <c r="S293" s="170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5">
      <c r="A294" s="89"/>
      <c r="C294" s="50" t="s">
        <v>2184</v>
      </c>
      <c r="G294" s="22"/>
      <c r="H294" s="190"/>
      <c r="I294" s="216"/>
      <c r="J294" s="22"/>
      <c r="K294" s="22"/>
      <c r="L294" s="45"/>
      <c r="M294" s="22"/>
      <c r="N294" s="37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71" customFormat="1" ht="11.85" customHeight="1" x14ac:dyDescent="0.25">
      <c r="A295" s="89">
        <v>486140.1</v>
      </c>
      <c r="B295" s="2">
        <v>216</v>
      </c>
      <c r="C295" s="1" t="s">
        <v>2218</v>
      </c>
      <c r="D295" s="1" t="s">
        <v>2718</v>
      </c>
      <c r="E295" s="3" t="s">
        <v>2187</v>
      </c>
      <c r="F295" s="3">
        <v>8</v>
      </c>
      <c r="G295" s="74">
        <v>4</v>
      </c>
      <c r="H295" s="198"/>
      <c r="I295" s="202" t="s">
        <v>2904</v>
      </c>
      <c r="J295" s="74" t="s">
        <v>446</v>
      </c>
      <c r="K295" s="4" t="s">
        <v>2277</v>
      </c>
      <c r="L295" s="1" t="s">
        <v>2185</v>
      </c>
      <c r="M295" s="74" t="s">
        <v>2842</v>
      </c>
      <c r="N295" s="82" t="s">
        <v>446</v>
      </c>
      <c r="O295" s="226"/>
      <c r="P295" s="74">
        <v>4</v>
      </c>
      <c r="Q295" s="83" t="s">
        <v>2843</v>
      </c>
      <c r="R295" s="84">
        <v>0</v>
      </c>
      <c r="S295" s="175">
        <v>15757</v>
      </c>
      <c r="T295" s="83" t="s">
        <v>2844</v>
      </c>
      <c r="U295" s="74" t="s">
        <v>2845</v>
      </c>
      <c r="V295" s="74" t="s">
        <v>2845</v>
      </c>
      <c r="W295" s="22" t="s">
        <v>1161</v>
      </c>
      <c r="X295" s="74" t="s">
        <v>2847</v>
      </c>
      <c r="Y295" s="82">
        <f t="shared" si="12"/>
        <v>64</v>
      </c>
      <c r="Z295" s="82" t="str">
        <f t="shared" si="13"/>
        <v>0</v>
      </c>
      <c r="AA295" s="82">
        <f t="shared" si="14"/>
        <v>64</v>
      </c>
      <c r="AB295" s="74"/>
      <c r="AC295" s="85"/>
    </row>
    <row r="296" spans="1:29" s="46" customFormat="1" ht="11.85" customHeight="1" thickBot="1" x14ac:dyDescent="0.3">
      <c r="G296" s="47">
        <f>SUM(G295)</f>
        <v>4</v>
      </c>
      <c r="H296" s="193"/>
      <c r="I296" s="215"/>
      <c r="J296" s="47"/>
      <c r="K296" s="47"/>
      <c r="M296" s="47">
        <f>G296-P296</f>
        <v>0</v>
      </c>
      <c r="N296" s="81"/>
      <c r="O296" s="207"/>
      <c r="P296" s="47">
        <f>SUM(P295)</f>
        <v>4</v>
      </c>
      <c r="S296" s="176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71" customFormat="1" ht="11.85" customHeight="1" x14ac:dyDescent="0.25">
      <c r="G297" s="72"/>
      <c r="H297" s="194"/>
      <c r="I297" s="217"/>
      <c r="J297" s="72"/>
      <c r="K297" s="72"/>
      <c r="L297" s="73"/>
      <c r="M297" s="74"/>
      <c r="N297" s="82"/>
      <c r="O297" s="226"/>
      <c r="P297" s="74"/>
      <c r="Q297" s="83"/>
      <c r="R297" s="84"/>
      <c r="S297" s="175"/>
      <c r="T297" s="83"/>
      <c r="U297" s="74"/>
      <c r="V297" s="74"/>
      <c r="W297" s="74"/>
      <c r="X297" s="74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  <c r="AB297" s="74"/>
      <c r="AC297" s="85"/>
    </row>
    <row r="298" spans="1:29" s="43" customFormat="1" ht="11.25" customHeight="1" x14ac:dyDescent="0.3">
      <c r="C298" s="50" t="s">
        <v>2180</v>
      </c>
      <c r="G298" s="22"/>
      <c r="H298" s="190"/>
      <c r="I298" s="23"/>
      <c r="J298" s="22"/>
      <c r="K298" s="67"/>
      <c r="L298" s="45"/>
      <c r="M298" s="22"/>
      <c r="N298" s="22"/>
      <c r="O298" s="206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2713</v>
      </c>
      <c r="B299" s="2">
        <v>197.04</v>
      </c>
      <c r="C299" s="1" t="s">
        <v>2485</v>
      </c>
      <c r="D299" s="1" t="s">
        <v>2186</v>
      </c>
      <c r="E299" s="3" t="s">
        <v>2187</v>
      </c>
      <c r="F299" s="3">
        <v>16</v>
      </c>
      <c r="G299" s="3">
        <v>10</v>
      </c>
      <c r="H299" s="78"/>
      <c r="I299" s="4"/>
      <c r="J299" s="3" t="s">
        <v>446</v>
      </c>
      <c r="K299" s="4" t="s">
        <v>2714</v>
      </c>
      <c r="L299" s="1" t="s">
        <v>2185</v>
      </c>
      <c r="M299" s="3" t="s">
        <v>435</v>
      </c>
      <c r="N299" s="3" t="s">
        <v>446</v>
      </c>
      <c r="O299" s="204" t="s">
        <v>433</v>
      </c>
      <c r="P299" s="3">
        <v>10</v>
      </c>
      <c r="Q299" s="1"/>
      <c r="R299" s="2">
        <v>235</v>
      </c>
      <c r="S299" s="161">
        <v>15307</v>
      </c>
      <c r="T299" s="1" t="s">
        <v>429</v>
      </c>
      <c r="U299" s="3" t="s">
        <v>2715</v>
      </c>
      <c r="V299" s="3" t="s">
        <v>2715</v>
      </c>
      <c r="W299" s="22" t="s">
        <v>1161</v>
      </c>
      <c r="X299" s="3" t="s">
        <v>2847</v>
      </c>
      <c r="Y299" s="82">
        <f t="shared" si="12"/>
        <v>320</v>
      </c>
      <c r="Z299" s="82" t="str">
        <f t="shared" si="13"/>
        <v>0</v>
      </c>
      <c r="AA299" s="82">
        <f t="shared" si="14"/>
        <v>320</v>
      </c>
      <c r="AC299" s="5"/>
    </row>
    <row r="300" spans="1:29" s="38" customFormat="1" ht="11.85" customHeight="1" x14ac:dyDescent="0.25">
      <c r="G300" s="40">
        <f>SUM(G298:G299)</f>
        <v>10</v>
      </c>
      <c r="H300" s="192"/>
      <c r="I300" s="54"/>
      <c r="J300" s="40"/>
      <c r="K300" s="40"/>
      <c r="L300" s="41"/>
      <c r="M300" s="40">
        <f>G300-P300</f>
        <v>0</v>
      </c>
      <c r="N300" s="40"/>
      <c r="O300" s="205"/>
      <c r="P300" s="40">
        <f>SUM(P298:P299)</f>
        <v>10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5">
      <c r="C301" s="50" t="s">
        <v>2181</v>
      </c>
      <c r="G301" s="22"/>
      <c r="H301" s="190"/>
      <c r="I301" s="23"/>
      <c r="J301" s="22"/>
      <c r="K301" s="22"/>
      <c r="L301" s="45"/>
      <c r="M301" s="22"/>
      <c r="N301" s="22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0.199999999999999" x14ac:dyDescent="0.2">
      <c r="A302" s="1" t="s">
        <v>2713</v>
      </c>
      <c r="B302" s="2">
        <v>197.04</v>
      </c>
      <c r="C302" s="1" t="s">
        <v>2485</v>
      </c>
      <c r="D302" s="1" t="s">
        <v>2718</v>
      </c>
      <c r="E302" s="3" t="s">
        <v>2187</v>
      </c>
      <c r="F302" s="3">
        <v>8</v>
      </c>
      <c r="G302" s="3">
        <v>10</v>
      </c>
      <c r="H302" s="78"/>
      <c r="I302" s="4"/>
      <c r="J302" s="3" t="s">
        <v>446</v>
      </c>
      <c r="K302" s="4" t="s">
        <v>2714</v>
      </c>
      <c r="L302" s="1" t="s">
        <v>2185</v>
      </c>
      <c r="M302" s="3" t="s">
        <v>435</v>
      </c>
      <c r="N302" s="3" t="s">
        <v>446</v>
      </c>
      <c r="O302" s="204" t="s">
        <v>433</v>
      </c>
      <c r="P302" s="3">
        <v>10</v>
      </c>
      <c r="Q302" s="1"/>
      <c r="R302" s="2">
        <v>300</v>
      </c>
      <c r="S302" s="161">
        <v>15307</v>
      </c>
      <c r="T302" s="1" t="s">
        <v>429</v>
      </c>
      <c r="U302" s="3" t="s">
        <v>2715</v>
      </c>
      <c r="V302" s="3" t="s">
        <v>2715</v>
      </c>
      <c r="W302" s="22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46" customFormat="1" ht="11.85" customHeight="1" thickBot="1" x14ac:dyDescent="0.3">
      <c r="G303" s="47">
        <f>SUM(G301:G302)</f>
        <v>10</v>
      </c>
      <c r="H303" s="193"/>
      <c r="I303" s="177"/>
      <c r="J303" s="47"/>
      <c r="K303" s="47"/>
      <c r="L303" s="48"/>
      <c r="M303" s="47">
        <f>G303-P303</f>
        <v>0</v>
      </c>
      <c r="N303" s="47"/>
      <c r="O303" s="207"/>
      <c r="P303" s="47">
        <f>SUM(P301:P302)</f>
        <v>10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5">
      <c r="C304" s="50" t="s">
        <v>2178</v>
      </c>
      <c r="G304" s="22"/>
      <c r="H304" s="190"/>
      <c r="I304" s="218"/>
      <c r="J304" s="22"/>
      <c r="K304" s="22"/>
      <c r="L304" s="45"/>
      <c r="M304" s="22"/>
      <c r="N304" s="22"/>
      <c r="O304" s="206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0.199999999999999" x14ac:dyDescent="0.2">
      <c r="A305" s="1" t="s">
        <v>2711</v>
      </c>
      <c r="B305" s="2">
        <v>216</v>
      </c>
      <c r="C305" s="1" t="s">
        <v>2218</v>
      </c>
      <c r="D305" s="1" t="s">
        <v>2186</v>
      </c>
      <c r="E305" s="3" t="s">
        <v>2187</v>
      </c>
      <c r="F305" s="3">
        <v>16</v>
      </c>
      <c r="G305" s="3">
        <v>9</v>
      </c>
      <c r="H305" s="78"/>
      <c r="I305" s="202" t="s">
        <v>2904</v>
      </c>
      <c r="J305" s="3" t="s">
        <v>446</v>
      </c>
      <c r="K305" s="4" t="s">
        <v>2277</v>
      </c>
      <c r="L305" s="1" t="s">
        <v>2185</v>
      </c>
      <c r="M305" s="3" t="s">
        <v>2619</v>
      </c>
      <c r="N305" s="3" t="s">
        <v>446</v>
      </c>
      <c r="O305" s="204"/>
      <c r="P305" s="3">
        <v>9</v>
      </c>
      <c r="Q305" s="1" t="s">
        <v>2193</v>
      </c>
      <c r="R305" s="2">
        <v>15.7</v>
      </c>
      <c r="S305" s="161">
        <v>15758</v>
      </c>
      <c r="T305" s="1" t="s">
        <v>2620</v>
      </c>
      <c r="U305" s="3" t="s">
        <v>2621</v>
      </c>
      <c r="V305" s="3" t="s">
        <v>2621</v>
      </c>
      <c r="W305" s="22" t="s">
        <v>1161</v>
      </c>
      <c r="X305" s="3" t="s">
        <v>2847</v>
      </c>
      <c r="Y305" s="82">
        <f t="shared" si="12"/>
        <v>288</v>
      </c>
      <c r="Z305" s="82" t="str">
        <f t="shared" si="13"/>
        <v>0</v>
      </c>
      <c r="AA305" s="82">
        <f t="shared" si="14"/>
        <v>288</v>
      </c>
      <c r="AC305" s="5"/>
    </row>
    <row r="306" spans="1:29" s="38" customFormat="1" ht="11.85" customHeight="1" x14ac:dyDescent="0.25">
      <c r="G306" s="40">
        <f>SUM(G304:G305)</f>
        <v>9</v>
      </c>
      <c r="H306" s="192"/>
      <c r="I306" s="219"/>
      <c r="J306" s="40"/>
      <c r="K306" s="129"/>
      <c r="L306" s="41"/>
      <c r="M306" s="40">
        <f>G306-P306</f>
        <v>0</v>
      </c>
      <c r="N306" s="40"/>
      <c r="O306" s="205"/>
      <c r="P306" s="40">
        <f>SUM(P304:P305)</f>
        <v>9</v>
      </c>
      <c r="Q306" s="42"/>
      <c r="R306" s="42"/>
      <c r="S306" s="171"/>
      <c r="T306" s="42"/>
      <c r="X306" s="4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43" customFormat="1" ht="11.85" customHeight="1" x14ac:dyDescent="0.25">
      <c r="C307" s="50" t="s">
        <v>2179</v>
      </c>
      <c r="G307" s="22"/>
      <c r="H307" s="190"/>
      <c r="I307" s="216"/>
      <c r="J307" s="22"/>
      <c r="K307" s="22"/>
      <c r="L307" s="45"/>
      <c r="M307" s="22"/>
      <c r="N307" s="22"/>
      <c r="O307" s="206"/>
      <c r="P307" s="22"/>
      <c r="Q307" s="22"/>
      <c r="R307" s="22"/>
      <c r="S307" s="165"/>
      <c r="T307" s="22"/>
      <c r="X307" s="2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3" customFormat="1" ht="10.199999999999999" x14ac:dyDescent="0.2">
      <c r="A308" s="1" t="s">
        <v>2711</v>
      </c>
      <c r="B308" s="2">
        <v>216</v>
      </c>
      <c r="C308" s="1" t="s">
        <v>2218</v>
      </c>
      <c r="D308" s="1" t="s">
        <v>2718</v>
      </c>
      <c r="E308" s="3" t="s">
        <v>2187</v>
      </c>
      <c r="F308" s="3">
        <v>8</v>
      </c>
      <c r="G308" s="3">
        <v>9</v>
      </c>
      <c r="H308" s="78"/>
      <c r="I308" s="202" t="s">
        <v>2904</v>
      </c>
      <c r="J308" s="3" t="s">
        <v>446</v>
      </c>
      <c r="K308" s="4" t="s">
        <v>2277</v>
      </c>
      <c r="L308" s="1" t="s">
        <v>2185</v>
      </c>
      <c r="M308" s="3" t="s">
        <v>2619</v>
      </c>
      <c r="N308" s="3" t="s">
        <v>446</v>
      </c>
      <c r="O308" s="204"/>
      <c r="P308" s="3">
        <v>9</v>
      </c>
      <c r="Q308" s="1" t="s">
        <v>2193</v>
      </c>
      <c r="R308" s="2">
        <v>15.7</v>
      </c>
      <c r="S308" s="161">
        <v>15758</v>
      </c>
      <c r="T308" s="1" t="s">
        <v>2620</v>
      </c>
      <c r="U308" s="3" t="s">
        <v>2621</v>
      </c>
      <c r="V308" s="3" t="s">
        <v>2621</v>
      </c>
      <c r="W308" s="22" t="s">
        <v>1161</v>
      </c>
      <c r="X308" s="3" t="s">
        <v>2847</v>
      </c>
      <c r="Y308" s="82">
        <f t="shared" si="12"/>
        <v>144</v>
      </c>
      <c r="Z308" s="82" t="str">
        <f t="shared" si="13"/>
        <v>0</v>
      </c>
      <c r="AA308" s="82">
        <f t="shared" si="14"/>
        <v>144</v>
      </c>
      <c r="AC308" s="5"/>
    </row>
    <row r="309" spans="1:29" s="46" customFormat="1" ht="11.85" customHeight="1" thickBot="1" x14ac:dyDescent="0.3">
      <c r="G309" s="47">
        <f>SUM(G307:G308)</f>
        <v>9</v>
      </c>
      <c r="H309" s="193"/>
      <c r="I309" s="207"/>
      <c r="J309" s="47"/>
      <c r="K309" s="47"/>
      <c r="L309" s="48"/>
      <c r="M309" s="47">
        <f>G309-P309</f>
        <v>0</v>
      </c>
      <c r="N309" s="47"/>
      <c r="O309" s="207"/>
      <c r="P309" s="47">
        <f>SUM(P307:P308)</f>
        <v>9</v>
      </c>
      <c r="Q309" s="49"/>
      <c r="R309" s="49"/>
      <c r="S309" s="170"/>
      <c r="T309" s="49"/>
      <c r="X309" s="49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43" customFormat="1" ht="11.25" customHeight="1" x14ac:dyDescent="0.25">
      <c r="C310" s="50" t="s">
        <v>2170</v>
      </c>
      <c r="G310" s="22"/>
      <c r="H310" s="190"/>
      <c r="I310" s="68" t="s">
        <v>1863</v>
      </c>
      <c r="J310" s="22"/>
      <c r="K310" s="22"/>
      <c r="L310" s="45"/>
      <c r="M310" s="22"/>
      <c r="N310" s="22"/>
      <c r="O310" s="227"/>
      <c r="P310" s="22"/>
      <c r="Q310" s="22"/>
      <c r="R310" s="22"/>
      <c r="S310" s="165"/>
      <c r="T310" s="22"/>
      <c r="X310" s="2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12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2611</v>
      </c>
      <c r="N311" s="3" t="s">
        <v>446</v>
      </c>
      <c r="O311" s="204"/>
      <c r="P311" s="3">
        <v>12</v>
      </c>
      <c r="Q311" s="1" t="s">
        <v>2612</v>
      </c>
      <c r="R311" s="2">
        <v>0</v>
      </c>
      <c r="S311" s="174">
        <v>15737</v>
      </c>
      <c r="T311" s="1" t="s">
        <v>2613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384</v>
      </c>
      <c r="Z311" s="82" t="str">
        <f t="shared" si="13"/>
        <v>0</v>
      </c>
      <c r="AA311" s="82">
        <f t="shared" si="14"/>
        <v>384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5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O312" s="204"/>
      <c r="P312" s="3">
        <v>5</v>
      </c>
      <c r="Q312" s="1" t="s">
        <v>2321</v>
      </c>
      <c r="R312" s="2">
        <v>23.7</v>
      </c>
      <c r="S312" s="174">
        <v>15740</v>
      </c>
      <c r="T312" s="1" t="s">
        <v>2615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160</v>
      </c>
      <c r="Z312" s="82" t="str">
        <f t="shared" si="13"/>
        <v>0</v>
      </c>
      <c r="AA312" s="82">
        <f t="shared" si="14"/>
        <v>160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6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6</v>
      </c>
      <c r="Q313" s="1" t="s">
        <v>2321</v>
      </c>
      <c r="R313" s="2">
        <v>34.65</v>
      </c>
      <c r="S313" s="174">
        <v>15740</v>
      </c>
      <c r="T313" s="1" t="s">
        <v>2616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7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O314" s="204"/>
      <c r="P314" s="3">
        <v>7</v>
      </c>
      <c r="Q314" s="1" t="s">
        <v>2321</v>
      </c>
      <c r="R314" s="2">
        <v>28.75</v>
      </c>
      <c r="S314" s="174">
        <v>15735</v>
      </c>
      <c r="T314" s="1" t="s">
        <v>2618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224</v>
      </c>
      <c r="Z314" s="82" t="str">
        <f t="shared" si="13"/>
        <v>0</v>
      </c>
      <c r="AA314" s="82">
        <f t="shared" si="14"/>
        <v>224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2186</v>
      </c>
      <c r="E315" s="3" t="s">
        <v>2187</v>
      </c>
      <c r="F315" s="3">
        <v>16</v>
      </c>
      <c r="G315" s="3">
        <v>10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10</v>
      </c>
      <c r="Q315" s="1" t="s">
        <v>2189</v>
      </c>
      <c r="R315" s="2">
        <v>31.9</v>
      </c>
      <c r="S315" s="174">
        <v>15735</v>
      </c>
      <c r="T315" s="1" t="s">
        <v>2190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320</v>
      </c>
      <c r="Z315" s="82" t="str">
        <f t="shared" si="13"/>
        <v>0</v>
      </c>
      <c r="AA315" s="82">
        <f t="shared" si="14"/>
        <v>320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6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2821</v>
      </c>
      <c r="N316" s="3" t="s">
        <v>446</v>
      </c>
      <c r="O316" s="228" t="s">
        <v>1861</v>
      </c>
      <c r="P316" s="3">
        <v>6</v>
      </c>
      <c r="Q316" s="3" t="s">
        <v>2218</v>
      </c>
      <c r="R316" s="21">
        <v>0</v>
      </c>
      <c r="S316" s="174">
        <v>15741</v>
      </c>
      <c r="T316" s="3" t="s">
        <v>419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192</v>
      </c>
      <c r="Z316" s="82" t="str">
        <f t="shared" si="13"/>
        <v>0</v>
      </c>
      <c r="AA316" s="82">
        <f t="shared" si="14"/>
        <v>192</v>
      </c>
      <c r="AC316" s="5"/>
    </row>
    <row r="317" spans="1:29" s="38" customFormat="1" ht="11.85" customHeight="1" x14ac:dyDescent="0.25">
      <c r="G317" s="40">
        <f>SUM(G310:G316)</f>
        <v>46</v>
      </c>
      <c r="H317" s="192"/>
      <c r="I317" s="205"/>
      <c r="J317" s="40"/>
      <c r="K317" s="40"/>
      <c r="L317" s="41"/>
      <c r="M317" s="40">
        <f>G317-P317</f>
        <v>0</v>
      </c>
      <c r="N317" s="40"/>
      <c r="O317" s="205"/>
      <c r="P317" s="40">
        <f>SUM(P310:P316)</f>
        <v>46</v>
      </c>
      <c r="Q317" s="42"/>
      <c r="R317" s="42"/>
      <c r="S317" s="171"/>
      <c r="T317" s="42"/>
      <c r="X317" s="4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43" customFormat="1" ht="11.85" customHeight="1" x14ac:dyDescent="0.25">
      <c r="C318" s="50" t="s">
        <v>2171</v>
      </c>
      <c r="G318" s="22"/>
      <c r="H318" s="190"/>
      <c r="I318" s="206"/>
      <c r="J318" s="24"/>
      <c r="K318" s="22"/>
      <c r="L318" s="45"/>
      <c r="M318" s="22"/>
      <c r="N318" s="24"/>
      <c r="O318" s="206"/>
      <c r="P318" s="22"/>
      <c r="Q318" s="22"/>
      <c r="R318" s="22"/>
      <c r="S318" s="165"/>
      <c r="T318" s="22"/>
      <c r="X318" s="2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3" customFormat="1" ht="10.199999999999999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12</v>
      </c>
      <c r="H319" s="78"/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2611</v>
      </c>
      <c r="N319" s="3" t="s">
        <v>446</v>
      </c>
      <c r="O319" s="204"/>
      <c r="P319" s="3">
        <v>12</v>
      </c>
      <c r="Q319" s="1" t="s">
        <v>2612</v>
      </c>
      <c r="R319" s="2">
        <v>0</v>
      </c>
      <c r="S319" s="174">
        <v>15737</v>
      </c>
      <c r="T319" s="1" t="s">
        <v>2613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192</v>
      </c>
      <c r="Z319" s="82" t="str">
        <f t="shared" si="13"/>
        <v>0</v>
      </c>
      <c r="AA319" s="82">
        <f t="shared" si="14"/>
        <v>192</v>
      </c>
      <c r="AC319" s="5"/>
    </row>
    <row r="320" spans="1:29" s="3" customFormat="1" ht="10.199999999999999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5</v>
      </c>
      <c r="H320" s="78"/>
      <c r="I320" s="23" t="s">
        <v>434</v>
      </c>
      <c r="J320" s="3" t="s">
        <v>446</v>
      </c>
      <c r="K320" s="4" t="s">
        <v>2608</v>
      </c>
      <c r="L320" s="1" t="s">
        <v>2185</v>
      </c>
      <c r="M320" s="3" t="s">
        <v>2614</v>
      </c>
      <c r="N320" s="3" t="s">
        <v>446</v>
      </c>
      <c r="O320" s="204"/>
      <c r="P320" s="3">
        <v>5</v>
      </c>
      <c r="Q320" s="1" t="s">
        <v>2321</v>
      </c>
      <c r="R320" s="2">
        <v>23.7</v>
      </c>
      <c r="S320" s="174">
        <v>15740</v>
      </c>
      <c r="T320" s="1" t="s">
        <v>2615</v>
      </c>
      <c r="U320" s="3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80</v>
      </c>
      <c r="Z320" s="82" t="str">
        <f t="shared" si="13"/>
        <v>0</v>
      </c>
      <c r="AA320" s="82">
        <f t="shared" si="14"/>
        <v>80</v>
      </c>
      <c r="AC320" s="5"/>
    </row>
    <row r="321" spans="1:29" s="3" customFormat="1" ht="10.199999999999999" x14ac:dyDescent="0.2">
      <c r="A321" s="1" t="s">
        <v>2617</v>
      </c>
      <c r="B321" s="2">
        <v>20.85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6</v>
      </c>
      <c r="H321" s="78"/>
      <c r="I321" s="23" t="s">
        <v>434</v>
      </c>
      <c r="J321" s="3" t="s">
        <v>446</v>
      </c>
      <c r="K321" s="4" t="s">
        <v>2608</v>
      </c>
      <c r="L321" s="1" t="s">
        <v>2185</v>
      </c>
      <c r="M321" s="3" t="s">
        <v>2614</v>
      </c>
      <c r="N321" s="3" t="s">
        <v>446</v>
      </c>
      <c r="O321" s="204"/>
      <c r="P321" s="3">
        <v>6</v>
      </c>
      <c r="Q321" s="1" t="s">
        <v>2321</v>
      </c>
      <c r="R321" s="2">
        <v>34.65</v>
      </c>
      <c r="S321" s="174">
        <v>15740</v>
      </c>
      <c r="T321" s="1" t="s">
        <v>2616</v>
      </c>
      <c r="U321" s="3" t="s">
        <v>2191</v>
      </c>
      <c r="V321" s="3" t="s">
        <v>2191</v>
      </c>
      <c r="W321" s="3" t="s">
        <v>1161</v>
      </c>
      <c r="X321" s="3" t="s">
        <v>2847</v>
      </c>
      <c r="Y321" s="82">
        <f t="shared" si="12"/>
        <v>96</v>
      </c>
      <c r="Z321" s="82" t="str">
        <f t="shared" si="13"/>
        <v>0</v>
      </c>
      <c r="AA321" s="82">
        <f t="shared" si="14"/>
        <v>96</v>
      </c>
      <c r="AC321" s="5"/>
    </row>
    <row r="322" spans="1:29" s="3" customFormat="1" ht="10.199999999999999" x14ac:dyDescent="0.2">
      <c r="A322" s="1" t="s">
        <v>2617</v>
      </c>
      <c r="B322" s="2">
        <v>20.85</v>
      </c>
      <c r="C322" s="1" t="s">
        <v>2193</v>
      </c>
      <c r="D322" s="1" t="s">
        <v>2718</v>
      </c>
      <c r="E322" s="3" t="s">
        <v>2187</v>
      </c>
      <c r="F322" s="3">
        <v>8</v>
      </c>
      <c r="G322" s="3">
        <v>7</v>
      </c>
      <c r="H322" s="78"/>
      <c r="I322" s="23" t="s">
        <v>434</v>
      </c>
      <c r="J322" s="3" t="s">
        <v>446</v>
      </c>
      <c r="K322" s="4" t="s">
        <v>2608</v>
      </c>
      <c r="L322" s="1" t="s">
        <v>2185</v>
      </c>
      <c r="M322" s="3" t="s">
        <v>2188</v>
      </c>
      <c r="N322" s="3" t="s">
        <v>446</v>
      </c>
      <c r="O322" s="204"/>
      <c r="P322" s="3">
        <v>7</v>
      </c>
      <c r="Q322" s="1" t="s">
        <v>2321</v>
      </c>
      <c r="R322" s="2">
        <v>28.75</v>
      </c>
      <c r="S322" s="174">
        <v>15736</v>
      </c>
      <c r="T322" s="1" t="s">
        <v>2618</v>
      </c>
      <c r="U322" s="3" t="s">
        <v>2191</v>
      </c>
      <c r="V322" s="3" t="s">
        <v>2191</v>
      </c>
      <c r="W322" s="3" t="s">
        <v>1161</v>
      </c>
      <c r="X322" s="3" t="s">
        <v>2847</v>
      </c>
      <c r="Y322" s="82">
        <f t="shared" si="12"/>
        <v>112</v>
      </c>
      <c r="Z322" s="82" t="str">
        <f t="shared" si="13"/>
        <v>0</v>
      </c>
      <c r="AA322" s="82">
        <f t="shared" si="14"/>
        <v>112</v>
      </c>
      <c r="AC322" s="5"/>
    </row>
    <row r="323" spans="1:29" s="3" customFormat="1" ht="10.199999999999999" x14ac:dyDescent="0.2">
      <c r="A323" s="1" t="s">
        <v>2617</v>
      </c>
      <c r="B323" s="2">
        <v>20.85</v>
      </c>
      <c r="C323" s="1" t="s">
        <v>2193</v>
      </c>
      <c r="D323" s="1" t="s">
        <v>2718</v>
      </c>
      <c r="E323" s="3" t="s">
        <v>2187</v>
      </c>
      <c r="F323" s="3">
        <v>8</v>
      </c>
      <c r="G323" s="3">
        <v>8</v>
      </c>
      <c r="H323" s="78"/>
      <c r="I323" s="23" t="s">
        <v>434</v>
      </c>
      <c r="J323" s="3" t="s">
        <v>446</v>
      </c>
      <c r="K323" s="4" t="s">
        <v>2608</v>
      </c>
      <c r="L323" s="1" t="s">
        <v>2185</v>
      </c>
      <c r="M323" s="3" t="s">
        <v>2188</v>
      </c>
      <c r="N323" s="3" t="s">
        <v>446</v>
      </c>
      <c r="O323" s="204"/>
      <c r="P323" s="3">
        <v>8</v>
      </c>
      <c r="Q323" s="1" t="s">
        <v>2189</v>
      </c>
      <c r="R323" s="2">
        <v>31.9</v>
      </c>
      <c r="S323" s="174">
        <v>15736</v>
      </c>
      <c r="T323" s="1" t="s">
        <v>2190</v>
      </c>
      <c r="U323" s="3" t="s">
        <v>2191</v>
      </c>
      <c r="V323" s="3" t="s">
        <v>2191</v>
      </c>
      <c r="W323" s="3" t="s">
        <v>1161</v>
      </c>
      <c r="X323" s="3" t="s">
        <v>2847</v>
      </c>
      <c r="Y323" s="82">
        <f t="shared" si="12"/>
        <v>128</v>
      </c>
      <c r="Z323" s="82" t="str">
        <f t="shared" si="13"/>
        <v>0</v>
      </c>
      <c r="AA323" s="82">
        <f t="shared" si="14"/>
        <v>128</v>
      </c>
      <c r="AC323" s="5"/>
    </row>
    <row r="324" spans="1:29" s="22" customFormat="1" ht="11.85" customHeight="1" x14ac:dyDescent="0.2">
      <c r="A324" s="1" t="s">
        <v>2617</v>
      </c>
      <c r="B324" s="2">
        <v>20.85</v>
      </c>
      <c r="C324" s="1" t="s">
        <v>2193</v>
      </c>
      <c r="D324" s="1" t="s">
        <v>2718</v>
      </c>
      <c r="E324" s="3" t="s">
        <v>2187</v>
      </c>
      <c r="F324" s="3">
        <v>8</v>
      </c>
      <c r="G324" s="3">
        <v>8</v>
      </c>
      <c r="H324" s="78"/>
      <c r="I324" s="23" t="s">
        <v>434</v>
      </c>
      <c r="J324" s="3" t="s">
        <v>446</v>
      </c>
      <c r="K324" s="4" t="s">
        <v>2608</v>
      </c>
      <c r="L324" s="20" t="s">
        <v>2185</v>
      </c>
      <c r="M324" s="22" t="s">
        <v>2821</v>
      </c>
      <c r="N324" s="3" t="s">
        <v>446</v>
      </c>
      <c r="O324" s="206"/>
      <c r="P324" s="22">
        <v>8</v>
      </c>
      <c r="Q324" s="20" t="s">
        <v>2218</v>
      </c>
      <c r="R324" s="21">
        <v>0</v>
      </c>
      <c r="S324" s="174">
        <v>15741</v>
      </c>
      <c r="T324" s="20" t="s">
        <v>420</v>
      </c>
      <c r="U324" s="22" t="s">
        <v>2191</v>
      </c>
      <c r="V324" s="3" t="s">
        <v>2191</v>
      </c>
      <c r="W324" s="3" t="s">
        <v>1161</v>
      </c>
      <c r="X324" s="3" t="s">
        <v>2847</v>
      </c>
      <c r="Y324" s="82">
        <f t="shared" si="12"/>
        <v>128</v>
      </c>
      <c r="Z324" s="82" t="str">
        <f t="shared" si="13"/>
        <v>0</v>
      </c>
      <c r="AA324" s="82">
        <f t="shared" si="14"/>
        <v>128</v>
      </c>
      <c r="AC324" s="25"/>
    </row>
    <row r="325" spans="1:29" s="46" customFormat="1" ht="11.85" customHeight="1" thickBot="1" x14ac:dyDescent="0.3">
      <c r="G325" s="47">
        <f>SUM(G318:G324)</f>
        <v>46</v>
      </c>
      <c r="H325" s="193"/>
      <c r="I325" s="207"/>
      <c r="J325" s="47"/>
      <c r="K325" s="47"/>
      <c r="L325" s="48"/>
      <c r="M325" s="47">
        <f>G325-P325</f>
        <v>0</v>
      </c>
      <c r="N325" s="47"/>
      <c r="O325" s="207"/>
      <c r="P325" s="47">
        <f>SUM(P318:P324)</f>
        <v>46</v>
      </c>
      <c r="Q325" s="49"/>
      <c r="R325" s="49"/>
      <c r="S325" s="96"/>
      <c r="T325" s="49"/>
      <c r="X325" s="49"/>
      <c r="Y325" s="49"/>
    </row>
    <row r="326" spans="1:29" ht="11.85" customHeight="1" x14ac:dyDescent="0.25">
      <c r="G326" s="3"/>
      <c r="H326" s="78"/>
      <c r="I326" s="204"/>
      <c r="J326" s="3"/>
      <c r="K326" s="3"/>
      <c r="M326" s="3"/>
      <c r="N326" s="3"/>
      <c r="O326" s="204"/>
      <c r="P326" s="3"/>
      <c r="S326" s="91"/>
      <c r="X326" s="3"/>
      <c r="Y326" s="3"/>
    </row>
    <row r="327" spans="1:29" ht="11.85" customHeight="1" x14ac:dyDescent="0.25">
      <c r="G327" s="3"/>
      <c r="H327" s="78"/>
      <c r="I327" s="204"/>
      <c r="J327" s="3"/>
      <c r="K327" s="3"/>
      <c r="M327" s="3"/>
      <c r="N327" s="3"/>
      <c r="O327" s="204"/>
      <c r="P327" s="3"/>
      <c r="S327" s="91"/>
      <c r="X327" s="3"/>
      <c r="Y327" s="3">
        <f>SUM(Y5:Y326)</f>
        <v>99584</v>
      </c>
      <c r="Z327" s="3">
        <f>SUM(Z5:Z326)</f>
        <v>38352</v>
      </c>
      <c r="AA327" s="3">
        <f>SUM(AA5:AA326)</f>
        <v>61232</v>
      </c>
    </row>
    <row r="328" spans="1:29" ht="11.85" customHeight="1" x14ac:dyDescent="0.25"/>
    <row r="329" spans="1:29" ht="11.85" customHeight="1" x14ac:dyDescent="0.25">
      <c r="AA329">
        <f>Z327+AA327</f>
        <v>99584</v>
      </c>
    </row>
    <row r="330" spans="1:29" ht="11.85" customHeight="1" x14ac:dyDescent="0.25"/>
    <row r="331" spans="1:29" s="3" customFormat="1" ht="10.199999999999999" x14ac:dyDescent="0.2">
      <c r="A331" s="1"/>
      <c r="B331" s="2"/>
      <c r="C331" s="1"/>
      <c r="D331" s="1"/>
      <c r="H331" s="78"/>
      <c r="I331" s="204"/>
      <c r="K331" s="4"/>
      <c r="L331" s="1"/>
      <c r="O331" s="204"/>
      <c r="Q331" s="1"/>
      <c r="R331" s="2"/>
      <c r="S331" s="91"/>
      <c r="T331" s="1"/>
    </row>
    <row r="334" spans="1:29" s="3" customFormat="1" ht="10.199999999999999" x14ac:dyDescent="0.2">
      <c r="A334" s="1"/>
      <c r="B334" s="2"/>
      <c r="C334" s="1"/>
      <c r="D334" s="1"/>
      <c r="H334" s="78"/>
      <c r="I334" s="204"/>
      <c r="K334" s="4"/>
      <c r="L334" s="1"/>
      <c r="O334" s="204"/>
      <c r="Q334" s="1"/>
      <c r="R334" s="2"/>
      <c r="S334" s="91"/>
      <c r="T334" s="1"/>
    </row>
    <row r="335" spans="1:29" s="3" customFormat="1" ht="10.199999999999999" x14ac:dyDescent="0.2">
      <c r="A335" s="1"/>
      <c r="B335" s="2"/>
      <c r="C335" s="1"/>
      <c r="D335" s="1"/>
      <c r="H335" s="78"/>
      <c r="I335" s="204"/>
      <c r="K335" s="4"/>
      <c r="L335" s="1"/>
      <c r="O335" s="204"/>
      <c r="Q335" s="1"/>
      <c r="R335" s="2"/>
      <c r="S335" s="91"/>
      <c r="T335" s="1"/>
    </row>
  </sheetData>
  <phoneticPr fontId="0" type="noConversion"/>
  <pageMargins left="0.75" right="0.75" top="1" bottom="1" header="0.5" footer="0.5"/>
  <pageSetup paperSize="5" scale="78" fitToHeight="3" orientation="landscape" horizont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9"/>
  <sheetViews>
    <sheetView topLeftCell="N298" zoomScale="75" workbookViewId="0">
      <selection activeCell="Y318" sqref="Y318:AA318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46.66406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36949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2" t="s">
        <v>446</v>
      </c>
      <c r="K5" s="88" t="s">
        <v>2821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346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5</v>
      </c>
      <c r="H7" s="3" t="s">
        <v>2839</v>
      </c>
      <c r="I7" s="242" t="s">
        <v>1912</v>
      </c>
      <c r="J7" s="22" t="s">
        <v>446</v>
      </c>
      <c r="K7" s="88" t="s">
        <v>2821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346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5</v>
      </c>
      <c r="H8" s="3" t="s">
        <v>2839</v>
      </c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5</v>
      </c>
      <c r="Q8" s="248" t="s">
        <v>1200</v>
      </c>
      <c r="R8" s="21">
        <v>0</v>
      </c>
      <c r="S8" s="346" t="s">
        <v>436</v>
      </c>
      <c r="T8" s="1" t="s">
        <v>2120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160</v>
      </c>
      <c r="Z8" s="82">
        <f t="shared" si="0"/>
        <v>160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45">
        <v>25</v>
      </c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1200</v>
      </c>
      <c r="R9" s="21">
        <v>0</v>
      </c>
      <c r="S9" s="347" t="s">
        <v>2121</v>
      </c>
      <c r="T9" s="1" t="s">
        <v>2120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45">
        <v>25</v>
      </c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1200</v>
      </c>
      <c r="R10" s="21">
        <v>0</v>
      </c>
      <c r="S10" s="347" t="s">
        <v>2121</v>
      </c>
      <c r="T10" s="1" t="s">
        <v>2120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23</v>
      </c>
      <c r="H11" s="74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23</v>
      </c>
      <c r="Q11" s="248" t="s">
        <v>1200</v>
      </c>
      <c r="R11" s="21">
        <v>0</v>
      </c>
      <c r="S11" s="347" t="s">
        <v>2121</v>
      </c>
      <c r="T11" s="1" t="s">
        <v>2120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736</v>
      </c>
      <c r="Z11" s="82" t="str">
        <f t="shared" si="0"/>
        <v>0</v>
      </c>
      <c r="AA11" s="82">
        <f t="shared" si="1"/>
        <v>736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5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5</v>
      </c>
      <c r="Q12" s="248" t="s">
        <v>1200</v>
      </c>
      <c r="R12" s="21">
        <v>0</v>
      </c>
      <c r="S12" s="347" t="s">
        <v>2122</v>
      </c>
      <c r="T12" s="1" t="s">
        <v>2120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160</v>
      </c>
      <c r="Z12" s="82" t="str">
        <f t="shared" si="0"/>
        <v>0</v>
      </c>
      <c r="AA12" s="82">
        <f t="shared" si="1"/>
        <v>160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61" customFormat="1" ht="12" customHeight="1" x14ac:dyDescent="0.25">
      <c r="A14" s="348"/>
      <c r="B14" s="349"/>
      <c r="C14" s="348"/>
      <c r="D14" s="348"/>
      <c r="G14" s="350">
        <f>SUM(G3:G13)</f>
        <v>138</v>
      </c>
      <c r="H14" s="252"/>
      <c r="I14" s="351"/>
      <c r="J14" s="254"/>
      <c r="K14" s="255"/>
      <c r="L14" s="256"/>
      <c r="M14" s="352">
        <f>G14-P14</f>
        <v>0</v>
      </c>
      <c r="N14" s="42"/>
      <c r="O14" s="258"/>
      <c r="P14" s="352">
        <f>SUM(P3:P13)</f>
        <v>138</v>
      </c>
      <c r="Q14" s="348"/>
      <c r="R14" s="53"/>
      <c r="S14" s="258"/>
      <c r="T14" s="348"/>
      <c r="U14" s="42"/>
      <c r="V14" s="42"/>
      <c r="W14" s="42"/>
      <c r="X14" s="4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3">
      <c r="C15" s="238" t="s">
        <v>1916</v>
      </c>
      <c r="E15" s="239"/>
      <c r="G15" s="23"/>
      <c r="H15" s="22"/>
      <c r="I15" s="259"/>
      <c r="J15" s="37"/>
      <c r="K15" s="22"/>
      <c r="L15" s="244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2123</v>
      </c>
      <c r="B16" s="2">
        <v>0</v>
      </c>
      <c r="C16" s="248" t="s">
        <v>1200</v>
      </c>
      <c r="D16" s="20" t="s">
        <v>2718</v>
      </c>
      <c r="E16" s="22" t="s">
        <v>2187</v>
      </c>
      <c r="F16" s="22">
        <v>8</v>
      </c>
      <c r="G16" s="27">
        <v>24</v>
      </c>
      <c r="H16" s="3" t="s">
        <v>2839</v>
      </c>
      <c r="I16" s="242" t="s">
        <v>1918</v>
      </c>
      <c r="J16" s="22" t="s">
        <v>446</v>
      </c>
      <c r="K16" s="111" t="s">
        <v>2821</v>
      </c>
      <c r="L16" s="244" t="s">
        <v>2185</v>
      </c>
      <c r="M16" s="26" t="s">
        <v>2821</v>
      </c>
      <c r="N16" s="22" t="s">
        <v>446</v>
      </c>
      <c r="O16" s="26" t="s">
        <v>1913</v>
      </c>
      <c r="P16" s="22">
        <v>24</v>
      </c>
      <c r="Q16" s="248" t="s">
        <v>1200</v>
      </c>
      <c r="R16" s="21">
        <v>0</v>
      </c>
      <c r="S16" s="346" t="s">
        <v>436</v>
      </c>
      <c r="T16" s="1" t="s">
        <v>2124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384</v>
      </c>
      <c r="Z16" s="82">
        <f t="shared" si="0"/>
        <v>384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9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9</v>
      </c>
      <c r="Q17" s="248" t="s">
        <v>1200</v>
      </c>
      <c r="R17" s="21">
        <v>0</v>
      </c>
      <c r="S17" s="347" t="s">
        <v>2121</v>
      </c>
      <c r="T17" s="1" t="s">
        <v>2124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144</v>
      </c>
      <c r="Z17" s="82" t="str">
        <f t="shared" si="0"/>
        <v>0</v>
      </c>
      <c r="AA17" s="82">
        <f t="shared" si="1"/>
        <v>144</v>
      </c>
      <c r="AC17" s="25"/>
    </row>
    <row r="18" spans="1:34" s="22" customFormat="1" ht="12" customHeight="1" x14ac:dyDescent="0.2">
      <c r="D18" s="1"/>
      <c r="E18" s="3"/>
      <c r="F18" s="3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3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5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5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1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1"/>
      <c r="B24" s="2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111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1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1" t="s">
        <v>2123</v>
      </c>
      <c r="B25" s="2">
        <v>0</v>
      </c>
      <c r="C25" s="248" t="s">
        <v>1200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42" t="s">
        <v>1918</v>
      </c>
      <c r="J25" s="22" t="s">
        <v>446</v>
      </c>
      <c r="K25" s="111" t="s">
        <v>2821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1200</v>
      </c>
      <c r="R25" s="21">
        <v>0</v>
      </c>
      <c r="S25" s="346" t="s">
        <v>436</v>
      </c>
      <c r="T25" s="1" t="s">
        <v>2125</v>
      </c>
      <c r="U25" s="22" t="s">
        <v>1769</v>
      </c>
      <c r="V25" s="22" t="s">
        <v>1769</v>
      </c>
      <c r="W25" s="22" t="s">
        <v>2892</v>
      </c>
      <c r="X25" s="22" t="s">
        <v>1019</v>
      </c>
      <c r="Y25" s="82">
        <f t="shared" si="2"/>
        <v>2</v>
      </c>
      <c r="Z25" s="82">
        <f t="shared" si="0"/>
        <v>2</v>
      </c>
      <c r="AA25" s="82" t="str">
        <f t="shared" si="1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1" t="s">
        <v>2123</v>
      </c>
      <c r="B26" s="2">
        <v>0</v>
      </c>
      <c r="C26" s="248" t="s">
        <v>1200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42" t="s">
        <v>1918</v>
      </c>
      <c r="J26" s="22" t="s">
        <v>446</v>
      </c>
      <c r="K26" s="111" t="s">
        <v>2821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1200</v>
      </c>
      <c r="R26" s="21">
        <v>0</v>
      </c>
      <c r="S26" s="346" t="s">
        <v>436</v>
      </c>
      <c r="T26" s="1" t="s">
        <v>2125</v>
      </c>
      <c r="U26" s="22" t="s">
        <v>1769</v>
      </c>
      <c r="V26" s="22" t="s">
        <v>1769</v>
      </c>
      <c r="W26" s="22" t="s">
        <v>2892</v>
      </c>
      <c r="X26" s="22" t="s">
        <v>1019</v>
      </c>
      <c r="Y26" s="82">
        <f t="shared" si="2"/>
        <v>2</v>
      </c>
      <c r="Z26" s="82">
        <f t="shared" si="0"/>
        <v>2</v>
      </c>
      <c r="AA26" s="82" t="str">
        <f t="shared" si="1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1" t="s">
        <v>1258</v>
      </c>
      <c r="B27" s="2">
        <v>0</v>
      </c>
      <c r="C27" s="1" t="s">
        <v>1906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42" t="s">
        <v>1912</v>
      </c>
      <c r="J27" s="22" t="s">
        <v>446</v>
      </c>
      <c r="K27" s="88" t="s">
        <v>2821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1200</v>
      </c>
      <c r="R27" s="21">
        <v>0</v>
      </c>
      <c r="S27" s="346" t="s">
        <v>436</v>
      </c>
      <c r="T27" s="1" t="s">
        <v>2125</v>
      </c>
      <c r="U27" s="22" t="s">
        <v>1769</v>
      </c>
      <c r="V27" s="22" t="s">
        <v>1769</v>
      </c>
      <c r="W27" s="22" t="s">
        <v>2892</v>
      </c>
      <c r="X27" s="22" t="s">
        <v>1019</v>
      </c>
      <c r="Y27" s="82">
        <f t="shared" si="2"/>
        <v>4</v>
      </c>
      <c r="Z27" s="82">
        <f t="shared" si="0"/>
        <v>4</v>
      </c>
      <c r="AA27" s="82" t="str">
        <f t="shared" si="1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1" t="s">
        <v>1258</v>
      </c>
      <c r="B28" s="2">
        <v>0</v>
      </c>
      <c r="C28" s="1" t="s">
        <v>1906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42" t="s">
        <v>1912</v>
      </c>
      <c r="J28" s="22" t="s">
        <v>446</v>
      </c>
      <c r="K28" s="88" t="s">
        <v>2821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1200</v>
      </c>
      <c r="R28" s="21">
        <v>0</v>
      </c>
      <c r="S28" s="346" t="s">
        <v>436</v>
      </c>
      <c r="T28" s="1" t="s">
        <v>2125</v>
      </c>
      <c r="U28" s="22" t="s">
        <v>1769</v>
      </c>
      <c r="V28" s="22" t="s">
        <v>1769</v>
      </c>
      <c r="W28" s="22" t="s">
        <v>2892</v>
      </c>
      <c r="X28" s="22" t="s">
        <v>1019</v>
      </c>
      <c r="Y28" s="82">
        <f t="shared" si="2"/>
        <v>4</v>
      </c>
      <c r="Z28" s="82">
        <f t="shared" si="0"/>
        <v>4</v>
      </c>
      <c r="AA28" s="82" t="str">
        <f t="shared" si="1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1" t="s">
        <v>1258</v>
      </c>
      <c r="B29" s="2">
        <v>0</v>
      </c>
      <c r="C29" s="1" t="s">
        <v>1906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42" t="s">
        <v>1912</v>
      </c>
      <c r="J29" s="22" t="s">
        <v>446</v>
      </c>
      <c r="K29" s="88" t="s">
        <v>2821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1200</v>
      </c>
      <c r="R29" s="21">
        <v>0</v>
      </c>
      <c r="S29" s="346" t="s">
        <v>436</v>
      </c>
      <c r="T29" s="1" t="s">
        <v>2125</v>
      </c>
      <c r="U29" s="22" t="s">
        <v>1769</v>
      </c>
      <c r="V29" s="22" t="s">
        <v>1769</v>
      </c>
      <c r="W29" s="22" t="s">
        <v>2892</v>
      </c>
      <c r="X29" s="22" t="s">
        <v>1019</v>
      </c>
      <c r="Y29" s="82">
        <f t="shared" si="2"/>
        <v>4</v>
      </c>
      <c r="Z29" s="82">
        <f t="shared" si="0"/>
        <v>4</v>
      </c>
      <c r="AA29" s="82" t="str">
        <f t="shared" si="1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1" t="s">
        <v>1258</v>
      </c>
      <c r="B30" s="2">
        <v>0</v>
      </c>
      <c r="C30" s="1" t="s">
        <v>1906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42" t="s">
        <v>1912</v>
      </c>
      <c r="J30" s="22" t="s">
        <v>446</v>
      </c>
      <c r="K30" s="88" t="s">
        <v>2821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1200</v>
      </c>
      <c r="R30" s="21">
        <v>0</v>
      </c>
      <c r="S30" s="346" t="s">
        <v>436</v>
      </c>
      <c r="T30" s="1" t="s">
        <v>2125</v>
      </c>
      <c r="U30" s="22" t="s">
        <v>1769</v>
      </c>
      <c r="V30" s="22" t="s">
        <v>1769</v>
      </c>
      <c r="W30" s="22" t="s">
        <v>2892</v>
      </c>
      <c r="X30" s="22" t="s">
        <v>1019</v>
      </c>
      <c r="Y30" s="82">
        <f t="shared" si="2"/>
        <v>4</v>
      </c>
      <c r="Z30" s="82">
        <f t="shared" si="0"/>
        <v>4</v>
      </c>
      <c r="AA30" s="82" t="str">
        <f t="shared" si="1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1" t="s">
        <v>1258</v>
      </c>
      <c r="B31" s="2">
        <v>0</v>
      </c>
      <c r="C31" s="1" t="s">
        <v>1906</v>
      </c>
      <c r="D31" s="20" t="s">
        <v>1931</v>
      </c>
      <c r="E31" s="74" t="s">
        <v>2187</v>
      </c>
      <c r="F31" s="74">
        <v>1</v>
      </c>
      <c r="G31" s="274">
        <v>2</v>
      </c>
      <c r="H31" s="22" t="s">
        <v>2839</v>
      </c>
      <c r="I31" s="242" t="s">
        <v>1912</v>
      </c>
      <c r="J31" s="22" t="s">
        <v>446</v>
      </c>
      <c r="K31" s="88" t="s">
        <v>2821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1200</v>
      </c>
      <c r="R31" s="21">
        <v>0</v>
      </c>
      <c r="S31" s="346" t="s">
        <v>436</v>
      </c>
      <c r="T31" s="1" t="s">
        <v>2125</v>
      </c>
      <c r="U31" s="22" t="s">
        <v>1769</v>
      </c>
      <c r="V31" s="22" t="s">
        <v>1769</v>
      </c>
      <c r="W31" s="22" t="s">
        <v>2892</v>
      </c>
      <c r="X31" s="22" t="s">
        <v>1019</v>
      </c>
      <c r="Y31" s="82">
        <f t="shared" si="2"/>
        <v>4</v>
      </c>
      <c r="Z31" s="82">
        <f t="shared" si="0"/>
        <v>4</v>
      </c>
      <c r="AA31" s="82" t="str">
        <f t="shared" si="1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1" t="s">
        <v>1258</v>
      </c>
      <c r="B32" s="2">
        <v>0</v>
      </c>
      <c r="C32" s="1" t="s">
        <v>1906</v>
      </c>
      <c r="D32" s="20" t="s">
        <v>1095</v>
      </c>
      <c r="E32" s="74" t="s">
        <v>2187</v>
      </c>
      <c r="F32" s="74">
        <v>1</v>
      </c>
      <c r="G32" s="274">
        <v>2</v>
      </c>
      <c r="H32" s="22" t="s">
        <v>2839</v>
      </c>
      <c r="I32" s="242" t="s">
        <v>1912</v>
      </c>
      <c r="J32" s="22" t="s">
        <v>446</v>
      </c>
      <c r="K32" s="88" t="s">
        <v>2821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1200</v>
      </c>
      <c r="R32" s="21">
        <v>0</v>
      </c>
      <c r="S32" s="346" t="s">
        <v>436</v>
      </c>
      <c r="T32" s="1" t="s">
        <v>2125</v>
      </c>
      <c r="U32" s="22" t="s">
        <v>1769</v>
      </c>
      <c r="V32" s="22" t="s">
        <v>1769</v>
      </c>
      <c r="W32" s="22" t="s">
        <v>2892</v>
      </c>
      <c r="X32" s="22" t="s">
        <v>1019</v>
      </c>
      <c r="Y32" s="82">
        <f t="shared" si="2"/>
        <v>4</v>
      </c>
      <c r="Z32" s="82">
        <f t="shared" si="0"/>
        <v>4</v>
      </c>
      <c r="AA32" s="82" t="str">
        <f t="shared" si="1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1" t="s">
        <v>1258</v>
      </c>
      <c r="B33" s="2">
        <v>0</v>
      </c>
      <c r="C33" s="1" t="s">
        <v>1906</v>
      </c>
      <c r="D33" s="20" t="s">
        <v>1898</v>
      </c>
      <c r="E33" s="74" t="s">
        <v>2187</v>
      </c>
      <c r="F33" s="74">
        <v>1</v>
      </c>
      <c r="G33" s="274">
        <v>2</v>
      </c>
      <c r="H33" s="22" t="s">
        <v>2839</v>
      </c>
      <c r="I33" s="242" t="s">
        <v>1912</v>
      </c>
      <c r="J33" s="22" t="s">
        <v>446</v>
      </c>
      <c r="K33" s="88" t="s">
        <v>2821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1200</v>
      </c>
      <c r="R33" s="21">
        <v>0</v>
      </c>
      <c r="S33" s="346" t="s">
        <v>436</v>
      </c>
      <c r="T33" s="1" t="s">
        <v>2125</v>
      </c>
      <c r="U33" s="22" t="s">
        <v>1769</v>
      </c>
      <c r="V33" s="22" t="s">
        <v>1769</v>
      </c>
      <c r="W33" s="22" t="s">
        <v>2892</v>
      </c>
      <c r="X33" s="22" t="s">
        <v>1019</v>
      </c>
      <c r="Y33" s="82">
        <f t="shared" si="2"/>
        <v>4</v>
      </c>
      <c r="Z33" s="82">
        <f t="shared" si="0"/>
        <v>4</v>
      </c>
      <c r="AA33" s="82" t="str">
        <f t="shared" si="1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1" t="s">
        <v>1258</v>
      </c>
      <c r="B34" s="2">
        <v>0</v>
      </c>
      <c r="C34" s="1" t="s">
        <v>1906</v>
      </c>
      <c r="D34" s="20" t="s">
        <v>1932</v>
      </c>
      <c r="E34" s="74" t="s">
        <v>2187</v>
      </c>
      <c r="F34" s="74">
        <v>1</v>
      </c>
      <c r="G34" s="274">
        <v>2</v>
      </c>
      <c r="H34" s="22" t="s">
        <v>2839</v>
      </c>
      <c r="I34" s="242" t="s">
        <v>1912</v>
      </c>
      <c r="J34" s="22" t="s">
        <v>446</v>
      </c>
      <c r="K34" s="88" t="s">
        <v>2821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1200</v>
      </c>
      <c r="R34" s="21">
        <v>0</v>
      </c>
      <c r="S34" s="346" t="s">
        <v>436</v>
      </c>
      <c r="T34" s="1" t="s">
        <v>2125</v>
      </c>
      <c r="U34" s="22" t="s">
        <v>1769</v>
      </c>
      <c r="V34" s="22" t="s">
        <v>1769</v>
      </c>
      <c r="W34" s="22" t="s">
        <v>2892</v>
      </c>
      <c r="X34" s="22" t="s">
        <v>1019</v>
      </c>
      <c r="Y34" s="82">
        <f t="shared" si="2"/>
        <v>4</v>
      </c>
      <c r="Z34" s="82">
        <f t="shared" si="0"/>
        <v>4</v>
      </c>
      <c r="AA34" s="82" t="str">
        <f t="shared" si="1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1" t="s">
        <v>1258</v>
      </c>
      <c r="B35" s="2">
        <v>0</v>
      </c>
      <c r="C35" s="1" t="s">
        <v>1906</v>
      </c>
      <c r="D35" s="20" t="s">
        <v>1933</v>
      </c>
      <c r="E35" s="74" t="s">
        <v>2187</v>
      </c>
      <c r="F35" s="74">
        <v>1</v>
      </c>
      <c r="G35" s="274">
        <v>2</v>
      </c>
      <c r="H35" s="22" t="s">
        <v>2839</v>
      </c>
      <c r="I35" s="242" t="s">
        <v>1912</v>
      </c>
      <c r="J35" s="22" t="s">
        <v>446</v>
      </c>
      <c r="K35" s="88" t="s">
        <v>2821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1200</v>
      </c>
      <c r="R35" s="21">
        <v>0</v>
      </c>
      <c r="S35" s="346" t="s">
        <v>436</v>
      </c>
      <c r="T35" s="1" t="s">
        <v>2125</v>
      </c>
      <c r="U35" s="22" t="s">
        <v>1769</v>
      </c>
      <c r="V35" s="22" t="s">
        <v>1769</v>
      </c>
      <c r="W35" s="22" t="s">
        <v>2892</v>
      </c>
      <c r="X35" s="22" t="s">
        <v>1019</v>
      </c>
      <c r="Y35" s="82">
        <f t="shared" si="2"/>
        <v>4</v>
      </c>
      <c r="Z35" s="82">
        <f t="shared" si="0"/>
        <v>4</v>
      </c>
      <c r="AA35" s="82" t="str">
        <f t="shared" si="1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1" t="s">
        <v>1258</v>
      </c>
      <c r="B36" s="2">
        <v>0</v>
      </c>
      <c r="C36" s="1" t="s">
        <v>1906</v>
      </c>
      <c r="D36" s="20" t="s">
        <v>1934</v>
      </c>
      <c r="E36" s="74" t="s">
        <v>2187</v>
      </c>
      <c r="F36" s="74">
        <v>1</v>
      </c>
      <c r="G36" s="274">
        <v>2</v>
      </c>
      <c r="H36" s="22" t="s">
        <v>2839</v>
      </c>
      <c r="I36" s="242" t="s">
        <v>1912</v>
      </c>
      <c r="J36" s="22" t="s">
        <v>446</v>
      </c>
      <c r="K36" s="88" t="s">
        <v>2821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1200</v>
      </c>
      <c r="R36" s="21">
        <v>0</v>
      </c>
      <c r="S36" s="346" t="s">
        <v>436</v>
      </c>
      <c r="T36" s="1" t="s">
        <v>2125</v>
      </c>
      <c r="U36" s="22" t="s">
        <v>1769</v>
      </c>
      <c r="V36" s="22" t="s">
        <v>1769</v>
      </c>
      <c r="W36" s="22" t="s">
        <v>2892</v>
      </c>
      <c r="X36" s="22" t="s">
        <v>1019</v>
      </c>
      <c r="Y36" s="82">
        <f t="shared" si="2"/>
        <v>4</v>
      </c>
      <c r="Z36" s="82">
        <f t="shared" si="0"/>
        <v>4</v>
      </c>
      <c r="AA36" s="82" t="str">
        <f t="shared" si="1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1" t="s">
        <v>1258</v>
      </c>
      <c r="B37" s="2">
        <v>0</v>
      </c>
      <c r="C37" s="1" t="s">
        <v>1906</v>
      </c>
      <c r="D37" s="20" t="s">
        <v>1935</v>
      </c>
      <c r="E37" s="74" t="s">
        <v>2187</v>
      </c>
      <c r="F37" s="74">
        <v>1</v>
      </c>
      <c r="G37" s="274">
        <v>2</v>
      </c>
      <c r="H37" s="22" t="s">
        <v>2839</v>
      </c>
      <c r="I37" s="242" t="s">
        <v>1912</v>
      </c>
      <c r="J37" s="22" t="s">
        <v>446</v>
      </c>
      <c r="K37" s="88" t="s">
        <v>2821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1200</v>
      </c>
      <c r="R37" s="21">
        <v>0</v>
      </c>
      <c r="S37" s="346" t="s">
        <v>436</v>
      </c>
      <c r="T37" s="1" t="s">
        <v>2125</v>
      </c>
      <c r="U37" s="22" t="s">
        <v>1769</v>
      </c>
      <c r="V37" s="22" t="s">
        <v>1769</v>
      </c>
      <c r="W37" s="22" t="s">
        <v>2892</v>
      </c>
      <c r="X37" s="22" t="s">
        <v>1019</v>
      </c>
      <c r="Y37" s="82">
        <f t="shared" si="2"/>
        <v>4</v>
      </c>
      <c r="Z37" s="82">
        <f t="shared" si="0"/>
        <v>4</v>
      </c>
      <c r="AA37" s="82" t="str">
        <f t="shared" si="1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1" t="s">
        <v>1258</v>
      </c>
      <c r="B38" s="2">
        <v>0</v>
      </c>
      <c r="C38" s="1" t="s">
        <v>1906</v>
      </c>
      <c r="D38" s="20" t="s">
        <v>1936</v>
      </c>
      <c r="E38" s="74" t="s">
        <v>2187</v>
      </c>
      <c r="F38" s="74">
        <v>1</v>
      </c>
      <c r="G38" s="274">
        <v>2</v>
      </c>
      <c r="H38" s="22" t="s">
        <v>2839</v>
      </c>
      <c r="I38" s="242" t="s">
        <v>1912</v>
      </c>
      <c r="J38" s="22" t="s">
        <v>446</v>
      </c>
      <c r="K38" s="88" t="s">
        <v>2821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1200</v>
      </c>
      <c r="R38" s="21">
        <v>0</v>
      </c>
      <c r="S38" s="346" t="s">
        <v>436</v>
      </c>
      <c r="T38" s="1" t="s">
        <v>2125</v>
      </c>
      <c r="U38" s="22" t="s">
        <v>1769</v>
      </c>
      <c r="V38" s="22" t="s">
        <v>1769</v>
      </c>
      <c r="W38" s="22" t="s">
        <v>2892</v>
      </c>
      <c r="X38" s="22" t="s">
        <v>1019</v>
      </c>
      <c r="Y38" s="82">
        <f t="shared" si="2"/>
        <v>4</v>
      </c>
      <c r="Z38" s="82">
        <f t="shared" si="0"/>
        <v>4</v>
      </c>
      <c r="AA38" s="82" t="str">
        <f t="shared" si="1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1" t="s">
        <v>1258</v>
      </c>
      <c r="B39" s="2">
        <v>0</v>
      </c>
      <c r="C39" s="1" t="s">
        <v>1906</v>
      </c>
      <c r="D39" s="20" t="s">
        <v>1937</v>
      </c>
      <c r="E39" s="74" t="s">
        <v>2187</v>
      </c>
      <c r="F39" s="74">
        <v>1</v>
      </c>
      <c r="G39" s="274">
        <v>2</v>
      </c>
      <c r="H39" s="22" t="s">
        <v>2839</v>
      </c>
      <c r="I39" s="242" t="s">
        <v>1912</v>
      </c>
      <c r="J39" s="22" t="s">
        <v>446</v>
      </c>
      <c r="K39" s="88" t="s">
        <v>2821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1200</v>
      </c>
      <c r="R39" s="21">
        <v>0</v>
      </c>
      <c r="S39" s="346" t="s">
        <v>436</v>
      </c>
      <c r="T39" s="1" t="s">
        <v>2125</v>
      </c>
      <c r="U39" s="22" t="s">
        <v>1769</v>
      </c>
      <c r="V39" s="22" t="s">
        <v>1769</v>
      </c>
      <c r="W39" s="22" t="s">
        <v>2892</v>
      </c>
      <c r="X39" s="22" t="s">
        <v>1019</v>
      </c>
      <c r="Y39" s="82">
        <f t="shared" si="2"/>
        <v>4</v>
      </c>
      <c r="Z39" s="82">
        <f t="shared" si="0"/>
        <v>4</v>
      </c>
      <c r="AA39" s="82" t="str">
        <f t="shared" si="1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1" t="s">
        <v>1258</v>
      </c>
      <c r="B40" s="2">
        <v>0</v>
      </c>
      <c r="C40" s="1" t="s">
        <v>1906</v>
      </c>
      <c r="D40" s="20" t="s">
        <v>1168</v>
      </c>
      <c r="E40" s="74" t="s">
        <v>2187</v>
      </c>
      <c r="F40" s="74">
        <v>1</v>
      </c>
      <c r="G40" s="274">
        <v>2</v>
      </c>
      <c r="H40" s="22" t="s">
        <v>2839</v>
      </c>
      <c r="I40" s="242" t="s">
        <v>1912</v>
      </c>
      <c r="J40" s="22" t="s">
        <v>446</v>
      </c>
      <c r="K40" s="88" t="s">
        <v>2821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1200</v>
      </c>
      <c r="R40" s="21">
        <v>0</v>
      </c>
      <c r="S40" s="346" t="s">
        <v>436</v>
      </c>
      <c r="T40" s="1" t="s">
        <v>2125</v>
      </c>
      <c r="U40" s="22" t="s">
        <v>1769</v>
      </c>
      <c r="V40" s="22" t="s">
        <v>1769</v>
      </c>
      <c r="W40" s="22" t="s">
        <v>2892</v>
      </c>
      <c r="X40" s="22" t="s">
        <v>1019</v>
      </c>
      <c r="Y40" s="82">
        <f t="shared" si="2"/>
        <v>4</v>
      </c>
      <c r="Z40" s="82">
        <f t="shared" si="0"/>
        <v>4</v>
      </c>
      <c r="AA40" s="82" t="str">
        <f t="shared" si="1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1" t="s">
        <v>1258</v>
      </c>
      <c r="B41" s="2">
        <v>0</v>
      </c>
      <c r="C41" s="1" t="s">
        <v>1906</v>
      </c>
      <c r="D41" s="20" t="s">
        <v>1938</v>
      </c>
      <c r="E41" s="74" t="s">
        <v>2187</v>
      </c>
      <c r="F41" s="74">
        <v>1</v>
      </c>
      <c r="G41" s="274">
        <v>2</v>
      </c>
      <c r="H41" s="22" t="s">
        <v>2839</v>
      </c>
      <c r="I41" s="242" t="s">
        <v>1912</v>
      </c>
      <c r="J41" s="22" t="s">
        <v>446</v>
      </c>
      <c r="K41" s="88" t="s">
        <v>2821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1200</v>
      </c>
      <c r="R41" s="21">
        <v>0</v>
      </c>
      <c r="S41" s="346" t="s">
        <v>436</v>
      </c>
      <c r="T41" s="1" t="s">
        <v>2125</v>
      </c>
      <c r="U41" s="22" t="s">
        <v>1769</v>
      </c>
      <c r="V41" s="22" t="s">
        <v>1769</v>
      </c>
      <c r="W41" s="22" t="s">
        <v>2892</v>
      </c>
      <c r="X41" s="22" t="s">
        <v>1019</v>
      </c>
      <c r="Y41" s="82">
        <f t="shared" si="2"/>
        <v>4</v>
      </c>
      <c r="Z41" s="82">
        <f t="shared" si="0"/>
        <v>4</v>
      </c>
      <c r="AA41" s="82" t="str">
        <f t="shared" si="1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1" t="s">
        <v>1258</v>
      </c>
      <c r="B42" s="2">
        <v>0</v>
      </c>
      <c r="C42" s="1" t="s">
        <v>1906</v>
      </c>
      <c r="D42" s="20" t="s">
        <v>1939</v>
      </c>
      <c r="E42" s="74" t="s">
        <v>2187</v>
      </c>
      <c r="F42" s="74">
        <v>1</v>
      </c>
      <c r="G42" s="274">
        <v>2</v>
      </c>
      <c r="H42" s="22" t="s">
        <v>2839</v>
      </c>
      <c r="I42" s="242" t="s">
        <v>1912</v>
      </c>
      <c r="J42" s="22" t="s">
        <v>446</v>
      </c>
      <c r="K42" s="88" t="s">
        <v>2821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1200</v>
      </c>
      <c r="R42" s="21">
        <v>0</v>
      </c>
      <c r="S42" s="346" t="s">
        <v>436</v>
      </c>
      <c r="T42" s="1" t="s">
        <v>2125</v>
      </c>
      <c r="U42" s="22" t="s">
        <v>1769</v>
      </c>
      <c r="V42" s="22" t="s">
        <v>1769</v>
      </c>
      <c r="W42" s="22" t="s">
        <v>2892</v>
      </c>
      <c r="X42" s="22" t="s">
        <v>1019</v>
      </c>
      <c r="Y42" s="82">
        <f t="shared" si="2"/>
        <v>4</v>
      </c>
      <c r="Z42" s="82">
        <f t="shared" si="0"/>
        <v>4</v>
      </c>
      <c r="AA42" s="82" t="str">
        <f t="shared" si="1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1" t="s">
        <v>2123</v>
      </c>
      <c r="B43" s="2">
        <v>0</v>
      </c>
      <c r="C43" s="248" t="s">
        <v>1200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42" t="s">
        <v>1918</v>
      </c>
      <c r="J43" s="22" t="s">
        <v>446</v>
      </c>
      <c r="K43" s="111" t="s">
        <v>2821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1200</v>
      </c>
      <c r="R43" s="21">
        <v>0</v>
      </c>
      <c r="S43" s="346" t="s">
        <v>436</v>
      </c>
      <c r="T43" s="1" t="s">
        <v>2125</v>
      </c>
      <c r="U43" s="22" t="s">
        <v>1769</v>
      </c>
      <c r="V43" s="22" t="s">
        <v>1769</v>
      </c>
      <c r="W43" s="22" t="s">
        <v>2892</v>
      </c>
      <c r="X43" s="22" t="s">
        <v>1019</v>
      </c>
      <c r="Y43" s="82">
        <f t="shared" si="2"/>
        <v>2</v>
      </c>
      <c r="Z43" s="82">
        <f t="shared" si="0"/>
        <v>2</v>
      </c>
      <c r="AA43" s="82" t="str">
        <f t="shared" si="1"/>
        <v>0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1" t="s">
        <v>2123</v>
      </c>
      <c r="B44" s="2">
        <v>0</v>
      </c>
      <c r="C44" s="248" t="s">
        <v>1200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42" t="s">
        <v>1918</v>
      </c>
      <c r="J44" s="22" t="s">
        <v>446</v>
      </c>
      <c r="K44" s="111" t="s">
        <v>2821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1200</v>
      </c>
      <c r="R44" s="21">
        <v>0</v>
      </c>
      <c r="S44" s="346" t="s">
        <v>436</v>
      </c>
      <c r="T44" s="1" t="s">
        <v>2125</v>
      </c>
      <c r="U44" s="22" t="s">
        <v>1769</v>
      </c>
      <c r="V44" s="22" t="s">
        <v>1769</v>
      </c>
      <c r="W44" s="22" t="s">
        <v>2892</v>
      </c>
      <c r="X44" s="22" t="s">
        <v>1019</v>
      </c>
      <c r="Y44" s="82">
        <f t="shared" si="2"/>
        <v>2</v>
      </c>
      <c r="Z44" s="82">
        <f t="shared" si="0"/>
        <v>2</v>
      </c>
      <c r="AA44" s="82" t="str">
        <f t="shared" si="1"/>
        <v>0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5">
      <c r="A45" s="52"/>
      <c r="B45" s="53"/>
      <c r="C45" s="52"/>
      <c r="D45" s="52"/>
      <c r="G45" s="279">
        <f>SUM(G21:G44)</f>
        <v>36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36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5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 t="s">
        <v>2126</v>
      </c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1" t="s">
        <v>2123</v>
      </c>
      <c r="B47" s="21">
        <v>0</v>
      </c>
      <c r="C47" s="248" t="s">
        <v>1200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42" t="s">
        <v>1918</v>
      </c>
      <c r="J47" s="22" t="s">
        <v>446</v>
      </c>
      <c r="K47" s="29" t="s">
        <v>2821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1200</v>
      </c>
      <c r="R47" s="2">
        <v>200</v>
      </c>
      <c r="S47" s="347" t="s">
        <v>2127</v>
      </c>
      <c r="T47" s="1" t="s">
        <v>2128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1" t="s">
        <v>2123</v>
      </c>
      <c r="B48" s="21">
        <v>0</v>
      </c>
      <c r="C48" s="248" t="s">
        <v>1200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42" t="s">
        <v>1918</v>
      </c>
      <c r="J48" s="22" t="s">
        <v>446</v>
      </c>
      <c r="K48" s="29" t="s">
        <v>2821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1200</v>
      </c>
      <c r="R48" s="2">
        <v>200</v>
      </c>
      <c r="S48" s="347" t="s">
        <v>2127</v>
      </c>
      <c r="T48" s="1" t="s">
        <v>2128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1" t="s">
        <v>2123</v>
      </c>
      <c r="B49" s="21">
        <v>0</v>
      </c>
      <c r="C49" s="248" t="s">
        <v>1200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42" t="s">
        <v>1918</v>
      </c>
      <c r="J49" s="22" t="s">
        <v>446</v>
      </c>
      <c r="K49" s="29" t="s">
        <v>2821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1200</v>
      </c>
      <c r="R49" s="2">
        <v>200</v>
      </c>
      <c r="S49" s="347" t="s">
        <v>2127</v>
      </c>
      <c r="T49" s="1" t="s">
        <v>2128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1" t="s">
        <v>2123</v>
      </c>
      <c r="B50" s="21">
        <v>0</v>
      </c>
      <c r="C50" s="248" t="s">
        <v>1200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42" t="s">
        <v>1918</v>
      </c>
      <c r="J50" s="22" t="s">
        <v>446</v>
      </c>
      <c r="K50" s="29" t="s">
        <v>2821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1200</v>
      </c>
      <c r="R50" s="2">
        <v>200</v>
      </c>
      <c r="S50" s="347" t="s">
        <v>2127</v>
      </c>
      <c r="T50" s="1" t="s">
        <v>2128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5">
      <c r="A53" s="20" t="s">
        <v>1258</v>
      </c>
      <c r="B53" s="21">
        <v>0</v>
      </c>
      <c r="C53" s="20" t="s">
        <v>1906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42" t="s">
        <v>1912</v>
      </c>
      <c r="J53" s="22" t="s">
        <v>446</v>
      </c>
      <c r="K53" s="242" t="s">
        <v>2821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1200</v>
      </c>
      <c r="R53" s="2">
        <v>200</v>
      </c>
      <c r="S53" s="347" t="s">
        <v>2127</v>
      </c>
      <c r="T53" s="1" t="s">
        <v>2129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1258</v>
      </c>
      <c r="B54" s="21">
        <v>0</v>
      </c>
      <c r="C54" s="20" t="s">
        <v>1906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42" t="s">
        <v>1912</v>
      </c>
      <c r="J54" s="22" t="s">
        <v>446</v>
      </c>
      <c r="K54" s="242" t="s">
        <v>2821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1200</v>
      </c>
      <c r="R54" s="2">
        <v>200</v>
      </c>
      <c r="S54" s="347" t="s">
        <v>2127</v>
      </c>
      <c r="T54" s="1" t="s">
        <v>2129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1258</v>
      </c>
      <c r="B55" s="21">
        <v>0</v>
      </c>
      <c r="C55" s="20" t="s">
        <v>1906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42" t="s">
        <v>1912</v>
      </c>
      <c r="J55" s="22" t="s">
        <v>446</v>
      </c>
      <c r="K55" s="242" t="s">
        <v>2821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1200</v>
      </c>
      <c r="R55" s="2">
        <v>200</v>
      </c>
      <c r="S55" s="347" t="s">
        <v>2127</v>
      </c>
      <c r="T55" s="1" t="s">
        <v>2129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1258</v>
      </c>
      <c r="B56" s="21">
        <v>0</v>
      </c>
      <c r="C56" s="20" t="s">
        <v>1906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42" t="s">
        <v>1912</v>
      </c>
      <c r="J56" s="22" t="s">
        <v>446</v>
      </c>
      <c r="K56" s="242" t="s">
        <v>2821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1200</v>
      </c>
      <c r="R56" s="2">
        <v>200</v>
      </c>
      <c r="S56" s="347" t="s">
        <v>2127</v>
      </c>
      <c r="T56" s="1" t="s">
        <v>2129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1258</v>
      </c>
      <c r="B57" s="21">
        <v>0</v>
      </c>
      <c r="C57" s="20" t="s">
        <v>1906</v>
      </c>
      <c r="D57" s="83" t="s">
        <v>1931</v>
      </c>
      <c r="E57" s="74" t="s">
        <v>2187</v>
      </c>
      <c r="F57" s="74">
        <v>1</v>
      </c>
      <c r="G57" s="274">
        <v>13</v>
      </c>
      <c r="H57" s="22" t="s">
        <v>2839</v>
      </c>
      <c r="I57" s="242" t="s">
        <v>1912</v>
      </c>
      <c r="J57" s="22" t="s">
        <v>446</v>
      </c>
      <c r="K57" s="242" t="s">
        <v>2821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13</v>
      </c>
      <c r="Q57" s="248" t="s">
        <v>1200</v>
      </c>
      <c r="R57" s="2">
        <v>200</v>
      </c>
      <c r="S57" s="347" t="s">
        <v>2127</v>
      </c>
      <c r="T57" s="1" t="s">
        <v>2129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26</v>
      </c>
      <c r="Z57" s="82" t="str">
        <f t="shared" si="0"/>
        <v>0</v>
      </c>
      <c r="AA57" s="82">
        <f t="shared" si="1"/>
        <v>26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1258</v>
      </c>
      <c r="B58" s="21">
        <v>0</v>
      </c>
      <c r="C58" s="20" t="s">
        <v>1906</v>
      </c>
      <c r="D58" s="83" t="s">
        <v>1095</v>
      </c>
      <c r="E58" s="74" t="s">
        <v>2187</v>
      </c>
      <c r="F58" s="74">
        <v>1</v>
      </c>
      <c r="G58" s="274">
        <v>13</v>
      </c>
      <c r="H58" s="22" t="s">
        <v>2839</v>
      </c>
      <c r="I58" s="242" t="s">
        <v>1912</v>
      </c>
      <c r="J58" s="22" t="s">
        <v>446</v>
      </c>
      <c r="K58" s="242" t="s">
        <v>2821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13</v>
      </c>
      <c r="Q58" s="248" t="s">
        <v>1200</v>
      </c>
      <c r="R58" s="2">
        <v>200</v>
      </c>
      <c r="S58" s="347" t="s">
        <v>2127</v>
      </c>
      <c r="T58" s="1" t="s">
        <v>2129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26</v>
      </c>
      <c r="Z58" s="82" t="str">
        <f t="shared" si="0"/>
        <v>0</v>
      </c>
      <c r="AA58" s="82">
        <f t="shared" si="1"/>
        <v>26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1258</v>
      </c>
      <c r="B59" s="21">
        <v>0</v>
      </c>
      <c r="C59" s="20" t="s">
        <v>1906</v>
      </c>
      <c r="D59" s="83" t="s">
        <v>1898</v>
      </c>
      <c r="E59" s="74" t="s">
        <v>2187</v>
      </c>
      <c r="F59" s="74">
        <v>1</v>
      </c>
      <c r="G59" s="274">
        <v>13</v>
      </c>
      <c r="H59" s="22" t="s">
        <v>2839</v>
      </c>
      <c r="I59" s="242" t="s">
        <v>1912</v>
      </c>
      <c r="J59" s="22" t="s">
        <v>446</v>
      </c>
      <c r="K59" s="242" t="s">
        <v>2821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13</v>
      </c>
      <c r="Q59" s="248" t="s">
        <v>1200</v>
      </c>
      <c r="R59" s="2">
        <v>200</v>
      </c>
      <c r="S59" s="347" t="s">
        <v>2127</v>
      </c>
      <c r="T59" s="1" t="s">
        <v>2129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26</v>
      </c>
      <c r="Z59" s="82" t="str">
        <f t="shared" si="0"/>
        <v>0</v>
      </c>
      <c r="AA59" s="82">
        <f t="shared" si="1"/>
        <v>26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1258</v>
      </c>
      <c r="B60" s="21">
        <v>0</v>
      </c>
      <c r="C60" s="20" t="s">
        <v>1906</v>
      </c>
      <c r="D60" s="83" t="s">
        <v>1932</v>
      </c>
      <c r="E60" s="74" t="s">
        <v>2187</v>
      </c>
      <c r="F60" s="74">
        <v>1</v>
      </c>
      <c r="G60" s="274">
        <v>13</v>
      </c>
      <c r="H60" s="22" t="s">
        <v>2839</v>
      </c>
      <c r="I60" s="242" t="s">
        <v>1912</v>
      </c>
      <c r="J60" s="22" t="s">
        <v>446</v>
      </c>
      <c r="K60" s="242" t="s">
        <v>2821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13</v>
      </c>
      <c r="Q60" s="248" t="s">
        <v>1200</v>
      </c>
      <c r="R60" s="2">
        <v>200</v>
      </c>
      <c r="S60" s="347" t="s">
        <v>2127</v>
      </c>
      <c r="T60" s="1" t="s">
        <v>2129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26</v>
      </c>
      <c r="Z60" s="82" t="str">
        <f t="shared" si="0"/>
        <v>0</v>
      </c>
      <c r="AA60" s="82">
        <f t="shared" si="1"/>
        <v>26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1258</v>
      </c>
      <c r="B61" s="21">
        <v>0</v>
      </c>
      <c r="C61" s="20" t="s">
        <v>1906</v>
      </c>
      <c r="D61" s="83" t="s">
        <v>1933</v>
      </c>
      <c r="E61" s="74" t="s">
        <v>2187</v>
      </c>
      <c r="F61" s="74">
        <v>1</v>
      </c>
      <c r="G61" s="274">
        <v>13</v>
      </c>
      <c r="H61" s="22" t="s">
        <v>2839</v>
      </c>
      <c r="I61" s="242" t="s">
        <v>1912</v>
      </c>
      <c r="J61" s="22" t="s">
        <v>446</v>
      </c>
      <c r="K61" s="242" t="s">
        <v>2821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13</v>
      </c>
      <c r="Q61" s="248" t="s">
        <v>1200</v>
      </c>
      <c r="R61" s="2">
        <v>200</v>
      </c>
      <c r="S61" s="347" t="s">
        <v>2127</v>
      </c>
      <c r="T61" s="1" t="s">
        <v>2129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26</v>
      </c>
      <c r="Z61" s="82" t="str">
        <f t="shared" si="0"/>
        <v>0</v>
      </c>
      <c r="AA61" s="82">
        <f t="shared" si="1"/>
        <v>26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1258</v>
      </c>
      <c r="B62" s="21">
        <v>0</v>
      </c>
      <c r="C62" s="20" t="s">
        <v>1906</v>
      </c>
      <c r="D62" s="83" t="s">
        <v>1934</v>
      </c>
      <c r="E62" s="74" t="s">
        <v>2187</v>
      </c>
      <c r="F62" s="74">
        <v>1</v>
      </c>
      <c r="G62" s="274">
        <v>13</v>
      </c>
      <c r="H62" s="22" t="s">
        <v>2839</v>
      </c>
      <c r="I62" s="242" t="s">
        <v>1912</v>
      </c>
      <c r="J62" s="22" t="s">
        <v>446</v>
      </c>
      <c r="K62" s="242" t="s">
        <v>2821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13</v>
      </c>
      <c r="Q62" s="248" t="s">
        <v>1200</v>
      </c>
      <c r="R62" s="2">
        <v>200</v>
      </c>
      <c r="S62" s="347" t="s">
        <v>2127</v>
      </c>
      <c r="T62" s="1" t="s">
        <v>2129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26</v>
      </c>
      <c r="Z62" s="82" t="str">
        <f t="shared" si="0"/>
        <v>0</v>
      </c>
      <c r="AA62" s="82">
        <f t="shared" si="1"/>
        <v>26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1258</v>
      </c>
      <c r="B63" s="21">
        <v>0</v>
      </c>
      <c r="C63" s="20" t="s">
        <v>1906</v>
      </c>
      <c r="D63" s="83" t="s">
        <v>1935</v>
      </c>
      <c r="E63" s="74" t="s">
        <v>2187</v>
      </c>
      <c r="F63" s="74">
        <v>1</v>
      </c>
      <c r="G63" s="274">
        <v>13</v>
      </c>
      <c r="H63" s="22" t="s">
        <v>2839</v>
      </c>
      <c r="I63" s="242" t="s">
        <v>1912</v>
      </c>
      <c r="J63" s="22" t="s">
        <v>446</v>
      </c>
      <c r="K63" s="242" t="s">
        <v>2821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13</v>
      </c>
      <c r="Q63" s="248" t="s">
        <v>1200</v>
      </c>
      <c r="R63" s="2">
        <v>200</v>
      </c>
      <c r="S63" s="347" t="s">
        <v>2127</v>
      </c>
      <c r="T63" s="1" t="s">
        <v>2129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26</v>
      </c>
      <c r="Z63" s="82" t="str">
        <f t="shared" si="0"/>
        <v>0</v>
      </c>
      <c r="AA63" s="82">
        <f t="shared" si="1"/>
        <v>26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1258</v>
      </c>
      <c r="B64" s="21">
        <v>0</v>
      </c>
      <c r="C64" s="20" t="s">
        <v>1906</v>
      </c>
      <c r="D64" s="83" t="s">
        <v>1936</v>
      </c>
      <c r="E64" s="74" t="s">
        <v>2187</v>
      </c>
      <c r="F64" s="74">
        <v>1</v>
      </c>
      <c r="G64" s="274">
        <v>13</v>
      </c>
      <c r="H64" s="22" t="s">
        <v>2839</v>
      </c>
      <c r="I64" s="242" t="s">
        <v>1912</v>
      </c>
      <c r="J64" s="22" t="s">
        <v>446</v>
      </c>
      <c r="K64" s="242" t="s">
        <v>2821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13</v>
      </c>
      <c r="Q64" s="248" t="s">
        <v>1200</v>
      </c>
      <c r="R64" s="2">
        <v>200</v>
      </c>
      <c r="S64" s="347" t="s">
        <v>2127</v>
      </c>
      <c r="T64" s="1" t="s">
        <v>2129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26</v>
      </c>
      <c r="Z64" s="82" t="str">
        <f t="shared" si="0"/>
        <v>0</v>
      </c>
      <c r="AA64" s="82">
        <f t="shared" si="1"/>
        <v>26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1258</v>
      </c>
      <c r="B65" s="21">
        <v>0</v>
      </c>
      <c r="C65" s="20" t="s">
        <v>1906</v>
      </c>
      <c r="D65" s="83" t="s">
        <v>1937</v>
      </c>
      <c r="E65" s="74" t="s">
        <v>2187</v>
      </c>
      <c r="F65" s="74">
        <v>1</v>
      </c>
      <c r="G65" s="274">
        <v>13</v>
      </c>
      <c r="H65" s="22" t="s">
        <v>2839</v>
      </c>
      <c r="I65" s="242" t="s">
        <v>1912</v>
      </c>
      <c r="J65" s="22" t="s">
        <v>446</v>
      </c>
      <c r="K65" s="242" t="s">
        <v>2821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13</v>
      </c>
      <c r="Q65" s="248" t="s">
        <v>1200</v>
      </c>
      <c r="R65" s="2">
        <v>200</v>
      </c>
      <c r="S65" s="347" t="s">
        <v>2127</v>
      </c>
      <c r="T65" s="1" t="s">
        <v>2129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26</v>
      </c>
      <c r="Z65" s="82" t="str">
        <f t="shared" si="0"/>
        <v>0</v>
      </c>
      <c r="AA65" s="82">
        <f t="shared" si="1"/>
        <v>26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1258</v>
      </c>
      <c r="B66" s="21">
        <v>0</v>
      </c>
      <c r="C66" s="20" t="s">
        <v>1906</v>
      </c>
      <c r="D66" s="83" t="s">
        <v>1168</v>
      </c>
      <c r="E66" s="74" t="s">
        <v>2187</v>
      </c>
      <c r="F66" s="74">
        <v>1</v>
      </c>
      <c r="G66" s="274">
        <v>13</v>
      </c>
      <c r="H66" s="22" t="s">
        <v>2839</v>
      </c>
      <c r="I66" s="242" t="s">
        <v>1912</v>
      </c>
      <c r="J66" s="22" t="s">
        <v>446</v>
      </c>
      <c r="K66" s="242" t="s">
        <v>2821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13</v>
      </c>
      <c r="Q66" s="248" t="s">
        <v>1200</v>
      </c>
      <c r="R66" s="2">
        <v>200</v>
      </c>
      <c r="S66" s="347" t="s">
        <v>2127</v>
      </c>
      <c r="T66" s="1" t="s">
        <v>2129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26</v>
      </c>
      <c r="Z66" s="82" t="str">
        <f t="shared" si="0"/>
        <v>0</v>
      </c>
      <c r="AA66" s="82">
        <f t="shared" si="1"/>
        <v>26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1258</v>
      </c>
      <c r="B67" s="21">
        <v>0</v>
      </c>
      <c r="C67" s="20" t="s">
        <v>1906</v>
      </c>
      <c r="D67" s="83" t="s">
        <v>1938</v>
      </c>
      <c r="E67" s="74" t="s">
        <v>2187</v>
      </c>
      <c r="F67" s="74">
        <v>1</v>
      </c>
      <c r="G67" s="274">
        <v>13</v>
      </c>
      <c r="H67" s="22" t="s">
        <v>2839</v>
      </c>
      <c r="I67" s="242" t="s">
        <v>1912</v>
      </c>
      <c r="J67" s="22" t="s">
        <v>446</v>
      </c>
      <c r="K67" s="242" t="s">
        <v>2821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13</v>
      </c>
      <c r="Q67" s="248" t="s">
        <v>1200</v>
      </c>
      <c r="R67" s="2">
        <v>200</v>
      </c>
      <c r="S67" s="347" t="s">
        <v>2127</v>
      </c>
      <c r="T67" s="1" t="s">
        <v>2129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26</v>
      </c>
      <c r="Z67" s="82" t="str">
        <f t="shared" si="0"/>
        <v>0</v>
      </c>
      <c r="AA67" s="82">
        <f t="shared" si="1"/>
        <v>26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1258</v>
      </c>
      <c r="B68" s="21">
        <v>0</v>
      </c>
      <c r="C68" s="20" t="s">
        <v>1906</v>
      </c>
      <c r="D68" s="83" t="s">
        <v>1939</v>
      </c>
      <c r="E68" s="74" t="s">
        <v>2187</v>
      </c>
      <c r="F68" s="74">
        <v>1</v>
      </c>
      <c r="G68" s="274">
        <v>13</v>
      </c>
      <c r="H68" s="22" t="s">
        <v>2839</v>
      </c>
      <c r="I68" s="242" t="s">
        <v>1912</v>
      </c>
      <c r="J68" s="22" t="s">
        <v>446</v>
      </c>
      <c r="K68" s="242" t="s">
        <v>2821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13</v>
      </c>
      <c r="Q68" s="248" t="s">
        <v>1200</v>
      </c>
      <c r="R68" s="2">
        <v>200</v>
      </c>
      <c r="S68" s="347" t="s">
        <v>2127</v>
      </c>
      <c r="T68" s="1" t="s">
        <v>2129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26</v>
      </c>
      <c r="Z68" s="82" t="str">
        <f t="shared" si="0"/>
        <v>0</v>
      </c>
      <c r="AA68" s="82">
        <f t="shared" si="1"/>
        <v>26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1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"/>
      <c r="S69" s="291"/>
      <c r="T69" s="1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3">
      <c r="A71" s="262"/>
      <c r="B71" s="263"/>
      <c r="C71" s="262"/>
      <c r="G71" s="292">
        <f>SUM(G47:G70)</f>
        <v>212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212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5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3" customFormat="1" ht="12" customHeight="1" x14ac:dyDescent="0.2">
      <c r="A74" s="1" t="s">
        <v>2130</v>
      </c>
      <c r="B74" s="2">
        <v>220</v>
      </c>
      <c r="C74" s="1" t="s">
        <v>2131</v>
      </c>
      <c r="D74" s="1" t="s">
        <v>2186</v>
      </c>
      <c r="E74" s="3" t="s">
        <v>2187</v>
      </c>
      <c r="F74" s="3">
        <v>16</v>
      </c>
      <c r="G74" s="26">
        <v>25</v>
      </c>
      <c r="H74" s="22"/>
      <c r="I74" s="29" t="s">
        <v>1983</v>
      </c>
      <c r="J74" s="22" t="s">
        <v>446</v>
      </c>
      <c r="K74" s="29" t="s">
        <v>1984</v>
      </c>
      <c r="L74" s="244" t="s">
        <v>2185</v>
      </c>
      <c r="M74" s="22" t="s">
        <v>1983</v>
      </c>
      <c r="N74" s="22" t="s">
        <v>446</v>
      </c>
      <c r="O74" s="22"/>
      <c r="P74" s="22">
        <v>25</v>
      </c>
      <c r="Q74" s="20" t="s">
        <v>1985</v>
      </c>
      <c r="R74" s="21">
        <v>325</v>
      </c>
      <c r="S74" s="346" t="s">
        <v>436</v>
      </c>
      <c r="T74" s="20" t="s">
        <v>1986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5"/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46" t="s">
        <v>2132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46" t="s">
        <v>2133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2134</v>
      </c>
      <c r="B77" s="21">
        <v>0</v>
      </c>
      <c r="C77" s="248" t="s">
        <v>1200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347" t="s">
        <v>2135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3" customFormat="1" ht="12" customHeight="1" x14ac:dyDescent="0.2">
      <c r="A78" s="1" t="s">
        <v>2134</v>
      </c>
      <c r="B78" s="21">
        <v>0</v>
      </c>
      <c r="C78" s="248" t="s">
        <v>1200</v>
      </c>
      <c r="D78" s="20" t="s">
        <v>2186</v>
      </c>
      <c r="E78" s="22" t="s">
        <v>2187</v>
      </c>
      <c r="F78" s="22">
        <v>16</v>
      </c>
      <c r="G78" s="302">
        <v>1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2453</v>
      </c>
      <c r="N78" s="22" t="s">
        <v>446</v>
      </c>
      <c r="O78" s="142" t="s">
        <v>1980</v>
      </c>
      <c r="P78" s="24">
        <v>1</v>
      </c>
      <c r="Q78" s="20" t="s">
        <v>2193</v>
      </c>
      <c r="R78" s="21">
        <v>24.73</v>
      </c>
      <c r="S78" s="346" t="s">
        <v>2136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32</v>
      </c>
      <c r="Z78" s="82" t="str">
        <f t="shared" si="4"/>
        <v>0</v>
      </c>
      <c r="AA78" s="82">
        <f t="shared" si="5"/>
        <v>32</v>
      </c>
      <c r="AC78" s="5"/>
    </row>
    <row r="79" spans="1:34" s="22" customFormat="1" ht="12" customHeight="1" x14ac:dyDescent="0.2">
      <c r="A79" s="1" t="s">
        <v>2134</v>
      </c>
      <c r="B79" s="21">
        <v>0</v>
      </c>
      <c r="C79" s="248" t="s">
        <v>1200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346" t="s">
        <v>2136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2134</v>
      </c>
      <c r="B80" s="21">
        <v>0</v>
      </c>
      <c r="C80" s="248" t="s">
        <v>1200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2136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2134</v>
      </c>
      <c r="B81" s="21">
        <v>0</v>
      </c>
      <c r="C81" s="248" t="s">
        <v>1200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2137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2138</v>
      </c>
      <c r="B82" s="2">
        <v>210</v>
      </c>
      <c r="C82" s="1" t="s">
        <v>2131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2139</v>
      </c>
      <c r="J82" s="22" t="s">
        <v>446</v>
      </c>
      <c r="K82" s="29" t="s">
        <v>1959</v>
      </c>
      <c r="L82" s="246" t="s">
        <v>2185</v>
      </c>
      <c r="M82" s="22" t="s">
        <v>276</v>
      </c>
      <c r="N82" s="22" t="s">
        <v>446</v>
      </c>
      <c r="O82" s="142"/>
      <c r="P82" s="22">
        <v>25</v>
      </c>
      <c r="Q82" s="20" t="s">
        <v>1956</v>
      </c>
      <c r="R82" s="21">
        <v>400</v>
      </c>
      <c r="S82" s="346" t="s">
        <v>436</v>
      </c>
      <c r="T82" s="20" t="s">
        <v>1957</v>
      </c>
      <c r="U82" s="22" t="s">
        <v>1953</v>
      </c>
      <c r="V82" s="22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43" customFormat="1" ht="12" customHeight="1" x14ac:dyDescent="0.25">
      <c r="A83" s="1" t="s">
        <v>2140</v>
      </c>
      <c r="B83" s="2">
        <v>200</v>
      </c>
      <c r="C83" s="1" t="s">
        <v>2131</v>
      </c>
      <c r="D83" s="1" t="s">
        <v>2186</v>
      </c>
      <c r="E83" s="3" t="s">
        <v>2187</v>
      </c>
      <c r="F83" s="3">
        <v>16</v>
      </c>
      <c r="G83" s="26">
        <v>25</v>
      </c>
      <c r="H83" s="22"/>
      <c r="I83" s="29"/>
      <c r="J83" s="22" t="s">
        <v>446</v>
      </c>
      <c r="K83" s="29" t="s">
        <v>1959</v>
      </c>
      <c r="L83" s="246" t="s">
        <v>2185</v>
      </c>
      <c r="M83" s="22" t="s">
        <v>1959</v>
      </c>
      <c r="N83" s="22" t="s">
        <v>446</v>
      </c>
      <c r="O83" s="114"/>
      <c r="P83" s="22">
        <v>25</v>
      </c>
      <c r="Q83" s="20" t="s">
        <v>2193</v>
      </c>
      <c r="R83" s="21">
        <v>61</v>
      </c>
      <c r="S83" s="346" t="s">
        <v>436</v>
      </c>
      <c r="T83" s="20" t="s">
        <v>1965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2141</v>
      </c>
      <c r="B84" s="2">
        <v>200</v>
      </c>
      <c r="C84" s="1" t="s">
        <v>2131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2142</v>
      </c>
      <c r="J84" s="22" t="s">
        <v>446</v>
      </c>
      <c r="K84" s="29" t="s">
        <v>1959</v>
      </c>
      <c r="L84" s="246" t="s">
        <v>2185</v>
      </c>
      <c r="M84" s="22" t="s">
        <v>2516</v>
      </c>
      <c r="N84" s="22" t="s">
        <v>446</v>
      </c>
      <c r="O84" s="27" t="s">
        <v>2143</v>
      </c>
      <c r="P84" s="22">
        <v>25</v>
      </c>
      <c r="Q84" s="20" t="s">
        <v>2193</v>
      </c>
      <c r="R84" s="21">
        <v>86</v>
      </c>
      <c r="S84" s="346" t="s">
        <v>2144</v>
      </c>
      <c r="T84" s="20" t="s">
        <v>1991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2145</v>
      </c>
      <c r="B85" s="2">
        <v>200</v>
      </c>
      <c r="C85" s="1" t="s">
        <v>2131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46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3">
      <c r="G87" s="251">
        <f>SUM(G72:G85)</f>
        <v>258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5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2146</v>
      </c>
      <c r="B90" s="21">
        <v>0</v>
      </c>
      <c r="C90" s="248" t="s">
        <v>1200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347" t="s">
        <v>2135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346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2147</v>
      </c>
      <c r="P92" s="22">
        <v>25</v>
      </c>
      <c r="Q92" s="20" t="s">
        <v>2193</v>
      </c>
      <c r="R92" s="21">
        <v>61</v>
      </c>
      <c r="S92" s="346" t="s">
        <v>2148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2149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346" t="s">
        <v>2150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346" t="s">
        <v>2151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1370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346" t="s">
        <v>1371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346" t="s">
        <v>1372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1373</v>
      </c>
      <c r="P97" s="235">
        <v>25</v>
      </c>
      <c r="Q97" s="20" t="s">
        <v>2193</v>
      </c>
      <c r="R97" s="21">
        <v>24.73</v>
      </c>
      <c r="S97" s="346" t="s">
        <v>1374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20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1373</v>
      </c>
      <c r="P98" s="235">
        <v>20</v>
      </c>
      <c r="Q98" s="20" t="s">
        <v>2193</v>
      </c>
      <c r="R98" s="21">
        <v>24.73</v>
      </c>
      <c r="S98" s="346" t="s">
        <v>1374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5</v>
      </c>
      <c r="Q99" s="20" t="s">
        <v>2193</v>
      </c>
      <c r="R99" s="21">
        <v>24.73</v>
      </c>
      <c r="S99" s="346" t="s">
        <v>1375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1" t="s">
        <v>2146</v>
      </c>
      <c r="B100" s="21">
        <v>0</v>
      </c>
      <c r="C100" s="248" t="s">
        <v>1200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46" t="s">
        <v>1376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2146</v>
      </c>
      <c r="B101" s="21">
        <v>0</v>
      </c>
      <c r="C101" s="248" t="s">
        <v>1200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46" t="s">
        <v>1376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1377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46" t="s">
        <v>1378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347" t="s">
        <v>1379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347" t="s">
        <v>1380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347" t="s">
        <v>1380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74" customFormat="1" ht="12" customHeight="1" x14ac:dyDescent="0.2">
      <c r="A109" s="83"/>
      <c r="B109" s="84"/>
      <c r="C109" s="83"/>
      <c r="D109" s="83"/>
      <c r="G109" s="245"/>
      <c r="H109" s="286"/>
      <c r="I109" s="274"/>
      <c r="J109" s="310"/>
      <c r="K109" s="245"/>
      <c r="L109" s="246" t="s">
        <v>2185</v>
      </c>
      <c r="M109" s="235" t="s">
        <v>2821</v>
      </c>
      <c r="N109" s="243"/>
      <c r="O109" s="235" t="s">
        <v>1907</v>
      </c>
      <c r="P109" s="235">
        <v>0</v>
      </c>
      <c r="Q109" s="20" t="s">
        <v>1906</v>
      </c>
      <c r="R109" s="21">
        <v>0</v>
      </c>
      <c r="S109" s="24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  <c r="AC109" s="85"/>
    </row>
    <row r="110" spans="1:29" s="327" customFormat="1" ht="12" customHeight="1" thickBot="1" x14ac:dyDescent="0.35">
      <c r="G110" s="264">
        <f>SUM(G105:G109)</f>
        <v>75</v>
      </c>
      <c r="I110" s="328"/>
      <c r="J110" s="319"/>
      <c r="L110" s="320"/>
      <c r="M110" s="267">
        <f>G110-P110</f>
        <v>0</v>
      </c>
      <c r="N110" s="319"/>
      <c r="O110" s="329"/>
      <c r="P110" s="267">
        <f>SUM(P105:P109)</f>
        <v>75</v>
      </c>
      <c r="S110" s="329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71" customFormat="1" ht="12" customHeight="1" x14ac:dyDescent="0.3">
      <c r="C111" s="330" t="s">
        <v>2045</v>
      </c>
      <c r="G111" s="309"/>
      <c r="H111" s="67"/>
      <c r="I111" s="309"/>
      <c r="J111" s="310"/>
      <c r="K111" s="309"/>
      <c r="L111" s="309"/>
      <c r="N111" s="310"/>
      <c r="O111" s="311"/>
      <c r="S111" s="311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43" customFormat="1" ht="12" customHeight="1" x14ac:dyDescent="0.25">
      <c r="A112" s="20" t="s">
        <v>2032</v>
      </c>
      <c r="B112" s="21">
        <v>310</v>
      </c>
      <c r="C112" s="20" t="s">
        <v>2033</v>
      </c>
      <c r="D112" s="20" t="s">
        <v>2718</v>
      </c>
      <c r="E112" s="22" t="s">
        <v>2187</v>
      </c>
      <c r="F112" s="22">
        <v>8</v>
      </c>
      <c r="G112" s="22">
        <v>25</v>
      </c>
      <c r="H112" s="22"/>
      <c r="I112" s="245" t="s">
        <v>2034</v>
      </c>
      <c r="J112" s="22" t="s">
        <v>446</v>
      </c>
      <c r="K112" s="23" t="s">
        <v>2035</v>
      </c>
      <c r="L112" s="246" t="s">
        <v>2185</v>
      </c>
      <c r="M112" s="26" t="s">
        <v>2821</v>
      </c>
      <c r="N112" s="22" t="s">
        <v>446</v>
      </c>
      <c r="O112" s="26" t="s">
        <v>2046</v>
      </c>
      <c r="P112" s="26">
        <v>25</v>
      </c>
      <c r="Q112" s="248" t="s">
        <v>1200</v>
      </c>
      <c r="R112" s="21">
        <v>0</v>
      </c>
      <c r="S112" s="347" t="s">
        <v>1379</v>
      </c>
      <c r="T112" s="1" t="s">
        <v>1381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400</v>
      </c>
      <c r="Z112" s="82" t="str">
        <f t="shared" si="4"/>
        <v>0</v>
      </c>
      <c r="AA112" s="82">
        <f t="shared" si="5"/>
        <v>400</v>
      </c>
    </row>
    <row r="113" spans="1:34" s="316" customFormat="1" ht="12" customHeight="1" thickBot="1" x14ac:dyDescent="0.35">
      <c r="G113" s="317">
        <f>SUM(G111:G112)</f>
        <v>25</v>
      </c>
      <c r="H113" s="327"/>
      <c r="I113" s="331"/>
      <c r="J113" s="332"/>
      <c r="L113" s="318"/>
      <c r="M113" s="295">
        <f>G113-P113</f>
        <v>0</v>
      </c>
      <c r="N113" s="332"/>
      <c r="O113" s="321"/>
      <c r="P113" s="295">
        <f>SUM(P111:P112)</f>
        <v>25</v>
      </c>
      <c r="S113" s="32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ht="12" customHeight="1" x14ac:dyDescent="0.25">
      <c r="C114" s="333" t="s">
        <v>2048</v>
      </c>
      <c r="G114" s="334"/>
      <c r="H114"/>
      <c r="I114" s="334"/>
      <c r="J114" s="6"/>
      <c r="L114" s="334"/>
      <c r="N114" s="6"/>
      <c r="O114" s="335"/>
      <c r="S114" s="335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3" customFormat="1" ht="12" customHeight="1" x14ac:dyDescent="0.2">
      <c r="A115" s="1" t="s">
        <v>2049</v>
      </c>
      <c r="B115" s="2">
        <v>374.98</v>
      </c>
      <c r="C115" s="1" t="s">
        <v>1906</v>
      </c>
      <c r="D115" s="1" t="s">
        <v>2186</v>
      </c>
      <c r="E115" s="3" t="s">
        <v>2187</v>
      </c>
      <c r="F115" s="3">
        <v>16</v>
      </c>
      <c r="G115" s="3">
        <v>25</v>
      </c>
      <c r="I115" s="4" t="s">
        <v>2889</v>
      </c>
      <c r="J115" s="8" t="s">
        <v>446</v>
      </c>
      <c r="K115" s="4" t="s">
        <v>2050</v>
      </c>
      <c r="L115" s="244" t="s">
        <v>2185</v>
      </c>
      <c r="M115" s="3" t="s">
        <v>2889</v>
      </c>
      <c r="N115" s="8" t="s">
        <v>446</v>
      </c>
      <c r="O115" s="27"/>
      <c r="P115" s="3">
        <v>25</v>
      </c>
      <c r="Q115" s="1" t="s">
        <v>2193</v>
      </c>
      <c r="R115" s="2">
        <v>41.5</v>
      </c>
      <c r="S115" s="8" t="s">
        <v>436</v>
      </c>
      <c r="T115" s="1" t="s">
        <v>2051</v>
      </c>
      <c r="U115" s="3" t="s">
        <v>1953</v>
      </c>
      <c r="V115" s="3" t="s">
        <v>1953</v>
      </c>
      <c r="W115" s="22" t="s">
        <v>2846</v>
      </c>
      <c r="X115" s="22" t="s">
        <v>1019</v>
      </c>
      <c r="Y115" s="82">
        <f t="shared" si="3"/>
        <v>800</v>
      </c>
      <c r="Z115" s="82">
        <f t="shared" si="4"/>
        <v>800</v>
      </c>
      <c r="AA115" s="82" t="str">
        <f t="shared" si="5"/>
        <v>0</v>
      </c>
      <c r="AC115" s="5"/>
    </row>
    <row r="116" spans="1:34" s="3" customFormat="1" ht="12" customHeight="1" x14ac:dyDescent="0.2">
      <c r="A116" s="1" t="s">
        <v>2052</v>
      </c>
      <c r="B116" s="2">
        <v>145</v>
      </c>
      <c r="C116" s="1" t="s">
        <v>2218</v>
      </c>
      <c r="D116" s="1" t="s">
        <v>2186</v>
      </c>
      <c r="E116" s="3" t="s">
        <v>2187</v>
      </c>
      <c r="F116" s="3">
        <v>16</v>
      </c>
      <c r="G116" s="3">
        <v>25</v>
      </c>
      <c r="J116" s="8" t="s">
        <v>446</v>
      </c>
      <c r="K116" s="4" t="s">
        <v>2585</v>
      </c>
      <c r="L116" s="244" t="s">
        <v>2185</v>
      </c>
      <c r="M116" s="3" t="s">
        <v>2194</v>
      </c>
      <c r="N116" s="8" t="s">
        <v>446</v>
      </c>
      <c r="O116" s="3" t="s">
        <v>2053</v>
      </c>
      <c r="P116" s="3">
        <v>25</v>
      </c>
      <c r="Q116" s="1" t="s">
        <v>2054</v>
      </c>
      <c r="R116" s="2">
        <v>350</v>
      </c>
      <c r="S116" s="8" t="s">
        <v>436</v>
      </c>
      <c r="T116" s="1" t="s">
        <v>2055</v>
      </c>
      <c r="U116" s="3" t="s">
        <v>1953</v>
      </c>
      <c r="V116" s="22" t="s">
        <v>1953</v>
      </c>
      <c r="W116" s="22" t="s">
        <v>1161</v>
      </c>
      <c r="X116" s="22" t="s">
        <v>1019</v>
      </c>
      <c r="Y116" s="82">
        <f t="shared" si="3"/>
        <v>800</v>
      </c>
      <c r="Z116" s="82">
        <f t="shared" si="4"/>
        <v>800</v>
      </c>
      <c r="AA116" s="82" t="str">
        <f t="shared" si="5"/>
        <v>0</v>
      </c>
      <c r="AC116" s="5"/>
    </row>
    <row r="117" spans="1:34" s="3" customFormat="1" ht="12" customHeight="1" x14ac:dyDescent="0.2">
      <c r="A117" s="1"/>
      <c r="B117" s="2"/>
      <c r="C117" s="1"/>
      <c r="D117" s="1"/>
      <c r="G117" s="4"/>
      <c r="I117" s="4"/>
      <c r="J117" s="24"/>
      <c r="K117" s="23"/>
      <c r="L117" s="244" t="s">
        <v>2185</v>
      </c>
      <c r="M117" s="22"/>
      <c r="N117" s="8"/>
      <c r="O117" s="336"/>
      <c r="Q117" s="1"/>
      <c r="R117" s="2"/>
      <c r="S117" s="337"/>
      <c r="T117" s="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5"/>
    </row>
    <row r="118" spans="1:34" s="62" customFormat="1" ht="12" customHeight="1" thickBot="1" x14ac:dyDescent="0.3">
      <c r="G118" s="317">
        <f>SUM(G114:G117)</f>
        <v>50</v>
      </c>
      <c r="I118" s="338"/>
      <c r="J118" s="339"/>
      <c r="K118" s="46"/>
      <c r="L118" s="340"/>
      <c r="M118" s="267">
        <f>G118-P118</f>
        <v>0</v>
      </c>
      <c r="N118" s="339"/>
      <c r="O118" s="341"/>
      <c r="P118" s="295">
        <f>SUM(P114:P117)</f>
        <v>50</v>
      </c>
      <c r="S118" s="34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ht="12" customHeight="1" x14ac:dyDescent="0.25">
      <c r="C119" s="333" t="s">
        <v>2056</v>
      </c>
      <c r="G119" s="334"/>
      <c r="H119"/>
      <c r="I119" s="334"/>
      <c r="J119" s="342"/>
      <c r="K119" s="43"/>
      <c r="L119" s="240"/>
      <c r="M119" s="43"/>
      <c r="N119" s="342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34" s="3" customFormat="1" ht="12" customHeight="1" x14ac:dyDescent="0.2">
      <c r="A120" s="1" t="s">
        <v>2057</v>
      </c>
      <c r="B120" s="2">
        <v>67</v>
      </c>
      <c r="C120" s="1" t="s">
        <v>2193</v>
      </c>
      <c r="D120" s="1" t="s">
        <v>2718</v>
      </c>
      <c r="E120" s="3" t="s">
        <v>2187</v>
      </c>
      <c r="F120" s="3">
        <v>8</v>
      </c>
      <c r="G120" s="3">
        <v>25</v>
      </c>
      <c r="I120" s="111"/>
      <c r="J120" s="8" t="s">
        <v>446</v>
      </c>
      <c r="K120" s="4" t="s">
        <v>2490</v>
      </c>
      <c r="L120" s="244" t="s">
        <v>2185</v>
      </c>
      <c r="M120" s="3" t="s">
        <v>2430</v>
      </c>
      <c r="N120" s="8" t="s">
        <v>446</v>
      </c>
      <c r="O120" s="3" t="s">
        <v>2490</v>
      </c>
      <c r="P120" s="3">
        <v>25</v>
      </c>
      <c r="Q120" s="1" t="s">
        <v>2193</v>
      </c>
      <c r="R120" s="2">
        <v>27.5</v>
      </c>
      <c r="S120" s="8" t="s">
        <v>436</v>
      </c>
      <c r="T120" s="1" t="s">
        <v>2058</v>
      </c>
      <c r="U120" s="3" t="s">
        <v>1953</v>
      </c>
      <c r="V120" s="3" t="s">
        <v>1953</v>
      </c>
      <c r="W120" s="22" t="s">
        <v>1161</v>
      </c>
      <c r="X120" s="22" t="s">
        <v>1019</v>
      </c>
      <c r="Y120" s="82">
        <f t="shared" si="3"/>
        <v>400</v>
      </c>
      <c r="Z120" s="82">
        <f t="shared" si="4"/>
        <v>400</v>
      </c>
      <c r="AA120" s="82" t="str">
        <f t="shared" si="5"/>
        <v>0</v>
      </c>
      <c r="AC120" s="5"/>
    </row>
    <row r="121" spans="1:34" s="3" customFormat="1" ht="12" customHeight="1" x14ac:dyDescent="0.2">
      <c r="A121" s="20" t="s">
        <v>2028</v>
      </c>
      <c r="B121" s="21">
        <v>25</v>
      </c>
      <c r="C121" s="20" t="s">
        <v>2193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4" t="s">
        <v>2567</v>
      </c>
      <c r="J121" s="24" t="s">
        <v>446</v>
      </c>
      <c r="K121" s="23" t="s">
        <v>2326</v>
      </c>
      <c r="L121" s="244" t="s">
        <v>2185</v>
      </c>
      <c r="M121" s="3" t="s">
        <v>2567</v>
      </c>
      <c r="N121" s="8" t="s">
        <v>446</v>
      </c>
      <c r="O121" s="139"/>
      <c r="P121" s="3">
        <v>25</v>
      </c>
      <c r="Q121" s="1" t="s">
        <v>2193</v>
      </c>
      <c r="R121" s="2">
        <v>370</v>
      </c>
      <c r="S121" s="24" t="s">
        <v>436</v>
      </c>
      <c r="T121" s="1" t="s">
        <v>2059</v>
      </c>
      <c r="U121" s="3" t="s">
        <v>1953</v>
      </c>
      <c r="V121" s="3" t="s">
        <v>1953</v>
      </c>
      <c r="W121" s="22" t="s">
        <v>1161</v>
      </c>
      <c r="X121" s="22" t="s">
        <v>1019</v>
      </c>
      <c r="Y121" s="82">
        <f t="shared" si="3"/>
        <v>400</v>
      </c>
      <c r="Z121" s="82">
        <f t="shared" si="4"/>
        <v>400</v>
      </c>
      <c r="AA121" s="82" t="str">
        <f t="shared" si="5"/>
        <v>0</v>
      </c>
      <c r="AC121" s="5"/>
    </row>
    <row r="122" spans="1:34" s="16" customFormat="1" ht="12" customHeight="1" x14ac:dyDescent="0.2">
      <c r="A122" s="312"/>
      <c r="B122" s="313"/>
      <c r="C122" s="312"/>
      <c r="D122" s="312"/>
      <c r="G122" s="343"/>
      <c r="I122" s="343"/>
      <c r="J122" s="344"/>
      <c r="K122" s="245"/>
      <c r="L122" s="244" t="s">
        <v>2185</v>
      </c>
      <c r="M122" s="74"/>
      <c r="N122" s="344"/>
      <c r="O122" s="345"/>
      <c r="Q122" s="312"/>
      <c r="R122" s="313"/>
      <c r="S122" s="167"/>
      <c r="T122" s="312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315"/>
    </row>
    <row r="123" spans="1:34" s="62" customFormat="1" ht="12" customHeight="1" thickBot="1" x14ac:dyDescent="0.3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7" customFormat="1" ht="11.85" customHeight="1" x14ac:dyDescent="0.25">
      <c r="A124" s="30"/>
      <c r="B124" s="31"/>
      <c r="C124" s="32" t="s">
        <v>468</v>
      </c>
      <c r="D124" s="33"/>
      <c r="E124" s="34"/>
      <c r="F124" s="35"/>
      <c r="G124" s="36"/>
      <c r="H124" s="191"/>
      <c r="I124" s="30"/>
      <c r="J124" s="30"/>
      <c r="K124" s="30"/>
      <c r="L124" s="34"/>
      <c r="M124" s="30"/>
      <c r="N124" s="30"/>
      <c r="O124" s="30"/>
      <c r="P124" s="36"/>
      <c r="Q124" s="34"/>
      <c r="R124" s="31"/>
      <c r="S124" s="121"/>
      <c r="T124" s="30"/>
      <c r="U124" s="30"/>
      <c r="V124" s="30"/>
      <c r="W124" s="34"/>
      <c r="X124" s="3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B124" s="30"/>
      <c r="AC124" s="30"/>
      <c r="AD124" s="34"/>
      <c r="AE124" s="34"/>
      <c r="AF124" s="34"/>
      <c r="AG124" s="34"/>
      <c r="AH124" s="34"/>
    </row>
    <row r="125" spans="1:34" s="3" customFormat="1" ht="10.199999999999999" x14ac:dyDescent="0.2">
      <c r="A125" s="1" t="s">
        <v>1201</v>
      </c>
      <c r="B125" s="2">
        <v>210</v>
      </c>
      <c r="C125" s="1" t="s">
        <v>1200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112" t="s">
        <v>432</v>
      </c>
      <c r="L125" s="76" t="s">
        <v>2185</v>
      </c>
      <c r="M125" s="115" t="s">
        <v>432</v>
      </c>
      <c r="N125" s="3" t="s">
        <v>446</v>
      </c>
      <c r="O125" s="204"/>
      <c r="P125" s="3">
        <v>25</v>
      </c>
      <c r="Q125" s="1" t="s">
        <v>1200</v>
      </c>
      <c r="R125" s="2">
        <v>203</v>
      </c>
      <c r="S125" s="162" t="s">
        <v>436</v>
      </c>
      <c r="T125" s="1" t="s">
        <v>1202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</row>
    <row r="126" spans="1:34" s="3" customFormat="1" ht="10.199999999999999" x14ac:dyDescent="0.2">
      <c r="A126" s="1" t="s">
        <v>2711</v>
      </c>
      <c r="B126" s="2">
        <v>216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H126" s="78"/>
      <c r="I126" s="203" t="s">
        <v>1165</v>
      </c>
      <c r="J126" s="3" t="s">
        <v>446</v>
      </c>
      <c r="K126" s="234" t="s">
        <v>2277</v>
      </c>
      <c r="L126" s="76" t="s">
        <v>2185</v>
      </c>
      <c r="M126" s="115" t="s">
        <v>432</v>
      </c>
      <c r="N126" s="3" t="s">
        <v>446</v>
      </c>
      <c r="O126" s="212" t="s">
        <v>1192</v>
      </c>
      <c r="P126" s="3">
        <v>25</v>
      </c>
      <c r="Q126" s="1" t="s">
        <v>1200</v>
      </c>
      <c r="R126" s="2">
        <v>200</v>
      </c>
      <c r="S126" s="162" t="s">
        <v>2812</v>
      </c>
      <c r="T126" s="1" t="s">
        <v>1203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82">
        <f t="shared" si="3"/>
        <v>800</v>
      </c>
      <c r="Z126" s="82" t="str">
        <f t="shared" si="4"/>
        <v>0</v>
      </c>
      <c r="AA126" s="82">
        <f t="shared" si="5"/>
        <v>800</v>
      </c>
    </row>
    <row r="127" spans="1:34" s="3" customFormat="1" ht="10.199999999999999" x14ac:dyDescent="0.2">
      <c r="A127" s="1" t="s">
        <v>2383</v>
      </c>
      <c r="B127" s="2">
        <v>95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H127" s="78"/>
      <c r="I127" s="111"/>
      <c r="J127" s="3" t="s">
        <v>446</v>
      </c>
      <c r="K127" s="75" t="s">
        <v>2806</v>
      </c>
      <c r="L127" s="76" t="s">
        <v>2185</v>
      </c>
      <c r="M127" s="77" t="s">
        <v>2887</v>
      </c>
      <c r="N127" s="3" t="s">
        <v>446</v>
      </c>
      <c r="O127" s="212" t="s">
        <v>1027</v>
      </c>
      <c r="P127" s="3">
        <v>25</v>
      </c>
      <c r="Q127" s="1" t="s">
        <v>1865</v>
      </c>
      <c r="R127" s="2">
        <v>260</v>
      </c>
      <c r="S127" s="162" t="s">
        <v>436</v>
      </c>
      <c r="T127" s="1" t="s">
        <v>1866</v>
      </c>
      <c r="U127" s="3" t="s">
        <v>2196</v>
      </c>
      <c r="V127" s="3" t="s">
        <v>2196</v>
      </c>
      <c r="W127" s="3" t="s">
        <v>2892</v>
      </c>
      <c r="X127" s="3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</row>
    <row r="128" spans="1:34" s="3" customFormat="1" ht="10.199999999999999" x14ac:dyDescent="0.2">
      <c r="A128" s="1" t="s">
        <v>2711</v>
      </c>
      <c r="B128" s="2">
        <v>216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</v>
      </c>
      <c r="H128" s="78"/>
      <c r="I128" s="203" t="s">
        <v>1114</v>
      </c>
      <c r="J128" s="3" t="s">
        <v>446</v>
      </c>
      <c r="K128" s="234" t="s">
        <v>2277</v>
      </c>
      <c r="L128" s="76" t="s">
        <v>2185</v>
      </c>
      <c r="M128" s="77" t="s">
        <v>219</v>
      </c>
      <c r="N128" s="3" t="s">
        <v>446</v>
      </c>
      <c r="O128" s="212" t="s">
        <v>244</v>
      </c>
      <c r="P128" s="164">
        <v>2</v>
      </c>
      <c r="Q128" s="1" t="s">
        <v>2193</v>
      </c>
      <c r="R128" s="2">
        <v>26.65</v>
      </c>
      <c r="S128" s="162" t="s">
        <v>2911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64</v>
      </c>
      <c r="Z128" s="82" t="str">
        <f t="shared" si="4"/>
        <v>0</v>
      </c>
      <c r="AA128" s="82">
        <f t="shared" si="5"/>
        <v>64</v>
      </c>
    </row>
    <row r="129" spans="1:29" s="3" customFormat="1" ht="10.199999999999999" x14ac:dyDescent="0.2">
      <c r="A129" s="1" t="s">
        <v>424</v>
      </c>
      <c r="B129" s="21">
        <v>0</v>
      </c>
      <c r="C129" s="1" t="s">
        <v>2218</v>
      </c>
      <c r="D129" s="1" t="s">
        <v>2186</v>
      </c>
      <c r="E129" s="3" t="s">
        <v>2187</v>
      </c>
      <c r="F129" s="3">
        <v>16</v>
      </c>
      <c r="G129" s="136">
        <v>6</v>
      </c>
      <c r="H129" s="78" t="s">
        <v>2839</v>
      </c>
      <c r="I129" s="201" t="s">
        <v>1861</v>
      </c>
      <c r="J129" s="3" t="s">
        <v>446</v>
      </c>
      <c r="K129" s="75" t="s">
        <v>2821</v>
      </c>
      <c r="L129" s="76" t="s">
        <v>2185</v>
      </c>
      <c r="M129" s="77" t="s">
        <v>219</v>
      </c>
      <c r="N129" s="3" t="s">
        <v>446</v>
      </c>
      <c r="O129" s="212" t="s">
        <v>1130</v>
      </c>
      <c r="P129" s="136">
        <v>6</v>
      </c>
      <c r="Q129" s="1" t="s">
        <v>2193</v>
      </c>
      <c r="R129" s="2">
        <v>26.65</v>
      </c>
      <c r="S129" s="162" t="s">
        <v>2911</v>
      </c>
      <c r="T129" s="1" t="s">
        <v>2672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192</v>
      </c>
      <c r="Z129" s="82" t="str">
        <f t="shared" si="4"/>
        <v>0</v>
      </c>
      <c r="AA129" s="82">
        <f t="shared" si="5"/>
        <v>192</v>
      </c>
    </row>
    <row r="130" spans="1:29" s="3" customFormat="1" ht="10.199999999999999" x14ac:dyDescent="0.2">
      <c r="A130" s="1" t="s">
        <v>1204</v>
      </c>
      <c r="B130" s="2">
        <v>200</v>
      </c>
      <c r="C130" s="1" t="s">
        <v>1200</v>
      </c>
      <c r="D130" s="1" t="s">
        <v>2186</v>
      </c>
      <c r="E130" s="3" t="s">
        <v>2187</v>
      </c>
      <c r="F130" s="3">
        <v>16</v>
      </c>
      <c r="G130" s="3">
        <v>25</v>
      </c>
      <c r="J130" s="3" t="s">
        <v>446</v>
      </c>
      <c r="K130" s="112" t="s">
        <v>2329</v>
      </c>
      <c r="L130" s="76" t="s">
        <v>2185</v>
      </c>
      <c r="M130" s="115" t="s">
        <v>2329</v>
      </c>
      <c r="N130" s="3" t="s">
        <v>446</v>
      </c>
      <c r="O130" s="204"/>
      <c r="P130" s="3">
        <v>25</v>
      </c>
      <c r="Q130" s="1" t="s">
        <v>1200</v>
      </c>
      <c r="R130" s="2">
        <v>210</v>
      </c>
      <c r="S130" s="163" t="s">
        <v>436</v>
      </c>
      <c r="T130" s="1" t="s">
        <v>1205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</row>
    <row r="131" spans="1:29" s="3" customFormat="1" ht="10.199999999999999" x14ac:dyDescent="0.2">
      <c r="A131" s="1" t="s">
        <v>1206</v>
      </c>
      <c r="B131" s="2">
        <v>195</v>
      </c>
      <c r="C131" s="1" t="s">
        <v>1200</v>
      </c>
      <c r="D131" s="1" t="s">
        <v>2186</v>
      </c>
      <c r="E131" s="3" t="s">
        <v>2187</v>
      </c>
      <c r="F131" s="3">
        <v>16</v>
      </c>
      <c r="G131" s="3">
        <v>25</v>
      </c>
      <c r="J131" s="3" t="s">
        <v>446</v>
      </c>
      <c r="K131" s="112" t="s">
        <v>2329</v>
      </c>
      <c r="L131" s="76" t="s">
        <v>2185</v>
      </c>
      <c r="M131" s="115" t="s">
        <v>2329</v>
      </c>
      <c r="N131" s="3" t="s">
        <v>446</v>
      </c>
      <c r="O131" s="204"/>
      <c r="P131" s="3">
        <v>25</v>
      </c>
      <c r="Q131" s="1" t="s">
        <v>1200</v>
      </c>
      <c r="R131" s="2">
        <v>197</v>
      </c>
      <c r="S131" s="163" t="s">
        <v>436</v>
      </c>
      <c r="T131" s="1" t="s">
        <v>1207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</row>
    <row r="132" spans="1:29" s="3" customFormat="1" ht="10.199999999999999" x14ac:dyDescent="0.2">
      <c r="A132" s="1" t="s">
        <v>1208</v>
      </c>
      <c r="B132" s="2">
        <v>202</v>
      </c>
      <c r="C132" s="1" t="s">
        <v>1200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112" t="s">
        <v>2329</v>
      </c>
      <c r="L132" s="76" t="s">
        <v>2185</v>
      </c>
      <c r="M132" s="115" t="s">
        <v>2329</v>
      </c>
      <c r="N132" s="3" t="s">
        <v>446</v>
      </c>
      <c r="O132" s="204"/>
      <c r="P132" s="3">
        <v>25</v>
      </c>
      <c r="Q132" s="1" t="s">
        <v>1200</v>
      </c>
      <c r="R132" s="2">
        <v>200</v>
      </c>
      <c r="S132" s="163" t="s">
        <v>436</v>
      </c>
      <c r="T132" s="1" t="s">
        <v>1209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0.199999999999999" x14ac:dyDescent="0.2">
      <c r="A133" s="1" t="s">
        <v>2387</v>
      </c>
      <c r="B133" s="2">
        <v>315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111"/>
      <c r="J133" s="3" t="s">
        <v>446</v>
      </c>
      <c r="K133" s="75" t="s">
        <v>2806</v>
      </c>
      <c r="L133" s="76" t="s">
        <v>2185</v>
      </c>
      <c r="M133" s="77" t="s">
        <v>2345</v>
      </c>
      <c r="N133" s="3" t="s">
        <v>446</v>
      </c>
      <c r="O133" s="3" t="s">
        <v>1027</v>
      </c>
      <c r="P133" s="3">
        <v>25</v>
      </c>
      <c r="Q133" s="1" t="s">
        <v>1126</v>
      </c>
      <c r="R133" s="2">
        <v>305</v>
      </c>
      <c r="S133" s="163" t="s">
        <v>436</v>
      </c>
      <c r="T133" s="1" t="s">
        <v>1127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0.199999999999999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H134" s="78" t="s">
        <v>2839</v>
      </c>
      <c r="I134" s="111"/>
      <c r="J134" s="3" t="s">
        <v>446</v>
      </c>
      <c r="K134" s="75" t="s">
        <v>2806</v>
      </c>
      <c r="L134" s="76" t="s">
        <v>2185</v>
      </c>
      <c r="M134" s="115" t="s">
        <v>2806</v>
      </c>
      <c r="N134" s="3" t="s">
        <v>446</v>
      </c>
      <c r="O134" s="204"/>
      <c r="P134" s="3">
        <v>25</v>
      </c>
      <c r="Q134" s="1" t="s">
        <v>1200</v>
      </c>
      <c r="R134" s="2">
        <v>203</v>
      </c>
      <c r="S134" s="163" t="s">
        <v>436</v>
      </c>
      <c r="T134" s="1" t="s">
        <v>1210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</row>
    <row r="135" spans="1:29" s="3" customFormat="1" ht="10.199999999999999" x14ac:dyDescent="0.2">
      <c r="A135" s="1" t="s">
        <v>2389</v>
      </c>
      <c r="B135" s="2">
        <v>215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1230</v>
      </c>
      <c r="J135" s="3" t="s">
        <v>446</v>
      </c>
      <c r="K135" s="75" t="s">
        <v>2806</v>
      </c>
      <c r="L135" s="76" t="s">
        <v>2185</v>
      </c>
      <c r="M135" s="77" t="s">
        <v>2888</v>
      </c>
      <c r="N135" s="3" t="s">
        <v>446</v>
      </c>
      <c r="O135" s="114" t="s">
        <v>1189</v>
      </c>
      <c r="P135" s="3">
        <v>25</v>
      </c>
      <c r="Q135" s="1" t="s">
        <v>2193</v>
      </c>
      <c r="R135" s="2">
        <v>40</v>
      </c>
      <c r="S135" s="162" t="s">
        <v>2812</v>
      </c>
      <c r="T135" s="1" t="s">
        <v>2436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</row>
    <row r="136" spans="1:29" s="3" customFormat="1" ht="10.199999999999999" x14ac:dyDescent="0.2">
      <c r="A136" s="1" t="s">
        <v>1211</v>
      </c>
      <c r="B136" s="2">
        <v>203</v>
      </c>
      <c r="C136" s="1" t="s">
        <v>1200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112" t="s">
        <v>1093</v>
      </c>
      <c r="L136" s="76" t="s">
        <v>2185</v>
      </c>
      <c r="M136" s="77" t="s">
        <v>1093</v>
      </c>
      <c r="N136" s="3" t="s">
        <v>446</v>
      </c>
      <c r="O136" s="212"/>
      <c r="P136" s="3">
        <v>25</v>
      </c>
      <c r="Q136" s="1" t="s">
        <v>2218</v>
      </c>
      <c r="R136" s="2">
        <v>200</v>
      </c>
      <c r="S136" s="162" t="s">
        <v>436</v>
      </c>
      <c r="T136" s="1" t="s">
        <v>2444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</row>
    <row r="137" spans="1:29" s="3" customFormat="1" ht="10.199999999999999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20</v>
      </c>
      <c r="H137" s="78"/>
      <c r="I137" s="203" t="s">
        <v>1165</v>
      </c>
      <c r="J137" s="3" t="s">
        <v>446</v>
      </c>
      <c r="K137" s="234" t="s">
        <v>2277</v>
      </c>
      <c r="L137" s="76" t="s">
        <v>2185</v>
      </c>
      <c r="M137" s="77" t="s">
        <v>2821</v>
      </c>
      <c r="N137" s="3" t="s">
        <v>446</v>
      </c>
      <c r="O137" s="221" t="s">
        <v>1263</v>
      </c>
      <c r="P137" s="28">
        <v>20</v>
      </c>
      <c r="Q137" s="1" t="s">
        <v>1084</v>
      </c>
      <c r="R137" s="2">
        <v>0</v>
      </c>
      <c r="S137" s="163">
        <v>17277</v>
      </c>
      <c r="T137" s="1" t="s">
        <v>1212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640</v>
      </c>
      <c r="Z137" s="82" t="str">
        <f t="shared" si="7"/>
        <v>0</v>
      </c>
      <c r="AA137" s="82">
        <f t="shared" si="8"/>
        <v>640</v>
      </c>
    </row>
    <row r="138" spans="1:29" s="3" customFormat="1" ht="11.85" customHeight="1" x14ac:dyDescent="0.2">
      <c r="A138" s="20" t="s">
        <v>2837</v>
      </c>
      <c r="B138" s="21">
        <v>0</v>
      </c>
      <c r="C138" s="20" t="s">
        <v>2838</v>
      </c>
      <c r="D138" s="20" t="s">
        <v>2186</v>
      </c>
      <c r="E138" s="22" t="s">
        <v>2187</v>
      </c>
      <c r="F138" s="22">
        <v>16</v>
      </c>
      <c r="G138" s="235">
        <v>4</v>
      </c>
      <c r="H138" s="190" t="s">
        <v>2839</v>
      </c>
      <c r="I138" s="23" t="s">
        <v>2840</v>
      </c>
      <c r="J138" s="3" t="s">
        <v>446</v>
      </c>
      <c r="K138" s="108" t="s">
        <v>2841</v>
      </c>
      <c r="L138" s="109" t="s">
        <v>2185</v>
      </c>
      <c r="M138" s="110" t="s">
        <v>2821</v>
      </c>
      <c r="N138" s="3" t="s">
        <v>446</v>
      </c>
      <c r="O138" s="221" t="s">
        <v>1263</v>
      </c>
      <c r="P138" s="235">
        <v>4</v>
      </c>
      <c r="Q138" s="1" t="s">
        <v>1084</v>
      </c>
      <c r="R138" s="2">
        <v>0</v>
      </c>
      <c r="S138" s="165">
        <v>15937</v>
      </c>
      <c r="T138" s="1" t="s">
        <v>1212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128</v>
      </c>
      <c r="Z138" s="82" t="str">
        <f t="shared" si="7"/>
        <v>0</v>
      </c>
      <c r="AA138" s="82">
        <f t="shared" si="8"/>
        <v>128</v>
      </c>
      <c r="AC138" s="5"/>
    </row>
    <row r="139" spans="1:29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203" t="s">
        <v>1190</v>
      </c>
      <c r="J139" s="3" t="s">
        <v>446</v>
      </c>
      <c r="K139" s="234" t="s">
        <v>2277</v>
      </c>
      <c r="L139" s="76" t="s">
        <v>2185</v>
      </c>
      <c r="M139" s="77" t="s">
        <v>2453</v>
      </c>
      <c r="N139" s="3" t="s">
        <v>446</v>
      </c>
      <c r="O139" s="204" t="s">
        <v>1100</v>
      </c>
      <c r="P139" s="3">
        <v>25</v>
      </c>
      <c r="Q139" s="1" t="s">
        <v>1782</v>
      </c>
      <c r="R139" s="2">
        <v>325</v>
      </c>
      <c r="S139" s="232" t="s">
        <v>2453</v>
      </c>
      <c r="T139" s="1" t="s">
        <v>1783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</row>
    <row r="140" spans="1:29" s="3" customFormat="1" ht="10.199999999999999" x14ac:dyDescent="0.2">
      <c r="A140" s="1" t="s">
        <v>2385</v>
      </c>
      <c r="B140" s="2">
        <v>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111" t="s">
        <v>1182</v>
      </c>
      <c r="J140" s="3" t="s">
        <v>446</v>
      </c>
      <c r="K140" s="75" t="s">
        <v>2806</v>
      </c>
      <c r="L140" s="76" t="s">
        <v>2185</v>
      </c>
      <c r="M140" s="77" t="s">
        <v>2453</v>
      </c>
      <c r="N140" s="3" t="s">
        <v>446</v>
      </c>
      <c r="O140" s="204" t="s">
        <v>1100</v>
      </c>
      <c r="P140" s="3">
        <v>25</v>
      </c>
      <c r="Q140" s="1" t="s">
        <v>1782</v>
      </c>
      <c r="R140" s="2">
        <v>325</v>
      </c>
      <c r="S140" s="232" t="s">
        <v>2453</v>
      </c>
      <c r="T140" s="1" t="s">
        <v>1784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29" s="3" customFormat="1" ht="10.199999999999999" x14ac:dyDescent="0.2">
      <c r="A141" s="1" t="s">
        <v>2394</v>
      </c>
      <c r="B141" s="2">
        <v>81.349999999999994</v>
      </c>
      <c r="C141" s="1" t="s">
        <v>2193</v>
      </c>
      <c r="D141" s="1" t="s">
        <v>2186</v>
      </c>
      <c r="E141" s="3" t="s">
        <v>2187</v>
      </c>
      <c r="F141" s="3">
        <v>16</v>
      </c>
      <c r="G141" s="136">
        <v>5</v>
      </c>
      <c r="H141" s="78" t="s">
        <v>2839</v>
      </c>
      <c r="I141" s="111" t="s">
        <v>1182</v>
      </c>
      <c r="J141" s="3" t="s">
        <v>446</v>
      </c>
      <c r="K141" s="75" t="s">
        <v>2806</v>
      </c>
      <c r="L141" s="76" t="s">
        <v>2185</v>
      </c>
      <c r="M141" s="77" t="s">
        <v>2453</v>
      </c>
      <c r="N141" s="3" t="s">
        <v>446</v>
      </c>
      <c r="O141" s="204" t="s">
        <v>1100</v>
      </c>
      <c r="P141" s="136">
        <v>5</v>
      </c>
      <c r="Q141" s="1" t="s">
        <v>2193</v>
      </c>
      <c r="R141" s="2">
        <v>86.5</v>
      </c>
      <c r="S141" s="232" t="s">
        <v>2453</v>
      </c>
      <c r="T141" s="1" t="s">
        <v>2463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160</v>
      </c>
      <c r="Z141" s="82" t="str">
        <f t="shared" si="7"/>
        <v>0</v>
      </c>
      <c r="AA141" s="82">
        <f t="shared" si="8"/>
        <v>160</v>
      </c>
      <c r="AC141" s="5"/>
    </row>
    <row r="142" spans="1:29" s="3" customFormat="1" ht="10.199999999999999" x14ac:dyDescent="0.2">
      <c r="A142" s="1" t="s">
        <v>2400</v>
      </c>
      <c r="B142" s="2">
        <v>94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111" t="s">
        <v>1195</v>
      </c>
      <c r="J142" s="3" t="s">
        <v>446</v>
      </c>
      <c r="K142" s="75" t="s">
        <v>2806</v>
      </c>
      <c r="L142" s="76" t="s">
        <v>2185</v>
      </c>
      <c r="M142" s="115" t="s">
        <v>2453</v>
      </c>
      <c r="N142" s="3" t="s">
        <v>446</v>
      </c>
      <c r="O142" s="204" t="s">
        <v>1100</v>
      </c>
      <c r="P142" s="3">
        <v>25</v>
      </c>
      <c r="Q142" s="1" t="s">
        <v>1200</v>
      </c>
      <c r="R142" s="2">
        <v>205</v>
      </c>
      <c r="S142" s="232" t="s">
        <v>2453</v>
      </c>
      <c r="T142" s="1" t="s">
        <v>1214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</row>
    <row r="143" spans="1:29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20</v>
      </c>
      <c r="H143" s="78"/>
      <c r="I143" s="203" t="s">
        <v>1165</v>
      </c>
      <c r="J143" s="3" t="s">
        <v>446</v>
      </c>
      <c r="K143" s="234" t="s">
        <v>2277</v>
      </c>
      <c r="L143" s="76" t="s">
        <v>2185</v>
      </c>
      <c r="M143" s="77" t="s">
        <v>2484</v>
      </c>
      <c r="N143" s="3" t="s">
        <v>446</v>
      </c>
      <c r="O143" s="212" t="s">
        <v>2910</v>
      </c>
      <c r="P143" s="3">
        <v>20</v>
      </c>
      <c r="Q143" s="1" t="s">
        <v>2218</v>
      </c>
      <c r="R143" s="2">
        <v>225</v>
      </c>
      <c r="S143" s="163">
        <v>17279</v>
      </c>
      <c r="T143" s="1" t="s">
        <v>2487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</row>
    <row r="144" spans="1:29" s="3" customFormat="1" ht="10.199999999999999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203" t="s">
        <v>1165</v>
      </c>
      <c r="J144" s="3" t="s">
        <v>446</v>
      </c>
      <c r="K144" s="234" t="s">
        <v>2277</v>
      </c>
      <c r="L144" s="76" t="s">
        <v>2185</v>
      </c>
      <c r="M144" s="77" t="s">
        <v>2484</v>
      </c>
      <c r="N144" s="3" t="s">
        <v>446</v>
      </c>
      <c r="O144" s="212" t="s">
        <v>2910</v>
      </c>
      <c r="P144" s="3">
        <v>25</v>
      </c>
      <c r="Q144" s="1" t="s">
        <v>2485</v>
      </c>
      <c r="R144" s="2">
        <v>217</v>
      </c>
      <c r="S144" s="163">
        <v>17279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203" t="s">
        <v>1165</v>
      </c>
      <c r="J145" s="3" t="s">
        <v>446</v>
      </c>
      <c r="K145" s="234" t="s">
        <v>2277</v>
      </c>
      <c r="L145" s="76" t="s">
        <v>2185</v>
      </c>
      <c r="M145" s="77" t="s">
        <v>2484</v>
      </c>
      <c r="N145" s="3" t="s">
        <v>446</v>
      </c>
      <c r="O145" s="212" t="s">
        <v>2910</v>
      </c>
      <c r="P145" s="3">
        <v>25</v>
      </c>
      <c r="Q145" s="1" t="s">
        <v>2218</v>
      </c>
      <c r="R145" s="2">
        <v>204</v>
      </c>
      <c r="S145" s="163">
        <v>17279</v>
      </c>
      <c r="T145" s="1" t="s">
        <v>2700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</row>
    <row r="146" spans="1:29" s="3" customFormat="1" ht="10.199999999999999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203" t="s">
        <v>1165</v>
      </c>
      <c r="J146" s="3" t="s">
        <v>446</v>
      </c>
      <c r="K146" s="234" t="s">
        <v>2277</v>
      </c>
      <c r="L146" s="76" t="s">
        <v>2185</v>
      </c>
      <c r="M146" s="77" t="s">
        <v>2484</v>
      </c>
      <c r="N146" s="3" t="s">
        <v>446</v>
      </c>
      <c r="O146" s="212" t="s">
        <v>2910</v>
      </c>
      <c r="P146" s="3">
        <v>25</v>
      </c>
      <c r="Q146" s="1" t="s">
        <v>2485</v>
      </c>
      <c r="R146" s="2">
        <v>217</v>
      </c>
      <c r="S146" s="163">
        <v>17279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0.199999999999999" x14ac:dyDescent="0.2">
      <c r="A147" s="1" t="s">
        <v>843</v>
      </c>
      <c r="B147" s="2">
        <v>385</v>
      </c>
      <c r="C147" s="1" t="s">
        <v>837</v>
      </c>
      <c r="D147" s="1" t="s">
        <v>2186</v>
      </c>
      <c r="E147" s="3" t="s">
        <v>2187</v>
      </c>
      <c r="F147" s="3">
        <v>16</v>
      </c>
      <c r="G147" s="22">
        <v>25</v>
      </c>
      <c r="H147" s="190"/>
      <c r="I147" s="29"/>
      <c r="J147" s="3" t="s">
        <v>446</v>
      </c>
      <c r="K147" s="75" t="s">
        <v>2931</v>
      </c>
      <c r="L147" s="76" t="s">
        <v>2185</v>
      </c>
      <c r="M147" s="115" t="s">
        <v>2484</v>
      </c>
      <c r="N147" s="3" t="s">
        <v>446</v>
      </c>
      <c r="O147" s="204" t="s">
        <v>1188</v>
      </c>
      <c r="P147" s="3">
        <v>25</v>
      </c>
      <c r="Q147" s="1" t="s">
        <v>1200</v>
      </c>
      <c r="R147" s="2">
        <v>200</v>
      </c>
      <c r="S147" s="163" t="s">
        <v>436</v>
      </c>
      <c r="T147" s="1" t="s">
        <v>1215</v>
      </c>
      <c r="U147" s="3" t="s">
        <v>2196</v>
      </c>
      <c r="V147" s="3" t="s">
        <v>2196</v>
      </c>
      <c r="W147" s="3" t="s">
        <v>2892</v>
      </c>
      <c r="X147" s="3" t="s">
        <v>1019</v>
      </c>
      <c r="Y147" s="82">
        <f t="shared" si="6"/>
        <v>800</v>
      </c>
      <c r="Z147" s="82">
        <f t="shared" si="7"/>
        <v>800</v>
      </c>
      <c r="AA147" s="82" t="str">
        <f t="shared" si="8"/>
        <v>0</v>
      </c>
    </row>
    <row r="148" spans="1:29" s="3" customFormat="1" ht="10.199999999999999" x14ac:dyDescent="0.2">
      <c r="A148" s="1" t="s">
        <v>1258</v>
      </c>
      <c r="B148" s="2">
        <v>0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112" t="s">
        <v>2821</v>
      </c>
      <c r="L148" s="76" t="s">
        <v>2185</v>
      </c>
      <c r="M148" s="77" t="s">
        <v>2484</v>
      </c>
      <c r="N148" s="3" t="s">
        <v>446</v>
      </c>
      <c r="O148" s="212" t="s">
        <v>824</v>
      </c>
      <c r="P148" s="3">
        <v>25</v>
      </c>
      <c r="Q148" s="1" t="s">
        <v>2218</v>
      </c>
      <c r="R148" s="2">
        <v>201</v>
      </c>
      <c r="S148" s="163">
        <v>17281</v>
      </c>
      <c r="T148" s="1" t="s">
        <v>2699</v>
      </c>
      <c r="U148" s="3" t="s">
        <v>1769</v>
      </c>
      <c r="V148" s="3" t="s">
        <v>1769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0.199999999999999" x14ac:dyDescent="0.2">
      <c r="A149" s="1" t="s">
        <v>1258</v>
      </c>
      <c r="B149" s="2">
        <v>0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J149" s="3" t="s">
        <v>446</v>
      </c>
      <c r="K149" s="112" t="s">
        <v>2821</v>
      </c>
      <c r="L149" s="76" t="s">
        <v>2185</v>
      </c>
      <c r="M149" s="77" t="s">
        <v>2484</v>
      </c>
      <c r="N149" s="3" t="s">
        <v>446</v>
      </c>
      <c r="O149" s="212" t="s">
        <v>824</v>
      </c>
      <c r="P149" s="3">
        <v>25</v>
      </c>
      <c r="Q149" s="1" t="s">
        <v>2218</v>
      </c>
      <c r="R149" s="2">
        <v>201</v>
      </c>
      <c r="S149" s="163">
        <v>17281</v>
      </c>
      <c r="T149" s="1" t="s">
        <v>2699</v>
      </c>
      <c r="U149" s="3" t="s">
        <v>1769</v>
      </c>
      <c r="V149" s="3" t="s">
        <v>1769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0.199999999999999" x14ac:dyDescent="0.2">
      <c r="A150" s="1" t="s">
        <v>1258</v>
      </c>
      <c r="B150" s="2">
        <v>0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5</v>
      </c>
      <c r="J150" s="3" t="s">
        <v>446</v>
      </c>
      <c r="K150" s="112" t="s">
        <v>2821</v>
      </c>
      <c r="L150" s="76" t="s">
        <v>2185</v>
      </c>
      <c r="M150" s="77" t="s">
        <v>2484</v>
      </c>
      <c r="N150" s="3" t="s">
        <v>446</v>
      </c>
      <c r="O150" s="212" t="s">
        <v>824</v>
      </c>
      <c r="P150" s="3">
        <v>5</v>
      </c>
      <c r="Q150" s="1" t="s">
        <v>2218</v>
      </c>
      <c r="R150" s="2">
        <v>225</v>
      </c>
      <c r="S150" s="163">
        <v>17281</v>
      </c>
      <c r="T150" s="1" t="s">
        <v>2487</v>
      </c>
      <c r="U150" s="3" t="s">
        <v>1769</v>
      </c>
      <c r="V150" s="3" t="s">
        <v>1769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</row>
    <row r="151" spans="1:29" s="3" customFormat="1" ht="10.199999999999999" x14ac:dyDescent="0.2">
      <c r="A151" s="1" t="s">
        <v>1213</v>
      </c>
      <c r="B151" s="2">
        <v>200</v>
      </c>
      <c r="C151" s="1" t="s">
        <v>1200</v>
      </c>
      <c r="D151" s="1" t="s">
        <v>2186</v>
      </c>
      <c r="E151" s="3" t="s">
        <v>2187</v>
      </c>
      <c r="F151" s="3">
        <v>16</v>
      </c>
      <c r="G151" s="3">
        <v>25</v>
      </c>
      <c r="I151" s="111" t="s">
        <v>1170</v>
      </c>
      <c r="J151" s="3" t="s">
        <v>446</v>
      </c>
      <c r="K151" s="112" t="s">
        <v>2448</v>
      </c>
      <c r="L151" s="76" t="s">
        <v>2185</v>
      </c>
      <c r="M151" s="115" t="s">
        <v>2490</v>
      </c>
      <c r="N151" s="3" t="s">
        <v>446</v>
      </c>
      <c r="O151" s="212" t="s">
        <v>1185</v>
      </c>
      <c r="P151" s="3">
        <v>25</v>
      </c>
      <c r="Q151" s="1" t="s">
        <v>1200</v>
      </c>
      <c r="R151" s="2">
        <v>202</v>
      </c>
      <c r="S151" s="162" t="s">
        <v>826</v>
      </c>
      <c r="T151" s="1" t="s">
        <v>1216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0.199999999999999" x14ac:dyDescent="0.2">
      <c r="A152" s="1" t="s">
        <v>1199</v>
      </c>
      <c r="B152" s="2">
        <v>205</v>
      </c>
      <c r="C152" s="1" t="s">
        <v>1200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1187</v>
      </c>
      <c r="J152" s="3" t="s">
        <v>446</v>
      </c>
      <c r="K152" s="112" t="s">
        <v>2804</v>
      </c>
      <c r="L152" s="76" t="s">
        <v>2185</v>
      </c>
      <c r="M152" s="77" t="s">
        <v>1850</v>
      </c>
      <c r="N152" s="3" t="s">
        <v>446</v>
      </c>
      <c r="O152" s="27" t="s">
        <v>1184</v>
      </c>
      <c r="P152" s="3">
        <v>25</v>
      </c>
      <c r="Q152" s="1" t="s">
        <v>1865</v>
      </c>
      <c r="R152" s="2">
        <v>265</v>
      </c>
      <c r="S152" s="162" t="s">
        <v>826</v>
      </c>
      <c r="T152" s="1" t="s">
        <v>1867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9" s="38" customFormat="1" ht="11.85" customHeight="1" x14ac:dyDescent="0.25">
      <c r="G153" s="39">
        <f>SUM(G125:G152)</f>
        <v>587</v>
      </c>
      <c r="H153" s="192"/>
      <c r="I153" s="205"/>
      <c r="J153" s="61"/>
      <c r="K153" s="40"/>
      <c r="L153" s="41"/>
      <c r="M153" s="40">
        <f>G153-P153</f>
        <v>0</v>
      </c>
      <c r="N153" s="40"/>
      <c r="O153" s="205"/>
      <c r="P153" s="39">
        <f>SUM(P125:P152)</f>
        <v>587</v>
      </c>
      <c r="Q153" s="42"/>
      <c r="R153" s="42"/>
      <c r="S153" s="94"/>
      <c r="T153" s="42"/>
      <c r="X153" s="42"/>
      <c r="Y153" s="82">
        <f t="shared" si="6"/>
        <v>0</v>
      </c>
      <c r="Z153" s="82" t="str">
        <f t="shared" si="7"/>
        <v>0</v>
      </c>
      <c r="AA153" s="82" t="str">
        <f t="shared" si="8"/>
        <v>0</v>
      </c>
    </row>
    <row r="154" spans="1:29" s="43" customFormat="1" ht="12" customHeight="1" x14ac:dyDescent="0.25">
      <c r="C154" s="44" t="s">
        <v>469</v>
      </c>
      <c r="G154" s="22"/>
      <c r="H154" s="190"/>
      <c r="I154" s="206"/>
      <c r="J154" s="3"/>
      <c r="K154" s="22"/>
      <c r="L154" s="45"/>
      <c r="M154" s="22"/>
      <c r="N154" s="22"/>
      <c r="O154" s="206"/>
      <c r="P154" s="22"/>
      <c r="Q154" s="22"/>
      <c r="R154" s="22"/>
      <c r="S154" s="95"/>
      <c r="T154" s="22"/>
      <c r="X154" s="22"/>
      <c r="Y154" s="82">
        <f t="shared" si="6"/>
        <v>0</v>
      </c>
      <c r="Z154" s="82" t="str">
        <f t="shared" si="7"/>
        <v>0</v>
      </c>
      <c r="AA154" s="82" t="str">
        <f t="shared" si="8"/>
        <v>0</v>
      </c>
    </row>
    <row r="155" spans="1:29" s="3" customFormat="1" ht="10.199999999999999" x14ac:dyDescent="0.2">
      <c r="A155" s="20" t="s">
        <v>2837</v>
      </c>
      <c r="B155" s="21">
        <v>0</v>
      </c>
      <c r="C155" s="20" t="s">
        <v>2838</v>
      </c>
      <c r="D155" s="1" t="s">
        <v>2718</v>
      </c>
      <c r="E155" s="3" t="s">
        <v>2187</v>
      </c>
      <c r="F155" s="3">
        <v>8</v>
      </c>
      <c r="G155" s="28">
        <v>4</v>
      </c>
      <c r="H155" s="190" t="s">
        <v>2839</v>
      </c>
      <c r="I155" s="23" t="s">
        <v>2840</v>
      </c>
      <c r="J155" s="8" t="s">
        <v>446</v>
      </c>
      <c r="K155" s="108" t="s">
        <v>2841</v>
      </c>
      <c r="L155" s="109" t="s">
        <v>2185</v>
      </c>
      <c r="M155" s="110" t="s">
        <v>2821</v>
      </c>
      <c r="N155" s="8" t="s">
        <v>446</v>
      </c>
      <c r="O155" s="221" t="s">
        <v>1263</v>
      </c>
      <c r="P155" s="28">
        <v>4</v>
      </c>
      <c r="Q155" s="1" t="s">
        <v>1084</v>
      </c>
      <c r="R155" s="2">
        <v>0</v>
      </c>
      <c r="S155" s="165">
        <v>15937</v>
      </c>
      <c r="T155" s="1" t="s">
        <v>1224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  <c r="AC155" s="5"/>
    </row>
    <row r="156" spans="1:29" s="3" customFormat="1" ht="10.199999999999999" x14ac:dyDescent="0.2">
      <c r="A156" s="1" t="s">
        <v>2774</v>
      </c>
      <c r="B156" s="21">
        <v>64.5</v>
      </c>
      <c r="C156" s="1" t="s">
        <v>2193</v>
      </c>
      <c r="D156" s="1" t="s">
        <v>2718</v>
      </c>
      <c r="E156" s="3" t="s">
        <v>2187</v>
      </c>
      <c r="F156" s="3">
        <v>8</v>
      </c>
      <c r="G156" s="3">
        <v>25</v>
      </c>
      <c r="H156" s="78"/>
      <c r="I156" s="204"/>
      <c r="J156" s="8" t="s">
        <v>446</v>
      </c>
      <c r="K156" s="108" t="s">
        <v>2453</v>
      </c>
      <c r="L156" s="109" t="s">
        <v>2185</v>
      </c>
      <c r="M156" s="110" t="s">
        <v>2453</v>
      </c>
      <c r="N156" s="8" t="s">
        <v>446</v>
      </c>
      <c r="O156" s="222" t="s">
        <v>2807</v>
      </c>
      <c r="P156" s="3">
        <v>25</v>
      </c>
      <c r="Q156" s="1" t="s">
        <v>2193</v>
      </c>
      <c r="R156" s="2">
        <v>38.5</v>
      </c>
      <c r="S156" s="167" t="s">
        <v>831</v>
      </c>
      <c r="T156" s="1" t="s">
        <v>2775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400</v>
      </c>
      <c r="Z156" s="82">
        <f t="shared" si="7"/>
        <v>400</v>
      </c>
      <c r="AA156" s="82" t="str">
        <f t="shared" si="8"/>
        <v>0</v>
      </c>
      <c r="AC156" s="5"/>
    </row>
    <row r="157" spans="1:29" s="3" customFormat="1" ht="10.199999999999999" x14ac:dyDescent="0.2">
      <c r="A157" s="1" t="s">
        <v>2776</v>
      </c>
      <c r="B157" s="21">
        <v>69.5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H157" s="78"/>
      <c r="I157" s="204"/>
      <c r="J157" s="8" t="s">
        <v>446</v>
      </c>
      <c r="K157" s="108" t="s">
        <v>2453</v>
      </c>
      <c r="L157" s="109" t="s">
        <v>2185</v>
      </c>
      <c r="M157" s="110" t="s">
        <v>2453</v>
      </c>
      <c r="N157" s="8" t="s">
        <v>446</v>
      </c>
      <c r="O157" s="223" t="s">
        <v>2807</v>
      </c>
      <c r="P157" s="3">
        <v>25</v>
      </c>
      <c r="Q157" s="1" t="s">
        <v>2193</v>
      </c>
      <c r="R157" s="2">
        <v>38.5</v>
      </c>
      <c r="S157" s="167" t="s">
        <v>831</v>
      </c>
      <c r="T157" s="1" t="s">
        <v>2777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400</v>
      </c>
      <c r="Z157" s="82">
        <f t="shared" si="7"/>
        <v>400</v>
      </c>
      <c r="AA157" s="82" t="str">
        <f t="shared" si="8"/>
        <v>0</v>
      </c>
      <c r="AC157" s="5"/>
    </row>
    <row r="158" spans="1:29" s="3" customFormat="1" ht="11.85" customHeight="1" x14ac:dyDescent="0.2">
      <c r="A158" s="1" t="s">
        <v>853</v>
      </c>
      <c r="B158" s="2">
        <v>295</v>
      </c>
      <c r="C158" s="1" t="s">
        <v>837</v>
      </c>
      <c r="D158" s="1" t="s">
        <v>2718</v>
      </c>
      <c r="E158" s="3" t="s">
        <v>2187</v>
      </c>
      <c r="F158" s="3">
        <v>8</v>
      </c>
      <c r="G158" s="28">
        <v>13</v>
      </c>
      <c r="H158" s="190" t="s">
        <v>2839</v>
      </c>
      <c r="I158" s="29" t="s">
        <v>1285</v>
      </c>
      <c r="J158" s="3" t="s">
        <v>446</v>
      </c>
      <c r="K158" s="75" t="s">
        <v>432</v>
      </c>
      <c r="L158" s="76" t="s">
        <v>2185</v>
      </c>
      <c r="M158" s="77" t="s">
        <v>2484</v>
      </c>
      <c r="N158" s="3" t="s">
        <v>1183</v>
      </c>
      <c r="O158" s="224" t="s">
        <v>2910</v>
      </c>
      <c r="P158" s="164">
        <v>13</v>
      </c>
      <c r="Q158" s="1" t="s">
        <v>2218</v>
      </c>
      <c r="R158" s="2">
        <v>240</v>
      </c>
      <c r="S158" s="163" t="s">
        <v>432</v>
      </c>
      <c r="T158" s="1" t="s">
        <v>2788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208</v>
      </c>
      <c r="Z158" s="82" t="str">
        <f t="shared" si="7"/>
        <v>0</v>
      </c>
      <c r="AA158" s="82">
        <f t="shared" si="8"/>
        <v>208</v>
      </c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3</v>
      </c>
      <c r="H159" s="190" t="s">
        <v>2839</v>
      </c>
      <c r="I159" s="29" t="s">
        <v>1725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12" t="s">
        <v>878</v>
      </c>
      <c r="P159" s="164">
        <v>3</v>
      </c>
      <c r="Q159" s="1" t="s">
        <v>2485</v>
      </c>
      <c r="R159" s="2">
        <v>199.25</v>
      </c>
      <c r="S159" s="163" t="s">
        <v>432</v>
      </c>
      <c r="T159" s="1" t="s">
        <v>2673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48</v>
      </c>
      <c r="Z159" s="82" t="str">
        <f t="shared" si="7"/>
        <v>0</v>
      </c>
      <c r="AA159" s="82">
        <f t="shared" si="8"/>
        <v>48</v>
      </c>
      <c r="AC159" s="5"/>
    </row>
    <row r="160" spans="1:29" s="3" customFormat="1" ht="11.85" customHeight="1" x14ac:dyDescent="0.2">
      <c r="A160" s="1" t="s">
        <v>2771</v>
      </c>
      <c r="B160" s="2">
        <v>63.5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H160" s="78"/>
      <c r="I160" s="111" t="s">
        <v>1186</v>
      </c>
      <c r="J160" s="3" t="s">
        <v>446</v>
      </c>
      <c r="K160" s="75" t="s">
        <v>2446</v>
      </c>
      <c r="L160" s="76" t="s">
        <v>2185</v>
      </c>
      <c r="M160" s="77" t="s">
        <v>2804</v>
      </c>
      <c r="N160" s="3" t="s">
        <v>446</v>
      </c>
      <c r="O160" s="212" t="s">
        <v>1169</v>
      </c>
      <c r="P160" s="3">
        <v>25</v>
      </c>
      <c r="Q160" s="1" t="s">
        <v>2193</v>
      </c>
      <c r="R160" s="2">
        <v>24.85</v>
      </c>
      <c r="S160" s="162" t="s">
        <v>2446</v>
      </c>
      <c r="T160" s="1" t="s">
        <v>2651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400</v>
      </c>
      <c r="Z160" s="82" t="str">
        <f t="shared" si="7"/>
        <v>0</v>
      </c>
      <c r="AA160" s="82">
        <f t="shared" si="8"/>
        <v>400</v>
      </c>
      <c r="AC160" s="5"/>
    </row>
    <row r="161" spans="1:29" s="3" customFormat="1" ht="11.85" customHeight="1" x14ac:dyDescent="0.2">
      <c r="A161" s="1" t="s">
        <v>2685</v>
      </c>
      <c r="B161" s="2">
        <v>225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H161" s="78"/>
      <c r="I161" s="111"/>
      <c r="J161" s="3" t="s">
        <v>446</v>
      </c>
      <c r="K161" s="75" t="s">
        <v>2806</v>
      </c>
      <c r="L161" s="76" t="s">
        <v>2185</v>
      </c>
      <c r="M161" s="77" t="s">
        <v>1785</v>
      </c>
      <c r="N161" s="3" t="s">
        <v>446</v>
      </c>
      <c r="O161" s="212" t="s">
        <v>1180</v>
      </c>
      <c r="P161" s="3">
        <v>25</v>
      </c>
      <c r="Q161" s="1" t="s">
        <v>2193</v>
      </c>
      <c r="R161" s="2">
        <v>89.5</v>
      </c>
      <c r="S161" s="162" t="s">
        <v>436</v>
      </c>
      <c r="T161" s="1" t="s">
        <v>2674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400</v>
      </c>
      <c r="Z161" s="82">
        <f t="shared" si="7"/>
        <v>400</v>
      </c>
      <c r="AA161" s="82" t="str">
        <f t="shared" si="8"/>
        <v>0</v>
      </c>
      <c r="AC161" s="5"/>
    </row>
    <row r="162" spans="1:29" s="3" customFormat="1" ht="11.85" customHeight="1" x14ac:dyDescent="0.2">
      <c r="A162" s="1" t="s">
        <v>2711</v>
      </c>
      <c r="B162" s="2">
        <v>216</v>
      </c>
      <c r="C162" s="1" t="s">
        <v>2218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3" t="s">
        <v>1165</v>
      </c>
      <c r="J162" s="3" t="s">
        <v>446</v>
      </c>
      <c r="K162" s="234" t="s">
        <v>2277</v>
      </c>
      <c r="L162" s="76" t="s">
        <v>2185</v>
      </c>
      <c r="M162" s="77" t="s">
        <v>2823</v>
      </c>
      <c r="N162" s="3" t="s">
        <v>446</v>
      </c>
      <c r="O162" s="212" t="s">
        <v>878</v>
      </c>
      <c r="P162" s="3">
        <v>25</v>
      </c>
      <c r="Q162" s="1" t="s">
        <v>2218</v>
      </c>
      <c r="R162" s="2">
        <v>190</v>
      </c>
      <c r="S162" s="163" t="s">
        <v>2823</v>
      </c>
      <c r="T162" s="1" t="s">
        <v>2752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2711</v>
      </c>
      <c r="B163" s="2">
        <v>216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3" t="s">
        <v>1165</v>
      </c>
      <c r="J163" s="3" t="s">
        <v>446</v>
      </c>
      <c r="K163" s="234" t="s">
        <v>2277</v>
      </c>
      <c r="L163" s="76" t="s">
        <v>2185</v>
      </c>
      <c r="M163" s="77" t="s">
        <v>2823</v>
      </c>
      <c r="N163" s="3" t="s">
        <v>446</v>
      </c>
      <c r="O163" s="212" t="s">
        <v>878</v>
      </c>
      <c r="P163" s="3">
        <v>25</v>
      </c>
      <c r="Q163" s="1" t="s">
        <v>2193</v>
      </c>
      <c r="R163" s="2">
        <v>24</v>
      </c>
      <c r="S163" s="163" t="s">
        <v>2823</v>
      </c>
      <c r="T163" s="1" t="s">
        <v>2750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234" t="s">
        <v>2277</v>
      </c>
      <c r="L164" s="76" t="s">
        <v>2185</v>
      </c>
      <c r="M164" s="77" t="s">
        <v>2408</v>
      </c>
      <c r="N164" s="3" t="s">
        <v>446</v>
      </c>
      <c r="O164" s="212" t="s">
        <v>2824</v>
      </c>
      <c r="P164" s="3">
        <v>25</v>
      </c>
      <c r="Q164" s="1" t="s">
        <v>2321</v>
      </c>
      <c r="R164" s="2">
        <v>26.15</v>
      </c>
      <c r="S164" s="162" t="s">
        <v>2408</v>
      </c>
      <c r="T164" s="1" t="s">
        <v>2693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164">
        <v>22</v>
      </c>
      <c r="H165" s="78" t="s">
        <v>2839</v>
      </c>
      <c r="I165" s="203" t="s">
        <v>1165</v>
      </c>
      <c r="J165" s="3" t="s">
        <v>446</v>
      </c>
      <c r="K165" s="234" t="s">
        <v>2277</v>
      </c>
      <c r="L165" s="76" t="s">
        <v>2185</v>
      </c>
      <c r="M165" s="77" t="s">
        <v>219</v>
      </c>
      <c r="N165" s="3" t="s">
        <v>446</v>
      </c>
      <c r="O165" s="212" t="s">
        <v>878</v>
      </c>
      <c r="P165" s="164">
        <v>22</v>
      </c>
      <c r="Q165" s="1" t="s">
        <v>2485</v>
      </c>
      <c r="R165" s="2">
        <v>199.25</v>
      </c>
      <c r="S165" s="162" t="s">
        <v>219</v>
      </c>
      <c r="T165" s="1" t="s">
        <v>2673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352</v>
      </c>
      <c r="Z165" s="82" t="str">
        <f t="shared" si="7"/>
        <v>0</v>
      </c>
      <c r="AA165" s="82">
        <f t="shared" si="8"/>
        <v>352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203" t="s">
        <v>1165</v>
      </c>
      <c r="J166" s="3" t="s">
        <v>446</v>
      </c>
      <c r="K166" s="234" t="s">
        <v>2277</v>
      </c>
      <c r="L166" s="76" t="s">
        <v>2185</v>
      </c>
      <c r="M166" s="77" t="s">
        <v>2484</v>
      </c>
      <c r="N166" s="3" t="s">
        <v>446</v>
      </c>
      <c r="O166" s="224" t="s">
        <v>2910</v>
      </c>
      <c r="P166" s="3">
        <v>25</v>
      </c>
      <c r="Q166" s="1" t="s">
        <v>2218</v>
      </c>
      <c r="R166" s="2">
        <v>240</v>
      </c>
      <c r="S166" s="163">
        <v>17279</v>
      </c>
      <c r="T166" s="1" t="s">
        <v>2788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03" t="s">
        <v>1165</v>
      </c>
      <c r="J167" s="3" t="s">
        <v>446</v>
      </c>
      <c r="K167" s="234" t="s">
        <v>2277</v>
      </c>
      <c r="L167" s="76" t="s">
        <v>2185</v>
      </c>
      <c r="M167" s="77" t="s">
        <v>2484</v>
      </c>
      <c r="N167" s="3" t="s">
        <v>446</v>
      </c>
      <c r="O167" s="224" t="s">
        <v>2910</v>
      </c>
      <c r="P167" s="3">
        <v>25</v>
      </c>
      <c r="Q167" s="1" t="s">
        <v>2218</v>
      </c>
      <c r="R167" s="2">
        <v>204</v>
      </c>
      <c r="S167" s="163">
        <v>17279</v>
      </c>
      <c r="T167" s="1" t="s">
        <v>2700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234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3">
        <v>25</v>
      </c>
      <c r="Q168" s="1" t="s">
        <v>2218</v>
      </c>
      <c r="R168" s="2">
        <v>201</v>
      </c>
      <c r="S168" s="163">
        <v>17279</v>
      </c>
      <c r="T168" s="1" t="s">
        <v>2699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2" t="s">
        <v>2904</v>
      </c>
      <c r="J169" s="3" t="s">
        <v>446</v>
      </c>
      <c r="K169" s="233" t="s">
        <v>2277</v>
      </c>
      <c r="L169" s="76" t="s">
        <v>2185</v>
      </c>
      <c r="M169" s="77" t="s">
        <v>2701</v>
      </c>
      <c r="N169" s="3" t="s">
        <v>446</v>
      </c>
      <c r="O169" s="27" t="s">
        <v>2824</v>
      </c>
      <c r="P169" s="3">
        <v>25</v>
      </c>
      <c r="Q169" s="1" t="s">
        <v>2193</v>
      </c>
      <c r="R169" s="2">
        <v>48</v>
      </c>
      <c r="S169" s="163">
        <v>17283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136">
        <v>2</v>
      </c>
      <c r="H170" s="78"/>
      <c r="I170" s="202" t="s">
        <v>2904</v>
      </c>
      <c r="J170" s="3" t="s">
        <v>446</v>
      </c>
      <c r="K170" s="233" t="s">
        <v>2277</v>
      </c>
      <c r="L170" s="76" t="s">
        <v>2185</v>
      </c>
      <c r="M170" s="77" t="s">
        <v>2484</v>
      </c>
      <c r="N170" s="3" t="s">
        <v>446</v>
      </c>
      <c r="O170" s="224" t="s">
        <v>2910</v>
      </c>
      <c r="P170" s="164">
        <v>2</v>
      </c>
      <c r="Q170" s="1" t="s">
        <v>2218</v>
      </c>
      <c r="R170" s="2">
        <v>240</v>
      </c>
      <c r="S170" s="163">
        <v>17285</v>
      </c>
      <c r="T170" s="1" t="s">
        <v>2788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32</v>
      </c>
      <c r="Z170" s="82" t="str">
        <f t="shared" si="7"/>
        <v>0</v>
      </c>
      <c r="AA170" s="82">
        <f t="shared" si="8"/>
        <v>32</v>
      </c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36">
        <v>20</v>
      </c>
      <c r="H171" s="78"/>
      <c r="I171" s="202" t="s">
        <v>2904</v>
      </c>
      <c r="J171" s="3" t="s">
        <v>446</v>
      </c>
      <c r="K171" s="233" t="s">
        <v>2277</v>
      </c>
      <c r="L171" s="76" t="s">
        <v>2185</v>
      </c>
      <c r="M171" s="77" t="s">
        <v>2821</v>
      </c>
      <c r="N171" s="3" t="s">
        <v>446</v>
      </c>
      <c r="O171" s="221" t="s">
        <v>1263</v>
      </c>
      <c r="P171" s="28">
        <v>20</v>
      </c>
      <c r="Q171" s="1" t="s">
        <v>1084</v>
      </c>
      <c r="R171" s="2">
        <v>0</v>
      </c>
      <c r="S171" s="163">
        <v>17278</v>
      </c>
      <c r="T171" s="1" t="s">
        <v>1224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320</v>
      </c>
      <c r="Z171" s="82" t="str">
        <f t="shared" si="7"/>
        <v>0</v>
      </c>
      <c r="AA171" s="82">
        <f t="shared" si="8"/>
        <v>320</v>
      </c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10</v>
      </c>
      <c r="H172" s="78"/>
      <c r="I172" s="202" t="s">
        <v>2904</v>
      </c>
      <c r="J172" s="3" t="s">
        <v>446</v>
      </c>
      <c r="K172" s="233" t="s">
        <v>2277</v>
      </c>
      <c r="L172" s="76" t="s">
        <v>2185</v>
      </c>
      <c r="M172" s="77" t="s">
        <v>1093</v>
      </c>
      <c r="N172" s="3" t="s">
        <v>446</v>
      </c>
      <c r="O172" s="212" t="s">
        <v>1194</v>
      </c>
      <c r="P172" s="3">
        <v>10</v>
      </c>
      <c r="Q172" s="1" t="s">
        <v>837</v>
      </c>
      <c r="R172" s="2">
        <v>310</v>
      </c>
      <c r="S172" s="162" t="s">
        <v>2806</v>
      </c>
      <c r="T172" s="1" t="s">
        <v>856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7</v>
      </c>
      <c r="H173" s="78"/>
      <c r="I173" s="202" t="s">
        <v>2904</v>
      </c>
      <c r="J173" s="3" t="s">
        <v>446</v>
      </c>
      <c r="K173" s="233" t="s">
        <v>2277</v>
      </c>
      <c r="L173" s="76" t="s">
        <v>2185</v>
      </c>
      <c r="M173" s="77" t="s">
        <v>1093</v>
      </c>
      <c r="N173" s="3" t="s">
        <v>446</v>
      </c>
      <c r="O173" s="212" t="s">
        <v>1193</v>
      </c>
      <c r="P173" s="3">
        <v>7</v>
      </c>
      <c r="Q173" s="1" t="s">
        <v>837</v>
      </c>
      <c r="R173" s="2">
        <v>310</v>
      </c>
      <c r="S173" s="162" t="s">
        <v>2812</v>
      </c>
      <c r="T173" s="1" t="s">
        <v>856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112</v>
      </c>
      <c r="Z173" s="82" t="str">
        <f t="shared" si="7"/>
        <v>0</v>
      </c>
      <c r="AA173" s="82">
        <f t="shared" si="8"/>
        <v>112</v>
      </c>
      <c r="AC173" s="5"/>
    </row>
    <row r="174" spans="1:29" s="3" customFormat="1" ht="11.85" customHeight="1" x14ac:dyDescent="0.2">
      <c r="A174" s="1" t="s">
        <v>424</v>
      </c>
      <c r="B174" s="21">
        <v>0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8</v>
      </c>
      <c r="H174" s="78" t="s">
        <v>2839</v>
      </c>
      <c r="I174" s="201" t="s">
        <v>1861</v>
      </c>
      <c r="J174" s="3" t="s">
        <v>446</v>
      </c>
      <c r="K174" s="75" t="s">
        <v>2821</v>
      </c>
      <c r="L174" s="76" t="s">
        <v>2185</v>
      </c>
      <c r="M174" s="77" t="s">
        <v>219</v>
      </c>
      <c r="N174" s="3" t="s">
        <v>446</v>
      </c>
      <c r="O174" s="212" t="s">
        <v>1197</v>
      </c>
      <c r="P174" s="164">
        <v>8</v>
      </c>
      <c r="Q174" s="1" t="s">
        <v>2193</v>
      </c>
      <c r="R174" s="2">
        <v>26.65</v>
      </c>
      <c r="S174" s="162" t="s">
        <v>1191</v>
      </c>
      <c r="T174" s="1" t="s">
        <v>2672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</row>
    <row r="175" spans="1:29" s="3" customFormat="1" ht="11.85" customHeight="1" x14ac:dyDescent="0.2">
      <c r="A175" s="1" t="s">
        <v>2684</v>
      </c>
      <c r="B175" s="2">
        <v>15.9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111" t="s">
        <v>1198</v>
      </c>
      <c r="J175" s="3" t="s">
        <v>446</v>
      </c>
      <c r="K175" s="75" t="s">
        <v>2806</v>
      </c>
      <c r="L175" s="76" t="s">
        <v>2185</v>
      </c>
      <c r="M175" s="77" t="s">
        <v>2408</v>
      </c>
      <c r="N175" s="3" t="s">
        <v>446</v>
      </c>
      <c r="O175" s="212" t="s">
        <v>1268</v>
      </c>
      <c r="P175" s="3">
        <v>25</v>
      </c>
      <c r="Q175" s="1" t="s">
        <v>2193</v>
      </c>
      <c r="R175" s="2">
        <v>24.18</v>
      </c>
      <c r="S175" s="162" t="s">
        <v>2888</v>
      </c>
      <c r="T175" s="1" t="s">
        <v>2691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1.85" customHeight="1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111" t="s">
        <v>1196</v>
      </c>
      <c r="J176" s="3" t="s">
        <v>446</v>
      </c>
      <c r="K176" s="75" t="s">
        <v>2806</v>
      </c>
      <c r="L176" s="76" t="s">
        <v>2185</v>
      </c>
      <c r="M176" s="77" t="s">
        <v>2701</v>
      </c>
      <c r="N176" s="3" t="s">
        <v>446</v>
      </c>
      <c r="O176" s="27" t="s">
        <v>2824</v>
      </c>
      <c r="P176" s="3">
        <v>25</v>
      </c>
      <c r="Q176" s="1" t="s">
        <v>2218</v>
      </c>
      <c r="R176" s="2">
        <v>71</v>
      </c>
      <c r="S176" s="163" t="s">
        <v>2888</v>
      </c>
      <c r="T176" s="1" t="s">
        <v>2790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85" customHeight="1" x14ac:dyDescent="0.2">
      <c r="A177" s="1" t="s">
        <v>2762</v>
      </c>
      <c r="B177" s="2">
        <v>62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/>
      <c r="J177" s="3" t="s">
        <v>446</v>
      </c>
      <c r="K177" s="75" t="s">
        <v>2806</v>
      </c>
      <c r="L177" s="76" t="s">
        <v>2185</v>
      </c>
      <c r="M177" s="77" t="s">
        <v>2519</v>
      </c>
      <c r="N177" s="3" t="s">
        <v>446</v>
      </c>
      <c r="O177" s="212" t="s">
        <v>378</v>
      </c>
      <c r="P177" s="3">
        <v>25</v>
      </c>
      <c r="Q177" s="1" t="s">
        <v>2193</v>
      </c>
      <c r="R177" s="2">
        <v>72</v>
      </c>
      <c r="S177" s="162" t="s">
        <v>436</v>
      </c>
      <c r="T177" s="1" t="s">
        <v>2792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400</v>
      </c>
      <c r="Z177" s="82">
        <f t="shared" si="7"/>
        <v>400</v>
      </c>
      <c r="AA177" s="82" t="str">
        <f t="shared" si="8"/>
        <v>0</v>
      </c>
      <c r="AC177" s="5"/>
    </row>
    <row r="178" spans="1:29" s="3" customFormat="1" ht="11.85" customHeight="1" x14ac:dyDescent="0.2">
      <c r="A178" s="1" t="s">
        <v>1220</v>
      </c>
      <c r="B178" s="2">
        <v>175</v>
      </c>
      <c r="C178" s="1" t="s">
        <v>1200</v>
      </c>
      <c r="D178" s="1" t="s">
        <v>2718</v>
      </c>
      <c r="E178" s="3" t="s">
        <v>2187</v>
      </c>
      <c r="F178" s="3">
        <v>8</v>
      </c>
      <c r="G178" s="3">
        <v>25</v>
      </c>
      <c r="J178" s="3" t="s">
        <v>446</v>
      </c>
      <c r="K178" s="112" t="s">
        <v>2823</v>
      </c>
      <c r="L178" s="76" t="s">
        <v>2185</v>
      </c>
      <c r="M178" s="77" t="s">
        <v>880</v>
      </c>
      <c r="N178" s="3" t="s">
        <v>446</v>
      </c>
      <c r="O178" s="212"/>
      <c r="P178" s="3">
        <v>25</v>
      </c>
      <c r="Q178" s="1" t="s">
        <v>2193</v>
      </c>
      <c r="R178" s="2">
        <v>126</v>
      </c>
      <c r="S178" s="163" t="s">
        <v>436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1221</v>
      </c>
      <c r="B179" s="2">
        <v>175</v>
      </c>
      <c r="C179" s="1" t="s">
        <v>1200</v>
      </c>
      <c r="D179" s="1" t="s">
        <v>2718</v>
      </c>
      <c r="E179" s="3" t="s">
        <v>2187</v>
      </c>
      <c r="F179" s="3">
        <v>8</v>
      </c>
      <c r="G179" s="3">
        <v>25</v>
      </c>
      <c r="J179" s="3" t="s">
        <v>446</v>
      </c>
      <c r="K179" s="112" t="s">
        <v>2888</v>
      </c>
      <c r="L179" s="76" t="s">
        <v>2185</v>
      </c>
      <c r="M179" s="77" t="s">
        <v>1093</v>
      </c>
      <c r="N179" s="3" t="s">
        <v>446</v>
      </c>
      <c r="O179" s="212" t="s">
        <v>1181</v>
      </c>
      <c r="P179" s="3">
        <v>25</v>
      </c>
      <c r="Q179" s="1" t="s">
        <v>2193</v>
      </c>
      <c r="R179" s="2">
        <v>62</v>
      </c>
      <c r="S179" s="163" t="s">
        <v>436</v>
      </c>
      <c r="T179" s="1" t="s">
        <v>2768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  <c r="AC179" s="5"/>
    </row>
    <row r="180" spans="1:29" s="3" customFormat="1" ht="11.85" customHeight="1" x14ac:dyDescent="0.2">
      <c r="A180" s="1" t="s">
        <v>1222</v>
      </c>
      <c r="B180" s="2">
        <v>175</v>
      </c>
      <c r="C180" s="1" t="s">
        <v>1200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01"/>
      <c r="J180" s="3" t="s">
        <v>446</v>
      </c>
      <c r="K180" s="112" t="s">
        <v>2888</v>
      </c>
      <c r="L180" s="76" t="s">
        <v>2185</v>
      </c>
      <c r="M180" s="77" t="s">
        <v>2490</v>
      </c>
      <c r="N180" s="3" t="s">
        <v>446</v>
      </c>
      <c r="O180" s="212" t="s">
        <v>2888</v>
      </c>
      <c r="P180" s="3">
        <v>25</v>
      </c>
      <c r="Q180" s="1" t="s">
        <v>2218</v>
      </c>
      <c r="R180" s="2">
        <v>185</v>
      </c>
      <c r="S180" s="162" t="s">
        <v>436</v>
      </c>
      <c r="T180" s="1" t="s">
        <v>2789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1223</v>
      </c>
      <c r="B181" s="2">
        <v>180</v>
      </c>
      <c r="C181" s="1" t="s">
        <v>1200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1"/>
      <c r="J181" s="3" t="s">
        <v>446</v>
      </c>
      <c r="K181" s="112" t="s">
        <v>1093</v>
      </c>
      <c r="L181" s="76" t="s">
        <v>2185</v>
      </c>
      <c r="M181" s="77" t="s">
        <v>1093</v>
      </c>
      <c r="N181" s="3" t="s">
        <v>446</v>
      </c>
      <c r="O181" s="212"/>
      <c r="P181" s="3">
        <v>25</v>
      </c>
      <c r="Q181" s="1" t="s">
        <v>2193</v>
      </c>
      <c r="R181" s="2">
        <v>67</v>
      </c>
      <c r="S181" s="163" t="s">
        <v>436</v>
      </c>
      <c r="T181" s="1" t="s">
        <v>2767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85" customHeight="1" x14ac:dyDescent="0.2">
      <c r="A182" s="1" t="s">
        <v>1223</v>
      </c>
      <c r="B182" s="2">
        <v>180</v>
      </c>
      <c r="C182" s="1" t="s">
        <v>1200</v>
      </c>
      <c r="D182" s="1" t="s">
        <v>2718</v>
      </c>
      <c r="E182" s="3" t="s">
        <v>2187</v>
      </c>
      <c r="F182" s="3">
        <v>8</v>
      </c>
      <c r="G182" s="3">
        <v>8</v>
      </c>
      <c r="H182" s="78"/>
      <c r="I182" s="201"/>
      <c r="J182" s="3" t="s">
        <v>446</v>
      </c>
      <c r="K182" s="112" t="s">
        <v>1093</v>
      </c>
      <c r="L182" s="76" t="s">
        <v>2185</v>
      </c>
      <c r="M182" s="77" t="s">
        <v>1093</v>
      </c>
      <c r="N182" s="3" t="s">
        <v>446</v>
      </c>
      <c r="O182" s="212"/>
      <c r="P182" s="3">
        <v>8</v>
      </c>
      <c r="Q182" s="1" t="s">
        <v>837</v>
      </c>
      <c r="R182" s="2">
        <v>310</v>
      </c>
      <c r="S182" s="162" t="s">
        <v>436</v>
      </c>
      <c r="T182" s="1" t="s">
        <v>856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128</v>
      </c>
      <c r="Z182" s="82">
        <f t="shared" si="7"/>
        <v>128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1225</v>
      </c>
      <c r="B183" s="2">
        <v>180</v>
      </c>
      <c r="C183" s="1" t="s">
        <v>1200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01"/>
      <c r="J183" s="3" t="s">
        <v>446</v>
      </c>
      <c r="K183" s="112" t="s">
        <v>2448</v>
      </c>
      <c r="L183" s="76" t="s">
        <v>2185</v>
      </c>
      <c r="M183" s="77" t="s">
        <v>2408</v>
      </c>
      <c r="N183" s="3" t="s">
        <v>446</v>
      </c>
      <c r="O183" s="212" t="s">
        <v>2914</v>
      </c>
      <c r="P183" s="3">
        <v>25</v>
      </c>
      <c r="Q183" s="1" t="s">
        <v>2321</v>
      </c>
      <c r="R183" s="2">
        <v>26.15</v>
      </c>
      <c r="S183" s="162" t="s">
        <v>2887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1226</v>
      </c>
      <c r="B184" s="2">
        <v>180</v>
      </c>
      <c r="C184" s="1" t="s">
        <v>1200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1"/>
      <c r="J184" s="3" t="s">
        <v>446</v>
      </c>
      <c r="K184" s="112" t="s">
        <v>2448</v>
      </c>
      <c r="L184" s="76" t="s">
        <v>2185</v>
      </c>
      <c r="M184" s="77" t="s">
        <v>2887</v>
      </c>
      <c r="N184" s="3" t="s">
        <v>446</v>
      </c>
      <c r="O184" s="204" t="s">
        <v>1170</v>
      </c>
      <c r="P184" s="3">
        <v>25</v>
      </c>
      <c r="Q184" s="1" t="s">
        <v>1792</v>
      </c>
      <c r="R184" s="2">
        <v>315</v>
      </c>
      <c r="S184" s="163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75" t="s">
        <v>2453</v>
      </c>
      <c r="L185" s="76" t="s">
        <v>2185</v>
      </c>
      <c r="M185" s="236" t="s">
        <v>2453</v>
      </c>
      <c r="N185" s="3" t="s">
        <v>446</v>
      </c>
      <c r="O185" s="27"/>
      <c r="P185" s="3">
        <v>25</v>
      </c>
      <c r="Q185" s="1" t="s">
        <v>1200</v>
      </c>
      <c r="R185" s="2">
        <v>180</v>
      </c>
      <c r="S185" s="163" t="s">
        <v>436</v>
      </c>
      <c r="T185" s="1" t="s">
        <v>1227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46" customFormat="1" ht="11.85" customHeight="1" thickBot="1" x14ac:dyDescent="0.3">
      <c r="G186" s="47">
        <f>SUM(G155:G185)</f>
        <v>622</v>
      </c>
      <c r="H186" s="193"/>
      <c r="I186" s="207"/>
      <c r="J186" s="47"/>
      <c r="K186" s="47"/>
      <c r="L186" s="48"/>
      <c r="M186" s="47">
        <f>G186-P186</f>
        <v>0</v>
      </c>
      <c r="N186" s="47"/>
      <c r="O186" s="207"/>
      <c r="P186" s="47">
        <f>SUM(P155:P185)</f>
        <v>622</v>
      </c>
      <c r="Q186" s="49"/>
      <c r="R186" s="49"/>
      <c r="S186" s="96"/>
      <c r="T186" s="49"/>
      <c r="X186" s="49"/>
      <c r="Y186" s="82">
        <f t="shared" si="6"/>
        <v>0</v>
      </c>
      <c r="Z186" s="82" t="str">
        <f t="shared" si="7"/>
        <v>0</v>
      </c>
      <c r="AA186" s="82" t="str">
        <f t="shared" si="8"/>
        <v>0</v>
      </c>
    </row>
    <row r="187" spans="1:29" s="43" customFormat="1" ht="11.85" customHeight="1" x14ac:dyDescent="0.25">
      <c r="C187" s="50" t="s">
        <v>470</v>
      </c>
      <c r="G187" s="22"/>
      <c r="H187" s="190"/>
      <c r="I187" s="208"/>
      <c r="J187" s="22"/>
      <c r="K187" s="22"/>
      <c r="L187" s="45"/>
      <c r="M187" s="22"/>
      <c r="N187" s="22"/>
      <c r="O187" s="206"/>
      <c r="P187" s="22"/>
      <c r="Q187" s="22"/>
      <c r="R187" s="22"/>
      <c r="S187" s="179"/>
      <c r="T187" s="22"/>
      <c r="X187" s="22"/>
      <c r="Y187" s="82">
        <f t="shared" si="6"/>
        <v>0</v>
      </c>
      <c r="Z187" s="82" t="str">
        <f t="shared" si="7"/>
        <v>0</v>
      </c>
      <c r="AA187" s="82" t="str">
        <f t="shared" si="8"/>
        <v>0</v>
      </c>
    </row>
    <row r="188" spans="1:29" s="3" customFormat="1" ht="10.199999999999999" x14ac:dyDescent="0.2">
      <c r="A188" s="1" t="s">
        <v>1217</v>
      </c>
      <c r="B188" s="2">
        <v>0</v>
      </c>
      <c r="C188" s="1" t="s">
        <v>1200</v>
      </c>
      <c r="D188" s="1" t="s">
        <v>2186</v>
      </c>
      <c r="E188" s="3" t="s">
        <v>2187</v>
      </c>
      <c r="F188" s="3">
        <v>16</v>
      </c>
      <c r="G188" s="3">
        <v>15</v>
      </c>
      <c r="H188" s="78"/>
      <c r="I188" s="111" t="s">
        <v>427</v>
      </c>
      <c r="J188" s="3" t="s">
        <v>446</v>
      </c>
      <c r="K188" s="111" t="s">
        <v>2821</v>
      </c>
      <c r="L188" s="1" t="s">
        <v>2185</v>
      </c>
      <c r="M188" s="22" t="s">
        <v>2606</v>
      </c>
      <c r="N188" s="3" t="s">
        <v>446</v>
      </c>
      <c r="O188" s="204"/>
      <c r="P188" s="3">
        <v>15</v>
      </c>
      <c r="Q188" s="1" t="s">
        <v>2485</v>
      </c>
      <c r="R188" s="2">
        <v>0</v>
      </c>
      <c r="S188" s="163">
        <v>17286</v>
      </c>
      <c r="T188" s="1" t="s">
        <v>2607</v>
      </c>
      <c r="U188" s="3" t="s">
        <v>2603</v>
      </c>
      <c r="V188" s="3" t="s">
        <v>2603</v>
      </c>
      <c r="W188" s="3" t="s">
        <v>2892</v>
      </c>
      <c r="X188" s="3" t="s">
        <v>2847</v>
      </c>
      <c r="Y188" s="82">
        <f t="shared" si="6"/>
        <v>480</v>
      </c>
      <c r="Z188" s="82" t="str">
        <f t="shared" si="7"/>
        <v>0</v>
      </c>
      <c r="AA188" s="82">
        <f t="shared" si="8"/>
        <v>480</v>
      </c>
      <c r="AC188" s="5"/>
    </row>
    <row r="189" spans="1:29" s="3" customFormat="1" ht="10.199999999999999" x14ac:dyDescent="0.2">
      <c r="A189" s="1" t="s">
        <v>1217</v>
      </c>
      <c r="B189" s="2">
        <v>0</v>
      </c>
      <c r="C189" s="1" t="s">
        <v>1200</v>
      </c>
      <c r="D189" s="1" t="s">
        <v>2186</v>
      </c>
      <c r="E189" s="3" t="s">
        <v>2187</v>
      </c>
      <c r="F189" s="3">
        <v>16</v>
      </c>
      <c r="G189" s="3">
        <v>5</v>
      </c>
      <c r="H189" s="78"/>
      <c r="I189" s="111" t="s">
        <v>427</v>
      </c>
      <c r="J189" s="3" t="s">
        <v>446</v>
      </c>
      <c r="K189" s="111" t="s">
        <v>2821</v>
      </c>
      <c r="L189" s="1" t="s">
        <v>2185</v>
      </c>
      <c r="M189" s="3" t="s">
        <v>2606</v>
      </c>
      <c r="N189" s="3" t="s">
        <v>446</v>
      </c>
      <c r="O189" s="204"/>
      <c r="P189" s="3">
        <v>5</v>
      </c>
      <c r="Q189" s="1" t="s">
        <v>2321</v>
      </c>
      <c r="R189" s="2">
        <v>54.65</v>
      </c>
      <c r="S189" s="163">
        <v>17286</v>
      </c>
      <c r="T189" s="1" t="s">
        <v>2710</v>
      </c>
      <c r="U189" s="3" t="s">
        <v>2603</v>
      </c>
      <c r="V189" s="3" t="s">
        <v>2603</v>
      </c>
      <c r="W189" s="22" t="s">
        <v>2892</v>
      </c>
      <c r="X189" s="3" t="s">
        <v>2847</v>
      </c>
      <c r="Y189" s="82">
        <f t="shared" si="6"/>
        <v>160</v>
      </c>
      <c r="Z189" s="82" t="str">
        <f t="shared" si="7"/>
        <v>0</v>
      </c>
      <c r="AA189" s="82">
        <f t="shared" si="8"/>
        <v>160</v>
      </c>
      <c r="AC189" s="5"/>
    </row>
    <row r="190" spans="1:29" s="3" customFormat="1" ht="10.199999999999999" x14ac:dyDescent="0.2">
      <c r="A190" s="1" t="s">
        <v>1217</v>
      </c>
      <c r="B190" s="2">
        <v>0</v>
      </c>
      <c r="C190" s="1" t="s">
        <v>1200</v>
      </c>
      <c r="D190" s="1" t="s">
        <v>2186</v>
      </c>
      <c r="E190" s="3" t="s">
        <v>2187</v>
      </c>
      <c r="F190" s="3">
        <v>16</v>
      </c>
      <c r="G190" s="3">
        <v>4</v>
      </c>
      <c r="H190" s="78"/>
      <c r="I190" s="111" t="s">
        <v>427</v>
      </c>
      <c r="J190" s="3" t="s">
        <v>446</v>
      </c>
      <c r="K190" s="111" t="s">
        <v>2821</v>
      </c>
      <c r="L190" s="1" t="s">
        <v>2185</v>
      </c>
      <c r="M190" s="3" t="s">
        <v>2708</v>
      </c>
      <c r="N190" s="3" t="s">
        <v>446</v>
      </c>
      <c r="O190" s="204"/>
      <c r="P190" s="3">
        <v>4</v>
      </c>
      <c r="Q190" s="1" t="s">
        <v>2321</v>
      </c>
      <c r="R190" s="2">
        <v>48</v>
      </c>
      <c r="S190" s="163">
        <v>17288</v>
      </c>
      <c r="T190" s="1" t="s">
        <v>2709</v>
      </c>
      <c r="U190" s="3" t="s">
        <v>2603</v>
      </c>
      <c r="V190" s="3" t="s">
        <v>2603</v>
      </c>
      <c r="W190" s="22" t="s">
        <v>2892</v>
      </c>
      <c r="X190" s="3" t="s">
        <v>2847</v>
      </c>
      <c r="Y190" s="82">
        <f t="shared" si="6"/>
        <v>128</v>
      </c>
      <c r="Z190" s="82" t="str">
        <f t="shared" si="7"/>
        <v>0</v>
      </c>
      <c r="AA190" s="82">
        <f t="shared" si="8"/>
        <v>128</v>
      </c>
      <c r="AC190" s="5"/>
    </row>
    <row r="191" spans="1:29" s="3" customFormat="1" ht="10.199999999999999" x14ac:dyDescent="0.2">
      <c r="A191" s="1" t="s">
        <v>1219</v>
      </c>
      <c r="B191" s="2">
        <v>135</v>
      </c>
      <c r="C191" s="1" t="s">
        <v>1200</v>
      </c>
      <c r="D191" s="1" t="s">
        <v>2186</v>
      </c>
      <c r="E191" s="3" t="s">
        <v>2187</v>
      </c>
      <c r="F191" s="3">
        <v>16</v>
      </c>
      <c r="G191" s="3">
        <v>3</v>
      </c>
      <c r="H191" s="78"/>
      <c r="I191" s="111"/>
      <c r="K191" s="111" t="s">
        <v>2708</v>
      </c>
      <c r="L191" s="1" t="s">
        <v>2185</v>
      </c>
      <c r="M191" s="3" t="s">
        <v>2708</v>
      </c>
      <c r="O191" s="204"/>
      <c r="P191" s="3">
        <v>3</v>
      </c>
      <c r="Q191" s="1" t="s">
        <v>2321</v>
      </c>
      <c r="R191" s="2">
        <v>48</v>
      </c>
      <c r="S191" s="163" t="s">
        <v>436</v>
      </c>
      <c r="T191" s="1" t="s">
        <v>2709</v>
      </c>
      <c r="U191" s="3" t="s">
        <v>2603</v>
      </c>
      <c r="V191" s="3" t="s">
        <v>2603</v>
      </c>
      <c r="W191" s="22" t="s">
        <v>2892</v>
      </c>
      <c r="X191" s="3" t="s">
        <v>1019</v>
      </c>
      <c r="Y191" s="82">
        <f t="shared" si="6"/>
        <v>96</v>
      </c>
      <c r="Z191" s="82">
        <f t="shared" si="7"/>
        <v>96</v>
      </c>
      <c r="AA191" s="82" t="str">
        <f t="shared" si="8"/>
        <v>0</v>
      </c>
      <c r="AC191" s="5"/>
    </row>
    <row r="192" spans="1:29" s="42" customFormat="1" ht="11.85" customHeight="1" x14ac:dyDescent="0.25">
      <c r="A192" s="52"/>
      <c r="B192" s="53"/>
      <c r="C192" s="52"/>
      <c r="D192" s="52"/>
      <c r="G192" s="40">
        <f>SUM(G187:G191)</f>
        <v>27</v>
      </c>
      <c r="H192" s="192"/>
      <c r="I192" s="54"/>
      <c r="J192" s="40"/>
      <c r="K192" s="54"/>
      <c r="L192" s="55"/>
      <c r="M192" s="40">
        <f>G192-P192</f>
        <v>0</v>
      </c>
      <c r="N192" s="40"/>
      <c r="O192" s="205"/>
      <c r="P192" s="40">
        <f>SUM(P187:P191)</f>
        <v>27</v>
      </c>
      <c r="Q192" s="52"/>
      <c r="R192" s="53"/>
      <c r="S192" s="178"/>
      <c r="T192" s="52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  <c r="AC192" s="56"/>
    </row>
    <row r="193" spans="1:29" s="43" customFormat="1" ht="11.85" customHeight="1" x14ac:dyDescent="0.25">
      <c r="C193" s="50" t="s">
        <v>2169</v>
      </c>
      <c r="G193" s="22"/>
      <c r="H193" s="190"/>
      <c r="I193" s="209"/>
      <c r="J193" s="22"/>
      <c r="K193" s="22"/>
      <c r="L193" s="20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0.199999999999999" x14ac:dyDescent="0.2">
      <c r="A194" s="1" t="s">
        <v>1228</v>
      </c>
      <c r="B194" s="2">
        <v>0</v>
      </c>
      <c r="C194" s="1" t="s">
        <v>1200</v>
      </c>
      <c r="D194" s="1" t="s">
        <v>2718</v>
      </c>
      <c r="E194" s="3" t="s">
        <v>2187</v>
      </c>
      <c r="F194" s="3">
        <v>8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63">
        <v>17286</v>
      </c>
      <c r="T194" s="1" t="s">
        <v>2799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240</v>
      </c>
      <c r="Z194" s="82" t="str">
        <f t="shared" si="7"/>
        <v>0</v>
      </c>
      <c r="AA194" s="82">
        <f t="shared" si="8"/>
        <v>240</v>
      </c>
      <c r="AC194" s="5"/>
    </row>
    <row r="195" spans="1:29" s="3" customFormat="1" ht="10.199999999999999" x14ac:dyDescent="0.2">
      <c r="A195" s="1" t="s">
        <v>1228</v>
      </c>
      <c r="B195" s="2">
        <v>0</v>
      </c>
      <c r="C195" s="1" t="s">
        <v>1200</v>
      </c>
      <c r="D195" s="1" t="s">
        <v>2718</v>
      </c>
      <c r="E195" s="3" t="s">
        <v>2187</v>
      </c>
      <c r="F195" s="3">
        <v>8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63">
        <v>17286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80</v>
      </c>
      <c r="Z195" s="82" t="str">
        <f t="shared" si="7"/>
        <v>0</v>
      </c>
      <c r="AA195" s="82">
        <f t="shared" si="8"/>
        <v>80</v>
      </c>
      <c r="AC195" s="5"/>
    </row>
    <row r="196" spans="1:29" s="3" customFormat="1" ht="10.199999999999999" x14ac:dyDescent="0.2">
      <c r="A196" s="1" t="s">
        <v>1228</v>
      </c>
      <c r="B196" s="2">
        <v>0</v>
      </c>
      <c r="C196" s="1" t="s">
        <v>1200</v>
      </c>
      <c r="D196" s="1" t="s">
        <v>2718</v>
      </c>
      <c r="E196" s="3" t="s">
        <v>2187</v>
      </c>
      <c r="F196" s="3">
        <v>8</v>
      </c>
      <c r="G196" s="3">
        <v>4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4</v>
      </c>
      <c r="Q196" s="1" t="s">
        <v>2321</v>
      </c>
      <c r="R196" s="2">
        <v>48</v>
      </c>
      <c r="S196" s="163">
        <v>17288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64</v>
      </c>
      <c r="Z196" s="82" t="str">
        <f t="shared" si="7"/>
        <v>0</v>
      </c>
      <c r="AA196" s="82">
        <f t="shared" si="8"/>
        <v>64</v>
      </c>
      <c r="AC196" s="5"/>
    </row>
    <row r="197" spans="1:29" s="3" customFormat="1" ht="10.199999999999999" x14ac:dyDescent="0.2">
      <c r="A197" s="1" t="s">
        <v>1219</v>
      </c>
      <c r="B197" s="2">
        <v>135</v>
      </c>
      <c r="C197" s="1" t="s">
        <v>1200</v>
      </c>
      <c r="D197" s="1" t="s">
        <v>2718</v>
      </c>
      <c r="E197" s="3" t="s">
        <v>2187</v>
      </c>
      <c r="F197" s="3">
        <v>8</v>
      </c>
      <c r="G197" s="3">
        <v>3</v>
      </c>
      <c r="H197" s="78"/>
      <c r="I197" s="111"/>
      <c r="K197" s="111" t="s">
        <v>2708</v>
      </c>
      <c r="L197" s="1" t="s">
        <v>2185</v>
      </c>
      <c r="M197" s="3" t="s">
        <v>2708</v>
      </c>
      <c r="O197" s="204"/>
      <c r="P197" s="3">
        <v>3</v>
      </c>
      <c r="Q197" s="1" t="s">
        <v>2321</v>
      </c>
      <c r="R197" s="2">
        <v>48</v>
      </c>
      <c r="S197" s="163" t="s">
        <v>436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1019</v>
      </c>
      <c r="Y197" s="82">
        <f t="shared" si="6"/>
        <v>48</v>
      </c>
      <c r="Z197" s="82">
        <f t="shared" si="7"/>
        <v>48</v>
      </c>
      <c r="AA197" s="82" t="str">
        <f t="shared" si="8"/>
        <v>0</v>
      </c>
      <c r="AC197" s="5"/>
    </row>
    <row r="198" spans="1:29" s="46" customFormat="1" ht="11.85" customHeight="1" thickBot="1" x14ac:dyDescent="0.3">
      <c r="G198" s="47">
        <f>SUM(G193:G197)</f>
        <v>27</v>
      </c>
      <c r="H198" s="193"/>
      <c r="I198" s="207"/>
      <c r="J198" s="47"/>
      <c r="K198" s="47"/>
      <c r="L198" s="48"/>
      <c r="M198" s="47">
        <f>G198-P198</f>
        <v>0</v>
      </c>
      <c r="N198" s="47"/>
      <c r="O198" s="207"/>
      <c r="P198" s="47">
        <f>SUM(P193:P197)</f>
        <v>27</v>
      </c>
      <c r="Q198" s="49"/>
      <c r="R198" s="49"/>
      <c r="S198" s="138"/>
      <c r="T198" s="49"/>
      <c r="X198" s="49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29" s="43" customFormat="1" ht="11.85" customHeight="1" x14ac:dyDescent="0.25">
      <c r="C199" s="50" t="s">
        <v>2177</v>
      </c>
      <c r="G199" s="22"/>
      <c r="H199" s="190"/>
      <c r="I199" s="206"/>
      <c r="J199" s="22"/>
      <c r="K199" s="22"/>
      <c r="L199" s="45"/>
      <c r="M199" s="22"/>
      <c r="N199" s="22"/>
      <c r="O199" s="206"/>
      <c r="P199" s="22"/>
      <c r="Q199" s="22"/>
      <c r="R199" s="22"/>
      <c r="S199" s="95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0.199999999999999" x14ac:dyDescent="0.2">
      <c r="A200" s="1" t="s">
        <v>1218</v>
      </c>
      <c r="B200" s="2">
        <v>0</v>
      </c>
      <c r="C200" s="1" t="s">
        <v>1200</v>
      </c>
      <c r="D200" s="1" t="s">
        <v>2186</v>
      </c>
      <c r="E200" s="3" t="s">
        <v>2187</v>
      </c>
      <c r="F200" s="3">
        <v>16</v>
      </c>
      <c r="G200" s="3">
        <v>46</v>
      </c>
      <c r="H200" s="78"/>
      <c r="I200" s="204"/>
      <c r="J200" s="3" t="s">
        <v>446</v>
      </c>
      <c r="K200" s="111" t="s">
        <v>2608</v>
      </c>
      <c r="L200" s="1" t="s">
        <v>2185</v>
      </c>
      <c r="M200" s="3" t="s">
        <v>2608</v>
      </c>
      <c r="N200" s="3" t="s">
        <v>446</v>
      </c>
      <c r="O200" s="204"/>
      <c r="P200" s="3">
        <v>46</v>
      </c>
      <c r="Q200" s="1" t="s">
        <v>2193</v>
      </c>
      <c r="R200" s="2">
        <v>0</v>
      </c>
      <c r="S200" s="105" t="s">
        <v>436</v>
      </c>
      <c r="T200" s="1" t="s">
        <v>2609</v>
      </c>
      <c r="U200" s="3" t="s">
        <v>2610</v>
      </c>
      <c r="V200" s="3" t="s">
        <v>2610</v>
      </c>
      <c r="W200" s="3" t="s">
        <v>2892</v>
      </c>
      <c r="X200" s="3" t="s">
        <v>1019</v>
      </c>
      <c r="Y200" s="82">
        <f t="shared" si="9"/>
        <v>1472</v>
      </c>
      <c r="Z200" s="82">
        <f t="shared" si="10"/>
        <v>1472</v>
      </c>
      <c r="AA200" s="82" t="str">
        <f t="shared" si="11"/>
        <v>0</v>
      </c>
      <c r="AC200" s="5"/>
    </row>
    <row r="201" spans="1:29" s="22" customFormat="1" ht="11.85" customHeight="1" x14ac:dyDescent="0.2">
      <c r="H201" s="190"/>
      <c r="I201" s="206"/>
      <c r="K201" s="26"/>
      <c r="L201" s="20" t="s">
        <v>2185</v>
      </c>
      <c r="O201" s="225"/>
      <c r="Q201" s="20"/>
      <c r="R201" s="21"/>
      <c r="S201" s="102"/>
      <c r="T201" s="20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29" s="42" customFormat="1" ht="11.85" customHeight="1" x14ac:dyDescent="0.25">
      <c r="A202" s="52"/>
      <c r="B202" s="53"/>
      <c r="C202" s="52"/>
      <c r="D202" s="52"/>
      <c r="G202" s="40">
        <f>SUM(G199:G201)</f>
        <v>46</v>
      </c>
      <c r="H202" s="192"/>
      <c r="I202" s="205"/>
      <c r="J202" s="40"/>
      <c r="K202" s="117"/>
      <c r="L202" s="55"/>
      <c r="M202" s="40">
        <f>G202-P202</f>
        <v>0</v>
      </c>
      <c r="N202" s="40"/>
      <c r="O202" s="205"/>
      <c r="P202" s="40">
        <f>SUM(P199:P201)</f>
        <v>46</v>
      </c>
      <c r="Q202" s="52"/>
      <c r="R202" s="53"/>
      <c r="S202" s="101"/>
      <c r="T202" s="5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56"/>
    </row>
    <row r="203" spans="1:29" s="43" customFormat="1" ht="11.85" customHeight="1" x14ac:dyDescent="0.25">
      <c r="C203" s="50" t="s">
        <v>2176</v>
      </c>
      <c r="G203" s="22"/>
      <c r="H203" s="190"/>
      <c r="I203" s="206"/>
      <c r="J203" s="22"/>
      <c r="K203" s="26"/>
      <c r="L203" s="20"/>
      <c r="M203" s="22"/>
      <c r="N203" s="22"/>
      <c r="O203" s="206"/>
      <c r="P203" s="22"/>
      <c r="Q203" s="22"/>
      <c r="R203" s="22"/>
      <c r="S203" s="102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0.199999999999999" x14ac:dyDescent="0.2">
      <c r="A204" s="1" t="s">
        <v>1229</v>
      </c>
      <c r="B204" s="2">
        <v>0</v>
      </c>
      <c r="C204" s="1" t="s">
        <v>1200</v>
      </c>
      <c r="D204" s="1" t="s">
        <v>2718</v>
      </c>
      <c r="E204" s="3" t="s">
        <v>2187</v>
      </c>
      <c r="F204" s="3">
        <v>8</v>
      </c>
      <c r="G204" s="3">
        <v>46</v>
      </c>
      <c r="H204" s="78"/>
      <c r="I204" s="204"/>
      <c r="J204" s="3" t="s">
        <v>446</v>
      </c>
      <c r="K204" s="111" t="s">
        <v>2608</v>
      </c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105" t="s">
        <v>436</v>
      </c>
      <c r="T204" s="1" t="s">
        <v>2800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736</v>
      </c>
      <c r="Z204" s="82">
        <f t="shared" si="10"/>
        <v>736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L205" s="20" t="s">
        <v>2185</v>
      </c>
      <c r="O205" s="225"/>
      <c r="Q205" s="20"/>
      <c r="R205" s="21"/>
      <c r="S205" s="95"/>
      <c r="T205" s="20"/>
      <c r="Y205" s="82"/>
      <c r="Z205" s="82" t="str">
        <f t="shared" si="10"/>
        <v>0</v>
      </c>
      <c r="AA205" s="82" t="str">
        <f t="shared" si="11"/>
        <v>0</v>
      </c>
      <c r="AC205" s="25"/>
    </row>
    <row r="206" spans="1:29" s="46" customFormat="1" ht="11.85" customHeight="1" thickBot="1" x14ac:dyDescent="0.3">
      <c r="G206" s="47">
        <f>SUM(G203:G205)</f>
        <v>46</v>
      </c>
      <c r="H206" s="193"/>
      <c r="I206" s="207"/>
      <c r="J206" s="47"/>
      <c r="K206" s="47"/>
      <c r="L206" s="48"/>
      <c r="M206" s="47">
        <f>G206-P206</f>
        <v>0</v>
      </c>
      <c r="N206" s="47"/>
      <c r="O206" s="207"/>
      <c r="P206" s="47">
        <f>SUM(P203:P205)</f>
        <v>46</v>
      </c>
      <c r="Q206" s="49"/>
      <c r="R206" s="49"/>
      <c r="S206" s="96"/>
      <c r="T206" s="49"/>
      <c r="X206" s="49"/>
      <c r="Y206" s="82"/>
      <c r="Z206" s="82" t="str">
        <f t="shared" si="10"/>
        <v>0</v>
      </c>
      <c r="AA206" s="82" t="str">
        <f t="shared" si="11"/>
        <v>0</v>
      </c>
    </row>
    <row r="207" spans="1:29" s="71" customFormat="1" ht="11.85" customHeight="1" x14ac:dyDescent="0.25">
      <c r="C207" s="50" t="s">
        <v>2801</v>
      </c>
      <c r="G207" s="72"/>
      <c r="H207" s="194"/>
      <c r="I207" s="210" t="s">
        <v>1023</v>
      </c>
      <c r="J207" s="72"/>
      <c r="K207" s="72"/>
      <c r="L207" s="73"/>
      <c r="M207" s="72"/>
      <c r="N207" s="72"/>
      <c r="O207" s="210"/>
      <c r="P207" s="72"/>
      <c r="Q207" s="74"/>
      <c r="R207" s="74"/>
      <c r="S207" s="97"/>
      <c r="T207" s="74"/>
      <c r="X207" s="74"/>
      <c r="Y207" s="82"/>
      <c r="Z207" s="82" t="str">
        <f t="shared" si="10"/>
        <v>0</v>
      </c>
      <c r="AA207" s="82" t="str">
        <f t="shared" si="11"/>
        <v>0</v>
      </c>
    </row>
    <row r="208" spans="1:29" s="3" customFormat="1" ht="10.199999999999999" x14ac:dyDescent="0.2">
      <c r="A208" s="1" t="s">
        <v>2711</v>
      </c>
      <c r="B208" s="2">
        <v>216</v>
      </c>
      <c r="C208" s="1" t="s">
        <v>2218</v>
      </c>
      <c r="D208" s="1" t="s">
        <v>2186</v>
      </c>
      <c r="E208" s="3" t="s">
        <v>2187</v>
      </c>
      <c r="F208" s="3">
        <v>16</v>
      </c>
      <c r="G208" s="3">
        <v>172</v>
      </c>
      <c r="H208" s="78"/>
      <c r="I208" s="203" t="s">
        <v>1165</v>
      </c>
      <c r="K208" s="159" t="s">
        <v>2277</v>
      </c>
      <c r="L208" s="1" t="s">
        <v>2185</v>
      </c>
      <c r="O208" s="204"/>
      <c r="Q208" s="1"/>
      <c r="R208" s="2"/>
      <c r="S208" s="91"/>
      <c r="T208" s="1"/>
      <c r="Y208" s="82"/>
      <c r="Z208" s="82" t="str">
        <f t="shared" si="10"/>
        <v>0</v>
      </c>
      <c r="AA208" s="82" t="str">
        <f t="shared" si="11"/>
        <v>0</v>
      </c>
      <c r="AC208" s="5"/>
    </row>
    <row r="209" spans="1:256" s="3" customFormat="1" ht="11.85" customHeight="1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73</v>
      </c>
      <c r="H209" s="78"/>
      <c r="I209" s="202" t="s">
        <v>2904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0.199999999999999" x14ac:dyDescent="0.2">
      <c r="A210" s="1"/>
      <c r="B210" s="2"/>
      <c r="C210" s="1"/>
      <c r="D210" s="1"/>
      <c r="H210" s="78"/>
      <c r="I210" s="114"/>
      <c r="K210" s="111"/>
      <c r="L210" s="1" t="s">
        <v>2185</v>
      </c>
      <c r="M210" s="3" t="s">
        <v>2821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8" customFormat="1" ht="11.85" customHeight="1" x14ac:dyDescent="0.25">
      <c r="G211" s="40">
        <f>SUM(G208:G209)</f>
        <v>245</v>
      </c>
      <c r="H211" s="192"/>
      <c r="I211" s="205"/>
      <c r="J211" s="40"/>
      <c r="K211" s="40"/>
      <c r="L211" s="41"/>
      <c r="M211" s="40"/>
      <c r="N211" s="40"/>
      <c r="O211" s="205"/>
      <c r="P211" s="40"/>
      <c r="Q211" s="42"/>
      <c r="R211" s="42"/>
      <c r="S211" s="94"/>
      <c r="T211" s="42"/>
      <c r="X211" s="42"/>
      <c r="Y211" s="82"/>
      <c r="Z211" s="82" t="str">
        <f t="shared" si="10"/>
        <v>0</v>
      </c>
      <c r="AA211" s="82" t="str">
        <f t="shared" si="11"/>
        <v>0</v>
      </c>
      <c r="IV211" s="38">
        <f>SUM(A211:IU211)</f>
        <v>245</v>
      </c>
    </row>
    <row r="212" spans="1:256" s="71" customFormat="1" ht="11.85" customHeight="1" x14ac:dyDescent="0.25">
      <c r="C212" s="50" t="s">
        <v>2802</v>
      </c>
      <c r="G212" s="72"/>
      <c r="H212" s="194"/>
      <c r="I212" s="210" t="s">
        <v>1023</v>
      </c>
      <c r="J212" s="72"/>
      <c r="K212" s="72"/>
      <c r="L212" s="73"/>
      <c r="M212" s="72"/>
      <c r="N212" s="72"/>
      <c r="O212" s="210"/>
      <c r="P212" s="72"/>
      <c r="Q212" s="74"/>
      <c r="R212" s="74"/>
      <c r="S212" s="97"/>
      <c r="T212" s="74"/>
      <c r="X212" s="74"/>
      <c r="Y212" s="82"/>
      <c r="Z212" s="82" t="str">
        <f t="shared" si="10"/>
        <v>0</v>
      </c>
      <c r="AA212" s="82" t="str">
        <f t="shared" si="11"/>
        <v>0</v>
      </c>
    </row>
    <row r="213" spans="1:256" s="3" customFormat="1" ht="10.199999999999999" x14ac:dyDescent="0.2">
      <c r="A213" s="1" t="s">
        <v>2711</v>
      </c>
      <c r="B213" s="2">
        <v>216</v>
      </c>
      <c r="C213" s="1" t="s">
        <v>2218</v>
      </c>
      <c r="D213" s="1" t="s">
        <v>2718</v>
      </c>
      <c r="E213" s="3" t="s">
        <v>2187</v>
      </c>
      <c r="F213" s="3">
        <v>8</v>
      </c>
      <c r="G213" s="3">
        <v>172</v>
      </c>
      <c r="H213" s="78"/>
      <c r="I213" s="203" t="s">
        <v>1165</v>
      </c>
      <c r="K213" s="159" t="s">
        <v>2277</v>
      </c>
      <c r="L213" s="1" t="s">
        <v>2185</v>
      </c>
      <c r="O213" s="204"/>
      <c r="Q213" s="1"/>
      <c r="R213" s="2"/>
      <c r="S213" s="91"/>
      <c r="T213" s="1"/>
      <c r="Y213" s="82"/>
      <c r="Z213" s="82" t="str">
        <f t="shared" si="10"/>
        <v>0</v>
      </c>
      <c r="AA213" s="82" t="str">
        <f t="shared" si="11"/>
        <v>0</v>
      </c>
      <c r="AC213" s="5"/>
    </row>
    <row r="214" spans="1:256" s="3" customFormat="1" ht="11.85" customHeight="1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73</v>
      </c>
      <c r="H214" s="78"/>
      <c r="I214" s="202" t="s">
        <v>2904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0.199999999999999" x14ac:dyDescent="0.2">
      <c r="A215" s="1"/>
      <c r="B215" s="2"/>
      <c r="C215" s="1"/>
      <c r="D215" s="1"/>
      <c r="H215" s="78"/>
      <c r="I215" s="114"/>
      <c r="K215" s="111"/>
      <c r="L215" s="1" t="s">
        <v>2185</v>
      </c>
      <c r="M215" s="3" t="s">
        <v>1022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58" customFormat="1" x14ac:dyDescent="0.25">
      <c r="G216" s="40">
        <f>SUM(G213:G215)</f>
        <v>245</v>
      </c>
      <c r="H216" s="195"/>
      <c r="I216" s="211"/>
      <c r="O216" s="211"/>
      <c r="S216" s="106"/>
      <c r="Y216" s="82"/>
      <c r="Z216" s="82" t="str">
        <f t="shared" si="10"/>
        <v>0</v>
      </c>
      <c r="AA216" s="82" t="str">
        <f t="shared" si="11"/>
        <v>0</v>
      </c>
    </row>
    <row r="217" spans="1:256" s="43" customFormat="1" ht="11.85" customHeight="1" x14ac:dyDescent="0.25">
      <c r="C217" s="50" t="s">
        <v>2172</v>
      </c>
      <c r="G217" s="22"/>
      <c r="H217" s="190"/>
      <c r="I217" s="206"/>
      <c r="J217" s="24"/>
      <c r="K217" s="22"/>
      <c r="L217" s="45"/>
      <c r="M217" s="22"/>
      <c r="N217" s="24"/>
      <c r="O217" s="206"/>
      <c r="P217" s="22"/>
      <c r="Q217" s="22"/>
      <c r="R217" s="22"/>
      <c r="S217" s="95"/>
      <c r="T217" s="22"/>
      <c r="X217" s="22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</row>
    <row r="218" spans="1:256" s="3" customFormat="1" ht="10.199999999999999" x14ac:dyDescent="0.2">
      <c r="A218" s="1" t="s">
        <v>2816</v>
      </c>
      <c r="B218" s="2">
        <v>0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41</v>
      </c>
      <c r="H218" s="78"/>
      <c r="I218" s="204"/>
      <c r="J218" s="3" t="s">
        <v>446</v>
      </c>
      <c r="K218" s="75" t="s">
        <v>2817</v>
      </c>
      <c r="L218" s="76" t="s">
        <v>2185</v>
      </c>
      <c r="M218" s="77" t="s">
        <v>2601</v>
      </c>
      <c r="N218" s="3" t="s">
        <v>446</v>
      </c>
      <c r="O218" s="204"/>
      <c r="P218" s="3">
        <v>41</v>
      </c>
      <c r="Q218" s="1" t="s">
        <v>2321</v>
      </c>
      <c r="R218" s="2">
        <v>0</v>
      </c>
      <c r="S218" s="161" t="s">
        <v>436</v>
      </c>
      <c r="T218" s="1" t="s">
        <v>2602</v>
      </c>
      <c r="U218" s="3" t="s">
        <v>2603</v>
      </c>
      <c r="V218" s="3" t="s">
        <v>2603</v>
      </c>
      <c r="W218" s="3" t="s">
        <v>1161</v>
      </c>
      <c r="X218" s="3" t="s">
        <v>1019</v>
      </c>
      <c r="Y218" s="82">
        <f t="shared" si="9"/>
        <v>1312</v>
      </c>
      <c r="Z218" s="82">
        <f t="shared" si="10"/>
        <v>1312</v>
      </c>
      <c r="AA218" s="82" t="str">
        <f t="shared" si="11"/>
        <v>0</v>
      </c>
      <c r="AC218" s="5"/>
    </row>
    <row r="219" spans="1:256" s="3" customFormat="1" ht="10.199999999999999" x14ac:dyDescent="0.2">
      <c r="A219" s="1" t="s">
        <v>2604</v>
      </c>
      <c r="B219" s="2">
        <v>0</v>
      </c>
      <c r="C219" s="1" t="s">
        <v>2193</v>
      </c>
      <c r="D219" s="1" t="s">
        <v>2186</v>
      </c>
      <c r="E219" s="3" t="s">
        <v>2187</v>
      </c>
      <c r="F219" s="3">
        <v>16</v>
      </c>
      <c r="G219" s="3">
        <v>20</v>
      </c>
      <c r="H219" s="78"/>
      <c r="I219" s="23" t="s">
        <v>2927</v>
      </c>
      <c r="J219" s="3" t="s">
        <v>446</v>
      </c>
      <c r="K219" s="75" t="s">
        <v>2605</v>
      </c>
      <c r="L219" s="76" t="s">
        <v>2185</v>
      </c>
      <c r="M219" s="77" t="s">
        <v>2606</v>
      </c>
      <c r="N219" s="3" t="s">
        <v>446</v>
      </c>
      <c r="O219" s="204"/>
      <c r="P219" s="3">
        <v>20</v>
      </c>
      <c r="Q219" s="1" t="s">
        <v>2321</v>
      </c>
      <c r="R219" s="2">
        <v>54.65</v>
      </c>
      <c r="S219" s="165">
        <v>15815</v>
      </c>
      <c r="T219" s="1" t="s">
        <v>2710</v>
      </c>
      <c r="U219" s="3" t="s">
        <v>2603</v>
      </c>
      <c r="V219" s="3" t="s">
        <v>2603</v>
      </c>
      <c r="W219" s="22" t="s">
        <v>2892</v>
      </c>
      <c r="X219" s="3" t="s">
        <v>2847</v>
      </c>
      <c r="Y219" s="82">
        <f t="shared" si="9"/>
        <v>640</v>
      </c>
      <c r="Z219" s="82" t="str">
        <f t="shared" si="10"/>
        <v>0</v>
      </c>
      <c r="AA219" s="82">
        <f t="shared" si="11"/>
        <v>640</v>
      </c>
      <c r="AC219" s="5"/>
    </row>
    <row r="220" spans="1:256" s="22" customFormat="1" ht="11.85" customHeight="1" x14ac:dyDescent="0.2">
      <c r="A220" s="20"/>
      <c r="B220" s="21"/>
      <c r="C220" s="20"/>
      <c r="D220" s="20"/>
      <c r="H220" s="190"/>
      <c r="I220" s="51"/>
      <c r="J220" s="24"/>
      <c r="K220" s="23"/>
      <c r="L220" s="20" t="s">
        <v>2185</v>
      </c>
      <c r="O220" s="206"/>
      <c r="S220" s="127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56" s="38" customFormat="1" ht="11.85" customHeight="1" x14ac:dyDescent="0.25">
      <c r="G221" s="40">
        <f>SUM(G217:G220)</f>
        <v>61</v>
      </c>
      <c r="H221" s="192"/>
      <c r="I221" s="205"/>
      <c r="J221" s="40"/>
      <c r="K221" s="40"/>
      <c r="L221" s="41"/>
      <c r="M221" s="40">
        <f>G221-P221</f>
        <v>0</v>
      </c>
      <c r="N221" s="40"/>
      <c r="O221" s="205"/>
      <c r="P221" s="40">
        <f>SUM(P218:P220)</f>
        <v>61</v>
      </c>
      <c r="Q221" s="42"/>
      <c r="R221" s="42"/>
      <c r="S221" s="169"/>
      <c r="T221" s="42"/>
      <c r="X221" s="4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56" s="43" customFormat="1" ht="11.85" customHeight="1" x14ac:dyDescent="0.25">
      <c r="C222" s="50" t="s">
        <v>2173</v>
      </c>
      <c r="G222" s="22"/>
      <c r="H222" s="190"/>
      <c r="I222" s="206"/>
      <c r="J222" s="24"/>
      <c r="K222" s="22"/>
      <c r="L222" s="45"/>
      <c r="M222" s="22"/>
      <c r="N222" s="24"/>
      <c r="O222" s="206"/>
      <c r="P222" s="22"/>
      <c r="Q222" s="22"/>
      <c r="R222" s="22"/>
      <c r="S222" s="163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3" customFormat="1" ht="12" customHeight="1" x14ac:dyDescent="0.2">
      <c r="A223" s="1" t="s">
        <v>2818</v>
      </c>
      <c r="B223" s="2">
        <v>0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41</v>
      </c>
      <c r="H223" s="78"/>
      <c r="I223" s="204"/>
      <c r="J223" s="3" t="s">
        <v>446</v>
      </c>
      <c r="K223" s="75" t="s">
        <v>2817</v>
      </c>
      <c r="L223" s="76" t="s">
        <v>2185</v>
      </c>
      <c r="M223" s="77" t="s">
        <v>2601</v>
      </c>
      <c r="N223" s="3" t="s">
        <v>446</v>
      </c>
      <c r="O223" s="204"/>
      <c r="P223" s="3">
        <v>41</v>
      </c>
      <c r="Q223" s="1" t="s">
        <v>2321</v>
      </c>
      <c r="R223" s="2">
        <v>0</v>
      </c>
      <c r="S223" s="161" t="s">
        <v>436</v>
      </c>
      <c r="T223" s="1" t="s">
        <v>2797</v>
      </c>
      <c r="U223" s="3" t="s">
        <v>2603</v>
      </c>
      <c r="V223" s="3" t="s">
        <v>2603</v>
      </c>
      <c r="W223" s="3" t="s">
        <v>1161</v>
      </c>
      <c r="X223" s="3" t="s">
        <v>1019</v>
      </c>
      <c r="Y223" s="82">
        <f t="shared" si="9"/>
        <v>656</v>
      </c>
      <c r="Z223" s="82">
        <f t="shared" si="10"/>
        <v>656</v>
      </c>
      <c r="AA223" s="82" t="str">
        <f t="shared" si="11"/>
        <v>0</v>
      </c>
      <c r="AC223" s="5"/>
    </row>
    <row r="224" spans="1:256" s="3" customFormat="1" ht="10.199999999999999" x14ac:dyDescent="0.2">
      <c r="A224" s="1" t="s">
        <v>2798</v>
      </c>
      <c r="B224" s="2">
        <v>0</v>
      </c>
      <c r="C224" s="1" t="s">
        <v>2193</v>
      </c>
      <c r="D224" s="1" t="s">
        <v>2718</v>
      </c>
      <c r="E224" s="3" t="s">
        <v>2187</v>
      </c>
      <c r="F224" s="3">
        <v>8</v>
      </c>
      <c r="G224" s="3">
        <v>20</v>
      </c>
      <c r="H224" s="78"/>
      <c r="I224" s="23" t="s">
        <v>2927</v>
      </c>
      <c r="J224" s="3" t="s">
        <v>446</v>
      </c>
      <c r="K224" s="75" t="s">
        <v>2605</v>
      </c>
      <c r="L224" s="76" t="s">
        <v>2185</v>
      </c>
      <c r="M224" s="77" t="s">
        <v>2606</v>
      </c>
      <c r="N224" s="3" t="s">
        <v>446</v>
      </c>
      <c r="O224" s="204"/>
      <c r="P224" s="3">
        <v>20</v>
      </c>
      <c r="Q224" s="1" t="s">
        <v>2321</v>
      </c>
      <c r="R224" s="2">
        <v>54.65</v>
      </c>
      <c r="S224" s="165">
        <v>15815</v>
      </c>
      <c r="T224" s="1" t="s">
        <v>2710</v>
      </c>
      <c r="U224" s="3" t="s">
        <v>2603</v>
      </c>
      <c r="V224" s="3" t="s">
        <v>2603</v>
      </c>
      <c r="W224" s="22" t="s">
        <v>2892</v>
      </c>
      <c r="X224" s="3" t="s">
        <v>2847</v>
      </c>
      <c r="Y224" s="82">
        <f t="shared" si="9"/>
        <v>320</v>
      </c>
      <c r="Z224" s="82" t="str">
        <f t="shared" si="10"/>
        <v>0</v>
      </c>
      <c r="AA224" s="82">
        <f t="shared" si="11"/>
        <v>320</v>
      </c>
      <c r="AC224" s="5"/>
    </row>
    <row r="225" spans="1:29" s="22" customFormat="1" ht="11.85" customHeight="1" x14ac:dyDescent="0.2">
      <c r="A225" s="20"/>
      <c r="B225" s="21"/>
      <c r="C225" s="20"/>
      <c r="D225" s="20"/>
      <c r="H225" s="190"/>
      <c r="I225" s="51"/>
      <c r="J225" s="24"/>
      <c r="K225" s="23"/>
      <c r="L225" s="20" t="s">
        <v>2185</v>
      </c>
      <c r="O225" s="206"/>
      <c r="S225" s="127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  <c r="AC225" s="25"/>
    </row>
    <row r="226" spans="1:29" s="46" customFormat="1" ht="11.85" customHeight="1" thickBot="1" x14ac:dyDescent="0.3">
      <c r="G226" s="47">
        <f>SUM(G222:G225)</f>
        <v>61</v>
      </c>
      <c r="H226" s="193"/>
      <c r="I226" s="207"/>
      <c r="J226" s="47"/>
      <c r="K226" s="47"/>
      <c r="L226" s="48"/>
      <c r="M226" s="47">
        <f>G226-P226</f>
        <v>0</v>
      </c>
      <c r="N226" s="47"/>
      <c r="O226" s="207"/>
      <c r="P226" s="47">
        <f>SUM(P223:P225)</f>
        <v>61</v>
      </c>
      <c r="Q226" s="49"/>
      <c r="R226" s="49"/>
      <c r="S226" s="170"/>
      <c r="T226" s="49"/>
      <c r="X226" s="49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5">
      <c r="C227" s="57" t="s">
        <v>2174</v>
      </c>
      <c r="G227" s="3"/>
      <c r="H227" s="78"/>
      <c r="I227" s="204"/>
      <c r="J227" s="3"/>
      <c r="K227" s="3"/>
      <c r="L227" s="7"/>
      <c r="M227" s="3"/>
      <c r="N227" s="3"/>
      <c r="O227" s="204"/>
      <c r="P227" s="3"/>
      <c r="Q227" s="3"/>
      <c r="R227" s="3"/>
      <c r="S227" s="16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0.199999999999999" x14ac:dyDescent="0.2">
      <c r="A228" s="1" t="s">
        <v>1064</v>
      </c>
      <c r="B228" s="2">
        <v>330</v>
      </c>
      <c r="C228" s="1" t="s">
        <v>1063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29"/>
      <c r="J228" s="8" t="s">
        <v>446</v>
      </c>
      <c r="K228" s="108" t="s">
        <v>2887</v>
      </c>
      <c r="L228" s="109" t="s">
        <v>2185</v>
      </c>
      <c r="M228" s="110" t="s">
        <v>2887</v>
      </c>
      <c r="N228" s="8" t="s">
        <v>446</v>
      </c>
      <c r="O228" s="204"/>
      <c r="P228" s="3">
        <v>25</v>
      </c>
      <c r="Q228" s="1" t="s">
        <v>1792</v>
      </c>
      <c r="R228" s="2">
        <v>360</v>
      </c>
      <c r="S228" s="184" t="s">
        <v>436</v>
      </c>
      <c r="T228" s="1" t="s">
        <v>1793</v>
      </c>
      <c r="U228" s="3" t="s">
        <v>2196</v>
      </c>
      <c r="V228" s="3" t="s">
        <v>2196</v>
      </c>
      <c r="W228" s="8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0.199999999999999" x14ac:dyDescent="0.2">
      <c r="A229" s="1" t="s">
        <v>422</v>
      </c>
      <c r="B229" s="2">
        <v>400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04"/>
      <c r="J229" s="3" t="s">
        <v>446</v>
      </c>
      <c r="K229" s="108" t="s">
        <v>432</v>
      </c>
      <c r="L229" s="109" t="s">
        <v>2185</v>
      </c>
      <c r="M229" s="110" t="s">
        <v>2887</v>
      </c>
      <c r="N229" s="3" t="s">
        <v>446</v>
      </c>
      <c r="O229" s="204" t="s">
        <v>432</v>
      </c>
      <c r="P229" s="3">
        <v>25</v>
      </c>
      <c r="Q229" s="1" t="s">
        <v>2193</v>
      </c>
      <c r="R229" s="2">
        <v>80.75</v>
      </c>
      <c r="S229" s="161" t="s">
        <v>436</v>
      </c>
      <c r="T229" s="1" t="s">
        <v>2274</v>
      </c>
      <c r="U229" s="3" t="s">
        <v>2196</v>
      </c>
      <c r="V229" s="3" t="s">
        <v>2196</v>
      </c>
      <c r="W229" s="22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0.199999999999999" x14ac:dyDescent="0.2">
      <c r="A230" s="1" t="s">
        <v>2391</v>
      </c>
      <c r="B230" s="2">
        <v>360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 t="s">
        <v>2923</v>
      </c>
      <c r="J230" s="3" t="s">
        <v>446</v>
      </c>
      <c r="K230" s="108" t="s">
        <v>2806</v>
      </c>
      <c r="L230" s="109" t="s">
        <v>2185</v>
      </c>
      <c r="M230" s="110" t="s">
        <v>2490</v>
      </c>
      <c r="N230" s="3" t="s">
        <v>446</v>
      </c>
      <c r="O230" s="204" t="s">
        <v>2919</v>
      </c>
      <c r="P230" s="3">
        <v>25</v>
      </c>
      <c r="Q230" s="1" t="s">
        <v>2193</v>
      </c>
      <c r="R230" s="2">
        <v>83</v>
      </c>
      <c r="S230" s="161" t="s">
        <v>2490</v>
      </c>
      <c r="T230" s="1" t="s">
        <v>2510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2288</v>
      </c>
      <c r="B231" s="2">
        <v>34.65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23426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204" t="s">
        <v>2852</v>
      </c>
      <c r="P231" s="3">
        <v>25</v>
      </c>
      <c r="Q231" s="1" t="s">
        <v>2321</v>
      </c>
      <c r="R231" s="2">
        <v>26.15</v>
      </c>
      <c r="S231" s="161" t="s">
        <v>2887</v>
      </c>
      <c r="T231" s="1" t="s">
        <v>2693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2281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23435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2820</v>
      </c>
      <c r="P232" s="3">
        <v>25</v>
      </c>
      <c r="Q232" s="1" t="s">
        <v>2193</v>
      </c>
      <c r="R232" s="2">
        <v>24.18</v>
      </c>
      <c r="S232" s="161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2289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23380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2292</v>
      </c>
      <c r="B234" s="2">
        <v>48.4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23519</v>
      </c>
      <c r="J234" s="3" t="s">
        <v>446</v>
      </c>
      <c r="K234" s="108" t="s">
        <v>2277</v>
      </c>
      <c r="L234" s="109" t="s">
        <v>2185</v>
      </c>
      <c r="M234" s="110" t="s">
        <v>2430</v>
      </c>
      <c r="N234" s="3" t="s">
        <v>446</v>
      </c>
      <c r="O234" s="204" t="s">
        <v>2835</v>
      </c>
      <c r="P234" s="3">
        <v>25</v>
      </c>
      <c r="Q234" s="1" t="s">
        <v>2193</v>
      </c>
      <c r="R234" s="2">
        <v>77</v>
      </c>
      <c r="S234" s="161" t="s">
        <v>2408</v>
      </c>
      <c r="T234" s="1" t="s">
        <v>2437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2290</v>
      </c>
      <c r="B235" s="2">
        <v>36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2851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204" t="s">
        <v>2596</v>
      </c>
      <c r="P235" s="3">
        <v>25</v>
      </c>
      <c r="Q235" s="1" t="s">
        <v>2193</v>
      </c>
      <c r="R235" s="2">
        <v>86.5</v>
      </c>
      <c r="S235" s="161" t="s">
        <v>2490</v>
      </c>
      <c r="T235" s="1" t="s">
        <v>2512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2291</v>
      </c>
      <c r="B236" s="2">
        <v>38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2850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96.75</v>
      </c>
      <c r="S236" s="161" t="s">
        <v>2490</v>
      </c>
      <c r="T236" s="1" t="s">
        <v>2513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2279</v>
      </c>
      <c r="B237" s="2">
        <v>33.15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23365</v>
      </c>
      <c r="J237" s="3" t="s">
        <v>446</v>
      </c>
      <c r="K237" s="108" t="s">
        <v>2277</v>
      </c>
      <c r="L237" s="109" t="s">
        <v>2185</v>
      </c>
      <c r="M237" s="110" t="s">
        <v>2300</v>
      </c>
      <c r="N237" s="3" t="s">
        <v>446</v>
      </c>
      <c r="O237" s="204" t="s">
        <v>2832</v>
      </c>
      <c r="P237" s="3">
        <v>25</v>
      </c>
      <c r="Q237" s="1" t="s">
        <v>2193</v>
      </c>
      <c r="R237" s="2">
        <v>195</v>
      </c>
      <c r="S237" s="161" t="s">
        <v>2300</v>
      </c>
      <c r="T237" s="1" t="s">
        <v>2314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2285</v>
      </c>
      <c r="B238" s="2">
        <v>375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23856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69.25</v>
      </c>
      <c r="S238" s="161" t="s">
        <v>2911</v>
      </c>
      <c r="T238" s="1" t="s">
        <v>2316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2805</v>
      </c>
      <c r="B239" s="2">
        <v>380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24012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2485</v>
      </c>
      <c r="R239" s="2">
        <v>199.25</v>
      </c>
      <c r="S239" s="161" t="s">
        <v>2911</v>
      </c>
      <c r="T239" s="1" t="s">
        <v>2673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2293</v>
      </c>
      <c r="B240" s="2">
        <v>56.75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4" t="s">
        <v>2848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204" t="s">
        <v>2596</v>
      </c>
      <c r="P240" s="3">
        <v>25</v>
      </c>
      <c r="Q240" s="1" t="s">
        <v>2193</v>
      </c>
      <c r="R240" s="2">
        <v>72.25</v>
      </c>
      <c r="S240" s="165">
        <v>15748</v>
      </c>
      <c r="T240" s="1" t="s">
        <v>2598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2294</v>
      </c>
      <c r="B241" s="2">
        <v>64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2849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74</v>
      </c>
      <c r="S241" s="165">
        <v>15749</v>
      </c>
      <c r="T241" s="1" t="s">
        <v>2599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2323</v>
      </c>
      <c r="B242" s="2">
        <v>210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2923</v>
      </c>
      <c r="J242" s="3" t="s">
        <v>446</v>
      </c>
      <c r="K242" s="108" t="s">
        <v>2806</v>
      </c>
      <c r="L242" s="109" t="s">
        <v>2185</v>
      </c>
      <c r="M242" s="110" t="s">
        <v>2345</v>
      </c>
      <c r="N242" s="3" t="s">
        <v>446</v>
      </c>
      <c r="O242" s="204" t="s">
        <v>2820</v>
      </c>
      <c r="P242" s="3">
        <v>25</v>
      </c>
      <c r="Q242" s="1" t="s">
        <v>2485</v>
      </c>
      <c r="R242" s="2">
        <v>204</v>
      </c>
      <c r="S242" s="161" t="s">
        <v>2887</v>
      </c>
      <c r="T242" s="1" t="s">
        <v>2683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2283</v>
      </c>
      <c r="B243" s="2">
        <v>33.85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1000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15838</v>
      </c>
      <c r="T243" s="1" t="s">
        <v>2600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2401</v>
      </c>
      <c r="B244" s="2">
        <v>57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1048</v>
      </c>
      <c r="J244" s="3" t="s">
        <v>446</v>
      </c>
      <c r="K244" s="108" t="s">
        <v>2324</v>
      </c>
      <c r="L244" s="109" t="s">
        <v>2185</v>
      </c>
      <c r="M244" s="110" t="s">
        <v>2596</v>
      </c>
      <c r="N244" s="3" t="s">
        <v>446</v>
      </c>
      <c r="O244" s="204" t="s">
        <v>2912</v>
      </c>
      <c r="P244" s="3">
        <v>25</v>
      </c>
      <c r="Q244" s="1" t="s">
        <v>2193</v>
      </c>
      <c r="R244" s="2">
        <v>57</v>
      </c>
      <c r="S244" s="165">
        <v>15858</v>
      </c>
      <c r="T244" s="1" t="s">
        <v>2597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426</v>
      </c>
      <c r="B245" s="2">
        <v>400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1030</v>
      </c>
      <c r="J245" s="3" t="s">
        <v>446</v>
      </c>
      <c r="K245" s="108" t="s">
        <v>2466</v>
      </c>
      <c r="L245" s="109" t="s">
        <v>2185</v>
      </c>
      <c r="M245" s="110" t="s">
        <v>2701</v>
      </c>
      <c r="N245" s="3" t="s">
        <v>446</v>
      </c>
      <c r="O245" s="204" t="s">
        <v>1039</v>
      </c>
      <c r="P245" s="3">
        <v>25</v>
      </c>
      <c r="Q245" s="1" t="s">
        <v>2193</v>
      </c>
      <c r="R245" s="2">
        <v>48</v>
      </c>
      <c r="S245" s="165">
        <v>15847</v>
      </c>
      <c r="T245" s="1" t="s">
        <v>2702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2514</v>
      </c>
      <c r="B246" s="2">
        <v>235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/>
      <c r="J246" s="3" t="s">
        <v>446</v>
      </c>
      <c r="K246" s="108" t="s">
        <v>2515</v>
      </c>
      <c r="L246" s="109" t="s">
        <v>2185</v>
      </c>
      <c r="M246" s="110" t="s">
        <v>2430</v>
      </c>
      <c r="N246" s="3" t="s">
        <v>446</v>
      </c>
      <c r="O246" s="204" t="s">
        <v>1028</v>
      </c>
      <c r="P246" s="3">
        <v>25</v>
      </c>
      <c r="Q246" s="1" t="s">
        <v>2193</v>
      </c>
      <c r="R246" s="2">
        <v>40</v>
      </c>
      <c r="S246" s="161" t="s">
        <v>436</v>
      </c>
      <c r="T246" s="1" t="s">
        <v>2436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1062</v>
      </c>
      <c r="B247" s="2">
        <v>350</v>
      </c>
      <c r="C247" s="1" t="s">
        <v>1063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23" t="s">
        <v>1033</v>
      </c>
      <c r="J247" s="3" t="s">
        <v>446</v>
      </c>
      <c r="K247" s="108" t="s">
        <v>2804</v>
      </c>
      <c r="L247" s="109" t="s">
        <v>2185</v>
      </c>
      <c r="M247" s="110" t="s">
        <v>2453</v>
      </c>
      <c r="N247" s="3" t="s">
        <v>446</v>
      </c>
      <c r="O247" s="204" t="s">
        <v>1037</v>
      </c>
      <c r="P247" s="3">
        <v>25</v>
      </c>
      <c r="Q247" s="1" t="s">
        <v>2193</v>
      </c>
      <c r="R247" s="2">
        <v>86.5</v>
      </c>
      <c r="S247" s="161" t="s">
        <v>2453</v>
      </c>
      <c r="T247" s="1" t="s">
        <v>2463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1145</v>
      </c>
      <c r="B248" s="2">
        <v>320</v>
      </c>
      <c r="C248" s="1" t="s">
        <v>1146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12"/>
      <c r="J248" s="3" t="s">
        <v>446</v>
      </c>
      <c r="K248" s="108" t="s">
        <v>2490</v>
      </c>
      <c r="L248" s="109" t="s">
        <v>2185</v>
      </c>
      <c r="M248" s="110" t="s">
        <v>2490</v>
      </c>
      <c r="N248" s="3" t="s">
        <v>446</v>
      </c>
      <c r="O248" s="204"/>
      <c r="P248" s="3">
        <v>25</v>
      </c>
      <c r="Q248" s="1" t="s">
        <v>2193</v>
      </c>
      <c r="R248" s="2">
        <v>86.5</v>
      </c>
      <c r="S248" s="161" t="s">
        <v>436</v>
      </c>
      <c r="T248" s="1" t="s">
        <v>2511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2394</v>
      </c>
      <c r="B249" s="2">
        <v>81.349999999999994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20</v>
      </c>
      <c r="H249" s="78"/>
      <c r="I249" s="200"/>
      <c r="J249" s="3" t="s">
        <v>446</v>
      </c>
      <c r="K249" s="108" t="s">
        <v>2806</v>
      </c>
      <c r="L249" s="109" t="s">
        <v>2185</v>
      </c>
      <c r="M249" s="110" t="s">
        <v>2453</v>
      </c>
      <c r="N249" s="3" t="s">
        <v>446</v>
      </c>
      <c r="O249" s="204" t="s">
        <v>2806</v>
      </c>
      <c r="P249" s="3">
        <v>20</v>
      </c>
      <c r="Q249" s="1" t="s">
        <v>2193</v>
      </c>
      <c r="R249" s="2">
        <v>86.5</v>
      </c>
      <c r="S249" s="161" t="s">
        <v>436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640</v>
      </c>
      <c r="Z249" s="82">
        <f t="shared" si="10"/>
        <v>640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423</v>
      </c>
      <c r="B250" s="2">
        <v>390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04"/>
      <c r="J250" s="3" t="s">
        <v>446</v>
      </c>
      <c r="K250" s="108" t="s">
        <v>2367</v>
      </c>
      <c r="L250" s="109" t="s">
        <v>2185</v>
      </c>
      <c r="M250" s="110" t="s">
        <v>2516</v>
      </c>
      <c r="N250" s="3" t="s">
        <v>446</v>
      </c>
      <c r="O250" s="204" t="s">
        <v>1099</v>
      </c>
      <c r="P250" s="3">
        <v>25</v>
      </c>
      <c r="Q250" s="1" t="s">
        <v>2193</v>
      </c>
      <c r="R250" s="2">
        <v>400</v>
      </c>
      <c r="S250" s="161" t="s">
        <v>436</v>
      </c>
      <c r="T250" s="1" t="s">
        <v>2517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836</v>
      </c>
      <c r="B251" s="2">
        <v>385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190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12"/>
      <c r="P251" s="3">
        <v>25</v>
      </c>
      <c r="Q251" s="1" t="s">
        <v>2218</v>
      </c>
      <c r="R251" s="2">
        <v>200</v>
      </c>
      <c r="S251" s="161" t="s">
        <v>436</v>
      </c>
      <c r="T251" s="1" t="s">
        <v>2443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22">
        <v>25</v>
      </c>
      <c r="Q252" s="1" t="s">
        <v>1291</v>
      </c>
      <c r="R252" s="2">
        <v>350</v>
      </c>
      <c r="S252" s="161" t="s">
        <v>436</v>
      </c>
      <c r="T252" s="1" t="s">
        <v>1292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2193</v>
      </c>
      <c r="R253" s="2">
        <v>83.75</v>
      </c>
      <c r="S253" s="161" t="s">
        <v>436</v>
      </c>
      <c r="T253" s="1" t="s">
        <v>2442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842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2448</v>
      </c>
      <c r="L254" s="109" t="s">
        <v>2185</v>
      </c>
      <c r="M254" s="110" t="s">
        <v>2430</v>
      </c>
      <c r="N254" s="3" t="s">
        <v>446</v>
      </c>
      <c r="O254" s="206" t="s">
        <v>2448</v>
      </c>
      <c r="P254" s="3">
        <v>25</v>
      </c>
      <c r="Q254" s="1" t="s">
        <v>2193</v>
      </c>
      <c r="R254" s="2">
        <v>40</v>
      </c>
      <c r="S254" s="161" t="s">
        <v>436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849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2585</v>
      </c>
      <c r="L255" s="109" t="s">
        <v>2185</v>
      </c>
      <c r="M255" s="110" t="s">
        <v>2895</v>
      </c>
      <c r="N255" s="3" t="s">
        <v>446</v>
      </c>
      <c r="O255" s="204" t="s">
        <v>2585</v>
      </c>
      <c r="P255" s="3">
        <v>25</v>
      </c>
      <c r="Q255" s="1" t="s">
        <v>2193</v>
      </c>
      <c r="R255" s="2">
        <v>180</v>
      </c>
      <c r="S255" s="161" t="s">
        <v>436</v>
      </c>
      <c r="T255" s="1" t="s">
        <v>2298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2448</v>
      </c>
      <c r="N256" s="3" t="s">
        <v>446</v>
      </c>
      <c r="O256" s="204"/>
      <c r="P256" s="3">
        <v>25</v>
      </c>
      <c r="Q256" s="1" t="s">
        <v>861</v>
      </c>
      <c r="R256" s="2">
        <v>300</v>
      </c>
      <c r="S256" s="161" t="s">
        <v>436</v>
      </c>
      <c r="T256" s="1" t="s">
        <v>863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847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212"/>
      <c r="J257" s="3" t="s">
        <v>446</v>
      </c>
      <c r="K257" s="108" t="s">
        <v>2812</v>
      </c>
      <c r="L257" s="109" t="s">
        <v>2185</v>
      </c>
      <c r="M257" s="110" t="s">
        <v>2812</v>
      </c>
      <c r="N257" s="3" t="s">
        <v>446</v>
      </c>
      <c r="O257" s="204"/>
      <c r="P257" s="3">
        <v>25</v>
      </c>
      <c r="Q257" s="1" t="s">
        <v>220</v>
      </c>
      <c r="R257" s="2">
        <v>350</v>
      </c>
      <c r="S257" s="161" t="s">
        <v>436</v>
      </c>
      <c r="T257" s="1" t="s">
        <v>221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1128</v>
      </c>
      <c r="B258" s="2">
        <v>305</v>
      </c>
      <c r="C258" s="1" t="s">
        <v>1126</v>
      </c>
      <c r="D258" s="1" t="s">
        <v>2186</v>
      </c>
      <c r="E258" s="3" t="s">
        <v>2187</v>
      </c>
      <c r="F258" s="3">
        <v>16</v>
      </c>
      <c r="G258" s="3">
        <v>25</v>
      </c>
      <c r="J258" s="8" t="s">
        <v>446</v>
      </c>
      <c r="K258" s="108" t="s">
        <v>2441</v>
      </c>
      <c r="L258" s="109" t="s">
        <v>2185</v>
      </c>
      <c r="M258" s="110" t="s">
        <v>2441</v>
      </c>
      <c r="N258" s="8" t="s">
        <v>446</v>
      </c>
      <c r="O258" s="212"/>
      <c r="P258" s="3">
        <v>25</v>
      </c>
      <c r="Q258" s="1" t="s">
        <v>2218</v>
      </c>
      <c r="R258" s="2">
        <v>200</v>
      </c>
      <c r="S258" s="161" t="s">
        <v>436</v>
      </c>
      <c r="T258" s="1" t="s">
        <v>2444</v>
      </c>
      <c r="U258" s="3" t="s">
        <v>2196</v>
      </c>
      <c r="V258" s="3" t="s">
        <v>2196</v>
      </c>
      <c r="W258" s="3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1129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161" t="s">
        <v>436</v>
      </c>
      <c r="T259" s="1" t="s">
        <v>2443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1864</v>
      </c>
      <c r="B260" s="2">
        <v>260</v>
      </c>
      <c r="C260" s="1" t="s">
        <v>1865</v>
      </c>
      <c r="D260" s="1" t="s">
        <v>2186</v>
      </c>
      <c r="E260" s="3" t="s">
        <v>2187</v>
      </c>
      <c r="F260" s="3">
        <v>16</v>
      </c>
      <c r="G260" s="3">
        <v>25</v>
      </c>
      <c r="H260" s="78"/>
      <c r="I260" s="27"/>
      <c r="J260" s="3" t="s">
        <v>446</v>
      </c>
      <c r="K260" s="108" t="s">
        <v>432</v>
      </c>
      <c r="L260" s="109" t="s">
        <v>2185</v>
      </c>
      <c r="M260" s="110" t="s">
        <v>432</v>
      </c>
      <c r="N260" s="3" t="s">
        <v>446</v>
      </c>
      <c r="O260" s="212"/>
      <c r="P260" s="3">
        <v>25</v>
      </c>
      <c r="Q260" s="1" t="s">
        <v>861</v>
      </c>
      <c r="R260" s="2">
        <v>335</v>
      </c>
      <c r="S260" s="161" t="s">
        <v>436</v>
      </c>
      <c r="T260" s="1" t="s">
        <v>862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5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5">
      <c r="G262" s="59">
        <f>SUM(G227:G261)</f>
        <v>820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SUM(P227:P261)</f>
        <v>820</v>
      </c>
      <c r="Q262" s="61"/>
      <c r="R262" s="61"/>
      <c r="S262" s="171"/>
      <c r="T262" s="61"/>
      <c r="X262" s="61"/>
      <c r="Y262" s="82">
        <f t="shared" ref="Y262:Y318" si="12">F262*G262*2</f>
        <v>0</v>
      </c>
      <c r="Z262" s="82" t="str">
        <f t="shared" ref="Z262:Z318" si="13">IF(X262="N",Y262,"0")</f>
        <v>0</v>
      </c>
      <c r="AA262" s="82" t="str">
        <f t="shared" ref="AA262:AA318" si="14">IF(X262="P",Y262,"0")</f>
        <v>0</v>
      </c>
    </row>
    <row r="263" spans="1:29" ht="11.85" customHeight="1" x14ac:dyDescent="0.25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3" customFormat="1" ht="10.199999999999999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0.199999999999999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0.199999999999999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1.85" customHeight="1" x14ac:dyDescent="0.2">
      <c r="A282" s="1" t="s">
        <v>1795</v>
      </c>
      <c r="B282" s="2">
        <v>305</v>
      </c>
      <c r="C282" s="1" t="s">
        <v>1792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111"/>
      <c r="J282" s="3" t="s">
        <v>446</v>
      </c>
      <c r="K282" s="108" t="s">
        <v>2345</v>
      </c>
      <c r="L282" s="109" t="s">
        <v>2185</v>
      </c>
      <c r="M282" s="110" t="s">
        <v>2345</v>
      </c>
      <c r="N282" s="3" t="s">
        <v>446</v>
      </c>
      <c r="O282" s="212"/>
      <c r="P282" s="3">
        <v>25</v>
      </c>
      <c r="Q282" s="1" t="s">
        <v>1865</v>
      </c>
      <c r="R282" s="2">
        <v>225</v>
      </c>
      <c r="S282" s="165" t="s">
        <v>1739</v>
      </c>
      <c r="T282" s="1" t="s">
        <v>1868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ht="11.85" customHeight="1" x14ac:dyDescent="0.25">
      <c r="G283" s="3"/>
      <c r="H283" s="78"/>
      <c r="I283" s="204"/>
      <c r="J283" s="3"/>
      <c r="K283" s="3"/>
      <c r="L283" s="20" t="s">
        <v>2185</v>
      </c>
      <c r="M283" s="3"/>
      <c r="N283" s="3"/>
      <c r="O283" s="204"/>
      <c r="P283" s="3"/>
      <c r="Q283" s="3"/>
      <c r="R283" s="3"/>
      <c r="S283" s="165"/>
      <c r="T283" s="3"/>
      <c r="X283" s="3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62" customFormat="1" ht="11.85" customHeight="1" thickBot="1" x14ac:dyDescent="0.3">
      <c r="G284" s="63">
        <f>SUM(G263:G283)</f>
        <v>475</v>
      </c>
      <c r="H284" s="197"/>
      <c r="I284" s="214"/>
      <c r="J284" s="63"/>
      <c r="K284" s="63"/>
      <c r="L284" s="64"/>
      <c r="M284" s="63">
        <f>G284-P284</f>
        <v>0</v>
      </c>
      <c r="N284" s="63"/>
      <c r="O284" s="214"/>
      <c r="P284" s="63">
        <f>SUM(P263:P283)</f>
        <v>475</v>
      </c>
      <c r="Q284" s="65"/>
      <c r="R284" s="65"/>
      <c r="S284" s="172"/>
      <c r="T284" s="65"/>
      <c r="X284" s="65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C285" s="50" t="s">
        <v>2183</v>
      </c>
      <c r="G285" s="72"/>
      <c r="H285" s="194"/>
      <c r="I285" s="210"/>
      <c r="J285" s="72"/>
      <c r="K285" s="72"/>
      <c r="L285" s="73"/>
      <c r="M285" s="72"/>
      <c r="N285" s="72"/>
      <c r="O285" s="210"/>
      <c r="P285" s="72"/>
      <c r="Q285" s="74"/>
      <c r="R285" s="74"/>
      <c r="S285" s="173"/>
      <c r="T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5">
      <c r="A286" s="89">
        <v>486140.1</v>
      </c>
      <c r="B286" s="2">
        <v>216</v>
      </c>
      <c r="C286" s="1" t="s">
        <v>2218</v>
      </c>
      <c r="D286" s="1" t="s">
        <v>2186</v>
      </c>
      <c r="E286" s="3" t="s">
        <v>2187</v>
      </c>
      <c r="F286" s="3">
        <v>16</v>
      </c>
      <c r="G286" s="22">
        <v>4</v>
      </c>
      <c r="H286" s="190"/>
      <c r="I286" s="202" t="s">
        <v>2904</v>
      </c>
      <c r="J286" s="22" t="s">
        <v>446</v>
      </c>
      <c r="K286" s="4" t="s">
        <v>2277</v>
      </c>
      <c r="L286" s="1" t="s">
        <v>2185</v>
      </c>
      <c r="M286" s="22" t="s">
        <v>2842</v>
      </c>
      <c r="N286" s="80" t="s">
        <v>446</v>
      </c>
      <c r="O286" s="206"/>
      <c r="P286" s="22">
        <v>4</v>
      </c>
      <c r="Q286" s="20" t="s">
        <v>2843</v>
      </c>
      <c r="R286" s="21">
        <v>0</v>
      </c>
      <c r="S286" s="174">
        <v>15757</v>
      </c>
      <c r="T286" s="20" t="s">
        <v>2844</v>
      </c>
      <c r="U286" s="22" t="s">
        <v>2845</v>
      </c>
      <c r="V286" s="22" t="s">
        <v>2845</v>
      </c>
      <c r="W286" s="22" t="s">
        <v>1161</v>
      </c>
      <c r="X286" s="22" t="s">
        <v>2847</v>
      </c>
      <c r="Y286" s="82">
        <f t="shared" si="12"/>
        <v>128</v>
      </c>
      <c r="Z286" s="82" t="str">
        <f t="shared" si="13"/>
        <v>0</v>
      </c>
      <c r="AA286" s="82">
        <f t="shared" si="14"/>
        <v>128</v>
      </c>
      <c r="AB286" s="22"/>
      <c r="AC286" s="25"/>
    </row>
    <row r="287" spans="1:29" s="46" customFormat="1" ht="11.85" customHeight="1" thickBot="1" x14ac:dyDescent="0.3">
      <c r="A287" s="90"/>
      <c r="G287" s="47">
        <f>SUM(G286:G286)</f>
        <v>4</v>
      </c>
      <c r="H287" s="193"/>
      <c r="I287" s="215"/>
      <c r="J287" s="47"/>
      <c r="K287" s="128"/>
      <c r="L287" s="48"/>
      <c r="M287" s="47">
        <f>G287-P287</f>
        <v>0</v>
      </c>
      <c r="N287" s="81"/>
      <c r="O287" s="207"/>
      <c r="P287" s="47">
        <f>SUM(P286)</f>
        <v>4</v>
      </c>
      <c r="Q287" s="49"/>
      <c r="R287" s="49"/>
      <c r="S287" s="170"/>
      <c r="T287" s="49"/>
      <c r="X287" s="49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5">
      <c r="A288" s="89"/>
      <c r="C288" s="50" t="s">
        <v>2184</v>
      </c>
      <c r="G288" s="22"/>
      <c r="H288" s="190"/>
      <c r="I288" s="216"/>
      <c r="J288" s="22"/>
      <c r="K288" s="22"/>
      <c r="L288" s="45"/>
      <c r="M288" s="22"/>
      <c r="N288" s="37"/>
      <c r="O288" s="206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5">
      <c r="A289" s="89">
        <v>486140.1</v>
      </c>
      <c r="B289" s="2">
        <v>216</v>
      </c>
      <c r="C289" s="1" t="s">
        <v>2218</v>
      </c>
      <c r="D289" s="1" t="s">
        <v>2718</v>
      </c>
      <c r="E289" s="3" t="s">
        <v>2187</v>
      </c>
      <c r="F289" s="3">
        <v>8</v>
      </c>
      <c r="G289" s="74">
        <v>4</v>
      </c>
      <c r="H289" s="198"/>
      <c r="I289" s="202" t="s">
        <v>2904</v>
      </c>
      <c r="J289" s="74" t="s">
        <v>446</v>
      </c>
      <c r="K289" s="4" t="s">
        <v>2277</v>
      </c>
      <c r="L289" s="1" t="s">
        <v>2185</v>
      </c>
      <c r="M289" s="74" t="s">
        <v>2842</v>
      </c>
      <c r="N289" s="82" t="s">
        <v>446</v>
      </c>
      <c r="O289" s="226"/>
      <c r="P289" s="74">
        <v>4</v>
      </c>
      <c r="Q289" s="83" t="s">
        <v>2843</v>
      </c>
      <c r="R289" s="84">
        <v>0</v>
      </c>
      <c r="S289" s="175">
        <v>15757</v>
      </c>
      <c r="T289" s="83" t="s">
        <v>2844</v>
      </c>
      <c r="U289" s="74" t="s">
        <v>2845</v>
      </c>
      <c r="V289" s="74" t="s">
        <v>2845</v>
      </c>
      <c r="W289" s="22" t="s">
        <v>1161</v>
      </c>
      <c r="X289" s="74" t="s">
        <v>2847</v>
      </c>
      <c r="Y289" s="82">
        <f t="shared" si="12"/>
        <v>64</v>
      </c>
      <c r="Z289" s="82" t="str">
        <f t="shared" si="13"/>
        <v>0</v>
      </c>
      <c r="AA289" s="82">
        <f t="shared" si="14"/>
        <v>64</v>
      </c>
      <c r="AB289" s="74"/>
      <c r="AC289" s="85"/>
    </row>
    <row r="290" spans="1:29" s="46" customFormat="1" ht="11.85" customHeight="1" thickBot="1" x14ac:dyDescent="0.3">
      <c r="G290" s="47">
        <f>SUM(G289)</f>
        <v>4</v>
      </c>
      <c r="H290" s="193"/>
      <c r="I290" s="215"/>
      <c r="J290" s="47"/>
      <c r="K290" s="47"/>
      <c r="M290" s="47">
        <f>G290-P290</f>
        <v>0</v>
      </c>
      <c r="N290" s="81"/>
      <c r="O290" s="207"/>
      <c r="P290" s="47">
        <f>SUM(P289)</f>
        <v>4</v>
      </c>
      <c r="S290" s="176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5">
      <c r="G291" s="72"/>
      <c r="H291" s="194"/>
      <c r="I291" s="217"/>
      <c r="J291" s="72"/>
      <c r="K291" s="72"/>
      <c r="L291" s="73"/>
      <c r="M291" s="74"/>
      <c r="N291" s="82"/>
      <c r="O291" s="226"/>
      <c r="P291" s="74"/>
      <c r="Q291" s="83"/>
      <c r="R291" s="84"/>
      <c r="S291" s="175"/>
      <c r="T291" s="83"/>
      <c r="U291" s="74"/>
      <c r="V291" s="74"/>
      <c r="W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  <c r="AB291" s="74"/>
      <c r="AC291" s="85"/>
    </row>
    <row r="292" spans="1:29" s="43" customFormat="1" ht="11.25" customHeight="1" x14ac:dyDescent="0.3">
      <c r="C292" s="50" t="s">
        <v>2180</v>
      </c>
      <c r="G292" s="22"/>
      <c r="H292" s="190"/>
      <c r="I292" s="23"/>
      <c r="J292" s="22"/>
      <c r="K292" s="67"/>
      <c r="L292" s="45"/>
      <c r="M292" s="22"/>
      <c r="N292" s="22"/>
      <c r="O292" s="206"/>
      <c r="P292" s="22"/>
      <c r="Q292" s="22"/>
      <c r="R292" s="22"/>
      <c r="S292" s="16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2713</v>
      </c>
      <c r="B293" s="2">
        <v>197.04</v>
      </c>
      <c r="C293" s="1" t="s">
        <v>2485</v>
      </c>
      <c r="D293" s="1" t="s">
        <v>2186</v>
      </c>
      <c r="E293" s="3" t="s">
        <v>2187</v>
      </c>
      <c r="F293" s="3">
        <v>16</v>
      </c>
      <c r="G293" s="3">
        <v>10</v>
      </c>
      <c r="H293" s="78"/>
      <c r="I293" s="4"/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204" t="s">
        <v>433</v>
      </c>
      <c r="P293" s="3">
        <v>10</v>
      </c>
      <c r="Q293" s="1"/>
      <c r="R293" s="2">
        <v>235</v>
      </c>
      <c r="S293" s="16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320</v>
      </c>
      <c r="Z293" s="82" t="str">
        <f t="shared" si="13"/>
        <v>0</v>
      </c>
      <c r="AA293" s="82">
        <f t="shared" si="14"/>
        <v>320</v>
      </c>
      <c r="AC293" s="5"/>
    </row>
    <row r="294" spans="1:29" s="38" customFormat="1" ht="11.85" customHeight="1" x14ac:dyDescent="0.25">
      <c r="G294" s="40">
        <f>SUM(G292:G293)</f>
        <v>10</v>
      </c>
      <c r="H294" s="192"/>
      <c r="I294" s="54"/>
      <c r="J294" s="40"/>
      <c r="K294" s="40"/>
      <c r="L294" s="41"/>
      <c r="M294" s="40">
        <f>G294-P294</f>
        <v>0</v>
      </c>
      <c r="N294" s="40"/>
      <c r="O294" s="205"/>
      <c r="P294" s="40">
        <f>SUM(P292:P293)</f>
        <v>10</v>
      </c>
      <c r="Q294" s="42"/>
      <c r="R294" s="42"/>
      <c r="S294" s="171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5">
      <c r="C295" s="50" t="s">
        <v>2181</v>
      </c>
      <c r="G295" s="22"/>
      <c r="H295" s="190"/>
      <c r="I295" s="23"/>
      <c r="J295" s="22"/>
      <c r="K295" s="22"/>
      <c r="L295" s="45"/>
      <c r="M295" s="22"/>
      <c r="N295" s="22"/>
      <c r="O295" s="206"/>
      <c r="P295" s="22"/>
      <c r="Q295" s="22"/>
      <c r="R295" s="22"/>
      <c r="S295" s="16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2713</v>
      </c>
      <c r="B296" s="2">
        <v>197.04</v>
      </c>
      <c r="C296" s="1" t="s">
        <v>2485</v>
      </c>
      <c r="D296" s="1" t="s">
        <v>2718</v>
      </c>
      <c r="E296" s="3" t="s">
        <v>2187</v>
      </c>
      <c r="F296" s="3">
        <v>8</v>
      </c>
      <c r="G296" s="3">
        <v>10</v>
      </c>
      <c r="H296" s="78"/>
      <c r="I296" s="4"/>
      <c r="J296" s="3" t="s">
        <v>446</v>
      </c>
      <c r="K296" s="4" t="s">
        <v>2714</v>
      </c>
      <c r="L296" s="1" t="s">
        <v>2185</v>
      </c>
      <c r="M296" s="3" t="s">
        <v>435</v>
      </c>
      <c r="N296" s="3" t="s">
        <v>446</v>
      </c>
      <c r="O296" s="204" t="s">
        <v>433</v>
      </c>
      <c r="P296" s="3">
        <v>10</v>
      </c>
      <c r="Q296" s="1"/>
      <c r="R296" s="2">
        <v>300</v>
      </c>
      <c r="S296" s="161">
        <v>15307</v>
      </c>
      <c r="T296" s="1" t="s">
        <v>429</v>
      </c>
      <c r="U296" s="3" t="s">
        <v>2715</v>
      </c>
      <c r="V296" s="3" t="s">
        <v>2715</v>
      </c>
      <c r="W296" s="22" t="s">
        <v>1161</v>
      </c>
      <c r="X296" s="3" t="s">
        <v>2847</v>
      </c>
      <c r="Y296" s="82">
        <f t="shared" si="12"/>
        <v>160</v>
      </c>
      <c r="Z296" s="82" t="str">
        <f t="shared" si="13"/>
        <v>0</v>
      </c>
      <c r="AA296" s="82">
        <f t="shared" si="14"/>
        <v>160</v>
      </c>
      <c r="AC296" s="5"/>
    </row>
    <row r="297" spans="1:29" s="46" customFormat="1" ht="11.85" customHeight="1" thickBot="1" x14ac:dyDescent="0.3">
      <c r="G297" s="47">
        <f>SUM(G295:G296)</f>
        <v>10</v>
      </c>
      <c r="H297" s="193"/>
      <c r="I297" s="177"/>
      <c r="J297" s="47"/>
      <c r="K297" s="47"/>
      <c r="L297" s="48"/>
      <c r="M297" s="47">
        <f>G297-P297</f>
        <v>0</v>
      </c>
      <c r="N297" s="47"/>
      <c r="O297" s="207"/>
      <c r="P297" s="47">
        <f>SUM(P295:P296)</f>
        <v>10</v>
      </c>
      <c r="Q297" s="49"/>
      <c r="R297" s="49"/>
      <c r="S297" s="170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5">
      <c r="C298" s="50" t="s">
        <v>2178</v>
      </c>
      <c r="G298" s="22"/>
      <c r="H298" s="190"/>
      <c r="I298" s="218"/>
      <c r="J298" s="22"/>
      <c r="K298" s="22"/>
      <c r="L298" s="45"/>
      <c r="M298" s="22"/>
      <c r="N298" s="22"/>
      <c r="O298" s="206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9</v>
      </c>
      <c r="H299" s="78"/>
      <c r="I299" s="202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O299" s="204"/>
      <c r="P299" s="3">
        <v>9</v>
      </c>
      <c r="Q299" s="1" t="s">
        <v>2193</v>
      </c>
      <c r="R299" s="2">
        <v>15.7</v>
      </c>
      <c r="S299" s="16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288</v>
      </c>
      <c r="Z299" s="82" t="str">
        <f t="shared" si="13"/>
        <v>0</v>
      </c>
      <c r="AA299" s="82">
        <f t="shared" si="14"/>
        <v>288</v>
      </c>
      <c r="AC299" s="5"/>
    </row>
    <row r="300" spans="1:29" s="38" customFormat="1" ht="11.85" customHeight="1" x14ac:dyDescent="0.25">
      <c r="G300" s="40">
        <f>SUM(G298:G299)</f>
        <v>9</v>
      </c>
      <c r="H300" s="192"/>
      <c r="I300" s="219"/>
      <c r="J300" s="40"/>
      <c r="K300" s="129"/>
      <c r="L300" s="41"/>
      <c r="M300" s="40">
        <f>G300-P300</f>
        <v>0</v>
      </c>
      <c r="N300" s="40"/>
      <c r="O300" s="205"/>
      <c r="P300" s="40">
        <f>SUM(P298:P299)</f>
        <v>9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5">
      <c r="C301" s="50" t="s">
        <v>2179</v>
      </c>
      <c r="G301" s="22"/>
      <c r="H301" s="190"/>
      <c r="I301" s="216"/>
      <c r="J301" s="22"/>
      <c r="K301" s="22"/>
      <c r="L301" s="45"/>
      <c r="M301" s="22"/>
      <c r="N301" s="22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0.199999999999999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9</v>
      </c>
      <c r="H302" s="78"/>
      <c r="I302" s="202" t="s">
        <v>2904</v>
      </c>
      <c r="J302" s="3" t="s">
        <v>446</v>
      </c>
      <c r="K302" s="4" t="s">
        <v>2277</v>
      </c>
      <c r="L302" s="1" t="s">
        <v>2185</v>
      </c>
      <c r="M302" s="3" t="s">
        <v>2619</v>
      </c>
      <c r="N302" s="3" t="s">
        <v>446</v>
      </c>
      <c r="O302" s="204"/>
      <c r="P302" s="3">
        <v>9</v>
      </c>
      <c r="Q302" s="1" t="s">
        <v>2193</v>
      </c>
      <c r="R302" s="2">
        <v>15.7</v>
      </c>
      <c r="S302" s="161">
        <v>15758</v>
      </c>
      <c r="T302" s="1" t="s">
        <v>2620</v>
      </c>
      <c r="U302" s="3" t="s">
        <v>2621</v>
      </c>
      <c r="V302" s="3" t="s">
        <v>2621</v>
      </c>
      <c r="W302" s="22" t="s">
        <v>1161</v>
      </c>
      <c r="X302" s="3" t="s">
        <v>2847</v>
      </c>
      <c r="Y302" s="82">
        <f t="shared" si="12"/>
        <v>144</v>
      </c>
      <c r="Z302" s="82" t="str">
        <f t="shared" si="13"/>
        <v>0</v>
      </c>
      <c r="AA302" s="82">
        <f t="shared" si="14"/>
        <v>144</v>
      </c>
      <c r="AC302" s="5"/>
    </row>
    <row r="303" spans="1:29" s="46" customFormat="1" ht="11.85" customHeight="1" thickBot="1" x14ac:dyDescent="0.3">
      <c r="G303" s="47">
        <f>SUM(G301:G302)</f>
        <v>9</v>
      </c>
      <c r="H303" s="193"/>
      <c r="I303" s="207"/>
      <c r="J303" s="47"/>
      <c r="K303" s="47"/>
      <c r="L303" s="48"/>
      <c r="M303" s="47">
        <f>G303-P303</f>
        <v>0</v>
      </c>
      <c r="N303" s="47"/>
      <c r="O303" s="207"/>
      <c r="P303" s="47">
        <f>SUM(P301:P302)</f>
        <v>9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25" customHeight="1" x14ac:dyDescent="0.25">
      <c r="C304" s="50" t="s">
        <v>2170</v>
      </c>
      <c r="G304" s="22"/>
      <c r="H304" s="190"/>
      <c r="I304" s="68" t="s">
        <v>1863</v>
      </c>
      <c r="J304" s="22"/>
      <c r="K304" s="22"/>
      <c r="L304" s="45"/>
      <c r="M304" s="22"/>
      <c r="N304" s="22"/>
      <c r="O304" s="227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12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O305" s="204"/>
      <c r="P305" s="3">
        <v>12</v>
      </c>
      <c r="Q305" s="1" t="s">
        <v>2612</v>
      </c>
      <c r="R305" s="2">
        <v>0</v>
      </c>
      <c r="S305" s="174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384</v>
      </c>
      <c r="Z305" s="82" t="str">
        <f t="shared" si="13"/>
        <v>0</v>
      </c>
      <c r="AA305" s="82">
        <f t="shared" si="14"/>
        <v>384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5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5</v>
      </c>
      <c r="Q306" s="1" t="s">
        <v>2321</v>
      </c>
      <c r="R306" s="2">
        <v>23.7</v>
      </c>
      <c r="S306" s="174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160</v>
      </c>
      <c r="Z306" s="82" t="str">
        <f t="shared" si="13"/>
        <v>0</v>
      </c>
      <c r="AA306" s="82">
        <f t="shared" si="14"/>
        <v>160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O307" s="204"/>
      <c r="P307" s="3">
        <v>6</v>
      </c>
      <c r="Q307" s="1" t="s">
        <v>2321</v>
      </c>
      <c r="R307" s="2">
        <v>34.65</v>
      </c>
      <c r="S307" s="174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7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7</v>
      </c>
      <c r="Q308" s="1" t="s">
        <v>2321</v>
      </c>
      <c r="R308" s="2">
        <v>28.75</v>
      </c>
      <c r="S308" s="174">
        <v>15735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224</v>
      </c>
      <c r="Z308" s="82" t="str">
        <f t="shared" si="13"/>
        <v>0</v>
      </c>
      <c r="AA308" s="82">
        <f t="shared" si="14"/>
        <v>224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10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O309" s="204"/>
      <c r="P309" s="3">
        <v>10</v>
      </c>
      <c r="Q309" s="1" t="s">
        <v>2189</v>
      </c>
      <c r="R309" s="2">
        <v>31.9</v>
      </c>
      <c r="S309" s="174">
        <v>15735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320</v>
      </c>
      <c r="Z309" s="82" t="str">
        <f t="shared" si="13"/>
        <v>0</v>
      </c>
      <c r="AA309" s="82">
        <f t="shared" si="14"/>
        <v>320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6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2821</v>
      </c>
      <c r="N310" s="3" t="s">
        <v>446</v>
      </c>
      <c r="O310" s="228" t="s">
        <v>1861</v>
      </c>
      <c r="P310" s="3">
        <v>6</v>
      </c>
      <c r="Q310" s="3" t="s">
        <v>2218</v>
      </c>
      <c r="R310" s="21">
        <v>0</v>
      </c>
      <c r="S310" s="174">
        <v>15741</v>
      </c>
      <c r="T310" s="3" t="s">
        <v>419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8" customFormat="1" ht="11.85" customHeight="1" x14ac:dyDescent="0.25">
      <c r="G311" s="40">
        <f>SUM(G304:G310)</f>
        <v>46</v>
      </c>
      <c r="H311" s="192"/>
      <c r="I311" s="205"/>
      <c r="J311" s="40"/>
      <c r="K311" s="40"/>
      <c r="L311" s="41"/>
      <c r="M311" s="40">
        <f>G311-P311</f>
        <v>0</v>
      </c>
      <c r="N311" s="40"/>
      <c r="O311" s="205"/>
      <c r="P311" s="40">
        <f>SUM(P304:P310)</f>
        <v>46</v>
      </c>
      <c r="Q311" s="42"/>
      <c r="R311" s="42"/>
      <c r="S311" s="171"/>
      <c r="T311" s="42"/>
      <c r="X311" s="4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5">
      <c r="C312" s="50" t="s">
        <v>2171</v>
      </c>
      <c r="G312" s="22"/>
      <c r="H312" s="190"/>
      <c r="I312" s="206"/>
      <c r="J312" s="24"/>
      <c r="K312" s="22"/>
      <c r="L312" s="45"/>
      <c r="M312" s="22"/>
      <c r="N312" s="24"/>
      <c r="O312" s="206"/>
      <c r="P312" s="22"/>
      <c r="Q312" s="22"/>
      <c r="R312" s="22"/>
      <c r="S312" s="16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12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2611</v>
      </c>
      <c r="N313" s="3" t="s">
        <v>446</v>
      </c>
      <c r="O313" s="204"/>
      <c r="P313" s="3">
        <v>12</v>
      </c>
      <c r="Q313" s="1" t="s">
        <v>2612</v>
      </c>
      <c r="R313" s="2">
        <v>0</v>
      </c>
      <c r="S313" s="174">
        <v>15737</v>
      </c>
      <c r="T313" s="1" t="s">
        <v>2613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5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5</v>
      </c>
      <c r="Q314" s="1" t="s">
        <v>2321</v>
      </c>
      <c r="R314" s="2">
        <v>23.7</v>
      </c>
      <c r="S314" s="174">
        <v>15740</v>
      </c>
      <c r="T314" s="1" t="s">
        <v>2615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80</v>
      </c>
      <c r="Z314" s="82" t="str">
        <f t="shared" si="13"/>
        <v>0</v>
      </c>
      <c r="AA314" s="82">
        <f t="shared" si="14"/>
        <v>80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6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O315" s="204"/>
      <c r="P315" s="3">
        <v>6</v>
      </c>
      <c r="Q315" s="1" t="s">
        <v>2321</v>
      </c>
      <c r="R315" s="2">
        <v>34.65</v>
      </c>
      <c r="S315" s="174">
        <v>15740</v>
      </c>
      <c r="T315" s="1" t="s">
        <v>2616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96</v>
      </c>
      <c r="Z315" s="82" t="str">
        <f t="shared" si="13"/>
        <v>0</v>
      </c>
      <c r="AA315" s="82">
        <f t="shared" si="14"/>
        <v>96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7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7</v>
      </c>
      <c r="Q316" s="1" t="s">
        <v>2321</v>
      </c>
      <c r="R316" s="2">
        <v>28.75</v>
      </c>
      <c r="S316" s="174">
        <v>15736</v>
      </c>
      <c r="T316" s="1" t="s">
        <v>2618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112</v>
      </c>
      <c r="Z316" s="82" t="str">
        <f t="shared" si="13"/>
        <v>0</v>
      </c>
      <c r="AA316" s="82">
        <f t="shared" si="14"/>
        <v>112</v>
      </c>
      <c r="AC316" s="5"/>
    </row>
    <row r="317" spans="1:29" s="3" customFormat="1" ht="10.199999999999999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O317" s="204"/>
      <c r="P317" s="3">
        <v>8</v>
      </c>
      <c r="Q317" s="1" t="s">
        <v>2189</v>
      </c>
      <c r="R317" s="2">
        <v>31.9</v>
      </c>
      <c r="S317" s="174">
        <v>15736</v>
      </c>
      <c r="T317" s="1" t="s">
        <v>2190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5"/>
    </row>
    <row r="318" spans="1:29" s="22" customFormat="1" ht="11.85" customHeight="1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H318" s="78"/>
      <c r="I318" s="23" t="s">
        <v>434</v>
      </c>
      <c r="J318" s="3" t="s">
        <v>446</v>
      </c>
      <c r="K318" s="4" t="s">
        <v>2608</v>
      </c>
      <c r="L318" s="20" t="s">
        <v>2185</v>
      </c>
      <c r="M318" s="22" t="s">
        <v>2821</v>
      </c>
      <c r="N318" s="3" t="s">
        <v>446</v>
      </c>
      <c r="O318" s="206"/>
      <c r="P318" s="22">
        <v>8</v>
      </c>
      <c r="Q318" s="20" t="s">
        <v>2218</v>
      </c>
      <c r="R318" s="21">
        <v>0</v>
      </c>
      <c r="S318" s="174">
        <v>15741</v>
      </c>
      <c r="T318" s="20" t="s">
        <v>420</v>
      </c>
      <c r="U318" s="22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25"/>
    </row>
    <row r="319" spans="1:29" s="46" customFormat="1" ht="11.85" customHeight="1" thickBot="1" x14ac:dyDescent="0.3">
      <c r="G319" s="47">
        <f>SUM(G312:G318)</f>
        <v>46</v>
      </c>
      <c r="H319" s="193"/>
      <c r="I319" s="207"/>
      <c r="J319" s="47"/>
      <c r="K319" s="47"/>
      <c r="L319" s="48"/>
      <c r="M319" s="47">
        <f>G319-P319</f>
        <v>0</v>
      </c>
      <c r="N319" s="47"/>
      <c r="O319" s="207"/>
      <c r="P319" s="47">
        <f>SUM(P312:P318)</f>
        <v>46</v>
      </c>
      <c r="Q319" s="49"/>
      <c r="R319" s="49"/>
      <c r="S319" s="96"/>
      <c r="T319" s="49"/>
      <c r="X319" s="49"/>
      <c r="Y319" s="49"/>
    </row>
    <row r="320" spans="1:29" ht="11.85" customHeight="1" x14ac:dyDescent="0.25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5">
      <c r="G321" s="3"/>
      <c r="H321" s="78"/>
      <c r="I321" s="204"/>
      <c r="J321" s="3"/>
      <c r="K321" s="3"/>
      <c r="M321" s="3"/>
      <c r="N321" s="3"/>
      <c r="O321" s="204"/>
      <c r="P321" s="3"/>
      <c r="S321" s="91"/>
      <c r="X321" s="3"/>
      <c r="Y321" s="3"/>
    </row>
    <row r="322" spans="1:27" ht="11.85" customHeight="1" x14ac:dyDescent="0.25"/>
    <row r="323" spans="1:27" ht="11.85" customHeight="1" x14ac:dyDescent="0.25"/>
    <row r="324" spans="1:27" ht="11.85" customHeight="1" x14ac:dyDescent="0.25">
      <c r="Y324">
        <f>SUM(Y5:Y323)</f>
        <v>93584</v>
      </c>
      <c r="Z324">
        <f>SUM(Z5:Z323)</f>
        <v>37304</v>
      </c>
      <c r="AA324">
        <f>SUM(AA5:AA323)</f>
        <v>56280</v>
      </c>
    </row>
    <row r="325" spans="1:27" s="3" customFormat="1" ht="10.199999999999999" x14ac:dyDescent="0.2">
      <c r="A325" s="1"/>
      <c r="B325" s="2"/>
      <c r="C325" s="1"/>
      <c r="D325" s="1"/>
      <c r="H325" s="78"/>
      <c r="I325" s="204"/>
      <c r="K325" s="4"/>
      <c r="L325" s="1"/>
      <c r="O325" s="204"/>
      <c r="Q325" s="1"/>
      <c r="R325" s="2"/>
      <c r="S325" s="91"/>
      <c r="T325" s="1"/>
    </row>
    <row r="326" spans="1:27" x14ac:dyDescent="0.25">
      <c r="AA326">
        <f>Z324+AA324</f>
        <v>93584</v>
      </c>
    </row>
    <row r="328" spans="1:27" s="3" customFormat="1" ht="10.199999999999999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  <row r="329" spans="1:27" s="3" customFormat="1" ht="10.199999999999999" x14ac:dyDescent="0.2">
      <c r="A329" s="1"/>
      <c r="B329" s="2"/>
      <c r="C329" s="1"/>
      <c r="D329" s="1"/>
      <c r="H329" s="78"/>
      <c r="I329" s="204"/>
      <c r="K329" s="4"/>
      <c r="L329" s="1"/>
      <c r="O329" s="204"/>
      <c r="Q329" s="1"/>
      <c r="R329" s="2"/>
      <c r="S329" s="91"/>
      <c r="T329" s="1"/>
    </row>
  </sheetData>
  <phoneticPr fontId="0" type="noConversion"/>
  <pageMargins left="0.75" right="0.75" top="1" bottom="1" header="0.5" footer="0.5"/>
  <pageSetup paperSize="5" scale="73" fitToHeight="3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31"/>
  <sheetViews>
    <sheetView topLeftCell="O289" zoomScale="75" workbookViewId="0">
      <selection activeCell="Y320" sqref="Y320:AA320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46.66406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36948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2" t="s">
        <v>446</v>
      </c>
      <c r="K5" s="88" t="s">
        <v>2821</v>
      </c>
      <c r="L5" s="246" t="s">
        <v>2185</v>
      </c>
      <c r="M5" s="235" t="s">
        <v>1909</v>
      </c>
      <c r="N5" s="247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35" t="s">
        <v>1909</v>
      </c>
      <c r="N6" s="247"/>
      <c r="O6" s="26"/>
      <c r="P6" s="74">
        <v>25</v>
      </c>
      <c r="Q6" s="248"/>
      <c r="R6" s="21"/>
      <c r="S6" s="346" t="s">
        <v>1910</v>
      </c>
      <c r="T6" s="1"/>
      <c r="U6" s="22"/>
      <c r="V6" s="22"/>
      <c r="W6" s="22"/>
      <c r="X6" s="22"/>
      <c r="Y6" s="82"/>
      <c r="Z6" s="82" t="str">
        <f t="shared" ref="Z6:Z69" si="0">IF(X6="N",Y6,"0")</f>
        <v>0</v>
      </c>
      <c r="AA6" s="82" t="str">
        <f t="shared" ref="AA6:AA69" si="1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5</v>
      </c>
      <c r="H7" s="3" t="s">
        <v>2839</v>
      </c>
      <c r="I7" s="242" t="s">
        <v>1912</v>
      </c>
      <c r="J7" s="22" t="s">
        <v>446</v>
      </c>
      <c r="K7" s="88" t="s">
        <v>2821</v>
      </c>
      <c r="L7" s="246" t="s">
        <v>2185</v>
      </c>
      <c r="M7" s="235" t="s">
        <v>1909</v>
      </c>
      <c r="N7" s="247"/>
      <c r="O7" s="26"/>
      <c r="P7" s="74">
        <v>5</v>
      </c>
      <c r="Q7" s="248"/>
      <c r="R7" s="21"/>
      <c r="S7" s="346" t="s">
        <v>1910</v>
      </c>
      <c r="T7" s="1"/>
      <c r="U7" s="22"/>
      <c r="V7" s="22"/>
      <c r="W7" s="22"/>
      <c r="X7" s="22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5</v>
      </c>
      <c r="H8" s="3" t="s">
        <v>2839</v>
      </c>
      <c r="I8" s="242" t="s">
        <v>1912</v>
      </c>
      <c r="J8" s="22" t="s">
        <v>446</v>
      </c>
      <c r="K8" s="88" t="s">
        <v>2821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5</v>
      </c>
      <c r="Q8" s="248" t="s">
        <v>1200</v>
      </c>
      <c r="R8" s="21">
        <v>0</v>
      </c>
      <c r="S8" s="346" t="s">
        <v>436</v>
      </c>
      <c r="T8" s="1" t="s">
        <v>2120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69" si="2">F8*G8*2</f>
        <v>160</v>
      </c>
      <c r="Z8" s="82">
        <f t="shared" si="0"/>
        <v>160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45">
        <v>25</v>
      </c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1200</v>
      </c>
      <c r="R9" s="21">
        <v>0</v>
      </c>
      <c r="S9" s="347" t="s">
        <v>2121</v>
      </c>
      <c r="T9" s="1" t="s">
        <v>2120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45">
        <v>25</v>
      </c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1200</v>
      </c>
      <c r="R10" s="21">
        <v>0</v>
      </c>
      <c r="S10" s="347" t="s">
        <v>2121</v>
      </c>
      <c r="T10" s="1" t="s">
        <v>2120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45">
        <v>23</v>
      </c>
      <c r="H11" s="74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23</v>
      </c>
      <c r="Q11" s="248" t="s">
        <v>1200</v>
      </c>
      <c r="R11" s="21">
        <v>0</v>
      </c>
      <c r="S11" s="347" t="s">
        <v>2121</v>
      </c>
      <c r="T11" s="1" t="s">
        <v>2120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736</v>
      </c>
      <c r="Z11" s="82" t="str">
        <f t="shared" si="0"/>
        <v>0</v>
      </c>
      <c r="AA11" s="82">
        <f t="shared" si="1"/>
        <v>736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5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5</v>
      </c>
      <c r="Q12" s="248" t="s">
        <v>1200</v>
      </c>
      <c r="R12" s="21">
        <v>0</v>
      </c>
      <c r="S12" s="347" t="s">
        <v>2122</v>
      </c>
      <c r="T12" s="1" t="s">
        <v>2120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160</v>
      </c>
      <c r="Z12" s="82" t="str">
        <f t="shared" si="0"/>
        <v>0</v>
      </c>
      <c r="AA12" s="82">
        <f t="shared" si="1"/>
        <v>160</v>
      </c>
      <c r="AC12" s="85"/>
    </row>
    <row r="13" spans="1:34" s="74" customFormat="1" ht="12" customHeight="1" x14ac:dyDescent="0.2">
      <c r="L13" s="246" t="s">
        <v>2185</v>
      </c>
      <c r="M13" s="26"/>
      <c r="O13" s="26"/>
      <c r="Q13" s="248"/>
      <c r="R13" s="21"/>
      <c r="S13" s="249"/>
      <c r="T13" s="20"/>
      <c r="U13" s="22"/>
      <c r="V13" s="22"/>
      <c r="W13" s="22"/>
      <c r="X13" s="22"/>
      <c r="Y13" s="82">
        <f t="shared" si="2"/>
        <v>0</v>
      </c>
      <c r="Z13" s="82" t="str">
        <f t="shared" si="0"/>
        <v>0</v>
      </c>
      <c r="AA13" s="82" t="str">
        <f t="shared" si="1"/>
        <v>0</v>
      </c>
      <c r="AC13" s="85"/>
    </row>
    <row r="14" spans="1:34" s="61" customFormat="1" ht="12" customHeight="1" x14ac:dyDescent="0.25">
      <c r="A14" s="348"/>
      <c r="B14" s="349"/>
      <c r="C14" s="348"/>
      <c r="D14" s="348"/>
      <c r="G14" s="350">
        <f>SUM(G3:G13)</f>
        <v>138</v>
      </c>
      <c r="H14" s="252"/>
      <c r="I14" s="351"/>
      <c r="J14" s="254"/>
      <c r="K14" s="255"/>
      <c r="L14" s="256"/>
      <c r="M14" s="352">
        <f>G14-P14</f>
        <v>0</v>
      </c>
      <c r="N14" s="42"/>
      <c r="O14" s="258"/>
      <c r="P14" s="352">
        <f>SUM(P3:P13)</f>
        <v>138</v>
      </c>
      <c r="Q14" s="348"/>
      <c r="R14" s="53"/>
      <c r="S14" s="258"/>
      <c r="T14" s="348"/>
      <c r="U14" s="42"/>
      <c r="V14" s="42"/>
      <c r="W14" s="42"/>
      <c r="X14" s="42"/>
      <c r="Y14" s="82">
        <f t="shared" si="2"/>
        <v>0</v>
      </c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3">
      <c r="C15" s="238" t="s">
        <v>1916</v>
      </c>
      <c r="E15" s="239"/>
      <c r="G15" s="23"/>
      <c r="H15" s="22"/>
      <c r="I15" s="259"/>
      <c r="J15" s="37"/>
      <c r="K15" s="22"/>
      <c r="L15" s="244"/>
      <c r="N15" s="22"/>
      <c r="R15" s="22"/>
      <c r="S15" s="260"/>
      <c r="T15" s="22"/>
      <c r="X15" s="22"/>
      <c r="Y15" s="82">
        <f t="shared" si="2"/>
        <v>0</v>
      </c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2123</v>
      </c>
      <c r="B16" s="2">
        <v>0</v>
      </c>
      <c r="C16" s="248" t="s">
        <v>1200</v>
      </c>
      <c r="D16" s="20" t="s">
        <v>2718</v>
      </c>
      <c r="E16" s="22" t="s">
        <v>2187</v>
      </c>
      <c r="F16" s="22">
        <v>8</v>
      </c>
      <c r="G16" s="27">
        <v>24</v>
      </c>
      <c r="H16" s="3" t="s">
        <v>2839</v>
      </c>
      <c r="I16" s="242" t="s">
        <v>1918</v>
      </c>
      <c r="J16" s="22" t="s">
        <v>446</v>
      </c>
      <c r="K16" s="111" t="s">
        <v>2821</v>
      </c>
      <c r="L16" s="244" t="s">
        <v>2185</v>
      </c>
      <c r="M16" s="26" t="s">
        <v>2821</v>
      </c>
      <c r="N16" s="22" t="s">
        <v>446</v>
      </c>
      <c r="O16" s="26" t="s">
        <v>1913</v>
      </c>
      <c r="P16" s="22">
        <v>24</v>
      </c>
      <c r="Q16" s="248" t="s">
        <v>1200</v>
      </c>
      <c r="R16" s="21">
        <v>0</v>
      </c>
      <c r="S16" s="346" t="s">
        <v>436</v>
      </c>
      <c r="T16" s="1" t="s">
        <v>2124</v>
      </c>
      <c r="U16" s="22" t="s">
        <v>1769</v>
      </c>
      <c r="V16" s="22" t="s">
        <v>1769</v>
      </c>
      <c r="W16" s="22" t="s">
        <v>2892</v>
      </c>
      <c r="X16" s="22" t="s">
        <v>1019</v>
      </c>
      <c r="Y16" s="82">
        <f t="shared" si="2"/>
        <v>384</v>
      </c>
      <c r="Z16" s="82">
        <f t="shared" si="0"/>
        <v>384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45">
        <v>9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22" t="s">
        <v>446</v>
      </c>
      <c r="O17" s="26" t="s">
        <v>1913</v>
      </c>
      <c r="P17" s="22">
        <v>9</v>
      </c>
      <c r="Q17" s="248" t="s">
        <v>1200</v>
      </c>
      <c r="R17" s="21">
        <v>0</v>
      </c>
      <c r="S17" s="347" t="s">
        <v>2121</v>
      </c>
      <c r="T17" s="1" t="s">
        <v>2124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144</v>
      </c>
      <c r="Z17" s="82" t="str">
        <f t="shared" si="0"/>
        <v>0</v>
      </c>
      <c r="AA17" s="82">
        <f t="shared" si="1"/>
        <v>144</v>
      </c>
      <c r="AC17" s="25"/>
    </row>
    <row r="18" spans="1:34" s="22" customFormat="1" ht="12" customHeight="1" x14ac:dyDescent="0.2">
      <c r="D18" s="1"/>
      <c r="E18" s="3"/>
      <c r="F18" s="3"/>
      <c r="L18" s="246" t="s">
        <v>2185</v>
      </c>
      <c r="M18" s="26"/>
      <c r="N18" s="74"/>
      <c r="O18" s="26"/>
      <c r="P18" s="74"/>
      <c r="Q18" s="248"/>
      <c r="R18" s="21"/>
      <c r="S18" s="261"/>
      <c r="T18" s="20"/>
      <c r="Y18" s="82">
        <f t="shared" si="2"/>
        <v>0</v>
      </c>
      <c r="Z18" s="82" t="str">
        <f t="shared" si="0"/>
        <v>0</v>
      </c>
      <c r="AA18" s="82" t="str">
        <f t="shared" si="1"/>
        <v>0</v>
      </c>
      <c r="AC18" s="25"/>
    </row>
    <row r="19" spans="1:34" s="49" customFormat="1" ht="12" customHeight="1" thickBot="1" x14ac:dyDescent="0.3">
      <c r="A19" s="262"/>
      <c r="B19" s="263"/>
      <c r="C19" s="262"/>
      <c r="D19" s="262"/>
      <c r="G19" s="264">
        <f>SUM(G15:G17)</f>
        <v>33</v>
      </c>
      <c r="I19" s="265"/>
      <c r="K19" s="265"/>
      <c r="L19" s="266"/>
      <c r="M19" s="267">
        <f>G19-P19</f>
        <v>0</v>
      </c>
      <c r="O19" s="268"/>
      <c r="P19" s="267">
        <f>SUM(P15:P18)</f>
        <v>33</v>
      </c>
      <c r="Q19" s="262"/>
      <c r="R19" s="263"/>
      <c r="S19" s="269"/>
      <c r="T19" s="262"/>
      <c r="Y19" s="82">
        <f t="shared" si="2"/>
        <v>0</v>
      </c>
      <c r="Z19" s="82" t="str">
        <f t="shared" si="0"/>
        <v>0</v>
      </c>
      <c r="AA19" s="82" t="str">
        <f t="shared" si="1"/>
        <v>0</v>
      </c>
      <c r="AC19" s="270"/>
    </row>
    <row r="20" spans="1:34" s="74" customFormat="1" ht="12" customHeight="1" x14ac:dyDescent="0.25">
      <c r="A20" s="20"/>
      <c r="B20" s="21"/>
      <c r="C20" s="238" t="s">
        <v>1920</v>
      </c>
      <c r="D20" s="20"/>
      <c r="E20" s="22"/>
      <c r="F20" s="22"/>
      <c r="G20" s="22"/>
      <c r="H20" s="22"/>
      <c r="I20" s="29"/>
      <c r="J20" s="37"/>
      <c r="K20" s="23"/>
      <c r="L20" s="271"/>
      <c r="M20" s="272"/>
      <c r="N20" s="273"/>
      <c r="O20" s="260"/>
      <c r="P20" s="272"/>
      <c r="Q20" s="83"/>
      <c r="R20" s="84"/>
      <c r="S20" s="260"/>
      <c r="T20" s="83"/>
      <c r="Y20" s="82">
        <f t="shared" si="2"/>
        <v>0</v>
      </c>
      <c r="Z20" s="82" t="str">
        <f t="shared" si="0"/>
        <v>0</v>
      </c>
      <c r="AA20" s="82" t="str">
        <f t="shared" si="1"/>
        <v>0</v>
      </c>
      <c r="AC20" s="85"/>
    </row>
    <row r="21" spans="1:34" s="43" customFormat="1" ht="12" customHeight="1" x14ac:dyDescent="0.25">
      <c r="A21" s="20"/>
      <c r="B21" s="21"/>
      <c r="C21" s="20"/>
      <c r="D21" s="20" t="s">
        <v>1921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2"/>
        <v>0</v>
      </c>
      <c r="Z21" s="82" t="str">
        <f t="shared" si="0"/>
        <v>0</v>
      </c>
      <c r="AA21" s="82" t="str">
        <f t="shared" si="1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1922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>
        <v>0</v>
      </c>
      <c r="Q22" s="248"/>
      <c r="R22" s="21"/>
      <c r="S22" s="250"/>
      <c r="T22" s="20"/>
      <c r="U22" s="22"/>
      <c r="V22" s="22"/>
      <c r="W22" s="22"/>
      <c r="X22" s="22"/>
      <c r="Y22" s="82">
        <f t="shared" si="2"/>
        <v>0</v>
      </c>
      <c r="Z22" s="82" t="str">
        <f t="shared" si="0"/>
        <v>0</v>
      </c>
      <c r="AA22" s="82" t="str">
        <f t="shared" si="1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1923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77"/>
      <c r="T23" s="1"/>
      <c r="U23" s="22"/>
      <c r="V23" s="22"/>
      <c r="W23" s="22"/>
      <c r="X23" s="22"/>
      <c r="Y23" s="82">
        <f t="shared" si="2"/>
        <v>0</v>
      </c>
      <c r="Z23" s="82" t="str">
        <f t="shared" si="0"/>
        <v>0</v>
      </c>
      <c r="AA23" s="82" t="str">
        <f t="shared" si="1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1"/>
      <c r="B24" s="2"/>
      <c r="C24" s="248"/>
      <c r="D24" s="20" t="s">
        <v>1924</v>
      </c>
      <c r="E24" s="74" t="s">
        <v>2187</v>
      </c>
      <c r="F24" s="74">
        <v>1</v>
      </c>
      <c r="G24" s="274">
        <v>0</v>
      </c>
      <c r="H24" s="22" t="s">
        <v>2839</v>
      </c>
      <c r="I24" s="242"/>
      <c r="J24" s="22"/>
      <c r="K24" s="111"/>
      <c r="L24" s="271" t="s">
        <v>2185</v>
      </c>
      <c r="M24" s="275"/>
      <c r="N24" s="22"/>
      <c r="O24" s="276"/>
      <c r="P24" s="274">
        <v>0</v>
      </c>
      <c r="Q24" s="248"/>
      <c r="R24" s="21"/>
      <c r="S24" s="278"/>
      <c r="T24" s="1"/>
      <c r="U24" s="22"/>
      <c r="V24" s="22"/>
      <c r="W24" s="22"/>
      <c r="X24" s="22"/>
      <c r="Y24" s="82">
        <f t="shared" si="2"/>
        <v>0</v>
      </c>
      <c r="Z24" s="82" t="str">
        <f t="shared" si="0"/>
        <v>0</v>
      </c>
      <c r="AA24" s="82" t="str">
        <f t="shared" si="1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1" t="s">
        <v>2123</v>
      </c>
      <c r="B25" s="2">
        <v>0</v>
      </c>
      <c r="C25" s="248" t="s">
        <v>1200</v>
      </c>
      <c r="D25" s="20" t="s">
        <v>1925</v>
      </c>
      <c r="E25" s="74" t="s">
        <v>2187</v>
      </c>
      <c r="F25" s="74">
        <v>1</v>
      </c>
      <c r="G25" s="274">
        <v>1</v>
      </c>
      <c r="H25" s="22" t="s">
        <v>2839</v>
      </c>
      <c r="I25" s="242" t="s">
        <v>1918</v>
      </c>
      <c r="J25" s="22" t="s">
        <v>446</v>
      </c>
      <c r="K25" s="111" t="s">
        <v>2821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1200</v>
      </c>
      <c r="R25" s="21">
        <v>0</v>
      </c>
      <c r="S25" s="346" t="s">
        <v>436</v>
      </c>
      <c r="T25" s="1" t="s">
        <v>2125</v>
      </c>
      <c r="U25" s="22" t="s">
        <v>1769</v>
      </c>
      <c r="V25" s="22" t="s">
        <v>1769</v>
      </c>
      <c r="W25" s="22" t="s">
        <v>2892</v>
      </c>
      <c r="X25" s="22" t="s">
        <v>1019</v>
      </c>
      <c r="Y25" s="82">
        <f t="shared" si="2"/>
        <v>2</v>
      </c>
      <c r="Z25" s="82">
        <f t="shared" si="0"/>
        <v>2</v>
      </c>
      <c r="AA25" s="82" t="str">
        <f t="shared" si="1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1" t="s">
        <v>2123</v>
      </c>
      <c r="B26" s="2">
        <v>0</v>
      </c>
      <c r="C26" s="248" t="s">
        <v>1200</v>
      </c>
      <c r="D26" s="20" t="s">
        <v>1260</v>
      </c>
      <c r="E26" s="74" t="s">
        <v>2187</v>
      </c>
      <c r="F26" s="74">
        <v>1</v>
      </c>
      <c r="G26" s="274">
        <v>1</v>
      </c>
      <c r="H26" s="22" t="s">
        <v>2839</v>
      </c>
      <c r="I26" s="242" t="s">
        <v>1918</v>
      </c>
      <c r="J26" s="22" t="s">
        <v>446</v>
      </c>
      <c r="K26" s="111" t="s">
        <v>2821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1200</v>
      </c>
      <c r="R26" s="21">
        <v>0</v>
      </c>
      <c r="S26" s="346" t="s">
        <v>436</v>
      </c>
      <c r="T26" s="1" t="s">
        <v>2125</v>
      </c>
      <c r="U26" s="22" t="s">
        <v>1769</v>
      </c>
      <c r="V26" s="22" t="s">
        <v>1769</v>
      </c>
      <c r="W26" s="22" t="s">
        <v>2892</v>
      </c>
      <c r="X26" s="22" t="s">
        <v>1019</v>
      </c>
      <c r="Y26" s="82">
        <f t="shared" si="2"/>
        <v>2</v>
      </c>
      <c r="Z26" s="82">
        <f t="shared" si="0"/>
        <v>2</v>
      </c>
      <c r="AA26" s="82" t="str">
        <f t="shared" si="1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1" t="s">
        <v>1258</v>
      </c>
      <c r="B27" s="2">
        <v>0</v>
      </c>
      <c r="C27" s="1" t="s">
        <v>1906</v>
      </c>
      <c r="D27" s="20" t="s">
        <v>1928</v>
      </c>
      <c r="E27" s="74" t="s">
        <v>2187</v>
      </c>
      <c r="F27" s="74">
        <v>1</v>
      </c>
      <c r="G27" s="274">
        <v>2</v>
      </c>
      <c r="H27" s="22" t="s">
        <v>2839</v>
      </c>
      <c r="I27" s="242" t="s">
        <v>1912</v>
      </c>
      <c r="J27" s="22" t="s">
        <v>446</v>
      </c>
      <c r="K27" s="88" t="s">
        <v>2821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1200</v>
      </c>
      <c r="R27" s="21">
        <v>0</v>
      </c>
      <c r="S27" s="346" t="s">
        <v>436</v>
      </c>
      <c r="T27" s="1" t="s">
        <v>2125</v>
      </c>
      <c r="U27" s="22" t="s">
        <v>1769</v>
      </c>
      <c r="V27" s="22" t="s">
        <v>1769</v>
      </c>
      <c r="W27" s="22" t="s">
        <v>2892</v>
      </c>
      <c r="X27" s="22" t="s">
        <v>1019</v>
      </c>
      <c r="Y27" s="82">
        <f t="shared" si="2"/>
        <v>4</v>
      </c>
      <c r="Z27" s="82">
        <f t="shared" si="0"/>
        <v>4</v>
      </c>
      <c r="AA27" s="82" t="str">
        <f t="shared" si="1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1" t="s">
        <v>1258</v>
      </c>
      <c r="B28" s="2">
        <v>0</v>
      </c>
      <c r="C28" s="1" t="s">
        <v>1906</v>
      </c>
      <c r="D28" s="20" t="s">
        <v>1929</v>
      </c>
      <c r="E28" s="74" t="s">
        <v>2187</v>
      </c>
      <c r="F28" s="74">
        <v>1</v>
      </c>
      <c r="G28" s="274">
        <v>2</v>
      </c>
      <c r="H28" s="22" t="s">
        <v>2839</v>
      </c>
      <c r="I28" s="242" t="s">
        <v>1912</v>
      </c>
      <c r="J28" s="22" t="s">
        <v>446</v>
      </c>
      <c r="K28" s="88" t="s">
        <v>2821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1200</v>
      </c>
      <c r="R28" s="21">
        <v>0</v>
      </c>
      <c r="S28" s="346" t="s">
        <v>436</v>
      </c>
      <c r="T28" s="1" t="s">
        <v>2125</v>
      </c>
      <c r="U28" s="22" t="s">
        <v>1769</v>
      </c>
      <c r="V28" s="22" t="s">
        <v>1769</v>
      </c>
      <c r="W28" s="22" t="s">
        <v>2892</v>
      </c>
      <c r="X28" s="22" t="s">
        <v>1019</v>
      </c>
      <c r="Y28" s="82">
        <f t="shared" si="2"/>
        <v>4</v>
      </c>
      <c r="Z28" s="82">
        <f t="shared" si="0"/>
        <v>4</v>
      </c>
      <c r="AA28" s="82" t="str">
        <f t="shared" si="1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1" t="s">
        <v>1258</v>
      </c>
      <c r="B29" s="2">
        <v>0</v>
      </c>
      <c r="C29" s="1" t="s">
        <v>1906</v>
      </c>
      <c r="D29" s="20" t="s">
        <v>1930</v>
      </c>
      <c r="E29" s="74" t="s">
        <v>2187</v>
      </c>
      <c r="F29" s="74">
        <v>1</v>
      </c>
      <c r="G29" s="274">
        <v>2</v>
      </c>
      <c r="H29" s="22" t="s">
        <v>2839</v>
      </c>
      <c r="I29" s="242" t="s">
        <v>1912</v>
      </c>
      <c r="J29" s="22" t="s">
        <v>446</v>
      </c>
      <c r="K29" s="88" t="s">
        <v>2821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1200</v>
      </c>
      <c r="R29" s="21">
        <v>0</v>
      </c>
      <c r="S29" s="346" t="s">
        <v>436</v>
      </c>
      <c r="T29" s="1" t="s">
        <v>2125</v>
      </c>
      <c r="U29" s="22" t="s">
        <v>1769</v>
      </c>
      <c r="V29" s="22" t="s">
        <v>1769</v>
      </c>
      <c r="W29" s="22" t="s">
        <v>2892</v>
      </c>
      <c r="X29" s="22" t="s">
        <v>1019</v>
      </c>
      <c r="Y29" s="82">
        <f t="shared" si="2"/>
        <v>4</v>
      </c>
      <c r="Z29" s="82">
        <f t="shared" si="0"/>
        <v>4</v>
      </c>
      <c r="AA29" s="82" t="str">
        <f t="shared" si="1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1" t="s">
        <v>1258</v>
      </c>
      <c r="B30" s="2">
        <v>0</v>
      </c>
      <c r="C30" s="1" t="s">
        <v>1906</v>
      </c>
      <c r="D30" s="20" t="s">
        <v>1094</v>
      </c>
      <c r="E30" s="74" t="s">
        <v>2187</v>
      </c>
      <c r="F30" s="74">
        <v>1</v>
      </c>
      <c r="G30" s="274">
        <v>2</v>
      </c>
      <c r="H30" s="22" t="s">
        <v>2839</v>
      </c>
      <c r="I30" s="242" t="s">
        <v>1912</v>
      </c>
      <c r="J30" s="22" t="s">
        <v>446</v>
      </c>
      <c r="K30" s="88" t="s">
        <v>2821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1200</v>
      </c>
      <c r="R30" s="21">
        <v>0</v>
      </c>
      <c r="S30" s="346" t="s">
        <v>436</v>
      </c>
      <c r="T30" s="1" t="s">
        <v>2125</v>
      </c>
      <c r="U30" s="22" t="s">
        <v>1769</v>
      </c>
      <c r="V30" s="22" t="s">
        <v>1769</v>
      </c>
      <c r="W30" s="22" t="s">
        <v>2892</v>
      </c>
      <c r="X30" s="22" t="s">
        <v>1019</v>
      </c>
      <c r="Y30" s="82">
        <f t="shared" si="2"/>
        <v>4</v>
      </c>
      <c r="Z30" s="82">
        <f t="shared" si="0"/>
        <v>4</v>
      </c>
      <c r="AA30" s="82" t="str">
        <f t="shared" si="1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1" t="s">
        <v>1258</v>
      </c>
      <c r="B31" s="2">
        <v>0</v>
      </c>
      <c r="C31" s="1" t="s">
        <v>1906</v>
      </c>
      <c r="D31" s="20" t="s">
        <v>1931</v>
      </c>
      <c r="E31" s="74" t="s">
        <v>2187</v>
      </c>
      <c r="F31" s="74">
        <v>1</v>
      </c>
      <c r="G31" s="274">
        <v>2</v>
      </c>
      <c r="H31" s="22" t="s">
        <v>2839</v>
      </c>
      <c r="I31" s="242" t="s">
        <v>1912</v>
      </c>
      <c r="J31" s="22" t="s">
        <v>446</v>
      </c>
      <c r="K31" s="88" t="s">
        <v>2821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1200</v>
      </c>
      <c r="R31" s="21">
        <v>0</v>
      </c>
      <c r="S31" s="346" t="s">
        <v>436</v>
      </c>
      <c r="T31" s="1" t="s">
        <v>2125</v>
      </c>
      <c r="U31" s="22" t="s">
        <v>1769</v>
      </c>
      <c r="V31" s="22" t="s">
        <v>1769</v>
      </c>
      <c r="W31" s="22" t="s">
        <v>2892</v>
      </c>
      <c r="X31" s="22" t="s">
        <v>1019</v>
      </c>
      <c r="Y31" s="82">
        <f t="shared" si="2"/>
        <v>4</v>
      </c>
      <c r="Z31" s="82">
        <f t="shared" si="0"/>
        <v>4</v>
      </c>
      <c r="AA31" s="82" t="str">
        <f t="shared" si="1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1" t="s">
        <v>1258</v>
      </c>
      <c r="B32" s="2">
        <v>0</v>
      </c>
      <c r="C32" s="1" t="s">
        <v>1906</v>
      </c>
      <c r="D32" s="20" t="s">
        <v>1095</v>
      </c>
      <c r="E32" s="74" t="s">
        <v>2187</v>
      </c>
      <c r="F32" s="74">
        <v>1</v>
      </c>
      <c r="G32" s="274">
        <v>2</v>
      </c>
      <c r="H32" s="22" t="s">
        <v>2839</v>
      </c>
      <c r="I32" s="242" t="s">
        <v>1912</v>
      </c>
      <c r="J32" s="22" t="s">
        <v>446</v>
      </c>
      <c r="K32" s="88" t="s">
        <v>2821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1200</v>
      </c>
      <c r="R32" s="21">
        <v>0</v>
      </c>
      <c r="S32" s="346" t="s">
        <v>436</v>
      </c>
      <c r="T32" s="1" t="s">
        <v>2125</v>
      </c>
      <c r="U32" s="22" t="s">
        <v>1769</v>
      </c>
      <c r="V32" s="22" t="s">
        <v>1769</v>
      </c>
      <c r="W32" s="22" t="s">
        <v>2892</v>
      </c>
      <c r="X32" s="22" t="s">
        <v>1019</v>
      </c>
      <c r="Y32" s="82">
        <f t="shared" si="2"/>
        <v>4</v>
      </c>
      <c r="Z32" s="82">
        <f t="shared" si="0"/>
        <v>4</v>
      </c>
      <c r="AA32" s="82" t="str">
        <f t="shared" si="1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1" t="s">
        <v>1258</v>
      </c>
      <c r="B33" s="2">
        <v>0</v>
      </c>
      <c r="C33" s="1" t="s">
        <v>1906</v>
      </c>
      <c r="D33" s="20" t="s">
        <v>1898</v>
      </c>
      <c r="E33" s="74" t="s">
        <v>2187</v>
      </c>
      <c r="F33" s="74">
        <v>1</v>
      </c>
      <c r="G33" s="274">
        <v>2</v>
      </c>
      <c r="H33" s="22" t="s">
        <v>2839</v>
      </c>
      <c r="I33" s="242" t="s">
        <v>1912</v>
      </c>
      <c r="J33" s="22" t="s">
        <v>446</v>
      </c>
      <c r="K33" s="88" t="s">
        <v>2821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1200</v>
      </c>
      <c r="R33" s="21">
        <v>0</v>
      </c>
      <c r="S33" s="346" t="s">
        <v>436</v>
      </c>
      <c r="T33" s="1" t="s">
        <v>2125</v>
      </c>
      <c r="U33" s="22" t="s">
        <v>1769</v>
      </c>
      <c r="V33" s="22" t="s">
        <v>1769</v>
      </c>
      <c r="W33" s="22" t="s">
        <v>2892</v>
      </c>
      <c r="X33" s="22" t="s">
        <v>1019</v>
      </c>
      <c r="Y33" s="82">
        <f t="shared" si="2"/>
        <v>4</v>
      </c>
      <c r="Z33" s="82">
        <f t="shared" si="0"/>
        <v>4</v>
      </c>
      <c r="AA33" s="82" t="str">
        <f t="shared" si="1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1" t="s">
        <v>1258</v>
      </c>
      <c r="B34" s="2">
        <v>0</v>
      </c>
      <c r="C34" s="1" t="s">
        <v>1906</v>
      </c>
      <c r="D34" s="20" t="s">
        <v>1932</v>
      </c>
      <c r="E34" s="74" t="s">
        <v>2187</v>
      </c>
      <c r="F34" s="74">
        <v>1</v>
      </c>
      <c r="G34" s="274">
        <v>2</v>
      </c>
      <c r="H34" s="22" t="s">
        <v>2839</v>
      </c>
      <c r="I34" s="242" t="s">
        <v>1912</v>
      </c>
      <c r="J34" s="22" t="s">
        <v>446</v>
      </c>
      <c r="K34" s="88" t="s">
        <v>2821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1200</v>
      </c>
      <c r="R34" s="21">
        <v>0</v>
      </c>
      <c r="S34" s="346" t="s">
        <v>436</v>
      </c>
      <c r="T34" s="1" t="s">
        <v>2125</v>
      </c>
      <c r="U34" s="22" t="s">
        <v>1769</v>
      </c>
      <c r="V34" s="22" t="s">
        <v>1769</v>
      </c>
      <c r="W34" s="22" t="s">
        <v>2892</v>
      </c>
      <c r="X34" s="22" t="s">
        <v>1019</v>
      </c>
      <c r="Y34" s="82">
        <f t="shared" si="2"/>
        <v>4</v>
      </c>
      <c r="Z34" s="82">
        <f t="shared" si="0"/>
        <v>4</v>
      </c>
      <c r="AA34" s="82" t="str">
        <f t="shared" si="1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1" t="s">
        <v>1258</v>
      </c>
      <c r="B35" s="2">
        <v>0</v>
      </c>
      <c r="C35" s="1" t="s">
        <v>1906</v>
      </c>
      <c r="D35" s="20" t="s">
        <v>1933</v>
      </c>
      <c r="E35" s="74" t="s">
        <v>2187</v>
      </c>
      <c r="F35" s="74">
        <v>1</v>
      </c>
      <c r="G35" s="274">
        <v>2</v>
      </c>
      <c r="H35" s="22" t="s">
        <v>2839</v>
      </c>
      <c r="I35" s="242" t="s">
        <v>1912</v>
      </c>
      <c r="J35" s="22" t="s">
        <v>446</v>
      </c>
      <c r="K35" s="88" t="s">
        <v>2821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1200</v>
      </c>
      <c r="R35" s="21">
        <v>0</v>
      </c>
      <c r="S35" s="346" t="s">
        <v>436</v>
      </c>
      <c r="T35" s="1" t="s">
        <v>2125</v>
      </c>
      <c r="U35" s="22" t="s">
        <v>1769</v>
      </c>
      <c r="V35" s="22" t="s">
        <v>1769</v>
      </c>
      <c r="W35" s="22" t="s">
        <v>2892</v>
      </c>
      <c r="X35" s="22" t="s">
        <v>1019</v>
      </c>
      <c r="Y35" s="82">
        <f t="shared" si="2"/>
        <v>4</v>
      </c>
      <c r="Z35" s="82">
        <f t="shared" si="0"/>
        <v>4</v>
      </c>
      <c r="AA35" s="82" t="str">
        <f t="shared" si="1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1" t="s">
        <v>1258</v>
      </c>
      <c r="B36" s="2">
        <v>0</v>
      </c>
      <c r="C36" s="1" t="s">
        <v>1906</v>
      </c>
      <c r="D36" s="20" t="s">
        <v>1934</v>
      </c>
      <c r="E36" s="74" t="s">
        <v>2187</v>
      </c>
      <c r="F36" s="74">
        <v>1</v>
      </c>
      <c r="G36" s="274">
        <v>2</v>
      </c>
      <c r="H36" s="22" t="s">
        <v>2839</v>
      </c>
      <c r="I36" s="242" t="s">
        <v>1912</v>
      </c>
      <c r="J36" s="22" t="s">
        <v>446</v>
      </c>
      <c r="K36" s="88" t="s">
        <v>2821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1200</v>
      </c>
      <c r="R36" s="21">
        <v>0</v>
      </c>
      <c r="S36" s="346" t="s">
        <v>436</v>
      </c>
      <c r="T36" s="1" t="s">
        <v>2125</v>
      </c>
      <c r="U36" s="22" t="s">
        <v>1769</v>
      </c>
      <c r="V36" s="22" t="s">
        <v>1769</v>
      </c>
      <c r="W36" s="22" t="s">
        <v>2892</v>
      </c>
      <c r="X36" s="22" t="s">
        <v>1019</v>
      </c>
      <c r="Y36" s="82">
        <f t="shared" si="2"/>
        <v>4</v>
      </c>
      <c r="Z36" s="82">
        <f t="shared" si="0"/>
        <v>4</v>
      </c>
      <c r="AA36" s="82" t="str">
        <f t="shared" si="1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1" t="s">
        <v>1258</v>
      </c>
      <c r="B37" s="2">
        <v>0</v>
      </c>
      <c r="C37" s="1" t="s">
        <v>1906</v>
      </c>
      <c r="D37" s="20" t="s">
        <v>1935</v>
      </c>
      <c r="E37" s="74" t="s">
        <v>2187</v>
      </c>
      <c r="F37" s="74">
        <v>1</v>
      </c>
      <c r="G37" s="274">
        <v>2</v>
      </c>
      <c r="H37" s="22" t="s">
        <v>2839</v>
      </c>
      <c r="I37" s="242" t="s">
        <v>1912</v>
      </c>
      <c r="J37" s="22" t="s">
        <v>446</v>
      </c>
      <c r="K37" s="88" t="s">
        <v>2821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1200</v>
      </c>
      <c r="R37" s="21">
        <v>0</v>
      </c>
      <c r="S37" s="346" t="s">
        <v>436</v>
      </c>
      <c r="T37" s="1" t="s">
        <v>2125</v>
      </c>
      <c r="U37" s="22" t="s">
        <v>1769</v>
      </c>
      <c r="V37" s="22" t="s">
        <v>1769</v>
      </c>
      <c r="W37" s="22" t="s">
        <v>2892</v>
      </c>
      <c r="X37" s="22" t="s">
        <v>1019</v>
      </c>
      <c r="Y37" s="82">
        <f t="shared" si="2"/>
        <v>4</v>
      </c>
      <c r="Z37" s="82">
        <f t="shared" si="0"/>
        <v>4</v>
      </c>
      <c r="AA37" s="82" t="str">
        <f t="shared" si="1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1" t="s">
        <v>1258</v>
      </c>
      <c r="B38" s="2">
        <v>0</v>
      </c>
      <c r="C38" s="1" t="s">
        <v>1906</v>
      </c>
      <c r="D38" s="20" t="s">
        <v>1936</v>
      </c>
      <c r="E38" s="74" t="s">
        <v>2187</v>
      </c>
      <c r="F38" s="74">
        <v>1</v>
      </c>
      <c r="G38" s="274">
        <v>2</v>
      </c>
      <c r="H38" s="22" t="s">
        <v>2839</v>
      </c>
      <c r="I38" s="242" t="s">
        <v>1912</v>
      </c>
      <c r="J38" s="22" t="s">
        <v>446</v>
      </c>
      <c r="K38" s="88" t="s">
        <v>2821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1200</v>
      </c>
      <c r="R38" s="21">
        <v>0</v>
      </c>
      <c r="S38" s="346" t="s">
        <v>436</v>
      </c>
      <c r="T38" s="1" t="s">
        <v>2125</v>
      </c>
      <c r="U38" s="22" t="s">
        <v>1769</v>
      </c>
      <c r="V38" s="22" t="s">
        <v>1769</v>
      </c>
      <c r="W38" s="22" t="s">
        <v>2892</v>
      </c>
      <c r="X38" s="22" t="s">
        <v>1019</v>
      </c>
      <c r="Y38" s="82">
        <f t="shared" si="2"/>
        <v>4</v>
      </c>
      <c r="Z38" s="82">
        <f t="shared" si="0"/>
        <v>4</v>
      </c>
      <c r="AA38" s="82" t="str">
        <f t="shared" si="1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1" t="s">
        <v>1258</v>
      </c>
      <c r="B39" s="2">
        <v>0</v>
      </c>
      <c r="C39" s="1" t="s">
        <v>1906</v>
      </c>
      <c r="D39" s="20" t="s">
        <v>1937</v>
      </c>
      <c r="E39" s="74" t="s">
        <v>2187</v>
      </c>
      <c r="F39" s="74">
        <v>1</v>
      </c>
      <c r="G39" s="274">
        <v>2</v>
      </c>
      <c r="H39" s="22" t="s">
        <v>2839</v>
      </c>
      <c r="I39" s="242" t="s">
        <v>1912</v>
      </c>
      <c r="J39" s="22" t="s">
        <v>446</v>
      </c>
      <c r="K39" s="88" t="s">
        <v>2821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1200</v>
      </c>
      <c r="R39" s="21">
        <v>0</v>
      </c>
      <c r="S39" s="346" t="s">
        <v>436</v>
      </c>
      <c r="T39" s="1" t="s">
        <v>2125</v>
      </c>
      <c r="U39" s="22" t="s">
        <v>1769</v>
      </c>
      <c r="V39" s="22" t="s">
        <v>1769</v>
      </c>
      <c r="W39" s="22" t="s">
        <v>2892</v>
      </c>
      <c r="X39" s="22" t="s">
        <v>1019</v>
      </c>
      <c r="Y39" s="82">
        <f t="shared" si="2"/>
        <v>4</v>
      </c>
      <c r="Z39" s="82">
        <f t="shared" si="0"/>
        <v>4</v>
      </c>
      <c r="AA39" s="82" t="str">
        <f t="shared" si="1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1" t="s">
        <v>1258</v>
      </c>
      <c r="B40" s="2">
        <v>0</v>
      </c>
      <c r="C40" s="1" t="s">
        <v>1906</v>
      </c>
      <c r="D40" s="20" t="s">
        <v>1168</v>
      </c>
      <c r="E40" s="74" t="s">
        <v>2187</v>
      </c>
      <c r="F40" s="74">
        <v>1</v>
      </c>
      <c r="G40" s="274">
        <v>2</v>
      </c>
      <c r="H40" s="22" t="s">
        <v>2839</v>
      </c>
      <c r="I40" s="242" t="s">
        <v>1912</v>
      </c>
      <c r="J40" s="22" t="s">
        <v>446</v>
      </c>
      <c r="K40" s="88" t="s">
        <v>2821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1200</v>
      </c>
      <c r="R40" s="21">
        <v>0</v>
      </c>
      <c r="S40" s="346" t="s">
        <v>436</v>
      </c>
      <c r="T40" s="1" t="s">
        <v>2125</v>
      </c>
      <c r="U40" s="22" t="s">
        <v>1769</v>
      </c>
      <c r="V40" s="22" t="s">
        <v>1769</v>
      </c>
      <c r="W40" s="22" t="s">
        <v>2892</v>
      </c>
      <c r="X40" s="22" t="s">
        <v>1019</v>
      </c>
      <c r="Y40" s="82">
        <f t="shared" si="2"/>
        <v>4</v>
      </c>
      <c r="Z40" s="82">
        <f t="shared" si="0"/>
        <v>4</v>
      </c>
      <c r="AA40" s="82" t="str">
        <f t="shared" si="1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1" t="s">
        <v>1258</v>
      </c>
      <c r="B41" s="2">
        <v>0</v>
      </c>
      <c r="C41" s="1" t="s">
        <v>1906</v>
      </c>
      <c r="D41" s="20" t="s">
        <v>1938</v>
      </c>
      <c r="E41" s="74" t="s">
        <v>2187</v>
      </c>
      <c r="F41" s="74">
        <v>1</v>
      </c>
      <c r="G41" s="274">
        <v>2</v>
      </c>
      <c r="H41" s="22" t="s">
        <v>2839</v>
      </c>
      <c r="I41" s="242" t="s">
        <v>1912</v>
      </c>
      <c r="J41" s="22" t="s">
        <v>446</v>
      </c>
      <c r="K41" s="88" t="s">
        <v>2821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1200</v>
      </c>
      <c r="R41" s="21">
        <v>0</v>
      </c>
      <c r="S41" s="346" t="s">
        <v>436</v>
      </c>
      <c r="T41" s="1" t="s">
        <v>2125</v>
      </c>
      <c r="U41" s="22" t="s">
        <v>1769</v>
      </c>
      <c r="V41" s="22" t="s">
        <v>1769</v>
      </c>
      <c r="W41" s="22" t="s">
        <v>2892</v>
      </c>
      <c r="X41" s="22" t="s">
        <v>1019</v>
      </c>
      <c r="Y41" s="82">
        <f t="shared" si="2"/>
        <v>4</v>
      </c>
      <c r="Z41" s="82">
        <f t="shared" si="0"/>
        <v>4</v>
      </c>
      <c r="AA41" s="82" t="str">
        <f t="shared" si="1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1" t="s">
        <v>1258</v>
      </c>
      <c r="B42" s="2">
        <v>0</v>
      </c>
      <c r="C42" s="1" t="s">
        <v>1906</v>
      </c>
      <c r="D42" s="20" t="s">
        <v>1939</v>
      </c>
      <c r="E42" s="74" t="s">
        <v>2187</v>
      </c>
      <c r="F42" s="74">
        <v>1</v>
      </c>
      <c r="G42" s="274">
        <v>2</v>
      </c>
      <c r="H42" s="22" t="s">
        <v>2839</v>
      </c>
      <c r="I42" s="242" t="s">
        <v>1912</v>
      </c>
      <c r="J42" s="22" t="s">
        <v>446</v>
      </c>
      <c r="K42" s="88" t="s">
        <v>2821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1200</v>
      </c>
      <c r="R42" s="21">
        <v>0</v>
      </c>
      <c r="S42" s="346" t="s">
        <v>436</v>
      </c>
      <c r="T42" s="1" t="s">
        <v>2125</v>
      </c>
      <c r="U42" s="22" t="s">
        <v>1769</v>
      </c>
      <c r="V42" s="22" t="s">
        <v>1769</v>
      </c>
      <c r="W42" s="22" t="s">
        <v>2892</v>
      </c>
      <c r="X42" s="22" t="s">
        <v>1019</v>
      </c>
      <c r="Y42" s="82">
        <f t="shared" si="2"/>
        <v>4</v>
      </c>
      <c r="Z42" s="82">
        <f t="shared" si="0"/>
        <v>4</v>
      </c>
      <c r="AA42" s="82" t="str">
        <f t="shared" si="1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1" t="s">
        <v>2123</v>
      </c>
      <c r="B43" s="2">
        <v>0</v>
      </c>
      <c r="C43" s="248" t="s">
        <v>1200</v>
      </c>
      <c r="D43" s="20" t="s">
        <v>1940</v>
      </c>
      <c r="E43" s="74" t="s">
        <v>2187</v>
      </c>
      <c r="F43" s="74">
        <v>1</v>
      </c>
      <c r="G43" s="274">
        <v>1</v>
      </c>
      <c r="H43" s="22" t="s">
        <v>2839</v>
      </c>
      <c r="I43" s="242" t="s">
        <v>1918</v>
      </c>
      <c r="J43" s="22" t="s">
        <v>446</v>
      </c>
      <c r="K43" s="111" t="s">
        <v>2821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1</v>
      </c>
      <c r="Q43" s="248" t="s">
        <v>1200</v>
      </c>
      <c r="R43" s="21">
        <v>0</v>
      </c>
      <c r="S43" s="346" t="s">
        <v>436</v>
      </c>
      <c r="T43" s="1" t="s">
        <v>2125</v>
      </c>
      <c r="U43" s="22" t="s">
        <v>1769</v>
      </c>
      <c r="V43" s="22" t="s">
        <v>1769</v>
      </c>
      <c r="W43" s="22" t="s">
        <v>2892</v>
      </c>
      <c r="X43" s="22" t="s">
        <v>1019</v>
      </c>
      <c r="Y43" s="82">
        <f t="shared" si="2"/>
        <v>2</v>
      </c>
      <c r="Z43" s="82">
        <f t="shared" si="0"/>
        <v>2</v>
      </c>
      <c r="AA43" s="82" t="str">
        <f t="shared" si="1"/>
        <v>0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1" t="s">
        <v>2123</v>
      </c>
      <c r="B44" s="2">
        <v>0</v>
      </c>
      <c r="C44" s="248" t="s">
        <v>1200</v>
      </c>
      <c r="D44" s="20" t="s">
        <v>1941</v>
      </c>
      <c r="E44" s="74" t="s">
        <v>2187</v>
      </c>
      <c r="F44" s="74">
        <v>1</v>
      </c>
      <c r="G44" s="274">
        <v>1</v>
      </c>
      <c r="H44" s="22" t="s">
        <v>2839</v>
      </c>
      <c r="I44" s="242" t="s">
        <v>1918</v>
      </c>
      <c r="J44" s="22" t="s">
        <v>446</v>
      </c>
      <c r="K44" s="111" t="s">
        <v>2821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1200</v>
      </c>
      <c r="R44" s="21">
        <v>0</v>
      </c>
      <c r="S44" s="346" t="s">
        <v>436</v>
      </c>
      <c r="T44" s="1" t="s">
        <v>2125</v>
      </c>
      <c r="U44" s="22" t="s">
        <v>1769</v>
      </c>
      <c r="V44" s="22" t="s">
        <v>1769</v>
      </c>
      <c r="W44" s="22" t="s">
        <v>2892</v>
      </c>
      <c r="X44" s="22" t="s">
        <v>1019</v>
      </c>
      <c r="Y44" s="82">
        <f t="shared" si="2"/>
        <v>2</v>
      </c>
      <c r="Z44" s="82">
        <f t="shared" si="0"/>
        <v>2</v>
      </c>
      <c r="AA44" s="82" t="str">
        <f t="shared" si="1"/>
        <v>0</v>
      </c>
      <c r="AB44" s="114"/>
      <c r="AC44" s="30"/>
      <c r="AD44" s="34"/>
      <c r="AE44" s="34"/>
      <c r="AF44" s="34"/>
      <c r="AG44" s="34"/>
      <c r="AH44" s="34"/>
    </row>
    <row r="45" spans="1:34" s="42" customFormat="1" ht="12" customHeight="1" x14ac:dyDescent="0.25">
      <c r="A45" s="52"/>
      <c r="B45" s="53"/>
      <c r="C45" s="52"/>
      <c r="D45" s="52"/>
      <c r="G45" s="279">
        <f>SUM(G21:G44)</f>
        <v>36</v>
      </c>
      <c r="H45" s="252"/>
      <c r="I45" s="253"/>
      <c r="J45" s="280"/>
      <c r="K45" s="255"/>
      <c r="L45" s="256"/>
      <c r="M45" s="257">
        <f>G45-P45</f>
        <v>0</v>
      </c>
      <c r="N45" s="281"/>
      <c r="O45" s="282"/>
      <c r="P45" s="283">
        <f>SUM(P21:P44)</f>
        <v>36</v>
      </c>
      <c r="Q45" s="52"/>
      <c r="R45" s="53"/>
      <c r="S45" s="258"/>
      <c r="T45" s="5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284"/>
      <c r="AC45" s="56"/>
    </row>
    <row r="46" spans="1:34" s="74" customFormat="1" ht="12" customHeight="1" x14ac:dyDescent="0.25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288"/>
      <c r="O46" s="260" t="s">
        <v>2126</v>
      </c>
      <c r="P46" s="289"/>
      <c r="Q46" s="83"/>
      <c r="R46" s="84"/>
      <c r="S46" s="260"/>
      <c r="T46" s="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42"/>
      <c r="AC46" s="85"/>
    </row>
    <row r="47" spans="1:34" s="74" customFormat="1" ht="12" customHeight="1" x14ac:dyDescent="0.2">
      <c r="A47" s="1" t="s">
        <v>2123</v>
      </c>
      <c r="B47" s="21">
        <v>0</v>
      </c>
      <c r="C47" s="248" t="s">
        <v>1200</v>
      </c>
      <c r="D47" s="83" t="s">
        <v>1921</v>
      </c>
      <c r="E47" s="74" t="s">
        <v>2187</v>
      </c>
      <c r="F47" s="74">
        <v>1</v>
      </c>
      <c r="G47" s="274">
        <v>1</v>
      </c>
      <c r="H47" s="22" t="s">
        <v>2839</v>
      </c>
      <c r="I47" s="242" t="s">
        <v>1918</v>
      </c>
      <c r="J47" s="22" t="s">
        <v>446</v>
      </c>
      <c r="K47" s="29" t="s">
        <v>2821</v>
      </c>
      <c r="L47" s="271" t="s">
        <v>2185</v>
      </c>
      <c r="M47" s="26" t="s">
        <v>2889</v>
      </c>
      <c r="N47" s="22" t="s">
        <v>446</v>
      </c>
      <c r="O47" s="290" t="s">
        <v>1942</v>
      </c>
      <c r="P47" s="274">
        <v>1</v>
      </c>
      <c r="Q47" s="248" t="s">
        <v>1200</v>
      </c>
      <c r="R47" s="2">
        <v>200</v>
      </c>
      <c r="S47" s="347" t="s">
        <v>2127</v>
      </c>
      <c r="T47" s="1" t="s">
        <v>2128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85"/>
    </row>
    <row r="48" spans="1:34" s="74" customFormat="1" ht="12" customHeight="1" x14ac:dyDescent="0.2">
      <c r="A48" s="1" t="s">
        <v>2123</v>
      </c>
      <c r="B48" s="21">
        <v>0</v>
      </c>
      <c r="C48" s="248" t="s">
        <v>1200</v>
      </c>
      <c r="D48" s="83" t="s">
        <v>1922</v>
      </c>
      <c r="E48" s="74" t="s">
        <v>2187</v>
      </c>
      <c r="F48" s="74">
        <v>1</v>
      </c>
      <c r="G48" s="274">
        <v>1</v>
      </c>
      <c r="H48" s="22" t="s">
        <v>2839</v>
      </c>
      <c r="I48" s="242" t="s">
        <v>1918</v>
      </c>
      <c r="J48" s="22" t="s">
        <v>446</v>
      </c>
      <c r="K48" s="29" t="s">
        <v>2821</v>
      </c>
      <c r="L48" s="271" t="s">
        <v>2185</v>
      </c>
      <c r="M48" s="26" t="s">
        <v>2889</v>
      </c>
      <c r="N48" s="22" t="s">
        <v>446</v>
      </c>
      <c r="O48" s="290" t="s">
        <v>1942</v>
      </c>
      <c r="P48" s="274">
        <v>1</v>
      </c>
      <c r="Q48" s="248" t="s">
        <v>1200</v>
      </c>
      <c r="R48" s="2">
        <v>200</v>
      </c>
      <c r="S48" s="347" t="s">
        <v>2127</v>
      </c>
      <c r="T48" s="1" t="s">
        <v>2128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2"/>
        <v>2</v>
      </c>
      <c r="Z48" s="82" t="str">
        <f t="shared" si="0"/>
        <v>0</v>
      </c>
      <c r="AA48" s="82">
        <f t="shared" si="1"/>
        <v>2</v>
      </c>
      <c r="AB48" s="114"/>
      <c r="AC48" s="85"/>
    </row>
    <row r="49" spans="1:34" s="74" customFormat="1" ht="12" customHeight="1" x14ac:dyDescent="0.2">
      <c r="A49" s="1" t="s">
        <v>2123</v>
      </c>
      <c r="B49" s="21">
        <v>0</v>
      </c>
      <c r="C49" s="248" t="s">
        <v>1200</v>
      </c>
      <c r="D49" s="83" t="s">
        <v>1923</v>
      </c>
      <c r="E49" s="74" t="s">
        <v>2187</v>
      </c>
      <c r="F49" s="74">
        <v>1</v>
      </c>
      <c r="G49" s="274">
        <v>1</v>
      </c>
      <c r="H49" s="22" t="s">
        <v>2839</v>
      </c>
      <c r="I49" s="242" t="s">
        <v>1918</v>
      </c>
      <c r="J49" s="22" t="s">
        <v>446</v>
      </c>
      <c r="K49" s="29" t="s">
        <v>2821</v>
      </c>
      <c r="L49" s="271" t="s">
        <v>2185</v>
      </c>
      <c r="M49" s="26" t="s">
        <v>2889</v>
      </c>
      <c r="N49" s="22" t="s">
        <v>446</v>
      </c>
      <c r="O49" s="290" t="s">
        <v>1942</v>
      </c>
      <c r="P49" s="274">
        <v>1</v>
      </c>
      <c r="Q49" s="248" t="s">
        <v>1200</v>
      </c>
      <c r="R49" s="2">
        <v>200</v>
      </c>
      <c r="S49" s="347" t="s">
        <v>2127</v>
      </c>
      <c r="T49" s="1" t="s">
        <v>2128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82">
        <f t="shared" si="2"/>
        <v>2</v>
      </c>
      <c r="Z49" s="82" t="str">
        <f t="shared" si="0"/>
        <v>0</v>
      </c>
      <c r="AA49" s="82">
        <f t="shared" si="1"/>
        <v>2</v>
      </c>
      <c r="AB49" s="114"/>
      <c r="AC49" s="85"/>
    </row>
    <row r="50" spans="1:34" s="74" customFormat="1" ht="12" customHeight="1" x14ac:dyDescent="0.2">
      <c r="A50" s="1" t="s">
        <v>2123</v>
      </c>
      <c r="B50" s="21">
        <v>0</v>
      </c>
      <c r="C50" s="248" t="s">
        <v>1200</v>
      </c>
      <c r="D50" s="83" t="s">
        <v>1924</v>
      </c>
      <c r="E50" s="74" t="s">
        <v>2187</v>
      </c>
      <c r="F50" s="74">
        <v>1</v>
      </c>
      <c r="G50" s="274">
        <v>1</v>
      </c>
      <c r="H50" s="22" t="s">
        <v>2839</v>
      </c>
      <c r="I50" s="242" t="s">
        <v>1918</v>
      </c>
      <c r="J50" s="22" t="s">
        <v>446</v>
      </c>
      <c r="K50" s="29" t="s">
        <v>2821</v>
      </c>
      <c r="L50" s="271" t="s">
        <v>2185</v>
      </c>
      <c r="M50" s="26" t="s">
        <v>2889</v>
      </c>
      <c r="N50" s="22" t="s">
        <v>446</v>
      </c>
      <c r="O50" s="290" t="s">
        <v>1942</v>
      </c>
      <c r="P50" s="274">
        <v>1</v>
      </c>
      <c r="Q50" s="248" t="s">
        <v>1200</v>
      </c>
      <c r="R50" s="2">
        <v>200</v>
      </c>
      <c r="S50" s="347" t="s">
        <v>2127</v>
      </c>
      <c r="T50" s="1" t="s">
        <v>2128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82">
        <f t="shared" si="2"/>
        <v>2</v>
      </c>
      <c r="Z50" s="82" t="str">
        <f t="shared" si="0"/>
        <v>0</v>
      </c>
      <c r="AA50" s="82">
        <f t="shared" si="1"/>
        <v>2</v>
      </c>
      <c r="AB50" s="114"/>
      <c r="AC50" s="85"/>
    </row>
    <row r="51" spans="1:34" s="74" customFormat="1" ht="12" customHeight="1" x14ac:dyDescent="0.2">
      <c r="A51" s="20"/>
      <c r="B51" s="21"/>
      <c r="C51" s="248"/>
      <c r="D51" s="83" t="s">
        <v>1925</v>
      </c>
      <c r="E51" s="74" t="s">
        <v>2187</v>
      </c>
      <c r="F51" s="74">
        <v>1</v>
      </c>
      <c r="G51" s="274">
        <v>0</v>
      </c>
      <c r="H51" s="22" t="s">
        <v>2839</v>
      </c>
      <c r="I51" s="242"/>
      <c r="J51" s="22"/>
      <c r="K51" s="29"/>
      <c r="L51" s="271" t="s">
        <v>2185</v>
      </c>
      <c r="M51" s="26"/>
      <c r="N51" s="22"/>
      <c r="O51" s="290"/>
      <c r="P51" s="274">
        <v>0</v>
      </c>
      <c r="Q51" s="248"/>
      <c r="R51" s="21"/>
      <c r="S51" s="291"/>
      <c r="T51" s="20"/>
      <c r="U51" s="22"/>
      <c r="V51" s="22"/>
      <c r="W51" s="22"/>
      <c r="X51" s="22"/>
      <c r="Y51" s="82">
        <f t="shared" si="2"/>
        <v>0</v>
      </c>
      <c r="Z51" s="82" t="str">
        <f t="shared" si="0"/>
        <v>0</v>
      </c>
      <c r="AA51" s="82" t="str">
        <f t="shared" si="1"/>
        <v>0</v>
      </c>
      <c r="AB51" s="114"/>
      <c r="AC51" s="85"/>
    </row>
    <row r="52" spans="1:34" s="74" customFormat="1" ht="12" customHeight="1" x14ac:dyDescent="0.2">
      <c r="A52" s="20"/>
      <c r="B52" s="21"/>
      <c r="C52" s="248"/>
      <c r="D52" s="83" t="s">
        <v>1260</v>
      </c>
      <c r="E52" s="74" t="s">
        <v>2187</v>
      </c>
      <c r="F52" s="74">
        <v>1</v>
      </c>
      <c r="G52" s="274">
        <v>0</v>
      </c>
      <c r="H52" s="22" t="s">
        <v>2839</v>
      </c>
      <c r="I52" s="242"/>
      <c r="J52" s="22"/>
      <c r="K52" s="29"/>
      <c r="L52" s="271" t="s">
        <v>2185</v>
      </c>
      <c r="M52" s="26"/>
      <c r="N52" s="22"/>
      <c r="O52" s="290"/>
      <c r="P52" s="274">
        <v>0</v>
      </c>
      <c r="Q52" s="248"/>
      <c r="R52" s="21"/>
      <c r="S52" s="291"/>
      <c r="T52" s="20"/>
      <c r="U52" s="22"/>
      <c r="V52" s="22"/>
      <c r="W52" s="22"/>
      <c r="X52" s="22"/>
      <c r="Y52" s="82">
        <f t="shared" si="2"/>
        <v>0</v>
      </c>
      <c r="Z52" s="82" t="str">
        <f t="shared" si="0"/>
        <v>0</v>
      </c>
      <c r="AA52" s="82" t="str">
        <f t="shared" si="1"/>
        <v>0</v>
      </c>
      <c r="AB52" s="114"/>
      <c r="AC52" s="85"/>
    </row>
    <row r="53" spans="1:34" s="43" customFormat="1" ht="12" customHeight="1" x14ac:dyDescent="0.25">
      <c r="A53" s="20" t="s">
        <v>1258</v>
      </c>
      <c r="B53" s="21">
        <v>0</v>
      </c>
      <c r="C53" s="20" t="s">
        <v>1906</v>
      </c>
      <c r="D53" s="83" t="s">
        <v>1928</v>
      </c>
      <c r="E53" s="74" t="s">
        <v>2187</v>
      </c>
      <c r="F53" s="74">
        <v>1</v>
      </c>
      <c r="G53" s="274">
        <v>13</v>
      </c>
      <c r="H53" s="22" t="s">
        <v>2839</v>
      </c>
      <c r="I53" s="242" t="s">
        <v>1912</v>
      </c>
      <c r="J53" s="22" t="s">
        <v>446</v>
      </c>
      <c r="K53" s="242" t="s">
        <v>2821</v>
      </c>
      <c r="L53" s="271" t="s">
        <v>2185</v>
      </c>
      <c r="M53" s="26" t="s">
        <v>2889</v>
      </c>
      <c r="N53" s="22" t="s">
        <v>446</v>
      </c>
      <c r="O53" s="290" t="s">
        <v>1942</v>
      </c>
      <c r="P53" s="274">
        <v>13</v>
      </c>
      <c r="Q53" s="248" t="s">
        <v>1200</v>
      </c>
      <c r="R53" s="2">
        <v>200</v>
      </c>
      <c r="S53" s="347" t="s">
        <v>2127</v>
      </c>
      <c r="T53" s="1" t="s">
        <v>2129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82">
        <f t="shared" si="2"/>
        <v>26</v>
      </c>
      <c r="Z53" s="82" t="str">
        <f t="shared" si="0"/>
        <v>0</v>
      </c>
      <c r="AA53" s="82">
        <f t="shared" si="1"/>
        <v>26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1258</v>
      </c>
      <c r="B54" s="21">
        <v>0</v>
      </c>
      <c r="C54" s="20" t="s">
        <v>1906</v>
      </c>
      <c r="D54" s="83" t="s">
        <v>1929</v>
      </c>
      <c r="E54" s="74" t="s">
        <v>2187</v>
      </c>
      <c r="F54" s="74">
        <v>1</v>
      </c>
      <c r="G54" s="274">
        <v>13</v>
      </c>
      <c r="H54" s="22" t="s">
        <v>2839</v>
      </c>
      <c r="I54" s="242" t="s">
        <v>1912</v>
      </c>
      <c r="J54" s="22" t="s">
        <v>446</v>
      </c>
      <c r="K54" s="242" t="s">
        <v>2821</v>
      </c>
      <c r="L54" s="271" t="s">
        <v>2185</v>
      </c>
      <c r="M54" s="26" t="s">
        <v>2889</v>
      </c>
      <c r="N54" s="22" t="s">
        <v>446</v>
      </c>
      <c r="O54" s="290" t="s">
        <v>1942</v>
      </c>
      <c r="P54" s="274">
        <v>13</v>
      </c>
      <c r="Q54" s="248" t="s">
        <v>1200</v>
      </c>
      <c r="R54" s="2">
        <v>200</v>
      </c>
      <c r="S54" s="347" t="s">
        <v>2127</v>
      </c>
      <c r="T54" s="1" t="s">
        <v>2129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82">
        <f t="shared" si="2"/>
        <v>26</v>
      </c>
      <c r="Z54" s="82" t="str">
        <f t="shared" si="0"/>
        <v>0</v>
      </c>
      <c r="AA54" s="82">
        <f t="shared" si="1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1258</v>
      </c>
      <c r="B55" s="21">
        <v>0</v>
      </c>
      <c r="C55" s="20" t="s">
        <v>1906</v>
      </c>
      <c r="D55" s="83" t="s">
        <v>1930</v>
      </c>
      <c r="E55" s="74" t="s">
        <v>2187</v>
      </c>
      <c r="F55" s="74">
        <v>1</v>
      </c>
      <c r="G55" s="274">
        <v>13</v>
      </c>
      <c r="H55" s="22" t="s">
        <v>2839</v>
      </c>
      <c r="I55" s="242" t="s">
        <v>1912</v>
      </c>
      <c r="J55" s="22" t="s">
        <v>446</v>
      </c>
      <c r="K55" s="242" t="s">
        <v>2821</v>
      </c>
      <c r="L55" s="271" t="s">
        <v>2185</v>
      </c>
      <c r="M55" s="26" t="s">
        <v>2889</v>
      </c>
      <c r="N55" s="22" t="s">
        <v>446</v>
      </c>
      <c r="O55" s="290" t="s">
        <v>1942</v>
      </c>
      <c r="P55" s="274">
        <v>13</v>
      </c>
      <c r="Q55" s="248" t="s">
        <v>1200</v>
      </c>
      <c r="R55" s="2">
        <v>200</v>
      </c>
      <c r="S55" s="347" t="s">
        <v>2127</v>
      </c>
      <c r="T55" s="1" t="s">
        <v>2129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82">
        <f t="shared" si="2"/>
        <v>26</v>
      </c>
      <c r="Z55" s="82" t="str">
        <f t="shared" si="0"/>
        <v>0</v>
      </c>
      <c r="AA55" s="82">
        <f t="shared" si="1"/>
        <v>26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1258</v>
      </c>
      <c r="B56" s="21">
        <v>0</v>
      </c>
      <c r="C56" s="20" t="s">
        <v>1906</v>
      </c>
      <c r="D56" s="83" t="s">
        <v>1094</v>
      </c>
      <c r="E56" s="74" t="s">
        <v>2187</v>
      </c>
      <c r="F56" s="74">
        <v>1</v>
      </c>
      <c r="G56" s="274">
        <v>13</v>
      </c>
      <c r="H56" s="22" t="s">
        <v>2839</v>
      </c>
      <c r="I56" s="242" t="s">
        <v>1912</v>
      </c>
      <c r="J56" s="22" t="s">
        <v>446</v>
      </c>
      <c r="K56" s="242" t="s">
        <v>2821</v>
      </c>
      <c r="L56" s="271" t="s">
        <v>2185</v>
      </c>
      <c r="M56" s="26" t="s">
        <v>2889</v>
      </c>
      <c r="N56" s="22" t="s">
        <v>446</v>
      </c>
      <c r="O56" s="290" t="s">
        <v>1942</v>
      </c>
      <c r="P56" s="274">
        <v>13</v>
      </c>
      <c r="Q56" s="248" t="s">
        <v>1200</v>
      </c>
      <c r="R56" s="2">
        <v>200</v>
      </c>
      <c r="S56" s="347" t="s">
        <v>2127</v>
      </c>
      <c r="T56" s="1" t="s">
        <v>2129</v>
      </c>
      <c r="U56" s="22" t="s">
        <v>1769</v>
      </c>
      <c r="V56" s="22" t="s">
        <v>1769</v>
      </c>
      <c r="W56" s="22" t="s">
        <v>2892</v>
      </c>
      <c r="X56" s="22" t="s">
        <v>2847</v>
      </c>
      <c r="Y56" s="82">
        <f t="shared" si="2"/>
        <v>26</v>
      </c>
      <c r="Z56" s="82" t="str">
        <f t="shared" si="0"/>
        <v>0</v>
      </c>
      <c r="AA56" s="82">
        <f t="shared" si="1"/>
        <v>26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1258</v>
      </c>
      <c r="B57" s="21">
        <v>0</v>
      </c>
      <c r="C57" s="20" t="s">
        <v>1906</v>
      </c>
      <c r="D57" s="83" t="s">
        <v>1931</v>
      </c>
      <c r="E57" s="74" t="s">
        <v>2187</v>
      </c>
      <c r="F57" s="74">
        <v>1</v>
      </c>
      <c r="G57" s="274">
        <v>13</v>
      </c>
      <c r="H57" s="22" t="s">
        <v>2839</v>
      </c>
      <c r="I57" s="242" t="s">
        <v>1912</v>
      </c>
      <c r="J57" s="22" t="s">
        <v>446</v>
      </c>
      <c r="K57" s="242" t="s">
        <v>2821</v>
      </c>
      <c r="L57" s="271" t="s">
        <v>2185</v>
      </c>
      <c r="M57" s="26" t="s">
        <v>2889</v>
      </c>
      <c r="N57" s="22" t="s">
        <v>446</v>
      </c>
      <c r="O57" s="290" t="s">
        <v>1942</v>
      </c>
      <c r="P57" s="274">
        <v>13</v>
      </c>
      <c r="Q57" s="248" t="s">
        <v>1200</v>
      </c>
      <c r="R57" s="2">
        <v>200</v>
      </c>
      <c r="S57" s="347" t="s">
        <v>2127</v>
      </c>
      <c r="T57" s="1" t="s">
        <v>2129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82">
        <f t="shared" si="2"/>
        <v>26</v>
      </c>
      <c r="Z57" s="82" t="str">
        <f t="shared" si="0"/>
        <v>0</v>
      </c>
      <c r="AA57" s="82">
        <f t="shared" si="1"/>
        <v>26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1258</v>
      </c>
      <c r="B58" s="21">
        <v>0</v>
      </c>
      <c r="C58" s="20" t="s">
        <v>1906</v>
      </c>
      <c r="D58" s="83" t="s">
        <v>1095</v>
      </c>
      <c r="E58" s="74" t="s">
        <v>2187</v>
      </c>
      <c r="F58" s="74">
        <v>1</v>
      </c>
      <c r="G58" s="274">
        <v>13</v>
      </c>
      <c r="H58" s="22" t="s">
        <v>2839</v>
      </c>
      <c r="I58" s="242" t="s">
        <v>1912</v>
      </c>
      <c r="J58" s="22" t="s">
        <v>446</v>
      </c>
      <c r="K58" s="242" t="s">
        <v>2821</v>
      </c>
      <c r="L58" s="271" t="s">
        <v>2185</v>
      </c>
      <c r="M58" s="26" t="s">
        <v>2889</v>
      </c>
      <c r="N58" s="22" t="s">
        <v>446</v>
      </c>
      <c r="O58" s="290" t="s">
        <v>1942</v>
      </c>
      <c r="P58" s="274">
        <v>13</v>
      </c>
      <c r="Q58" s="248" t="s">
        <v>1200</v>
      </c>
      <c r="R58" s="2">
        <v>200</v>
      </c>
      <c r="S58" s="347" t="s">
        <v>2127</v>
      </c>
      <c r="T58" s="1" t="s">
        <v>2129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82">
        <f t="shared" si="2"/>
        <v>26</v>
      </c>
      <c r="Z58" s="82" t="str">
        <f t="shared" si="0"/>
        <v>0</v>
      </c>
      <c r="AA58" s="82">
        <f t="shared" si="1"/>
        <v>26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1258</v>
      </c>
      <c r="B59" s="21">
        <v>0</v>
      </c>
      <c r="C59" s="20" t="s">
        <v>1906</v>
      </c>
      <c r="D59" s="83" t="s">
        <v>1898</v>
      </c>
      <c r="E59" s="74" t="s">
        <v>2187</v>
      </c>
      <c r="F59" s="74">
        <v>1</v>
      </c>
      <c r="G59" s="274">
        <v>13</v>
      </c>
      <c r="H59" s="22" t="s">
        <v>2839</v>
      </c>
      <c r="I59" s="242" t="s">
        <v>1912</v>
      </c>
      <c r="J59" s="22" t="s">
        <v>446</v>
      </c>
      <c r="K59" s="242" t="s">
        <v>2821</v>
      </c>
      <c r="L59" s="271" t="s">
        <v>2185</v>
      </c>
      <c r="M59" s="26" t="s">
        <v>2889</v>
      </c>
      <c r="N59" s="22" t="s">
        <v>446</v>
      </c>
      <c r="O59" s="290" t="s">
        <v>1942</v>
      </c>
      <c r="P59" s="274">
        <v>13</v>
      </c>
      <c r="Q59" s="248" t="s">
        <v>1200</v>
      </c>
      <c r="R59" s="2">
        <v>200</v>
      </c>
      <c r="S59" s="347" t="s">
        <v>2127</v>
      </c>
      <c r="T59" s="1" t="s">
        <v>2129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82">
        <f t="shared" si="2"/>
        <v>26</v>
      </c>
      <c r="Z59" s="82" t="str">
        <f t="shared" si="0"/>
        <v>0</v>
      </c>
      <c r="AA59" s="82">
        <f t="shared" si="1"/>
        <v>26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1258</v>
      </c>
      <c r="B60" s="21">
        <v>0</v>
      </c>
      <c r="C60" s="20" t="s">
        <v>1906</v>
      </c>
      <c r="D60" s="83" t="s">
        <v>1932</v>
      </c>
      <c r="E60" s="74" t="s">
        <v>2187</v>
      </c>
      <c r="F60" s="74">
        <v>1</v>
      </c>
      <c r="G60" s="274">
        <v>13</v>
      </c>
      <c r="H60" s="22" t="s">
        <v>2839</v>
      </c>
      <c r="I60" s="242" t="s">
        <v>1912</v>
      </c>
      <c r="J60" s="22" t="s">
        <v>446</v>
      </c>
      <c r="K60" s="242" t="s">
        <v>2821</v>
      </c>
      <c r="L60" s="271" t="s">
        <v>2185</v>
      </c>
      <c r="M60" s="26" t="s">
        <v>2889</v>
      </c>
      <c r="N60" s="22" t="s">
        <v>446</v>
      </c>
      <c r="O60" s="290" t="s">
        <v>1942</v>
      </c>
      <c r="P60" s="274">
        <v>13</v>
      </c>
      <c r="Q60" s="248" t="s">
        <v>1200</v>
      </c>
      <c r="R60" s="2">
        <v>200</v>
      </c>
      <c r="S60" s="347" t="s">
        <v>2127</v>
      </c>
      <c r="T60" s="1" t="s">
        <v>2129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82">
        <f t="shared" si="2"/>
        <v>26</v>
      </c>
      <c r="Z60" s="82" t="str">
        <f t="shared" si="0"/>
        <v>0</v>
      </c>
      <c r="AA60" s="82">
        <f t="shared" si="1"/>
        <v>26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1258</v>
      </c>
      <c r="B61" s="21">
        <v>0</v>
      </c>
      <c r="C61" s="20" t="s">
        <v>1906</v>
      </c>
      <c r="D61" s="83" t="s">
        <v>1933</v>
      </c>
      <c r="E61" s="74" t="s">
        <v>2187</v>
      </c>
      <c r="F61" s="74">
        <v>1</v>
      </c>
      <c r="G61" s="274">
        <v>13</v>
      </c>
      <c r="H61" s="22" t="s">
        <v>2839</v>
      </c>
      <c r="I61" s="242" t="s">
        <v>1912</v>
      </c>
      <c r="J61" s="22" t="s">
        <v>446</v>
      </c>
      <c r="K61" s="242" t="s">
        <v>2821</v>
      </c>
      <c r="L61" s="271" t="s">
        <v>2185</v>
      </c>
      <c r="M61" s="26" t="s">
        <v>2889</v>
      </c>
      <c r="N61" s="22" t="s">
        <v>446</v>
      </c>
      <c r="O61" s="290" t="s">
        <v>1942</v>
      </c>
      <c r="P61" s="274">
        <v>13</v>
      </c>
      <c r="Q61" s="248" t="s">
        <v>1200</v>
      </c>
      <c r="R61" s="2">
        <v>200</v>
      </c>
      <c r="S61" s="347" t="s">
        <v>2127</v>
      </c>
      <c r="T61" s="1" t="s">
        <v>2129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82">
        <f t="shared" si="2"/>
        <v>26</v>
      </c>
      <c r="Z61" s="82" t="str">
        <f t="shared" si="0"/>
        <v>0</v>
      </c>
      <c r="AA61" s="82">
        <f t="shared" si="1"/>
        <v>26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1258</v>
      </c>
      <c r="B62" s="21">
        <v>0</v>
      </c>
      <c r="C62" s="20" t="s">
        <v>1906</v>
      </c>
      <c r="D62" s="83" t="s">
        <v>1934</v>
      </c>
      <c r="E62" s="74" t="s">
        <v>2187</v>
      </c>
      <c r="F62" s="74">
        <v>1</v>
      </c>
      <c r="G62" s="274">
        <v>13</v>
      </c>
      <c r="H62" s="22" t="s">
        <v>2839</v>
      </c>
      <c r="I62" s="242" t="s">
        <v>1912</v>
      </c>
      <c r="J62" s="22" t="s">
        <v>446</v>
      </c>
      <c r="K62" s="242" t="s">
        <v>2821</v>
      </c>
      <c r="L62" s="271" t="s">
        <v>2185</v>
      </c>
      <c r="M62" s="26" t="s">
        <v>2889</v>
      </c>
      <c r="N62" s="22" t="s">
        <v>446</v>
      </c>
      <c r="O62" s="290" t="s">
        <v>1942</v>
      </c>
      <c r="P62" s="274">
        <v>13</v>
      </c>
      <c r="Q62" s="248" t="s">
        <v>1200</v>
      </c>
      <c r="R62" s="2">
        <v>200</v>
      </c>
      <c r="S62" s="347" t="s">
        <v>2127</v>
      </c>
      <c r="T62" s="1" t="s">
        <v>2129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82">
        <f t="shared" si="2"/>
        <v>26</v>
      </c>
      <c r="Z62" s="82" t="str">
        <f t="shared" si="0"/>
        <v>0</v>
      </c>
      <c r="AA62" s="82">
        <f t="shared" si="1"/>
        <v>26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1258</v>
      </c>
      <c r="B63" s="21">
        <v>0</v>
      </c>
      <c r="C63" s="20" t="s">
        <v>1906</v>
      </c>
      <c r="D63" s="83" t="s">
        <v>1935</v>
      </c>
      <c r="E63" s="74" t="s">
        <v>2187</v>
      </c>
      <c r="F63" s="74">
        <v>1</v>
      </c>
      <c r="G63" s="274">
        <v>13</v>
      </c>
      <c r="H63" s="22" t="s">
        <v>2839</v>
      </c>
      <c r="I63" s="242" t="s">
        <v>1912</v>
      </c>
      <c r="J63" s="22" t="s">
        <v>446</v>
      </c>
      <c r="K63" s="242" t="s">
        <v>2821</v>
      </c>
      <c r="L63" s="271" t="s">
        <v>2185</v>
      </c>
      <c r="M63" s="26" t="s">
        <v>2889</v>
      </c>
      <c r="N63" s="22" t="s">
        <v>446</v>
      </c>
      <c r="O63" s="290" t="s">
        <v>1942</v>
      </c>
      <c r="P63" s="274">
        <v>13</v>
      </c>
      <c r="Q63" s="248" t="s">
        <v>1200</v>
      </c>
      <c r="R63" s="2">
        <v>200</v>
      </c>
      <c r="S63" s="347" t="s">
        <v>2127</v>
      </c>
      <c r="T63" s="1" t="s">
        <v>2129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82">
        <f t="shared" si="2"/>
        <v>26</v>
      </c>
      <c r="Z63" s="82" t="str">
        <f t="shared" si="0"/>
        <v>0</v>
      </c>
      <c r="AA63" s="82">
        <f t="shared" si="1"/>
        <v>26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1258</v>
      </c>
      <c r="B64" s="21">
        <v>0</v>
      </c>
      <c r="C64" s="20" t="s">
        <v>1906</v>
      </c>
      <c r="D64" s="83" t="s">
        <v>1936</v>
      </c>
      <c r="E64" s="74" t="s">
        <v>2187</v>
      </c>
      <c r="F64" s="74">
        <v>1</v>
      </c>
      <c r="G64" s="274">
        <v>13</v>
      </c>
      <c r="H64" s="22" t="s">
        <v>2839</v>
      </c>
      <c r="I64" s="242" t="s">
        <v>1912</v>
      </c>
      <c r="J64" s="22" t="s">
        <v>446</v>
      </c>
      <c r="K64" s="242" t="s">
        <v>2821</v>
      </c>
      <c r="L64" s="271" t="s">
        <v>2185</v>
      </c>
      <c r="M64" s="26" t="s">
        <v>2889</v>
      </c>
      <c r="N64" s="22" t="s">
        <v>446</v>
      </c>
      <c r="O64" s="290" t="s">
        <v>1942</v>
      </c>
      <c r="P64" s="274">
        <v>13</v>
      </c>
      <c r="Q64" s="248" t="s">
        <v>1200</v>
      </c>
      <c r="R64" s="2">
        <v>200</v>
      </c>
      <c r="S64" s="347" t="s">
        <v>2127</v>
      </c>
      <c r="T64" s="1" t="s">
        <v>2129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82">
        <f t="shared" si="2"/>
        <v>26</v>
      </c>
      <c r="Z64" s="82" t="str">
        <f t="shared" si="0"/>
        <v>0</v>
      </c>
      <c r="AA64" s="82">
        <f t="shared" si="1"/>
        <v>26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1258</v>
      </c>
      <c r="B65" s="21">
        <v>0</v>
      </c>
      <c r="C65" s="20" t="s">
        <v>1906</v>
      </c>
      <c r="D65" s="83" t="s">
        <v>1937</v>
      </c>
      <c r="E65" s="74" t="s">
        <v>2187</v>
      </c>
      <c r="F65" s="74">
        <v>1</v>
      </c>
      <c r="G65" s="274">
        <v>13</v>
      </c>
      <c r="H65" s="22" t="s">
        <v>2839</v>
      </c>
      <c r="I65" s="242" t="s">
        <v>1912</v>
      </c>
      <c r="J65" s="22" t="s">
        <v>446</v>
      </c>
      <c r="K65" s="242" t="s">
        <v>2821</v>
      </c>
      <c r="L65" s="271" t="s">
        <v>2185</v>
      </c>
      <c r="M65" s="26" t="s">
        <v>2889</v>
      </c>
      <c r="N65" s="22" t="s">
        <v>446</v>
      </c>
      <c r="O65" s="290" t="s">
        <v>1942</v>
      </c>
      <c r="P65" s="274">
        <v>13</v>
      </c>
      <c r="Q65" s="248" t="s">
        <v>1200</v>
      </c>
      <c r="R65" s="2">
        <v>200</v>
      </c>
      <c r="S65" s="347" t="s">
        <v>2127</v>
      </c>
      <c r="T65" s="1" t="s">
        <v>2129</v>
      </c>
      <c r="U65" s="22" t="s">
        <v>1769</v>
      </c>
      <c r="V65" s="22" t="s">
        <v>1769</v>
      </c>
      <c r="W65" s="22" t="s">
        <v>2892</v>
      </c>
      <c r="X65" s="22" t="s">
        <v>2847</v>
      </c>
      <c r="Y65" s="82">
        <f t="shared" si="2"/>
        <v>26</v>
      </c>
      <c r="Z65" s="82" t="str">
        <f t="shared" si="0"/>
        <v>0</v>
      </c>
      <c r="AA65" s="82">
        <f t="shared" si="1"/>
        <v>26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1258</v>
      </c>
      <c r="B66" s="21">
        <v>0</v>
      </c>
      <c r="C66" s="20" t="s">
        <v>1906</v>
      </c>
      <c r="D66" s="83" t="s">
        <v>1168</v>
      </c>
      <c r="E66" s="74" t="s">
        <v>2187</v>
      </c>
      <c r="F66" s="74">
        <v>1</v>
      </c>
      <c r="G66" s="274">
        <v>13</v>
      </c>
      <c r="H66" s="22" t="s">
        <v>2839</v>
      </c>
      <c r="I66" s="242" t="s">
        <v>1912</v>
      </c>
      <c r="J66" s="22" t="s">
        <v>446</v>
      </c>
      <c r="K66" s="242" t="s">
        <v>2821</v>
      </c>
      <c r="L66" s="271" t="s">
        <v>2185</v>
      </c>
      <c r="M66" s="26" t="s">
        <v>2889</v>
      </c>
      <c r="N66" s="22" t="s">
        <v>446</v>
      </c>
      <c r="O66" s="290" t="s">
        <v>1942</v>
      </c>
      <c r="P66" s="274">
        <v>13</v>
      </c>
      <c r="Q66" s="248" t="s">
        <v>1200</v>
      </c>
      <c r="R66" s="2">
        <v>200</v>
      </c>
      <c r="S66" s="347" t="s">
        <v>2127</v>
      </c>
      <c r="T66" s="1" t="s">
        <v>2129</v>
      </c>
      <c r="U66" s="22" t="s">
        <v>1769</v>
      </c>
      <c r="V66" s="22" t="s">
        <v>1769</v>
      </c>
      <c r="W66" s="22" t="s">
        <v>2892</v>
      </c>
      <c r="X66" s="22" t="s">
        <v>2847</v>
      </c>
      <c r="Y66" s="82">
        <f t="shared" si="2"/>
        <v>26</v>
      </c>
      <c r="Z66" s="82" t="str">
        <f t="shared" si="0"/>
        <v>0</v>
      </c>
      <c r="AA66" s="82">
        <f t="shared" si="1"/>
        <v>26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1258</v>
      </c>
      <c r="B67" s="21">
        <v>0</v>
      </c>
      <c r="C67" s="20" t="s">
        <v>1906</v>
      </c>
      <c r="D67" s="83" t="s">
        <v>1938</v>
      </c>
      <c r="E67" s="74" t="s">
        <v>2187</v>
      </c>
      <c r="F67" s="74">
        <v>1</v>
      </c>
      <c r="G67" s="274">
        <v>13</v>
      </c>
      <c r="H67" s="22" t="s">
        <v>2839</v>
      </c>
      <c r="I67" s="242" t="s">
        <v>1912</v>
      </c>
      <c r="J67" s="22" t="s">
        <v>446</v>
      </c>
      <c r="K67" s="242" t="s">
        <v>2821</v>
      </c>
      <c r="L67" s="271" t="s">
        <v>2185</v>
      </c>
      <c r="M67" s="26" t="s">
        <v>2889</v>
      </c>
      <c r="N67" s="22" t="s">
        <v>446</v>
      </c>
      <c r="O67" s="290" t="s">
        <v>1942</v>
      </c>
      <c r="P67" s="274">
        <v>13</v>
      </c>
      <c r="Q67" s="248" t="s">
        <v>1200</v>
      </c>
      <c r="R67" s="2">
        <v>200</v>
      </c>
      <c r="S67" s="347" t="s">
        <v>2127</v>
      </c>
      <c r="T67" s="1" t="s">
        <v>2129</v>
      </c>
      <c r="U67" s="22" t="s">
        <v>1769</v>
      </c>
      <c r="V67" s="22" t="s">
        <v>1769</v>
      </c>
      <c r="W67" s="22" t="s">
        <v>2892</v>
      </c>
      <c r="X67" s="22" t="s">
        <v>2847</v>
      </c>
      <c r="Y67" s="82">
        <f t="shared" si="2"/>
        <v>26</v>
      </c>
      <c r="Z67" s="82" t="str">
        <f t="shared" si="0"/>
        <v>0</v>
      </c>
      <c r="AA67" s="82">
        <f t="shared" si="1"/>
        <v>26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1258</v>
      </c>
      <c r="B68" s="21">
        <v>0</v>
      </c>
      <c r="C68" s="20" t="s">
        <v>1906</v>
      </c>
      <c r="D68" s="83" t="s">
        <v>1939</v>
      </c>
      <c r="E68" s="74" t="s">
        <v>2187</v>
      </c>
      <c r="F68" s="74">
        <v>1</v>
      </c>
      <c r="G68" s="274">
        <v>13</v>
      </c>
      <c r="H68" s="22" t="s">
        <v>2839</v>
      </c>
      <c r="I68" s="242" t="s">
        <v>1912</v>
      </c>
      <c r="J68" s="22" t="s">
        <v>446</v>
      </c>
      <c r="K68" s="242" t="s">
        <v>2821</v>
      </c>
      <c r="L68" s="271" t="s">
        <v>2185</v>
      </c>
      <c r="M68" s="26" t="s">
        <v>2889</v>
      </c>
      <c r="N68" s="22" t="s">
        <v>446</v>
      </c>
      <c r="O68" s="290" t="s">
        <v>1942</v>
      </c>
      <c r="P68" s="274">
        <v>13</v>
      </c>
      <c r="Q68" s="248" t="s">
        <v>1200</v>
      </c>
      <c r="R68" s="2">
        <v>200</v>
      </c>
      <c r="S68" s="347" t="s">
        <v>2127</v>
      </c>
      <c r="T68" s="1" t="s">
        <v>2129</v>
      </c>
      <c r="U68" s="22" t="s">
        <v>1769</v>
      </c>
      <c r="V68" s="22" t="s">
        <v>1769</v>
      </c>
      <c r="W68" s="22" t="s">
        <v>2892</v>
      </c>
      <c r="X68" s="22" t="s">
        <v>2847</v>
      </c>
      <c r="Y68" s="82">
        <f t="shared" si="2"/>
        <v>26</v>
      </c>
      <c r="Z68" s="82" t="str">
        <f t="shared" si="0"/>
        <v>0</v>
      </c>
      <c r="AA68" s="82">
        <f t="shared" si="1"/>
        <v>26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1"/>
      <c r="B69" s="21"/>
      <c r="C69" s="248"/>
      <c r="D69" s="83" t="s">
        <v>1940</v>
      </c>
      <c r="E69" s="74" t="s">
        <v>2187</v>
      </c>
      <c r="F69" s="74">
        <v>1</v>
      </c>
      <c r="G69" s="274">
        <v>0</v>
      </c>
      <c r="H69" s="22" t="s">
        <v>2839</v>
      </c>
      <c r="I69" s="242"/>
      <c r="J69" s="22"/>
      <c r="K69" s="29"/>
      <c r="L69" s="271" t="s">
        <v>2185</v>
      </c>
      <c r="M69" s="26"/>
      <c r="N69" s="22"/>
      <c r="O69" s="290"/>
      <c r="P69" s="274">
        <v>0</v>
      </c>
      <c r="Q69" s="248"/>
      <c r="R69" s="2"/>
      <c r="S69" s="291"/>
      <c r="T69" s="1"/>
      <c r="U69" s="22"/>
      <c r="V69" s="22"/>
      <c r="W69" s="22"/>
      <c r="X69" s="22"/>
      <c r="Y69" s="82">
        <f t="shared" si="2"/>
        <v>0</v>
      </c>
      <c r="Z69" s="82" t="str">
        <f t="shared" si="0"/>
        <v>0</v>
      </c>
      <c r="AA69" s="82" t="str">
        <f t="shared" si="1"/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1"/>
      <c r="B70" s="21"/>
      <c r="C70" s="248"/>
      <c r="D70" s="83" t="s">
        <v>1941</v>
      </c>
      <c r="E70" s="74" t="s">
        <v>2187</v>
      </c>
      <c r="F70" s="74">
        <v>1</v>
      </c>
      <c r="G70" s="274">
        <v>0</v>
      </c>
      <c r="H70" s="22" t="s">
        <v>2839</v>
      </c>
      <c r="I70" s="242"/>
      <c r="J70" s="22"/>
      <c r="K70" s="29"/>
      <c r="L70" s="271" t="s">
        <v>2185</v>
      </c>
      <c r="M70" s="26"/>
      <c r="N70" s="22"/>
      <c r="O70" s="290"/>
      <c r="P70" s="274">
        <v>0</v>
      </c>
      <c r="Q70" s="248"/>
      <c r="R70" s="2"/>
      <c r="S70" s="291"/>
      <c r="T70" s="1"/>
      <c r="U70" s="22"/>
      <c r="V70" s="22"/>
      <c r="W70" s="22"/>
      <c r="X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3">
      <c r="A71" s="262"/>
      <c r="B71" s="263"/>
      <c r="C71" s="262"/>
      <c r="G71" s="292">
        <f>SUM(G47:G70)</f>
        <v>212</v>
      </c>
      <c r="I71" s="265"/>
      <c r="J71" s="293"/>
      <c r="K71" s="294"/>
      <c r="L71" s="266"/>
      <c r="M71" s="295">
        <f>G71-P71</f>
        <v>0</v>
      </c>
      <c r="N71" s="296"/>
      <c r="O71" s="297"/>
      <c r="P71" s="292">
        <f>SUM(P47:P70)</f>
        <v>212</v>
      </c>
      <c r="Q71" s="298"/>
      <c r="R71" s="263"/>
      <c r="S71" s="299"/>
      <c r="T71" s="300"/>
      <c r="U71" s="65"/>
      <c r="V71" s="65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270"/>
    </row>
    <row r="72" spans="1:34" s="3" customFormat="1" ht="12" customHeight="1" x14ac:dyDescent="0.25">
      <c r="A72" s="1"/>
      <c r="B72" s="2"/>
      <c r="C72" s="301" t="s">
        <v>1945</v>
      </c>
      <c r="D72" s="1"/>
      <c r="G72" s="4"/>
      <c r="I72" s="4"/>
      <c r="J72" s="22"/>
      <c r="K72" s="4"/>
      <c r="L72" s="244"/>
      <c r="N72" s="22"/>
      <c r="O72" s="86"/>
      <c r="Q72" s="1"/>
      <c r="R72" s="2"/>
      <c r="S72" s="127"/>
      <c r="T72" s="1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L73" s="244" t="s">
        <v>2185</v>
      </c>
      <c r="M73" s="26"/>
      <c r="O73" s="26"/>
      <c r="P73" s="26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25"/>
    </row>
    <row r="74" spans="1:34" s="3" customFormat="1" ht="12" customHeight="1" x14ac:dyDescent="0.2">
      <c r="A74" s="1" t="s">
        <v>2130</v>
      </c>
      <c r="B74" s="2">
        <v>220</v>
      </c>
      <c r="C74" s="1" t="s">
        <v>2131</v>
      </c>
      <c r="D74" s="1" t="s">
        <v>2186</v>
      </c>
      <c r="E74" s="3" t="s">
        <v>2187</v>
      </c>
      <c r="F74" s="3">
        <v>16</v>
      </c>
      <c r="G74" s="26">
        <v>25</v>
      </c>
      <c r="H74" s="22"/>
      <c r="I74" s="29" t="s">
        <v>1983</v>
      </c>
      <c r="J74" s="22" t="s">
        <v>446</v>
      </c>
      <c r="K74" s="29" t="s">
        <v>1984</v>
      </c>
      <c r="L74" s="244" t="s">
        <v>2185</v>
      </c>
      <c r="M74" s="22" t="s">
        <v>1983</v>
      </c>
      <c r="N74" s="22" t="s">
        <v>446</v>
      </c>
      <c r="O74" s="22"/>
      <c r="P74" s="22">
        <v>25</v>
      </c>
      <c r="Q74" s="20" t="s">
        <v>1985</v>
      </c>
      <c r="R74" s="21">
        <v>325</v>
      </c>
      <c r="S74" s="346" t="s">
        <v>436</v>
      </c>
      <c r="T74" s="20" t="s">
        <v>1986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5"/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46" t="s">
        <v>2132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46" t="s">
        <v>2133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2134</v>
      </c>
      <c r="B77" s="21">
        <v>0</v>
      </c>
      <c r="C77" s="248" t="s">
        <v>1200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347" t="s">
        <v>2135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3" customFormat="1" ht="12" customHeight="1" x14ac:dyDescent="0.2">
      <c r="A78" s="1" t="s">
        <v>2134</v>
      </c>
      <c r="B78" s="21">
        <v>0</v>
      </c>
      <c r="C78" s="248" t="s">
        <v>1200</v>
      </c>
      <c r="D78" s="20" t="s">
        <v>2186</v>
      </c>
      <c r="E78" s="22" t="s">
        <v>2187</v>
      </c>
      <c r="F78" s="22">
        <v>16</v>
      </c>
      <c r="G78" s="302">
        <v>1</v>
      </c>
      <c r="H78" s="22" t="s">
        <v>2839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2453</v>
      </c>
      <c r="N78" s="22" t="s">
        <v>446</v>
      </c>
      <c r="O78" s="142" t="s">
        <v>1980</v>
      </c>
      <c r="P78" s="24">
        <v>1</v>
      </c>
      <c r="Q78" s="20" t="s">
        <v>2193</v>
      </c>
      <c r="R78" s="21">
        <v>24.73</v>
      </c>
      <c r="S78" s="346" t="s">
        <v>2136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32</v>
      </c>
      <c r="Z78" s="82" t="str">
        <f t="shared" si="4"/>
        <v>0</v>
      </c>
      <c r="AA78" s="82">
        <f t="shared" si="5"/>
        <v>32</v>
      </c>
      <c r="AC78" s="5"/>
    </row>
    <row r="79" spans="1:34" s="22" customFormat="1" ht="12" customHeight="1" x14ac:dyDescent="0.2">
      <c r="A79" s="1" t="s">
        <v>2134</v>
      </c>
      <c r="B79" s="21">
        <v>0</v>
      </c>
      <c r="C79" s="248" t="s">
        <v>1200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346" t="s">
        <v>2136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2134</v>
      </c>
      <c r="B80" s="21">
        <v>0</v>
      </c>
      <c r="C80" s="248" t="s">
        <v>1200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2136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2134</v>
      </c>
      <c r="B81" s="21">
        <v>0</v>
      </c>
      <c r="C81" s="248" t="s">
        <v>1200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2137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2138</v>
      </c>
      <c r="B82" s="2">
        <v>210</v>
      </c>
      <c r="C82" s="1" t="s">
        <v>2131</v>
      </c>
      <c r="D82" s="1" t="s">
        <v>2186</v>
      </c>
      <c r="E82" s="3" t="s">
        <v>2187</v>
      </c>
      <c r="F82" s="3">
        <v>16</v>
      </c>
      <c r="G82" s="26">
        <v>25</v>
      </c>
      <c r="I82" s="29" t="s">
        <v>2139</v>
      </c>
      <c r="J82" s="22" t="s">
        <v>446</v>
      </c>
      <c r="K82" s="29" t="s">
        <v>1959</v>
      </c>
      <c r="L82" s="246" t="s">
        <v>2185</v>
      </c>
      <c r="M82" s="22" t="s">
        <v>276</v>
      </c>
      <c r="N82" s="22" t="s">
        <v>446</v>
      </c>
      <c r="O82" s="142"/>
      <c r="P82" s="22">
        <v>25</v>
      </c>
      <c r="Q82" s="20" t="s">
        <v>1956</v>
      </c>
      <c r="R82" s="21">
        <v>400</v>
      </c>
      <c r="S82" s="346" t="s">
        <v>436</v>
      </c>
      <c r="T82" s="20" t="s">
        <v>1957</v>
      </c>
      <c r="U82" s="22" t="s">
        <v>1953</v>
      </c>
      <c r="V82" s="22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43" customFormat="1" ht="12" customHeight="1" x14ac:dyDescent="0.25">
      <c r="A83" s="1" t="s">
        <v>2140</v>
      </c>
      <c r="B83" s="2">
        <v>200</v>
      </c>
      <c r="C83" s="1" t="s">
        <v>2131</v>
      </c>
      <c r="D83" s="1" t="s">
        <v>2186</v>
      </c>
      <c r="E83" s="3" t="s">
        <v>2187</v>
      </c>
      <c r="F83" s="3">
        <v>16</v>
      </c>
      <c r="G83" s="26">
        <v>25</v>
      </c>
      <c r="H83" s="22"/>
      <c r="I83" s="29"/>
      <c r="J83" s="22" t="s">
        <v>446</v>
      </c>
      <c r="K83" s="29" t="s">
        <v>1959</v>
      </c>
      <c r="L83" s="246" t="s">
        <v>2185</v>
      </c>
      <c r="M83" s="22" t="s">
        <v>1959</v>
      </c>
      <c r="N83" s="22" t="s">
        <v>446</v>
      </c>
      <c r="O83" s="114"/>
      <c r="P83" s="22">
        <v>25</v>
      </c>
      <c r="Q83" s="20" t="s">
        <v>2193</v>
      </c>
      <c r="R83" s="21">
        <v>61</v>
      </c>
      <c r="S83" s="346" t="s">
        <v>436</v>
      </c>
      <c r="T83" s="20" t="s">
        <v>1965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2141</v>
      </c>
      <c r="B84" s="2">
        <v>200</v>
      </c>
      <c r="C84" s="1" t="s">
        <v>2131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2142</v>
      </c>
      <c r="J84" s="22" t="s">
        <v>446</v>
      </c>
      <c r="K84" s="29" t="s">
        <v>1959</v>
      </c>
      <c r="L84" s="246" t="s">
        <v>2185</v>
      </c>
      <c r="M84" s="22" t="s">
        <v>2516</v>
      </c>
      <c r="N84" s="22" t="s">
        <v>446</v>
      </c>
      <c r="O84" s="27" t="s">
        <v>2143</v>
      </c>
      <c r="P84" s="22">
        <v>25</v>
      </c>
      <c r="Q84" s="20" t="s">
        <v>2193</v>
      </c>
      <c r="R84" s="21">
        <v>86</v>
      </c>
      <c r="S84" s="346" t="s">
        <v>2144</v>
      </c>
      <c r="T84" s="20" t="s">
        <v>1991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2145</v>
      </c>
      <c r="B85" s="2">
        <v>200</v>
      </c>
      <c r="C85" s="1" t="s">
        <v>2131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46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3">
      <c r="G87" s="251">
        <f>SUM(G72:G85)</f>
        <v>258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5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2146</v>
      </c>
      <c r="B90" s="21">
        <v>0</v>
      </c>
      <c r="C90" s="248" t="s">
        <v>1200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347" t="s">
        <v>2135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346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2147</v>
      </c>
      <c r="P92" s="22">
        <v>25</v>
      </c>
      <c r="Q92" s="20" t="s">
        <v>2193</v>
      </c>
      <c r="R92" s="21">
        <v>61</v>
      </c>
      <c r="S92" s="346" t="s">
        <v>2148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2149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346" t="s">
        <v>2150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346" t="s">
        <v>2151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1370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346" t="s">
        <v>1371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346" t="s">
        <v>1372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1373</v>
      </c>
      <c r="P97" s="235">
        <v>25</v>
      </c>
      <c r="Q97" s="20" t="s">
        <v>2193</v>
      </c>
      <c r="R97" s="21">
        <v>24.73</v>
      </c>
      <c r="S97" s="346" t="s">
        <v>1374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20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1373</v>
      </c>
      <c r="P98" s="235">
        <v>20</v>
      </c>
      <c r="Q98" s="20" t="s">
        <v>2193</v>
      </c>
      <c r="R98" s="21">
        <v>24.73</v>
      </c>
      <c r="S98" s="346" t="s">
        <v>1374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5</v>
      </c>
      <c r="Q99" s="20" t="s">
        <v>2193</v>
      </c>
      <c r="R99" s="21">
        <v>24.73</v>
      </c>
      <c r="S99" s="346" t="s">
        <v>1375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1" t="s">
        <v>2146</v>
      </c>
      <c r="B100" s="21">
        <v>0</v>
      </c>
      <c r="C100" s="248" t="s">
        <v>1200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46" t="s">
        <v>1376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2146</v>
      </c>
      <c r="B101" s="21">
        <v>0</v>
      </c>
      <c r="C101" s="248" t="s">
        <v>1200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46" t="s">
        <v>1376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1377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46" t="s">
        <v>1378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347" t="s">
        <v>1379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347" t="s">
        <v>1380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347" t="s">
        <v>1380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74" customFormat="1" ht="12" customHeight="1" x14ac:dyDescent="0.2">
      <c r="A109" s="83"/>
      <c r="B109" s="84"/>
      <c r="C109" s="83"/>
      <c r="D109" s="83"/>
      <c r="G109" s="245"/>
      <c r="H109" s="286"/>
      <c r="I109" s="274"/>
      <c r="J109" s="310"/>
      <c r="K109" s="245"/>
      <c r="L109" s="246" t="s">
        <v>2185</v>
      </c>
      <c r="M109" s="235" t="s">
        <v>2821</v>
      </c>
      <c r="N109" s="243"/>
      <c r="O109" s="235" t="s">
        <v>1907</v>
      </c>
      <c r="P109" s="235">
        <v>0</v>
      </c>
      <c r="Q109" s="20" t="s">
        <v>1906</v>
      </c>
      <c r="R109" s="21">
        <v>0</v>
      </c>
      <c r="S109" s="24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  <c r="AC109" s="85"/>
    </row>
    <row r="110" spans="1:29" s="327" customFormat="1" ht="12" customHeight="1" thickBot="1" x14ac:dyDescent="0.35">
      <c r="G110" s="264">
        <f>SUM(G105:G109)</f>
        <v>75</v>
      </c>
      <c r="I110" s="328"/>
      <c r="J110" s="319"/>
      <c r="L110" s="320"/>
      <c r="M110" s="267">
        <f>G110-P110</f>
        <v>0</v>
      </c>
      <c r="N110" s="319"/>
      <c r="O110" s="329"/>
      <c r="P110" s="267">
        <f>SUM(P105:P109)</f>
        <v>75</v>
      </c>
      <c r="S110" s="329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71" customFormat="1" ht="12" customHeight="1" x14ac:dyDescent="0.3">
      <c r="C111" s="330" t="s">
        <v>2045</v>
      </c>
      <c r="G111" s="309"/>
      <c r="H111" s="67"/>
      <c r="I111" s="309"/>
      <c r="J111" s="310"/>
      <c r="K111" s="309"/>
      <c r="L111" s="309"/>
      <c r="N111" s="310"/>
      <c r="O111" s="311"/>
      <c r="S111" s="311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43" customFormat="1" ht="12" customHeight="1" x14ac:dyDescent="0.25">
      <c r="A112" s="20" t="s">
        <v>2032</v>
      </c>
      <c r="B112" s="21">
        <v>310</v>
      </c>
      <c r="C112" s="20" t="s">
        <v>2033</v>
      </c>
      <c r="D112" s="20" t="s">
        <v>2718</v>
      </c>
      <c r="E112" s="22" t="s">
        <v>2187</v>
      </c>
      <c r="F112" s="22">
        <v>8</v>
      </c>
      <c r="G112" s="22">
        <v>25</v>
      </c>
      <c r="H112" s="22"/>
      <c r="I112" s="245" t="s">
        <v>2034</v>
      </c>
      <c r="J112" s="22" t="s">
        <v>446</v>
      </c>
      <c r="K112" s="23" t="s">
        <v>2035</v>
      </c>
      <c r="L112" s="246" t="s">
        <v>2185</v>
      </c>
      <c r="M112" s="26" t="s">
        <v>2821</v>
      </c>
      <c r="N112" s="22" t="s">
        <v>446</v>
      </c>
      <c r="O112" s="26" t="s">
        <v>2046</v>
      </c>
      <c r="P112" s="26">
        <v>25</v>
      </c>
      <c r="Q112" s="248" t="s">
        <v>1200</v>
      </c>
      <c r="R112" s="21">
        <v>0</v>
      </c>
      <c r="S112" s="347" t="s">
        <v>1379</v>
      </c>
      <c r="T112" s="1" t="s">
        <v>1381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400</v>
      </c>
      <c r="Z112" s="82" t="str">
        <f t="shared" si="4"/>
        <v>0</v>
      </c>
      <c r="AA112" s="82">
        <f t="shared" si="5"/>
        <v>400</v>
      </c>
    </row>
    <row r="113" spans="1:34" s="316" customFormat="1" ht="12" customHeight="1" thickBot="1" x14ac:dyDescent="0.35">
      <c r="G113" s="317">
        <f>SUM(G111:G112)</f>
        <v>25</v>
      </c>
      <c r="H113" s="327"/>
      <c r="I113" s="331"/>
      <c r="J113" s="332"/>
      <c r="L113" s="318"/>
      <c r="M113" s="295">
        <f>G113-P113</f>
        <v>0</v>
      </c>
      <c r="N113" s="332"/>
      <c r="O113" s="321"/>
      <c r="P113" s="295">
        <f>SUM(P111:P112)</f>
        <v>25</v>
      </c>
      <c r="S113" s="32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ht="12" customHeight="1" x14ac:dyDescent="0.25">
      <c r="C114" s="333" t="s">
        <v>2048</v>
      </c>
      <c r="G114" s="334"/>
      <c r="H114"/>
      <c r="I114" s="334"/>
      <c r="J114" s="6"/>
      <c r="L114" s="334"/>
      <c r="N114" s="6"/>
      <c r="O114" s="335"/>
      <c r="S114" s="335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3" customFormat="1" ht="12" customHeight="1" x14ac:dyDescent="0.2">
      <c r="A115" s="1" t="s">
        <v>2049</v>
      </c>
      <c r="B115" s="2">
        <v>374.98</v>
      </c>
      <c r="C115" s="1" t="s">
        <v>1906</v>
      </c>
      <c r="D115" s="1" t="s">
        <v>2186</v>
      </c>
      <c r="E115" s="3" t="s">
        <v>2187</v>
      </c>
      <c r="F115" s="3">
        <v>16</v>
      </c>
      <c r="G115" s="3">
        <v>25</v>
      </c>
      <c r="I115" s="4" t="s">
        <v>2889</v>
      </c>
      <c r="J115" s="8" t="s">
        <v>446</v>
      </c>
      <c r="K115" s="4" t="s">
        <v>2050</v>
      </c>
      <c r="L115" s="244" t="s">
        <v>2185</v>
      </c>
      <c r="M115" s="3" t="s">
        <v>2889</v>
      </c>
      <c r="N115" s="8" t="s">
        <v>446</v>
      </c>
      <c r="O115" s="27"/>
      <c r="P115" s="3">
        <v>25</v>
      </c>
      <c r="Q115" s="1" t="s">
        <v>2193</v>
      </c>
      <c r="R115" s="2">
        <v>41.5</v>
      </c>
      <c r="S115" s="8" t="s">
        <v>436</v>
      </c>
      <c r="T115" s="1" t="s">
        <v>2051</v>
      </c>
      <c r="U115" s="3" t="s">
        <v>1953</v>
      </c>
      <c r="V115" s="3" t="s">
        <v>1953</v>
      </c>
      <c r="W115" s="22" t="s">
        <v>2846</v>
      </c>
      <c r="X115" s="22" t="s">
        <v>1019</v>
      </c>
      <c r="Y115" s="82">
        <f t="shared" si="3"/>
        <v>800</v>
      </c>
      <c r="Z115" s="82">
        <f t="shared" si="4"/>
        <v>800</v>
      </c>
      <c r="AA115" s="82" t="str">
        <f t="shared" si="5"/>
        <v>0</v>
      </c>
      <c r="AC115" s="5"/>
    </row>
    <row r="116" spans="1:34" s="3" customFormat="1" ht="12" customHeight="1" x14ac:dyDescent="0.2">
      <c r="A116" s="1" t="s">
        <v>2052</v>
      </c>
      <c r="B116" s="2">
        <v>145</v>
      </c>
      <c r="C116" s="1" t="s">
        <v>2218</v>
      </c>
      <c r="D116" s="1" t="s">
        <v>2186</v>
      </c>
      <c r="E116" s="3" t="s">
        <v>2187</v>
      </c>
      <c r="F116" s="3">
        <v>16</v>
      </c>
      <c r="G116" s="3">
        <v>25</v>
      </c>
      <c r="J116" s="8" t="s">
        <v>446</v>
      </c>
      <c r="K116" s="4" t="s">
        <v>2585</v>
      </c>
      <c r="L116" s="244" t="s">
        <v>2185</v>
      </c>
      <c r="M116" s="3" t="s">
        <v>2194</v>
      </c>
      <c r="N116" s="8" t="s">
        <v>446</v>
      </c>
      <c r="O116" s="3" t="s">
        <v>2053</v>
      </c>
      <c r="P116" s="3">
        <v>25</v>
      </c>
      <c r="Q116" s="1" t="s">
        <v>2054</v>
      </c>
      <c r="R116" s="2">
        <v>350</v>
      </c>
      <c r="S116" s="8" t="s">
        <v>436</v>
      </c>
      <c r="T116" s="1" t="s">
        <v>2055</v>
      </c>
      <c r="U116" s="3" t="s">
        <v>1953</v>
      </c>
      <c r="V116" s="22" t="s">
        <v>1953</v>
      </c>
      <c r="W116" s="22" t="s">
        <v>1161</v>
      </c>
      <c r="X116" s="22" t="s">
        <v>1019</v>
      </c>
      <c r="Y116" s="82">
        <f t="shared" si="3"/>
        <v>800</v>
      </c>
      <c r="Z116" s="82">
        <f t="shared" si="4"/>
        <v>800</v>
      </c>
      <c r="AA116" s="82" t="str">
        <f t="shared" si="5"/>
        <v>0</v>
      </c>
      <c r="AC116" s="5"/>
    </row>
    <row r="117" spans="1:34" s="3" customFormat="1" ht="12" customHeight="1" x14ac:dyDescent="0.2">
      <c r="A117" s="1"/>
      <c r="B117" s="2"/>
      <c r="C117" s="1"/>
      <c r="D117" s="1"/>
      <c r="G117" s="4"/>
      <c r="I117" s="4"/>
      <c r="J117" s="24"/>
      <c r="K117" s="23"/>
      <c r="L117" s="244" t="s">
        <v>2185</v>
      </c>
      <c r="M117" s="22"/>
      <c r="N117" s="8"/>
      <c r="O117" s="336"/>
      <c r="Q117" s="1"/>
      <c r="R117" s="2"/>
      <c r="S117" s="337"/>
      <c r="T117" s="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5"/>
    </row>
    <row r="118" spans="1:34" s="62" customFormat="1" ht="12" customHeight="1" thickBot="1" x14ac:dyDescent="0.3">
      <c r="G118" s="317">
        <f>SUM(G114:G117)</f>
        <v>50</v>
      </c>
      <c r="I118" s="338"/>
      <c r="J118" s="339"/>
      <c r="K118" s="46"/>
      <c r="L118" s="340"/>
      <c r="M118" s="267">
        <f>G118-P118</f>
        <v>0</v>
      </c>
      <c r="N118" s="339"/>
      <c r="O118" s="341"/>
      <c r="P118" s="295">
        <f>SUM(P114:P117)</f>
        <v>50</v>
      </c>
      <c r="S118" s="34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ht="12" customHeight="1" x14ac:dyDescent="0.25">
      <c r="C119" s="333" t="s">
        <v>2056</v>
      </c>
      <c r="G119" s="334"/>
      <c r="H119"/>
      <c r="I119" s="334"/>
      <c r="J119" s="342"/>
      <c r="K119" s="43"/>
      <c r="L119" s="240"/>
      <c r="M119" s="43"/>
      <c r="N119" s="342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34" s="3" customFormat="1" ht="12" customHeight="1" x14ac:dyDescent="0.2">
      <c r="A120" s="1" t="s">
        <v>2057</v>
      </c>
      <c r="B120" s="2">
        <v>67</v>
      </c>
      <c r="C120" s="1" t="s">
        <v>2193</v>
      </c>
      <c r="D120" s="1" t="s">
        <v>2718</v>
      </c>
      <c r="E120" s="3" t="s">
        <v>2187</v>
      </c>
      <c r="F120" s="3">
        <v>8</v>
      </c>
      <c r="G120" s="3">
        <v>25</v>
      </c>
      <c r="I120" s="111"/>
      <c r="J120" s="8" t="s">
        <v>446</v>
      </c>
      <c r="K120" s="4" t="s">
        <v>2490</v>
      </c>
      <c r="L120" s="244" t="s">
        <v>2185</v>
      </c>
      <c r="M120" s="3" t="s">
        <v>2430</v>
      </c>
      <c r="N120" s="8" t="s">
        <v>446</v>
      </c>
      <c r="O120" s="3" t="s">
        <v>2490</v>
      </c>
      <c r="P120" s="3">
        <v>25</v>
      </c>
      <c r="Q120" s="1" t="s">
        <v>2193</v>
      </c>
      <c r="R120" s="2">
        <v>27.5</v>
      </c>
      <c r="S120" s="8" t="s">
        <v>436</v>
      </c>
      <c r="T120" s="1" t="s">
        <v>2058</v>
      </c>
      <c r="U120" s="3" t="s">
        <v>1953</v>
      </c>
      <c r="V120" s="3" t="s">
        <v>1953</v>
      </c>
      <c r="W120" s="22" t="s">
        <v>1161</v>
      </c>
      <c r="X120" s="22" t="s">
        <v>1019</v>
      </c>
      <c r="Y120" s="82">
        <f t="shared" si="3"/>
        <v>400</v>
      </c>
      <c r="Z120" s="82">
        <f t="shared" si="4"/>
        <v>400</v>
      </c>
      <c r="AA120" s="82" t="str">
        <f t="shared" si="5"/>
        <v>0</v>
      </c>
      <c r="AC120" s="5"/>
    </row>
    <row r="121" spans="1:34" s="3" customFormat="1" ht="12" customHeight="1" x14ac:dyDescent="0.2">
      <c r="A121" s="20" t="s">
        <v>2028</v>
      </c>
      <c r="B121" s="21">
        <v>25</v>
      </c>
      <c r="C121" s="20" t="s">
        <v>2193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4" t="s">
        <v>2567</v>
      </c>
      <c r="J121" s="24" t="s">
        <v>446</v>
      </c>
      <c r="K121" s="23" t="s">
        <v>2326</v>
      </c>
      <c r="L121" s="244" t="s">
        <v>2185</v>
      </c>
      <c r="M121" s="3" t="s">
        <v>2567</v>
      </c>
      <c r="N121" s="8" t="s">
        <v>446</v>
      </c>
      <c r="O121" s="139"/>
      <c r="P121" s="3">
        <v>25</v>
      </c>
      <c r="Q121" s="1" t="s">
        <v>2193</v>
      </c>
      <c r="R121" s="2">
        <v>370</v>
      </c>
      <c r="S121" s="24" t="s">
        <v>436</v>
      </c>
      <c r="T121" s="1" t="s">
        <v>2059</v>
      </c>
      <c r="U121" s="3" t="s">
        <v>1953</v>
      </c>
      <c r="V121" s="3" t="s">
        <v>1953</v>
      </c>
      <c r="W121" s="22" t="s">
        <v>1161</v>
      </c>
      <c r="X121" s="22" t="s">
        <v>1019</v>
      </c>
      <c r="Y121" s="82">
        <f t="shared" si="3"/>
        <v>400</v>
      </c>
      <c r="Z121" s="82">
        <f t="shared" si="4"/>
        <v>400</v>
      </c>
      <c r="AA121" s="82" t="str">
        <f t="shared" si="5"/>
        <v>0</v>
      </c>
      <c r="AC121" s="5"/>
    </row>
    <row r="122" spans="1:34" s="16" customFormat="1" ht="12" customHeight="1" x14ac:dyDescent="0.2">
      <c r="A122" s="312"/>
      <c r="B122" s="313"/>
      <c r="C122" s="312"/>
      <c r="D122" s="312"/>
      <c r="G122" s="343"/>
      <c r="I122" s="343"/>
      <c r="J122" s="344"/>
      <c r="K122" s="245"/>
      <c r="L122" s="244" t="s">
        <v>2185</v>
      </c>
      <c r="M122" s="74"/>
      <c r="N122" s="344"/>
      <c r="O122" s="345"/>
      <c r="Q122" s="312"/>
      <c r="R122" s="313"/>
      <c r="S122" s="167"/>
      <c r="T122" s="312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315"/>
    </row>
    <row r="123" spans="1:34" s="62" customFormat="1" ht="12" customHeight="1" thickBot="1" x14ac:dyDescent="0.3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7" customFormat="1" ht="11.85" customHeight="1" x14ac:dyDescent="0.25">
      <c r="A124" s="30"/>
      <c r="B124" s="31"/>
      <c r="C124" s="32" t="s">
        <v>468</v>
      </c>
      <c r="D124" s="33"/>
      <c r="E124" s="34"/>
      <c r="F124" s="35"/>
      <c r="G124" s="36"/>
      <c r="H124" s="191"/>
      <c r="I124" s="30"/>
      <c r="J124" s="30"/>
      <c r="K124" s="30"/>
      <c r="L124" s="34"/>
      <c r="M124" s="30"/>
      <c r="N124" s="30"/>
      <c r="O124" s="30"/>
      <c r="P124" s="36"/>
      <c r="Q124" s="34"/>
      <c r="R124" s="31"/>
      <c r="S124" s="121"/>
      <c r="T124" s="30"/>
      <c r="U124" s="30"/>
      <c r="V124" s="30"/>
      <c r="W124" s="34"/>
      <c r="X124" s="3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B124" s="30"/>
      <c r="AC124" s="30"/>
      <c r="AD124" s="34"/>
      <c r="AE124" s="34"/>
      <c r="AF124" s="34"/>
      <c r="AG124" s="34"/>
      <c r="AH124" s="34"/>
    </row>
    <row r="125" spans="1:34" s="3" customFormat="1" ht="10.199999999999999" x14ac:dyDescent="0.2">
      <c r="A125" s="1" t="s">
        <v>1083</v>
      </c>
      <c r="B125" s="2">
        <v>250</v>
      </c>
      <c r="C125" s="1" t="s">
        <v>1084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112" t="s">
        <v>2905</v>
      </c>
      <c r="L125" s="76" t="s">
        <v>2185</v>
      </c>
      <c r="M125" s="77" t="s">
        <v>2887</v>
      </c>
      <c r="N125" s="3" t="s">
        <v>446</v>
      </c>
      <c r="O125" s="212" t="s">
        <v>2905</v>
      </c>
      <c r="P125" s="3">
        <v>25</v>
      </c>
      <c r="Q125" s="1" t="s">
        <v>1865</v>
      </c>
      <c r="R125" s="2">
        <v>260</v>
      </c>
      <c r="S125" s="162" t="s">
        <v>436</v>
      </c>
      <c r="T125" s="1" t="s">
        <v>1866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</row>
    <row r="126" spans="1:34" s="3" customFormat="1" ht="10.199999999999999" x14ac:dyDescent="0.2">
      <c r="A126" s="1" t="s">
        <v>424</v>
      </c>
      <c r="B126" s="21">
        <v>0</v>
      </c>
      <c r="C126" s="1" t="s">
        <v>2218</v>
      </c>
      <c r="D126" s="1" t="s">
        <v>2186</v>
      </c>
      <c r="E126" s="3" t="s">
        <v>2187</v>
      </c>
      <c r="F126" s="3">
        <v>16</v>
      </c>
      <c r="G126" s="136">
        <v>6</v>
      </c>
      <c r="H126" s="78" t="s">
        <v>2839</v>
      </c>
      <c r="I126" s="201" t="s">
        <v>1861</v>
      </c>
      <c r="J126" s="3" t="s">
        <v>446</v>
      </c>
      <c r="K126" s="75" t="s">
        <v>2821</v>
      </c>
      <c r="L126" s="76" t="s">
        <v>2185</v>
      </c>
      <c r="M126" s="77" t="s">
        <v>219</v>
      </c>
      <c r="N126" s="3" t="s">
        <v>446</v>
      </c>
      <c r="O126" s="212" t="s">
        <v>1130</v>
      </c>
      <c r="P126" s="136">
        <v>6</v>
      </c>
      <c r="Q126" s="1" t="s">
        <v>2193</v>
      </c>
      <c r="R126" s="2">
        <v>26.65</v>
      </c>
      <c r="S126" s="162" t="s">
        <v>2911</v>
      </c>
      <c r="T126" s="1" t="s">
        <v>2672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82">
        <f t="shared" si="3"/>
        <v>192</v>
      </c>
      <c r="Z126" s="82" t="str">
        <f t="shared" si="4"/>
        <v>0</v>
      </c>
      <c r="AA126" s="82">
        <f t="shared" si="5"/>
        <v>192</v>
      </c>
    </row>
    <row r="127" spans="1:34" s="3" customFormat="1" ht="10.199999999999999" x14ac:dyDescent="0.2">
      <c r="A127" s="1" t="s">
        <v>2711</v>
      </c>
      <c r="B127" s="2">
        <v>216</v>
      </c>
      <c r="C127" s="1" t="s">
        <v>2218</v>
      </c>
      <c r="D127" s="1" t="s">
        <v>2186</v>
      </c>
      <c r="E127" s="3" t="s">
        <v>2187</v>
      </c>
      <c r="F127" s="3">
        <v>16</v>
      </c>
      <c r="G127" s="28">
        <v>2</v>
      </c>
      <c r="H127" s="78"/>
      <c r="I127" s="203" t="s">
        <v>305</v>
      </c>
      <c r="J127" s="3" t="s">
        <v>446</v>
      </c>
      <c r="K127" s="234" t="s">
        <v>2277</v>
      </c>
      <c r="L127" s="76" t="s">
        <v>2185</v>
      </c>
      <c r="M127" s="77" t="s">
        <v>219</v>
      </c>
      <c r="N127" s="3" t="s">
        <v>446</v>
      </c>
      <c r="O127" s="212" t="s">
        <v>244</v>
      </c>
      <c r="P127" s="164">
        <v>2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64</v>
      </c>
      <c r="Z127" s="82" t="str">
        <f t="shared" si="4"/>
        <v>0</v>
      </c>
      <c r="AA127" s="82">
        <f t="shared" si="5"/>
        <v>64</v>
      </c>
    </row>
    <row r="128" spans="1:34" s="3" customFormat="1" ht="10.199999999999999" x14ac:dyDescent="0.2">
      <c r="A128" s="1" t="s">
        <v>1085</v>
      </c>
      <c r="B128" s="2">
        <v>245</v>
      </c>
      <c r="C128" s="1" t="s">
        <v>1084</v>
      </c>
      <c r="D128" s="1" t="s">
        <v>2186</v>
      </c>
      <c r="E128" s="3" t="s">
        <v>2187</v>
      </c>
      <c r="F128" s="3">
        <v>16</v>
      </c>
      <c r="G128" s="3">
        <v>25</v>
      </c>
      <c r="J128" s="3" t="s">
        <v>446</v>
      </c>
      <c r="K128" s="112" t="s">
        <v>2329</v>
      </c>
      <c r="L128" s="76" t="s">
        <v>2185</v>
      </c>
      <c r="M128" s="115" t="s">
        <v>2329</v>
      </c>
      <c r="N128" s="3" t="s">
        <v>446</v>
      </c>
      <c r="P128" s="3">
        <v>25</v>
      </c>
      <c r="Q128" s="1" t="s">
        <v>1084</v>
      </c>
      <c r="R128" s="2">
        <v>245</v>
      </c>
      <c r="S128" s="163" t="s">
        <v>436</v>
      </c>
      <c r="T128" s="1" t="s">
        <v>2622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</row>
    <row r="129" spans="1:29" s="3" customFormat="1" ht="10.199999999999999" x14ac:dyDescent="0.2">
      <c r="A129" s="1" t="s">
        <v>843</v>
      </c>
      <c r="B129" s="2">
        <v>385</v>
      </c>
      <c r="C129" s="1" t="s">
        <v>837</v>
      </c>
      <c r="D129" s="1" t="s">
        <v>2186</v>
      </c>
      <c r="E129" s="3" t="s">
        <v>2187</v>
      </c>
      <c r="F129" s="3">
        <v>16</v>
      </c>
      <c r="G129" s="22">
        <v>25</v>
      </c>
      <c r="H129" s="190"/>
      <c r="I129" s="29"/>
      <c r="J129" s="3" t="s">
        <v>446</v>
      </c>
      <c r="K129" s="75" t="s">
        <v>2931</v>
      </c>
      <c r="L129" s="76" t="s">
        <v>2185</v>
      </c>
      <c r="M129" s="77" t="s">
        <v>2345</v>
      </c>
      <c r="N129" s="3" t="s">
        <v>446</v>
      </c>
      <c r="O129" s="3" t="s">
        <v>900</v>
      </c>
      <c r="P129" s="3">
        <v>25</v>
      </c>
      <c r="Q129" s="1" t="s">
        <v>1126</v>
      </c>
      <c r="R129" s="2">
        <v>305</v>
      </c>
      <c r="S129" s="163" t="s">
        <v>436</v>
      </c>
      <c r="T129" s="1" t="s">
        <v>1127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82">
        <f t="shared" si="3"/>
        <v>800</v>
      </c>
      <c r="Z129" s="82">
        <f t="shared" si="4"/>
        <v>800</v>
      </c>
      <c r="AA129" s="82" t="str">
        <f t="shared" si="5"/>
        <v>0</v>
      </c>
      <c r="AC129" s="5"/>
    </row>
    <row r="130" spans="1:29" s="3" customFormat="1" ht="10.199999999999999" x14ac:dyDescent="0.2">
      <c r="A130" s="1" t="s">
        <v>2389</v>
      </c>
      <c r="B130" s="2">
        <v>215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870</v>
      </c>
      <c r="J130" s="3" t="s">
        <v>446</v>
      </c>
      <c r="K130" s="75" t="s">
        <v>2806</v>
      </c>
      <c r="L130" s="76" t="s">
        <v>2185</v>
      </c>
      <c r="M130" s="77" t="s">
        <v>2888</v>
      </c>
      <c r="N130" s="3" t="s">
        <v>446</v>
      </c>
      <c r="O130" s="114" t="s">
        <v>988</v>
      </c>
      <c r="P130" s="3">
        <v>25</v>
      </c>
      <c r="Q130" s="1" t="s">
        <v>2193</v>
      </c>
      <c r="R130" s="2">
        <v>40</v>
      </c>
      <c r="S130" s="162" t="s">
        <v>2888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</row>
    <row r="131" spans="1:29" s="3" customFormat="1" ht="10.199999999999999" x14ac:dyDescent="0.2">
      <c r="A131" s="1" t="s">
        <v>2385</v>
      </c>
      <c r="B131" s="2">
        <v>94</v>
      </c>
      <c r="C131" s="1" t="s">
        <v>2193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870</v>
      </c>
      <c r="J131" s="3" t="s">
        <v>446</v>
      </c>
      <c r="K131" s="75" t="s">
        <v>2806</v>
      </c>
      <c r="L131" s="76" t="s">
        <v>2185</v>
      </c>
      <c r="M131" s="77" t="s">
        <v>1093</v>
      </c>
      <c r="N131" s="3" t="s">
        <v>446</v>
      </c>
      <c r="O131" s="212" t="s">
        <v>988</v>
      </c>
      <c r="P131" s="3">
        <v>25</v>
      </c>
      <c r="Q131" s="1" t="s">
        <v>2218</v>
      </c>
      <c r="R131" s="2">
        <v>200</v>
      </c>
      <c r="S131" s="163">
        <v>17042</v>
      </c>
      <c r="T131" s="1" t="s">
        <v>2444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0.199999999999999" x14ac:dyDescent="0.2">
      <c r="A132" s="1" t="s">
        <v>1088</v>
      </c>
      <c r="B132" s="2">
        <v>245</v>
      </c>
      <c r="C132" s="1" t="s">
        <v>1084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112" t="s">
        <v>2446</v>
      </c>
      <c r="L132" s="76" t="s">
        <v>2185</v>
      </c>
      <c r="M132" s="115" t="s">
        <v>1093</v>
      </c>
      <c r="N132" s="3" t="s">
        <v>446</v>
      </c>
      <c r="O132" s="27" t="s">
        <v>1175</v>
      </c>
      <c r="P132" s="3">
        <v>25</v>
      </c>
      <c r="Q132" s="1" t="s">
        <v>1084</v>
      </c>
      <c r="R132" s="2">
        <v>240</v>
      </c>
      <c r="S132" s="163" t="s">
        <v>436</v>
      </c>
      <c r="T132" s="1" t="s">
        <v>2623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</row>
    <row r="133" spans="1:29" s="3" customFormat="1" ht="11.85" customHeight="1" x14ac:dyDescent="0.2">
      <c r="A133" s="20" t="s">
        <v>2837</v>
      </c>
      <c r="B133" s="21">
        <v>0</v>
      </c>
      <c r="C133" s="20" t="s">
        <v>2838</v>
      </c>
      <c r="D133" s="20" t="s">
        <v>2186</v>
      </c>
      <c r="E133" s="22" t="s">
        <v>2187</v>
      </c>
      <c r="F133" s="22">
        <v>16</v>
      </c>
      <c r="G133" s="235">
        <v>4</v>
      </c>
      <c r="H133" s="190" t="s">
        <v>2839</v>
      </c>
      <c r="I133" s="23" t="s">
        <v>2840</v>
      </c>
      <c r="J133" s="3" t="s">
        <v>446</v>
      </c>
      <c r="K133" s="108" t="s">
        <v>2841</v>
      </c>
      <c r="L133" s="109" t="s">
        <v>2185</v>
      </c>
      <c r="M133" s="110" t="s">
        <v>2821</v>
      </c>
      <c r="N133" s="3" t="s">
        <v>446</v>
      </c>
      <c r="O133" s="221" t="s">
        <v>1263</v>
      </c>
      <c r="P133" s="235">
        <v>4</v>
      </c>
      <c r="Q133" s="1" t="s">
        <v>1084</v>
      </c>
      <c r="R133" s="2">
        <v>0</v>
      </c>
      <c r="S133" s="165">
        <v>15937</v>
      </c>
      <c r="T133" s="1" t="s">
        <v>2625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128</v>
      </c>
      <c r="Z133" s="82" t="str">
        <f t="shared" si="4"/>
        <v>0</v>
      </c>
      <c r="AA133" s="82">
        <f t="shared" si="5"/>
        <v>128</v>
      </c>
      <c r="AC133" s="5"/>
    </row>
    <row r="134" spans="1:29" s="3" customFormat="1" ht="10.199999999999999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235">
        <v>20</v>
      </c>
      <c r="H134" s="78"/>
      <c r="I134" s="202" t="s">
        <v>2904</v>
      </c>
      <c r="J134" s="3" t="s">
        <v>446</v>
      </c>
      <c r="K134" s="233" t="s">
        <v>2277</v>
      </c>
      <c r="L134" s="76" t="s">
        <v>2185</v>
      </c>
      <c r="M134" s="77" t="s">
        <v>2821</v>
      </c>
      <c r="N134" s="3" t="s">
        <v>446</v>
      </c>
      <c r="O134" s="221" t="s">
        <v>1263</v>
      </c>
      <c r="P134" s="28">
        <v>20</v>
      </c>
      <c r="Q134" s="1" t="s">
        <v>1084</v>
      </c>
      <c r="R134" s="2">
        <v>0</v>
      </c>
      <c r="S134" s="163">
        <v>17036</v>
      </c>
      <c r="T134" s="1" t="s">
        <v>2625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640</v>
      </c>
      <c r="Z134" s="82" t="str">
        <f t="shared" ref="Z134:Z197" si="7">IF(X134="N",Y134,"0")</f>
        <v>0</v>
      </c>
      <c r="AA134" s="82">
        <f t="shared" ref="AA134:AA197" si="8">IF(X134="P",Y134,"0")</f>
        <v>640</v>
      </c>
    </row>
    <row r="135" spans="1:29" s="3" customFormat="1" ht="10.199999999999999" x14ac:dyDescent="0.2">
      <c r="A135" s="1" t="s">
        <v>1087</v>
      </c>
      <c r="B135" s="2">
        <v>240</v>
      </c>
      <c r="C135" s="1" t="s">
        <v>1084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12" t="s">
        <v>2446</v>
      </c>
      <c r="L135" s="76" t="s">
        <v>2185</v>
      </c>
      <c r="M135" s="115" t="s">
        <v>2446</v>
      </c>
      <c r="N135" s="3" t="s">
        <v>446</v>
      </c>
      <c r="P135" s="3">
        <v>25</v>
      </c>
      <c r="Q135" s="1" t="s">
        <v>1084</v>
      </c>
      <c r="R135" s="2">
        <v>235</v>
      </c>
      <c r="S135" s="163" t="s">
        <v>436</v>
      </c>
      <c r="T135" s="1" t="s">
        <v>2624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</row>
    <row r="136" spans="1:29" s="3" customFormat="1" ht="10.199999999999999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136">
        <v>5</v>
      </c>
      <c r="H136" s="78" t="s">
        <v>2839</v>
      </c>
      <c r="I136" s="111" t="s">
        <v>915</v>
      </c>
      <c r="J136" s="3" t="s">
        <v>446</v>
      </c>
      <c r="K136" s="75" t="s">
        <v>2806</v>
      </c>
      <c r="L136" s="76" t="s">
        <v>2185</v>
      </c>
      <c r="M136" s="77" t="s">
        <v>2453</v>
      </c>
      <c r="N136" s="3" t="s">
        <v>446</v>
      </c>
      <c r="O136" s="204" t="s">
        <v>1100</v>
      </c>
      <c r="P136" s="136">
        <v>5</v>
      </c>
      <c r="Q136" s="1" t="s">
        <v>2193</v>
      </c>
      <c r="R136" s="2">
        <v>86.5</v>
      </c>
      <c r="S136" s="232" t="s">
        <v>2453</v>
      </c>
      <c r="T136" s="1" t="s">
        <v>2463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29" s="3" customFormat="1" ht="10.199999999999999" x14ac:dyDescent="0.2">
      <c r="A137" s="1" t="s">
        <v>2400</v>
      </c>
      <c r="B137" s="2">
        <v>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111" t="s">
        <v>875</v>
      </c>
      <c r="J137" s="3" t="s">
        <v>446</v>
      </c>
      <c r="K137" s="75" t="s">
        <v>2806</v>
      </c>
      <c r="L137" s="76" t="s">
        <v>2185</v>
      </c>
      <c r="M137" s="77" t="s">
        <v>2453</v>
      </c>
      <c r="N137" s="3" t="s">
        <v>446</v>
      </c>
      <c r="O137" s="204" t="s">
        <v>876</v>
      </c>
      <c r="P137" s="3">
        <v>25</v>
      </c>
      <c r="Q137" s="1" t="s">
        <v>1782</v>
      </c>
      <c r="R137" s="2">
        <v>325</v>
      </c>
      <c r="S137" s="232" t="s">
        <v>2453</v>
      </c>
      <c r="T137" s="1" t="s">
        <v>1783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29" s="3" customFormat="1" ht="10.199999999999999" x14ac:dyDescent="0.2">
      <c r="A138" s="1" t="s">
        <v>2387</v>
      </c>
      <c r="B138" s="2">
        <v>315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111" t="s">
        <v>869</v>
      </c>
      <c r="J138" s="3" t="s">
        <v>446</v>
      </c>
      <c r="K138" s="75" t="s">
        <v>2806</v>
      </c>
      <c r="L138" s="76" t="s">
        <v>2185</v>
      </c>
      <c r="M138" s="77" t="s">
        <v>2453</v>
      </c>
      <c r="N138" s="3" t="s">
        <v>446</v>
      </c>
      <c r="O138" s="204" t="s">
        <v>1100</v>
      </c>
      <c r="P138" s="3">
        <v>25</v>
      </c>
      <c r="Q138" s="1" t="s">
        <v>1782</v>
      </c>
      <c r="R138" s="2">
        <v>325</v>
      </c>
      <c r="S138" s="232" t="s">
        <v>2453</v>
      </c>
      <c r="T138" s="1" t="s">
        <v>1784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0.199999999999999" x14ac:dyDescent="0.2">
      <c r="A139" s="1" t="s">
        <v>2383</v>
      </c>
      <c r="B139" s="2">
        <v>95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 t="s">
        <v>869</v>
      </c>
      <c r="J139" s="3" t="s">
        <v>446</v>
      </c>
      <c r="K139" s="75" t="s">
        <v>2806</v>
      </c>
      <c r="L139" s="76" t="s">
        <v>2185</v>
      </c>
      <c r="M139" s="115" t="s">
        <v>2453</v>
      </c>
      <c r="N139" s="3" t="s">
        <v>446</v>
      </c>
      <c r="O139" s="204" t="s">
        <v>1100</v>
      </c>
      <c r="P139" s="3">
        <v>25</v>
      </c>
      <c r="Q139" s="1" t="s">
        <v>1084</v>
      </c>
      <c r="R139" s="2">
        <v>235</v>
      </c>
      <c r="S139" s="232" t="s">
        <v>2453</v>
      </c>
      <c r="T139" s="1" t="s">
        <v>2626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</row>
    <row r="140" spans="1:29" s="3" customFormat="1" ht="10.199999999999999" x14ac:dyDescent="0.2">
      <c r="A140" s="1" t="s">
        <v>2399</v>
      </c>
      <c r="B140" s="2">
        <v>85.5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 t="s">
        <v>2839</v>
      </c>
      <c r="I140" s="111" t="s">
        <v>869</v>
      </c>
      <c r="J140" s="3" t="s">
        <v>446</v>
      </c>
      <c r="K140" s="75" t="s">
        <v>2806</v>
      </c>
      <c r="L140" s="76" t="s">
        <v>2185</v>
      </c>
      <c r="M140" s="115" t="s">
        <v>2453</v>
      </c>
      <c r="N140" s="3" t="s">
        <v>446</v>
      </c>
      <c r="O140" s="204" t="s">
        <v>1100</v>
      </c>
      <c r="P140" s="3">
        <v>25</v>
      </c>
      <c r="Q140" s="1" t="s">
        <v>1084</v>
      </c>
      <c r="R140" s="2">
        <v>240</v>
      </c>
      <c r="S140" s="232" t="s">
        <v>2453</v>
      </c>
      <c r="T140" s="1" t="s">
        <v>2627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</row>
    <row r="141" spans="1:29" s="3" customFormat="1" ht="10.199999999999999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136">
        <v>20</v>
      </c>
      <c r="H141" s="78"/>
      <c r="I141" s="203" t="s">
        <v>1165</v>
      </c>
      <c r="J141" s="3" t="s">
        <v>446</v>
      </c>
      <c r="K141" s="234" t="s">
        <v>2277</v>
      </c>
      <c r="L141" s="76" t="s">
        <v>2185</v>
      </c>
      <c r="M141" s="77" t="s">
        <v>2484</v>
      </c>
      <c r="N141" s="3" t="s">
        <v>446</v>
      </c>
      <c r="O141" s="212" t="s">
        <v>2910</v>
      </c>
      <c r="P141" s="3">
        <v>20</v>
      </c>
      <c r="Q141" s="1" t="s">
        <v>2218</v>
      </c>
      <c r="R141" s="2">
        <v>225</v>
      </c>
      <c r="S141" s="163">
        <v>17034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</row>
    <row r="142" spans="1:29" s="3" customFormat="1" ht="10.199999999999999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203" t="s">
        <v>1165</v>
      </c>
      <c r="J142" s="3" t="s">
        <v>446</v>
      </c>
      <c r="K142" s="234" t="s">
        <v>2277</v>
      </c>
      <c r="L142" s="76" t="s">
        <v>2185</v>
      </c>
      <c r="M142" s="77" t="s">
        <v>2484</v>
      </c>
      <c r="N142" s="3" t="s">
        <v>446</v>
      </c>
      <c r="O142" s="212" t="s">
        <v>2910</v>
      </c>
      <c r="P142" s="3">
        <v>25</v>
      </c>
      <c r="Q142" s="1" t="s">
        <v>2485</v>
      </c>
      <c r="R142" s="2">
        <v>217</v>
      </c>
      <c r="S142" s="163">
        <v>17034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</row>
    <row r="143" spans="1:29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203" t="s">
        <v>1165</v>
      </c>
      <c r="J143" s="3" t="s">
        <v>446</v>
      </c>
      <c r="K143" s="234" t="s">
        <v>2277</v>
      </c>
      <c r="L143" s="76" t="s">
        <v>2185</v>
      </c>
      <c r="M143" s="77" t="s">
        <v>2484</v>
      </c>
      <c r="N143" s="3" t="s">
        <v>446</v>
      </c>
      <c r="O143" s="212" t="s">
        <v>2910</v>
      </c>
      <c r="P143" s="3">
        <v>25</v>
      </c>
      <c r="Q143" s="1" t="s">
        <v>2218</v>
      </c>
      <c r="R143" s="2">
        <v>204</v>
      </c>
      <c r="S143" s="163">
        <v>17034</v>
      </c>
      <c r="T143" s="1" t="s">
        <v>2700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0.199999999999999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203" t="s">
        <v>1165</v>
      </c>
      <c r="J144" s="3" t="s">
        <v>446</v>
      </c>
      <c r="K144" s="234" t="s">
        <v>2277</v>
      </c>
      <c r="L144" s="76" t="s">
        <v>2185</v>
      </c>
      <c r="M144" s="115" t="s">
        <v>2484</v>
      </c>
      <c r="N144" s="3" t="s">
        <v>446</v>
      </c>
      <c r="O144" s="212" t="s">
        <v>2910</v>
      </c>
      <c r="P144" s="3">
        <v>25</v>
      </c>
      <c r="Q144" s="1" t="s">
        <v>1084</v>
      </c>
      <c r="R144" s="2">
        <v>250</v>
      </c>
      <c r="S144" s="163">
        <v>17034</v>
      </c>
      <c r="T144" s="1" t="s">
        <v>2628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0.199999999999999" x14ac:dyDescent="0.2">
      <c r="A145" s="1" t="s">
        <v>1086</v>
      </c>
      <c r="B145" s="2">
        <v>245</v>
      </c>
      <c r="C145" s="1" t="s">
        <v>1084</v>
      </c>
      <c r="D145" s="1" t="s">
        <v>2186</v>
      </c>
      <c r="E145" s="3" t="s">
        <v>2187</v>
      </c>
      <c r="F145" s="3">
        <v>16</v>
      </c>
      <c r="G145" s="3">
        <v>25</v>
      </c>
      <c r="J145" s="3" t="s">
        <v>446</v>
      </c>
      <c r="K145" s="112" t="s">
        <v>2329</v>
      </c>
      <c r="L145" s="76" t="s">
        <v>2185</v>
      </c>
      <c r="M145" s="77" t="s">
        <v>2484</v>
      </c>
      <c r="N145" s="3" t="s">
        <v>446</v>
      </c>
      <c r="O145" s="212" t="s">
        <v>864</v>
      </c>
      <c r="P145" s="3">
        <v>25</v>
      </c>
      <c r="Q145" s="1" t="s">
        <v>2485</v>
      </c>
      <c r="R145" s="2">
        <v>217</v>
      </c>
      <c r="S145" s="162" t="s">
        <v>436</v>
      </c>
      <c r="T145" s="1" t="s">
        <v>2486</v>
      </c>
      <c r="U145" s="3" t="s">
        <v>2196</v>
      </c>
      <c r="V145" s="3" t="s">
        <v>2196</v>
      </c>
      <c r="W145" s="3" t="s">
        <v>2892</v>
      </c>
      <c r="X145" s="3" t="s">
        <v>1019</v>
      </c>
      <c r="Y145" s="82">
        <f t="shared" si="6"/>
        <v>800</v>
      </c>
      <c r="Z145" s="82">
        <f t="shared" si="7"/>
        <v>800</v>
      </c>
      <c r="AA145" s="82" t="str">
        <f t="shared" si="8"/>
        <v>0</v>
      </c>
    </row>
    <row r="146" spans="1:29" s="3" customFormat="1" ht="10.199999999999999" x14ac:dyDescent="0.2">
      <c r="A146" s="1" t="s">
        <v>1258</v>
      </c>
      <c r="B146" s="2">
        <v>0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878</v>
      </c>
      <c r="J146" s="3" t="s">
        <v>446</v>
      </c>
      <c r="K146" s="112" t="s">
        <v>2821</v>
      </c>
      <c r="L146" s="76" t="s">
        <v>2185</v>
      </c>
      <c r="M146" s="77" t="s">
        <v>2484</v>
      </c>
      <c r="N146" s="3" t="s">
        <v>446</v>
      </c>
      <c r="O146" s="212" t="s">
        <v>824</v>
      </c>
      <c r="P146" s="3">
        <v>25</v>
      </c>
      <c r="Q146" s="1" t="s">
        <v>2218</v>
      </c>
      <c r="R146" s="2">
        <v>201</v>
      </c>
      <c r="S146" s="163">
        <v>17041</v>
      </c>
      <c r="T146" s="1" t="s">
        <v>2699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0.199999999999999" x14ac:dyDescent="0.2">
      <c r="A147" s="1" t="s">
        <v>1258</v>
      </c>
      <c r="B147" s="2">
        <v>0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111" t="s">
        <v>878</v>
      </c>
      <c r="J147" s="3" t="s">
        <v>446</v>
      </c>
      <c r="K147" s="112" t="s">
        <v>2821</v>
      </c>
      <c r="L147" s="76" t="s">
        <v>2185</v>
      </c>
      <c r="M147" s="77" t="s">
        <v>2484</v>
      </c>
      <c r="N147" s="3" t="s">
        <v>446</v>
      </c>
      <c r="O147" s="212" t="s">
        <v>824</v>
      </c>
      <c r="P147" s="3">
        <v>25</v>
      </c>
      <c r="Q147" s="1" t="s">
        <v>2218</v>
      </c>
      <c r="R147" s="2">
        <v>201</v>
      </c>
      <c r="S147" s="163">
        <v>17041</v>
      </c>
      <c r="T147" s="1" t="s">
        <v>2699</v>
      </c>
      <c r="U147" s="3" t="s">
        <v>1769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0.199999999999999" x14ac:dyDescent="0.2">
      <c r="A148" s="1" t="s">
        <v>1258</v>
      </c>
      <c r="B148" s="2">
        <v>0</v>
      </c>
      <c r="C148" s="1" t="s">
        <v>2193</v>
      </c>
      <c r="D148" s="1" t="s">
        <v>2186</v>
      </c>
      <c r="E148" s="3" t="s">
        <v>2187</v>
      </c>
      <c r="F148" s="3">
        <v>16</v>
      </c>
      <c r="G148" s="28">
        <v>5</v>
      </c>
      <c r="H148" s="78"/>
      <c r="I148" s="111" t="s">
        <v>878</v>
      </c>
      <c r="J148" s="3" t="s">
        <v>446</v>
      </c>
      <c r="K148" s="112" t="s">
        <v>2821</v>
      </c>
      <c r="L148" s="76" t="s">
        <v>2185</v>
      </c>
      <c r="M148" s="77" t="s">
        <v>2484</v>
      </c>
      <c r="N148" s="3" t="s">
        <v>446</v>
      </c>
      <c r="O148" s="212" t="s">
        <v>824</v>
      </c>
      <c r="P148" s="3">
        <v>5</v>
      </c>
      <c r="Q148" s="1" t="s">
        <v>2218</v>
      </c>
      <c r="R148" s="2">
        <v>225</v>
      </c>
      <c r="S148" s="163">
        <v>17041</v>
      </c>
      <c r="T148" s="1" t="s">
        <v>2487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160</v>
      </c>
      <c r="Z148" s="82" t="str">
        <f t="shared" si="7"/>
        <v>0</v>
      </c>
      <c r="AA148" s="82">
        <f t="shared" si="8"/>
        <v>160</v>
      </c>
    </row>
    <row r="149" spans="1:29" s="3" customFormat="1" ht="10.199999999999999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4" t="s">
        <v>2277</v>
      </c>
      <c r="L149" s="76" t="s">
        <v>2185</v>
      </c>
      <c r="M149" s="115" t="s">
        <v>1850</v>
      </c>
      <c r="N149" s="3" t="s">
        <v>446</v>
      </c>
      <c r="O149" s="27" t="s">
        <v>1093</v>
      </c>
      <c r="P149" s="3">
        <v>25</v>
      </c>
      <c r="Q149" s="1" t="s">
        <v>1084</v>
      </c>
      <c r="R149" s="2">
        <v>245</v>
      </c>
      <c r="S149" s="163" t="s">
        <v>2812</v>
      </c>
      <c r="T149" s="1" t="s">
        <v>2629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0.199999999999999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4" t="s">
        <v>2277</v>
      </c>
      <c r="L150" s="76" t="s">
        <v>2185</v>
      </c>
      <c r="M150" s="115" t="s">
        <v>1850</v>
      </c>
      <c r="N150" s="3" t="s">
        <v>446</v>
      </c>
      <c r="O150" s="27" t="s">
        <v>1093</v>
      </c>
      <c r="P150" s="3">
        <v>25</v>
      </c>
      <c r="Q150" s="1" t="s">
        <v>1084</v>
      </c>
      <c r="R150" s="2">
        <v>245</v>
      </c>
      <c r="S150" s="163" t="s">
        <v>2812</v>
      </c>
      <c r="T150" s="1" t="s">
        <v>2630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0.199999999999999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H151" s="78"/>
      <c r="I151" s="203" t="s">
        <v>1165</v>
      </c>
      <c r="J151" s="3" t="s">
        <v>446</v>
      </c>
      <c r="K151" s="234" t="s">
        <v>2277</v>
      </c>
      <c r="L151" s="76" t="s">
        <v>2185</v>
      </c>
      <c r="M151" s="77" t="s">
        <v>1850</v>
      </c>
      <c r="N151" s="3" t="s">
        <v>446</v>
      </c>
      <c r="O151" s="27" t="s">
        <v>1093</v>
      </c>
      <c r="P151" s="3">
        <v>25</v>
      </c>
      <c r="Q151" s="1" t="s">
        <v>1865</v>
      </c>
      <c r="R151" s="2">
        <v>265</v>
      </c>
      <c r="S151" s="162" t="s">
        <v>2812</v>
      </c>
      <c r="T151" s="1" t="s">
        <v>1867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0.199999999999999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02" t="s">
        <v>2904</v>
      </c>
      <c r="J152" s="3" t="s">
        <v>446</v>
      </c>
      <c r="K152" s="233" t="s">
        <v>2277</v>
      </c>
      <c r="L152" s="76" t="s">
        <v>2185</v>
      </c>
      <c r="M152" s="115" t="s">
        <v>2596</v>
      </c>
      <c r="N152" s="3" t="s">
        <v>446</v>
      </c>
      <c r="O152" s="27" t="s">
        <v>1274</v>
      </c>
      <c r="P152" s="3">
        <v>25</v>
      </c>
      <c r="Q152" s="1" t="s">
        <v>1084</v>
      </c>
      <c r="R152" s="2">
        <v>250</v>
      </c>
      <c r="S152" s="162">
        <v>17040</v>
      </c>
      <c r="T152" s="1" t="s">
        <v>2631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</row>
    <row r="153" spans="1:29" s="3" customFormat="1" ht="10.199999999999999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2" t="s">
        <v>2904</v>
      </c>
      <c r="J153" s="3" t="s">
        <v>446</v>
      </c>
      <c r="K153" s="233" t="s">
        <v>2277</v>
      </c>
      <c r="L153" s="76" t="s">
        <v>2185</v>
      </c>
      <c r="M153" s="115" t="s">
        <v>2596</v>
      </c>
      <c r="N153" s="3" t="s">
        <v>446</v>
      </c>
      <c r="O153" s="27" t="s">
        <v>1274</v>
      </c>
      <c r="P153" s="3">
        <v>25</v>
      </c>
      <c r="Q153" s="1" t="s">
        <v>1084</v>
      </c>
      <c r="R153" s="2">
        <v>243</v>
      </c>
      <c r="S153" s="162">
        <v>17040</v>
      </c>
      <c r="T153" s="1" t="s">
        <v>2632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</row>
    <row r="154" spans="1:29" s="38" customFormat="1" ht="11.85" customHeight="1" x14ac:dyDescent="0.25">
      <c r="G154" s="39">
        <f>SUM(G125:G153)</f>
        <v>612</v>
      </c>
      <c r="H154" s="192"/>
      <c r="I154" s="205"/>
      <c r="J154" s="61"/>
      <c r="K154" s="40"/>
      <c r="L154" s="41"/>
      <c r="M154" s="40">
        <f>G154-P154</f>
        <v>0</v>
      </c>
      <c r="N154" s="40"/>
      <c r="O154" s="205"/>
      <c r="P154" s="39">
        <f>SUM(P125:P153)</f>
        <v>612</v>
      </c>
      <c r="Q154" s="42"/>
      <c r="R154" s="42"/>
      <c r="S154" s="94"/>
      <c r="T154" s="42"/>
      <c r="X154" s="42"/>
      <c r="Y154" s="82">
        <f t="shared" si="6"/>
        <v>0</v>
      </c>
      <c r="Z154" s="82" t="str">
        <f t="shared" si="7"/>
        <v>0</v>
      </c>
      <c r="AA154" s="82" t="str">
        <f t="shared" si="8"/>
        <v>0</v>
      </c>
    </row>
    <row r="155" spans="1:29" s="43" customFormat="1" ht="12" customHeight="1" x14ac:dyDescent="0.25">
      <c r="C155" s="44" t="s">
        <v>469</v>
      </c>
      <c r="G155" s="22"/>
      <c r="H155" s="190"/>
      <c r="I155" s="206"/>
      <c r="J155" s="3"/>
      <c r="K155" s="22"/>
      <c r="L155" s="45"/>
      <c r="M155" s="22"/>
      <c r="N155" s="22"/>
      <c r="O155" s="206"/>
      <c r="P155" s="22"/>
      <c r="Q155" s="22"/>
      <c r="R155" s="22"/>
      <c r="S155" s="95"/>
      <c r="T155" s="22"/>
      <c r="X155" s="22"/>
      <c r="Y155" s="82">
        <f t="shared" si="6"/>
        <v>0</v>
      </c>
      <c r="Z155" s="82" t="str">
        <f t="shared" si="7"/>
        <v>0</v>
      </c>
      <c r="AA155" s="82" t="str">
        <f t="shared" si="8"/>
        <v>0</v>
      </c>
    </row>
    <row r="156" spans="1:29" s="3" customFormat="1" ht="10.199999999999999" x14ac:dyDescent="0.2">
      <c r="A156" s="20" t="s">
        <v>2837</v>
      </c>
      <c r="B156" s="21">
        <v>0</v>
      </c>
      <c r="C156" s="20" t="s">
        <v>2838</v>
      </c>
      <c r="D156" s="1" t="s">
        <v>2718</v>
      </c>
      <c r="E156" s="3" t="s">
        <v>2187</v>
      </c>
      <c r="F156" s="3">
        <v>8</v>
      </c>
      <c r="G156" s="28">
        <v>4</v>
      </c>
      <c r="H156" s="190" t="s">
        <v>2839</v>
      </c>
      <c r="I156" s="23" t="s">
        <v>2840</v>
      </c>
      <c r="J156" s="8" t="s">
        <v>446</v>
      </c>
      <c r="K156" s="108" t="s">
        <v>2841</v>
      </c>
      <c r="L156" s="109" t="s">
        <v>2185</v>
      </c>
      <c r="M156" s="110" t="s">
        <v>2821</v>
      </c>
      <c r="N156" s="8" t="s">
        <v>446</v>
      </c>
      <c r="O156" s="221" t="s">
        <v>1263</v>
      </c>
      <c r="P156" s="28">
        <v>4</v>
      </c>
      <c r="Q156" s="1" t="s">
        <v>1084</v>
      </c>
      <c r="R156" s="2">
        <v>0</v>
      </c>
      <c r="S156" s="165">
        <v>15937</v>
      </c>
      <c r="T156" s="1" t="s">
        <v>2650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64</v>
      </c>
      <c r="Z156" s="82" t="str">
        <f t="shared" si="7"/>
        <v>0</v>
      </c>
      <c r="AA156" s="82">
        <f t="shared" si="8"/>
        <v>64</v>
      </c>
      <c r="AC156" s="5"/>
    </row>
    <row r="157" spans="1:29" s="3" customFormat="1" ht="10.199999999999999" x14ac:dyDescent="0.2">
      <c r="A157" s="1" t="s">
        <v>2774</v>
      </c>
      <c r="B157" s="21">
        <v>64.5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H157" s="78"/>
      <c r="I157" s="204"/>
      <c r="J157" s="3" t="s">
        <v>446</v>
      </c>
      <c r="K157" s="108" t="s">
        <v>2453</v>
      </c>
      <c r="L157" s="109" t="s">
        <v>2185</v>
      </c>
      <c r="M157" s="110" t="s">
        <v>2453</v>
      </c>
      <c r="N157" s="3" t="s">
        <v>446</v>
      </c>
      <c r="O157" s="222" t="s">
        <v>2807</v>
      </c>
      <c r="P157" s="3">
        <v>25</v>
      </c>
      <c r="Q157" s="1" t="s">
        <v>2193</v>
      </c>
      <c r="R157" s="2">
        <v>38.5</v>
      </c>
      <c r="S157" s="167" t="s">
        <v>831</v>
      </c>
      <c r="T157" s="1" t="s">
        <v>2775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400</v>
      </c>
      <c r="Z157" s="82">
        <f t="shared" si="7"/>
        <v>400</v>
      </c>
      <c r="AA157" s="82" t="str">
        <f t="shared" si="8"/>
        <v>0</v>
      </c>
      <c r="AC157" s="5"/>
    </row>
    <row r="158" spans="1:29" s="3" customFormat="1" ht="10.199999999999999" x14ac:dyDescent="0.2">
      <c r="A158" s="1" t="s">
        <v>2776</v>
      </c>
      <c r="B158" s="21">
        <v>69.5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H158" s="78"/>
      <c r="I158" s="204"/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23" t="s">
        <v>2807</v>
      </c>
      <c r="P158" s="3">
        <v>25</v>
      </c>
      <c r="Q158" s="1" t="s">
        <v>2193</v>
      </c>
      <c r="R158" s="2">
        <v>38.5</v>
      </c>
      <c r="S158" s="167" t="s">
        <v>831</v>
      </c>
      <c r="T158" s="1" t="s">
        <v>2777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400</v>
      </c>
      <c r="Z158" s="82">
        <f t="shared" si="7"/>
        <v>400</v>
      </c>
      <c r="AA158" s="82" t="str">
        <f t="shared" si="8"/>
        <v>0</v>
      </c>
      <c r="AC158" s="5"/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8</v>
      </c>
      <c r="H159" s="190" t="s">
        <v>2839</v>
      </c>
      <c r="I159" s="29" t="s">
        <v>1285</v>
      </c>
      <c r="J159" s="3" t="s">
        <v>446</v>
      </c>
      <c r="K159" s="75" t="s">
        <v>432</v>
      </c>
      <c r="L159" s="76" t="s">
        <v>2185</v>
      </c>
      <c r="M159" s="77" t="s">
        <v>2484</v>
      </c>
      <c r="N159" s="3" t="s">
        <v>446</v>
      </c>
      <c r="O159" s="224" t="s">
        <v>2910</v>
      </c>
      <c r="P159" s="164">
        <v>8</v>
      </c>
      <c r="Q159" s="1" t="s">
        <v>2218</v>
      </c>
      <c r="R159" s="2">
        <v>240</v>
      </c>
      <c r="S159" s="163" t="s">
        <v>432</v>
      </c>
      <c r="T159" s="1" t="s">
        <v>2788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128</v>
      </c>
      <c r="Z159" s="82" t="str">
        <f t="shared" si="7"/>
        <v>0</v>
      </c>
      <c r="AA159" s="82">
        <f t="shared" si="8"/>
        <v>128</v>
      </c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3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63" t="s">
        <v>432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3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63" t="s">
        <v>432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2771</v>
      </c>
      <c r="B162" s="2">
        <v>63.5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111" t="s">
        <v>2943</v>
      </c>
      <c r="J162" s="3" t="s">
        <v>446</v>
      </c>
      <c r="K162" s="75" t="s">
        <v>2446</v>
      </c>
      <c r="L162" s="76" t="s">
        <v>2185</v>
      </c>
      <c r="M162" s="77" t="s">
        <v>2804</v>
      </c>
      <c r="N162" s="3" t="s">
        <v>446</v>
      </c>
      <c r="O162" s="212" t="s">
        <v>871</v>
      </c>
      <c r="P162" s="3">
        <v>25</v>
      </c>
      <c r="Q162" s="1" t="s">
        <v>2193</v>
      </c>
      <c r="R162" s="2">
        <v>24.85</v>
      </c>
      <c r="S162" s="162">
        <v>1003769</v>
      </c>
      <c r="T162" s="1" t="s">
        <v>2651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2684</v>
      </c>
      <c r="B163" s="2">
        <v>15.9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868</v>
      </c>
      <c r="J163" s="3" t="s">
        <v>446</v>
      </c>
      <c r="K163" s="75" t="s">
        <v>2806</v>
      </c>
      <c r="L163" s="76" t="s">
        <v>2185</v>
      </c>
      <c r="M163" s="77" t="s">
        <v>2408</v>
      </c>
      <c r="N163" s="3" t="s">
        <v>446</v>
      </c>
      <c r="O163" s="212" t="s">
        <v>2821</v>
      </c>
      <c r="P163" s="3">
        <v>25</v>
      </c>
      <c r="Q163" s="1" t="s">
        <v>2193</v>
      </c>
      <c r="R163" s="2">
        <v>24.18</v>
      </c>
      <c r="S163" s="162">
        <v>3320974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</row>
    <row r="164" spans="1:29" s="3" customFormat="1" ht="11.85" customHeight="1" x14ac:dyDescent="0.2">
      <c r="A164" s="1" t="s">
        <v>2760</v>
      </c>
      <c r="B164" s="2">
        <v>62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865</v>
      </c>
      <c r="J164" s="3" t="s">
        <v>446</v>
      </c>
      <c r="K164" s="75" t="s">
        <v>2806</v>
      </c>
      <c r="L164" s="76" t="s">
        <v>2185</v>
      </c>
      <c r="M164" s="77" t="s">
        <v>1093</v>
      </c>
      <c r="N164" s="3" t="s">
        <v>446</v>
      </c>
      <c r="O164" s="212" t="s">
        <v>1105</v>
      </c>
      <c r="P164" s="3">
        <v>25</v>
      </c>
      <c r="Q164" s="1" t="s">
        <v>2193</v>
      </c>
      <c r="R164" s="2">
        <v>62</v>
      </c>
      <c r="S164" s="163" t="s">
        <v>2466</v>
      </c>
      <c r="T164" s="1" t="s">
        <v>2768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2685</v>
      </c>
      <c r="B165" s="2">
        <v>225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111" t="s">
        <v>868</v>
      </c>
      <c r="J165" s="3" t="s">
        <v>446</v>
      </c>
      <c r="K165" s="75" t="s">
        <v>2806</v>
      </c>
      <c r="L165" s="76" t="s">
        <v>2185</v>
      </c>
      <c r="M165" s="77" t="s">
        <v>1785</v>
      </c>
      <c r="N165" s="3" t="s">
        <v>446</v>
      </c>
      <c r="O165" s="212" t="s">
        <v>874</v>
      </c>
      <c r="P165" s="3">
        <v>25</v>
      </c>
      <c r="Q165" s="1" t="s">
        <v>2193</v>
      </c>
      <c r="R165" s="2">
        <v>89.5</v>
      </c>
      <c r="S165" s="162" t="s">
        <v>2329</v>
      </c>
      <c r="T165" s="1" t="s">
        <v>2674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2762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111" t="s">
        <v>868</v>
      </c>
      <c r="J166" s="3" t="s">
        <v>446</v>
      </c>
      <c r="K166" s="75" t="s">
        <v>2806</v>
      </c>
      <c r="L166" s="76" t="s">
        <v>2185</v>
      </c>
      <c r="M166" s="77" t="s">
        <v>2519</v>
      </c>
      <c r="N166" s="3" t="s">
        <v>446</v>
      </c>
      <c r="O166" s="212" t="s">
        <v>1105</v>
      </c>
      <c r="P166" s="3">
        <v>25</v>
      </c>
      <c r="Q166" s="1" t="s">
        <v>2193</v>
      </c>
      <c r="R166" s="2">
        <v>72</v>
      </c>
      <c r="S166" s="162" t="s">
        <v>2466</v>
      </c>
      <c r="T166" s="1" t="s">
        <v>2792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03" t="s">
        <v>1165</v>
      </c>
      <c r="J167" s="3" t="s">
        <v>446</v>
      </c>
      <c r="K167" s="112" t="s">
        <v>2277</v>
      </c>
      <c r="L167" s="76" t="s">
        <v>2185</v>
      </c>
      <c r="M167" s="77" t="s">
        <v>2823</v>
      </c>
      <c r="N167" s="3" t="s">
        <v>446</v>
      </c>
      <c r="O167" s="212" t="s">
        <v>878</v>
      </c>
      <c r="P167" s="3">
        <v>25</v>
      </c>
      <c r="Q167" s="1" t="s">
        <v>2218</v>
      </c>
      <c r="R167" s="2">
        <v>190</v>
      </c>
      <c r="S167" s="163" t="s">
        <v>2823</v>
      </c>
      <c r="T167" s="1" t="s">
        <v>2752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112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2193</v>
      </c>
      <c r="R168" s="2">
        <v>24</v>
      </c>
      <c r="S168" s="163" t="s">
        <v>2823</v>
      </c>
      <c r="T168" s="1" t="s">
        <v>2750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27" t="s">
        <v>2824</v>
      </c>
      <c r="P169" s="3">
        <v>25</v>
      </c>
      <c r="Q169" s="1" t="s">
        <v>2193</v>
      </c>
      <c r="R169" s="2">
        <v>48</v>
      </c>
      <c r="S169" s="163">
        <v>17088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3" t="s">
        <v>1165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27" t="s">
        <v>2824</v>
      </c>
      <c r="P170" s="3">
        <v>25</v>
      </c>
      <c r="Q170" s="1" t="s">
        <v>2218</v>
      </c>
      <c r="R170" s="2">
        <v>71</v>
      </c>
      <c r="S170" s="163">
        <v>17088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22</v>
      </c>
      <c r="H171" s="78" t="s">
        <v>2839</v>
      </c>
      <c r="I171" s="203" t="s">
        <v>1165</v>
      </c>
      <c r="J171" s="3" t="s">
        <v>446</v>
      </c>
      <c r="K171" s="112" t="s">
        <v>2277</v>
      </c>
      <c r="L171" s="76" t="s">
        <v>2185</v>
      </c>
      <c r="M171" s="77" t="s">
        <v>219</v>
      </c>
      <c r="N171" s="3" t="s">
        <v>446</v>
      </c>
      <c r="O171" s="212" t="s">
        <v>878</v>
      </c>
      <c r="P171" s="164">
        <v>22</v>
      </c>
      <c r="Q171" s="1" t="s">
        <v>2485</v>
      </c>
      <c r="R171" s="2">
        <v>199.25</v>
      </c>
      <c r="S171" s="162" t="s">
        <v>1710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03" t="s">
        <v>1165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3">
        <v>25</v>
      </c>
      <c r="Q172" s="1" t="s">
        <v>2218</v>
      </c>
      <c r="R172" s="2">
        <v>240</v>
      </c>
      <c r="S172" s="163">
        <v>17034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/>
      <c r="I173" s="203" t="s">
        <v>1165</v>
      </c>
      <c r="J173" s="3" t="s">
        <v>446</v>
      </c>
      <c r="K173" s="112" t="s">
        <v>2277</v>
      </c>
      <c r="L173" s="76" t="s">
        <v>2185</v>
      </c>
      <c r="M173" s="77" t="s">
        <v>2484</v>
      </c>
      <c r="N173" s="3" t="s">
        <v>446</v>
      </c>
      <c r="O173" s="224" t="s">
        <v>2910</v>
      </c>
      <c r="P173" s="3">
        <v>25</v>
      </c>
      <c r="Q173" s="1" t="s">
        <v>2218</v>
      </c>
      <c r="R173" s="2">
        <v>204</v>
      </c>
      <c r="S173" s="163">
        <v>17034</v>
      </c>
      <c r="T173" s="1" t="s">
        <v>2700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202" t="s">
        <v>2904</v>
      </c>
      <c r="J174" s="3" t="s">
        <v>446</v>
      </c>
      <c r="K174" s="112" t="s">
        <v>2277</v>
      </c>
      <c r="L174" s="76" t="s">
        <v>2185</v>
      </c>
      <c r="M174" s="77" t="s">
        <v>2484</v>
      </c>
      <c r="N174" s="3" t="s">
        <v>446</v>
      </c>
      <c r="O174" s="224" t="s">
        <v>2910</v>
      </c>
      <c r="P174" s="3">
        <v>25</v>
      </c>
      <c r="Q174" s="1" t="s">
        <v>2218</v>
      </c>
      <c r="R174" s="2">
        <v>201</v>
      </c>
      <c r="S174" s="163">
        <v>17035</v>
      </c>
      <c r="T174" s="1" t="s">
        <v>2699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2</v>
      </c>
      <c r="H175" s="78" t="s">
        <v>2839</v>
      </c>
      <c r="I175" s="202" t="s">
        <v>2904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24" t="s">
        <v>2910</v>
      </c>
      <c r="P175" s="164">
        <v>2</v>
      </c>
      <c r="Q175" s="1" t="s">
        <v>2218</v>
      </c>
      <c r="R175" s="2">
        <v>240</v>
      </c>
      <c r="S175" s="163">
        <v>17035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32</v>
      </c>
      <c r="Z175" s="82" t="str">
        <f t="shared" si="7"/>
        <v>0</v>
      </c>
      <c r="AA175" s="82">
        <f t="shared" si="8"/>
        <v>32</v>
      </c>
    </row>
    <row r="176" spans="1:29" s="3" customFormat="1" ht="11.85" customHeight="1" x14ac:dyDescent="0.2">
      <c r="A176" s="1" t="s">
        <v>2711</v>
      </c>
      <c r="B176" s="2">
        <v>216</v>
      </c>
      <c r="C176" s="1" t="s">
        <v>2218</v>
      </c>
      <c r="D176" s="1" t="s">
        <v>2718</v>
      </c>
      <c r="E176" s="3" t="s">
        <v>2187</v>
      </c>
      <c r="F176" s="3">
        <v>8</v>
      </c>
      <c r="G176" s="164">
        <v>20</v>
      </c>
      <c r="H176" s="78" t="s">
        <v>2839</v>
      </c>
      <c r="I176" s="202" t="s">
        <v>2904</v>
      </c>
      <c r="J176" s="3" t="s">
        <v>446</v>
      </c>
      <c r="K176" s="112" t="s">
        <v>2277</v>
      </c>
      <c r="L176" s="76" t="s">
        <v>2185</v>
      </c>
      <c r="M176" s="77" t="s">
        <v>2821</v>
      </c>
      <c r="N176" s="3" t="s">
        <v>446</v>
      </c>
      <c r="O176" s="221" t="s">
        <v>1263</v>
      </c>
      <c r="P176" s="28">
        <v>20</v>
      </c>
      <c r="Q176" s="1" t="s">
        <v>1084</v>
      </c>
      <c r="R176" s="2">
        <v>0</v>
      </c>
      <c r="S176" s="163">
        <v>17036</v>
      </c>
      <c r="T176" s="1" t="s">
        <v>2650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320</v>
      </c>
      <c r="Z176" s="82" t="str">
        <f t="shared" si="7"/>
        <v>0</v>
      </c>
      <c r="AA176" s="82">
        <f t="shared" si="8"/>
        <v>320</v>
      </c>
    </row>
    <row r="177" spans="1:29" s="3" customFormat="1" ht="11.85" customHeight="1" x14ac:dyDescent="0.2">
      <c r="A177" s="1" t="s">
        <v>2782</v>
      </c>
      <c r="B177" s="21">
        <v>61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8</v>
      </c>
      <c r="H177" s="78"/>
      <c r="I177" s="111"/>
      <c r="J177" s="3" t="s">
        <v>446</v>
      </c>
      <c r="K177" s="75" t="s">
        <v>2453</v>
      </c>
      <c r="L177" s="76" t="s">
        <v>2185</v>
      </c>
      <c r="M177" s="77" t="s">
        <v>219</v>
      </c>
      <c r="N177" s="3" t="s">
        <v>446</v>
      </c>
      <c r="O177" s="212" t="s">
        <v>1261</v>
      </c>
      <c r="P177" s="164">
        <v>8</v>
      </c>
      <c r="Q177" s="1" t="s">
        <v>2193</v>
      </c>
      <c r="R177" s="2">
        <v>26.65</v>
      </c>
      <c r="S177" s="162" t="s">
        <v>436</v>
      </c>
      <c r="T177" s="1" t="s">
        <v>2672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128</v>
      </c>
      <c r="Z177" s="82">
        <f t="shared" si="7"/>
        <v>128</v>
      </c>
      <c r="AA177" s="82" t="str">
        <f t="shared" si="8"/>
        <v>0</v>
      </c>
    </row>
    <row r="178" spans="1:29" s="3" customFormat="1" ht="11.85" customHeight="1" x14ac:dyDescent="0.2">
      <c r="A178" s="1" t="s">
        <v>2782</v>
      </c>
      <c r="B178" s="21">
        <v>61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17</v>
      </c>
      <c r="H178" s="78"/>
      <c r="I178" s="111" t="s">
        <v>2840</v>
      </c>
      <c r="J178" s="3" t="s">
        <v>446</v>
      </c>
      <c r="K178" s="75" t="s">
        <v>2453</v>
      </c>
      <c r="L178" s="76" t="s">
        <v>2185</v>
      </c>
      <c r="M178" s="115" t="s">
        <v>2812</v>
      </c>
      <c r="N178" s="3" t="s">
        <v>446</v>
      </c>
      <c r="O178" s="212" t="s">
        <v>2901</v>
      </c>
      <c r="P178" s="3">
        <v>17</v>
      </c>
      <c r="Q178" s="1" t="s">
        <v>2640</v>
      </c>
      <c r="R178" s="2">
        <v>240</v>
      </c>
      <c r="S178" s="162" t="s">
        <v>2812</v>
      </c>
      <c r="T178" s="1" t="s">
        <v>2648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272</v>
      </c>
      <c r="Z178" s="82" t="str">
        <f t="shared" si="7"/>
        <v>0</v>
      </c>
      <c r="AA178" s="82">
        <f t="shared" si="8"/>
        <v>272</v>
      </c>
      <c r="AC178" s="5"/>
    </row>
    <row r="179" spans="1:29" s="3" customFormat="1" ht="11.85" customHeight="1" x14ac:dyDescent="0.2">
      <c r="A179" s="1" t="s">
        <v>424</v>
      </c>
      <c r="B179" s="21">
        <v>0</v>
      </c>
      <c r="C179" s="1" t="s">
        <v>2218</v>
      </c>
      <c r="D179" s="1" t="s">
        <v>2718</v>
      </c>
      <c r="E179" s="3" t="s">
        <v>2187</v>
      </c>
      <c r="F179" s="3">
        <v>8</v>
      </c>
      <c r="G179" s="164">
        <v>8</v>
      </c>
      <c r="H179" s="78" t="s">
        <v>2839</v>
      </c>
      <c r="I179" s="201" t="s">
        <v>1861</v>
      </c>
      <c r="J179" s="3" t="s">
        <v>446</v>
      </c>
      <c r="K179" s="75" t="s">
        <v>2821</v>
      </c>
      <c r="L179" s="76" t="s">
        <v>2185</v>
      </c>
      <c r="M179" s="115" t="s">
        <v>2812</v>
      </c>
      <c r="N179" s="3" t="s">
        <v>446</v>
      </c>
      <c r="O179" s="212" t="s">
        <v>2901</v>
      </c>
      <c r="P179" s="3">
        <v>8</v>
      </c>
      <c r="Q179" s="1" t="s">
        <v>2640</v>
      </c>
      <c r="R179" s="2">
        <v>240</v>
      </c>
      <c r="S179" s="162" t="s">
        <v>2812</v>
      </c>
      <c r="T179" s="1" t="s">
        <v>2648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128</v>
      </c>
      <c r="Z179" s="82" t="str">
        <f t="shared" si="7"/>
        <v>0</v>
      </c>
      <c r="AA179" s="82">
        <f t="shared" si="8"/>
        <v>128</v>
      </c>
      <c r="AC179" s="5"/>
    </row>
    <row r="180" spans="1:29" s="3" customFormat="1" ht="11.85" customHeight="1" x14ac:dyDescent="0.2">
      <c r="A180" s="1" t="s">
        <v>2639</v>
      </c>
      <c r="B180" s="2">
        <v>235</v>
      </c>
      <c r="C180" s="1" t="s">
        <v>2640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03"/>
      <c r="J180" s="3" t="s">
        <v>446</v>
      </c>
      <c r="K180" s="112" t="s">
        <v>2887</v>
      </c>
      <c r="L180" s="76" t="s">
        <v>2185</v>
      </c>
      <c r="M180" s="77" t="s">
        <v>2887</v>
      </c>
      <c r="N180" s="3" t="s">
        <v>446</v>
      </c>
      <c r="O180" s="204"/>
      <c r="P180" s="3">
        <v>25</v>
      </c>
      <c r="Q180" s="1" t="s">
        <v>1792</v>
      </c>
      <c r="R180" s="2">
        <v>315</v>
      </c>
      <c r="S180" s="163" t="s">
        <v>436</v>
      </c>
      <c r="T180" s="1" t="s">
        <v>1794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2641</v>
      </c>
      <c r="B181" s="2">
        <v>238</v>
      </c>
      <c r="C181" s="1" t="s">
        <v>2640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3"/>
      <c r="J181" s="3" t="s">
        <v>446</v>
      </c>
      <c r="K181" s="112" t="s">
        <v>2905</v>
      </c>
      <c r="L181" s="76" t="s">
        <v>2185</v>
      </c>
      <c r="M181" s="77" t="s">
        <v>2408</v>
      </c>
      <c r="N181" s="3" t="s">
        <v>446</v>
      </c>
      <c r="O181" s="212" t="s">
        <v>1038</v>
      </c>
      <c r="P181" s="3">
        <v>25</v>
      </c>
      <c r="Q181" s="1" t="s">
        <v>2321</v>
      </c>
      <c r="R181" s="2">
        <v>26.15</v>
      </c>
      <c r="S181" s="162" t="s">
        <v>2887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2642</v>
      </c>
      <c r="B182" s="2">
        <v>225</v>
      </c>
      <c r="C182" s="1" t="s">
        <v>2640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203"/>
      <c r="J182" s="3" t="s">
        <v>446</v>
      </c>
      <c r="K182" s="112" t="s">
        <v>2823</v>
      </c>
      <c r="L182" s="76" t="s">
        <v>2185</v>
      </c>
      <c r="M182" s="77" t="s">
        <v>880</v>
      </c>
      <c r="N182" s="3" t="s">
        <v>446</v>
      </c>
      <c r="O182" s="212"/>
      <c r="P182" s="3">
        <v>25</v>
      </c>
      <c r="Q182" s="1" t="s">
        <v>2193</v>
      </c>
      <c r="R182" s="2">
        <v>126</v>
      </c>
      <c r="S182" s="163" t="s">
        <v>436</v>
      </c>
      <c r="T182" s="1" t="s">
        <v>2751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2643</v>
      </c>
      <c r="B183" s="2">
        <v>235</v>
      </c>
      <c r="C183" s="1" t="s">
        <v>2640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9" t="s">
        <v>866</v>
      </c>
      <c r="J183" s="3" t="s">
        <v>446</v>
      </c>
      <c r="K183" s="112" t="s">
        <v>2367</v>
      </c>
      <c r="L183" s="76" t="s">
        <v>2185</v>
      </c>
      <c r="M183" s="77" t="s">
        <v>2408</v>
      </c>
      <c r="N183" s="3" t="s">
        <v>446</v>
      </c>
      <c r="O183" s="212" t="s">
        <v>867</v>
      </c>
      <c r="P183" s="3">
        <v>25</v>
      </c>
      <c r="Q183" s="1" t="s">
        <v>2321</v>
      </c>
      <c r="R183" s="2">
        <v>26.15</v>
      </c>
      <c r="S183" s="162" t="s">
        <v>2408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2644</v>
      </c>
      <c r="B184" s="2">
        <v>215</v>
      </c>
      <c r="C184" s="1" t="s">
        <v>2640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3"/>
      <c r="J184" s="3" t="s">
        <v>446</v>
      </c>
      <c r="K184" s="112" t="s">
        <v>2888</v>
      </c>
      <c r="L184" s="76" t="s">
        <v>2185</v>
      </c>
      <c r="M184" s="77" t="s">
        <v>2490</v>
      </c>
      <c r="N184" s="3" t="s">
        <v>446</v>
      </c>
      <c r="O184" s="212" t="s">
        <v>2888</v>
      </c>
      <c r="P184" s="3">
        <v>25</v>
      </c>
      <c r="Q184" s="1" t="s">
        <v>2218</v>
      </c>
      <c r="R184" s="2">
        <v>185</v>
      </c>
      <c r="S184" s="162" t="s">
        <v>436</v>
      </c>
      <c r="T184" s="1" t="s">
        <v>2789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2645</v>
      </c>
      <c r="B185" s="2">
        <v>230</v>
      </c>
      <c r="C185" s="1" t="s">
        <v>2640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03"/>
      <c r="J185" s="3" t="s">
        <v>446</v>
      </c>
      <c r="K185" s="112" t="s">
        <v>1093</v>
      </c>
      <c r="L185" s="76" t="s">
        <v>2185</v>
      </c>
      <c r="M185" s="77" t="s">
        <v>1093</v>
      </c>
      <c r="N185" s="3" t="s">
        <v>446</v>
      </c>
      <c r="O185" s="212"/>
      <c r="P185" s="3">
        <v>25</v>
      </c>
      <c r="Q185" s="1" t="s">
        <v>2193</v>
      </c>
      <c r="R185" s="2">
        <v>67</v>
      </c>
      <c r="S185" s="163" t="s">
        <v>436</v>
      </c>
      <c r="T185" s="1" t="s">
        <v>2767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2646</v>
      </c>
      <c r="B186" s="2">
        <v>235</v>
      </c>
      <c r="C186" s="1" t="s">
        <v>2640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03"/>
      <c r="J186" s="3" t="s">
        <v>446</v>
      </c>
      <c r="K186" s="112" t="s">
        <v>1093</v>
      </c>
      <c r="L186" s="76" t="s">
        <v>2185</v>
      </c>
      <c r="M186" s="77" t="s">
        <v>1093</v>
      </c>
      <c r="N186" s="3" t="s">
        <v>446</v>
      </c>
      <c r="O186" s="212" t="s">
        <v>885</v>
      </c>
      <c r="P186" s="3">
        <v>25</v>
      </c>
      <c r="Q186" s="1" t="s">
        <v>837</v>
      </c>
      <c r="R186" s="2">
        <v>310</v>
      </c>
      <c r="S186" s="162" t="s">
        <v>436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L187" s="20" t="s">
        <v>2185</v>
      </c>
      <c r="Y187" s="82">
        <f t="shared" si="6"/>
        <v>0</v>
      </c>
      <c r="Z187" s="82" t="str">
        <f t="shared" si="7"/>
        <v>0</v>
      </c>
      <c r="AA187" s="82" t="str">
        <f t="shared" si="8"/>
        <v>0</v>
      </c>
    </row>
    <row r="188" spans="1:29" s="46" customFormat="1" ht="11.85" customHeight="1" thickBot="1" x14ac:dyDescent="0.3">
      <c r="G188" s="47">
        <f>SUM(G156:G187)</f>
        <v>622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SUM(P156:P187)</f>
        <v>622</v>
      </c>
      <c r="Q188" s="49"/>
      <c r="R188" s="49"/>
      <c r="S188" s="96"/>
      <c r="T188" s="49"/>
      <c r="X188" s="49"/>
      <c r="Y188" s="82">
        <f t="shared" si="6"/>
        <v>0</v>
      </c>
      <c r="Z188" s="82" t="str">
        <f t="shared" si="7"/>
        <v>0</v>
      </c>
      <c r="AA188" s="82" t="str">
        <f t="shared" si="8"/>
        <v>0</v>
      </c>
    </row>
    <row r="189" spans="1:29" s="43" customFormat="1" ht="11.85" customHeight="1" x14ac:dyDescent="0.25">
      <c r="C189" s="50" t="s">
        <v>470</v>
      </c>
      <c r="G189" s="22"/>
      <c r="H189" s="190"/>
      <c r="I189" s="208"/>
      <c r="J189" s="22"/>
      <c r="K189" s="22"/>
      <c r="L189" s="45"/>
      <c r="M189" s="22"/>
      <c r="N189" s="22"/>
      <c r="O189" s="206"/>
      <c r="P189" s="22"/>
      <c r="Q189" s="22"/>
      <c r="R189" s="22"/>
      <c r="S189" s="179"/>
      <c r="T189" s="22"/>
      <c r="X189" s="22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3" customFormat="1" ht="10.199999999999999" x14ac:dyDescent="0.2">
      <c r="A190" s="1" t="s">
        <v>2633</v>
      </c>
      <c r="B190" s="2">
        <v>0</v>
      </c>
      <c r="C190" s="1" t="s">
        <v>1084</v>
      </c>
      <c r="D190" s="1" t="s">
        <v>2186</v>
      </c>
      <c r="E190" s="3" t="s">
        <v>2187</v>
      </c>
      <c r="F190" s="3">
        <v>16</v>
      </c>
      <c r="G190" s="3">
        <v>15</v>
      </c>
      <c r="H190" s="78"/>
      <c r="I190" s="111" t="s">
        <v>427</v>
      </c>
      <c r="J190" s="3" t="s">
        <v>446</v>
      </c>
      <c r="K190" s="111" t="s">
        <v>2821</v>
      </c>
      <c r="L190" s="1" t="s">
        <v>2185</v>
      </c>
      <c r="M190" s="22" t="s">
        <v>2606</v>
      </c>
      <c r="N190" s="3" t="s">
        <v>446</v>
      </c>
      <c r="O190" s="204"/>
      <c r="P190" s="3">
        <v>15</v>
      </c>
      <c r="Q190" s="1" t="s">
        <v>2485</v>
      </c>
      <c r="R190" s="2">
        <v>0</v>
      </c>
      <c r="S190" s="163">
        <v>17051</v>
      </c>
      <c r="T190" s="1" t="s">
        <v>2607</v>
      </c>
      <c r="U190" s="3" t="s">
        <v>2603</v>
      </c>
      <c r="V190" s="3" t="s">
        <v>2603</v>
      </c>
      <c r="W190" s="3" t="s">
        <v>2892</v>
      </c>
      <c r="X190" s="3" t="s">
        <v>2847</v>
      </c>
      <c r="Y190" s="82">
        <f t="shared" si="6"/>
        <v>480</v>
      </c>
      <c r="Z190" s="82" t="str">
        <f t="shared" si="7"/>
        <v>0</v>
      </c>
      <c r="AA190" s="82">
        <f t="shared" si="8"/>
        <v>480</v>
      </c>
      <c r="AC190" s="5"/>
    </row>
    <row r="191" spans="1:29" s="3" customFormat="1" ht="10.199999999999999" x14ac:dyDescent="0.2">
      <c r="A191" s="1" t="s">
        <v>2633</v>
      </c>
      <c r="B191" s="2">
        <v>0</v>
      </c>
      <c r="C191" s="1" t="s">
        <v>1084</v>
      </c>
      <c r="D191" s="1" t="s">
        <v>2186</v>
      </c>
      <c r="E191" s="3" t="s">
        <v>2187</v>
      </c>
      <c r="F191" s="3">
        <v>16</v>
      </c>
      <c r="G191" s="3">
        <v>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3" t="s">
        <v>2606</v>
      </c>
      <c r="N191" s="3" t="s">
        <v>446</v>
      </c>
      <c r="O191" s="204"/>
      <c r="P191" s="3">
        <v>5</v>
      </c>
      <c r="Q191" s="1" t="s">
        <v>2321</v>
      </c>
      <c r="R191" s="2">
        <v>54.65</v>
      </c>
      <c r="S191" s="163">
        <v>17051</v>
      </c>
      <c r="T191" s="1" t="s">
        <v>2710</v>
      </c>
      <c r="U191" s="3" t="s">
        <v>2603</v>
      </c>
      <c r="V191" s="3" t="s">
        <v>2603</v>
      </c>
      <c r="W191" s="22" t="s">
        <v>2892</v>
      </c>
      <c r="X191" s="3" t="s">
        <v>2847</v>
      </c>
      <c r="Y191" s="82">
        <f t="shared" si="6"/>
        <v>160</v>
      </c>
      <c r="Z191" s="82" t="str">
        <f t="shared" si="7"/>
        <v>0</v>
      </c>
      <c r="AA191" s="82">
        <f t="shared" si="8"/>
        <v>160</v>
      </c>
      <c r="AC191" s="5"/>
    </row>
    <row r="192" spans="1:29" s="3" customFormat="1" ht="10.199999999999999" x14ac:dyDescent="0.2">
      <c r="A192" s="1" t="s">
        <v>2633</v>
      </c>
      <c r="B192" s="2">
        <v>0</v>
      </c>
      <c r="C192" s="1" t="s">
        <v>1084</v>
      </c>
      <c r="D192" s="1" t="s">
        <v>2186</v>
      </c>
      <c r="E192" s="3" t="s">
        <v>2187</v>
      </c>
      <c r="F192" s="3">
        <v>16</v>
      </c>
      <c r="G192" s="3">
        <v>4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2708</v>
      </c>
      <c r="N192" s="3" t="s">
        <v>446</v>
      </c>
      <c r="O192" s="204"/>
      <c r="P192" s="3">
        <v>4</v>
      </c>
      <c r="Q192" s="1" t="s">
        <v>2321</v>
      </c>
      <c r="R192" s="2">
        <v>48</v>
      </c>
      <c r="S192" s="163">
        <v>17052</v>
      </c>
      <c r="T192" s="1" t="s">
        <v>2709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128</v>
      </c>
      <c r="Z192" s="82" t="str">
        <f t="shared" si="7"/>
        <v>0</v>
      </c>
      <c r="AA192" s="82">
        <f t="shared" si="8"/>
        <v>128</v>
      </c>
      <c r="AC192" s="5"/>
    </row>
    <row r="193" spans="1:29" s="3" customFormat="1" ht="10.199999999999999" x14ac:dyDescent="0.2">
      <c r="A193" s="1" t="s">
        <v>2635</v>
      </c>
      <c r="B193" s="2">
        <v>133</v>
      </c>
      <c r="C193" s="1" t="s">
        <v>1084</v>
      </c>
      <c r="D193" s="1" t="s">
        <v>2186</v>
      </c>
      <c r="E193" s="3" t="s">
        <v>2187</v>
      </c>
      <c r="F193" s="3">
        <v>16</v>
      </c>
      <c r="G193" s="3">
        <v>3</v>
      </c>
      <c r="H193" s="78"/>
      <c r="I193" s="111"/>
      <c r="K193" s="4" t="s">
        <v>2708</v>
      </c>
      <c r="L193" s="1" t="s">
        <v>2185</v>
      </c>
      <c r="M193" s="3" t="s">
        <v>2708</v>
      </c>
      <c r="O193" s="204"/>
      <c r="P193" s="3">
        <v>3</v>
      </c>
      <c r="Q193" s="1" t="s">
        <v>2321</v>
      </c>
      <c r="R193" s="2">
        <v>48</v>
      </c>
      <c r="S193" s="163" t="s">
        <v>436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1019</v>
      </c>
      <c r="Y193" s="82">
        <f t="shared" si="6"/>
        <v>96</v>
      </c>
      <c r="Z193" s="82">
        <f t="shared" si="7"/>
        <v>96</v>
      </c>
      <c r="AA193" s="82" t="str">
        <f t="shared" si="8"/>
        <v>0</v>
      </c>
      <c r="AC193" s="5"/>
    </row>
    <row r="194" spans="1:29" s="42" customFormat="1" ht="11.85" customHeight="1" x14ac:dyDescent="0.25">
      <c r="A194" s="52"/>
      <c r="B194" s="53"/>
      <c r="C194" s="52"/>
      <c r="D194" s="52"/>
      <c r="G194" s="40">
        <f>SUM(G189:G193)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SUM(P189:P193)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5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0.199999999999999" x14ac:dyDescent="0.2">
      <c r="A196" s="1" t="s">
        <v>2636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17051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0.199999999999999" x14ac:dyDescent="0.2">
      <c r="A197" s="1" t="s">
        <v>2636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17051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0.199999999999999" x14ac:dyDescent="0.2">
      <c r="A198" s="1" t="s">
        <v>2636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4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4</v>
      </c>
      <c r="Q198" s="1" t="s">
        <v>2321</v>
      </c>
      <c r="R198" s="2">
        <v>48</v>
      </c>
      <c r="S198" s="163">
        <v>17052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ref="Y198:Y261" si="9">F198*G198*2</f>
        <v>64</v>
      </c>
      <c r="Z198" s="82" t="str">
        <f t="shared" ref="Z198:Z261" si="10">IF(X198="N",Y198,"0")</f>
        <v>0</v>
      </c>
      <c r="AA198" s="82">
        <f t="shared" ref="AA198:AA261" si="11">IF(X198="P",Y198,"0")</f>
        <v>64</v>
      </c>
      <c r="AC198" s="5"/>
    </row>
    <row r="199" spans="1:29" s="3" customFormat="1" ht="10.199999999999999" x14ac:dyDescent="0.2">
      <c r="A199" s="1" t="s">
        <v>2636</v>
      </c>
      <c r="B199" s="2">
        <v>0</v>
      </c>
      <c r="C199" s="1" t="s">
        <v>2856</v>
      </c>
      <c r="D199" s="1" t="s">
        <v>2718</v>
      </c>
      <c r="E199" s="3" t="s">
        <v>2187</v>
      </c>
      <c r="F199" s="3">
        <v>8</v>
      </c>
      <c r="G199" s="3">
        <v>3</v>
      </c>
      <c r="H199" s="78"/>
      <c r="I199" s="111"/>
      <c r="K199" s="4" t="s">
        <v>2708</v>
      </c>
      <c r="L199" s="1" t="s">
        <v>2185</v>
      </c>
      <c r="M199" s="3" t="s">
        <v>2708</v>
      </c>
      <c r="O199" s="204"/>
      <c r="P199" s="3">
        <v>3</v>
      </c>
      <c r="Q199" s="1" t="s">
        <v>2321</v>
      </c>
      <c r="R199" s="2">
        <v>48</v>
      </c>
      <c r="S199" s="163" t="s">
        <v>436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1019</v>
      </c>
      <c r="Y199" s="82">
        <f t="shared" si="9"/>
        <v>48</v>
      </c>
      <c r="Z199" s="82">
        <f t="shared" si="10"/>
        <v>48</v>
      </c>
      <c r="AA199" s="82" t="str">
        <f t="shared" si="11"/>
        <v>0</v>
      </c>
      <c r="AC199" s="5"/>
    </row>
    <row r="200" spans="1:29" s="46" customFormat="1" ht="11.85" customHeight="1" thickBot="1" x14ac:dyDescent="0.3">
      <c r="G200" s="47">
        <f>SUM(G195:G199)</f>
        <v>27</v>
      </c>
      <c r="H200" s="193"/>
      <c r="I200" s="207"/>
      <c r="J200" s="47"/>
      <c r="K200" s="47"/>
      <c r="L200" s="48"/>
      <c r="M200" s="47">
        <f>G200-P200</f>
        <v>0</v>
      </c>
      <c r="N200" s="47"/>
      <c r="O200" s="207"/>
      <c r="P200" s="47">
        <f>SUM(P195:P199)</f>
        <v>27</v>
      </c>
      <c r="Q200" s="49"/>
      <c r="R200" s="49"/>
      <c r="S200" s="138"/>
      <c r="T200" s="49"/>
      <c r="X200" s="49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43" customFormat="1" ht="11.85" customHeight="1" x14ac:dyDescent="0.25">
      <c r="C201" s="50" t="s">
        <v>2177</v>
      </c>
      <c r="G201" s="22"/>
      <c r="H201" s="190"/>
      <c r="I201" s="206"/>
      <c r="J201" s="22"/>
      <c r="K201" s="22"/>
      <c r="L201" s="45"/>
      <c r="M201" s="22"/>
      <c r="N201" s="22"/>
      <c r="O201" s="206"/>
      <c r="P201" s="22"/>
      <c r="Q201" s="22"/>
      <c r="R201" s="22"/>
      <c r="S201" s="95"/>
      <c r="T201" s="22"/>
      <c r="X201" s="22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</row>
    <row r="202" spans="1:29" s="3" customFormat="1" ht="10.199999999999999" x14ac:dyDescent="0.2">
      <c r="A202" s="1" t="s">
        <v>2634</v>
      </c>
      <c r="B202" s="2">
        <v>0</v>
      </c>
      <c r="C202" s="1" t="s">
        <v>1084</v>
      </c>
      <c r="D202" s="1" t="s">
        <v>2186</v>
      </c>
      <c r="E202" s="3" t="s">
        <v>2187</v>
      </c>
      <c r="F202" s="3">
        <v>16</v>
      </c>
      <c r="G202" s="3">
        <v>46</v>
      </c>
      <c r="H202" s="78"/>
      <c r="I202" s="204"/>
      <c r="J202" s="3" t="s">
        <v>446</v>
      </c>
      <c r="K202" s="111" t="s">
        <v>2608</v>
      </c>
      <c r="L202" s="1" t="s">
        <v>2185</v>
      </c>
      <c r="M202" s="3" t="s">
        <v>2608</v>
      </c>
      <c r="N202" s="3" t="s">
        <v>446</v>
      </c>
      <c r="O202" s="204"/>
      <c r="P202" s="3">
        <v>46</v>
      </c>
      <c r="Q202" s="1" t="s">
        <v>2193</v>
      </c>
      <c r="R202" s="2">
        <v>0</v>
      </c>
      <c r="S202" s="105" t="s">
        <v>436</v>
      </c>
      <c r="T202" s="1" t="s">
        <v>2609</v>
      </c>
      <c r="U202" s="3" t="s">
        <v>2610</v>
      </c>
      <c r="V202" s="3" t="s">
        <v>2610</v>
      </c>
      <c r="W202" s="3" t="s">
        <v>2892</v>
      </c>
      <c r="X202" s="3" t="s">
        <v>1019</v>
      </c>
      <c r="Y202" s="82">
        <f t="shared" si="9"/>
        <v>1472</v>
      </c>
      <c r="Z202" s="82">
        <f t="shared" si="10"/>
        <v>1472</v>
      </c>
      <c r="AA202" s="82" t="str">
        <f t="shared" si="11"/>
        <v>0</v>
      </c>
      <c r="AC202" s="5"/>
    </row>
    <row r="203" spans="1:29" s="22" customFormat="1" ht="11.85" customHeight="1" x14ac:dyDescent="0.2">
      <c r="H203" s="190"/>
      <c r="I203" s="206"/>
      <c r="K203" s="26"/>
      <c r="L203" s="20" t="s">
        <v>2185</v>
      </c>
      <c r="O203" s="225"/>
      <c r="Q203" s="20"/>
      <c r="R203" s="21"/>
      <c r="S203" s="102"/>
      <c r="T203" s="20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25"/>
    </row>
    <row r="204" spans="1:29" s="42" customFormat="1" ht="11.85" customHeight="1" x14ac:dyDescent="0.25">
      <c r="A204" s="52"/>
      <c r="B204" s="53"/>
      <c r="C204" s="52"/>
      <c r="D204" s="52"/>
      <c r="G204" s="40">
        <f>SUM(G201:G203)</f>
        <v>46</v>
      </c>
      <c r="H204" s="192"/>
      <c r="I204" s="205"/>
      <c r="J204" s="40"/>
      <c r="K204" s="117"/>
      <c r="L204" s="55"/>
      <c r="M204" s="40">
        <f>G204-P204</f>
        <v>0</v>
      </c>
      <c r="N204" s="40"/>
      <c r="O204" s="205"/>
      <c r="P204" s="40">
        <f>SUM(P201:P203)</f>
        <v>46</v>
      </c>
      <c r="Q204" s="52"/>
      <c r="R204" s="53"/>
      <c r="S204" s="101"/>
      <c r="T204" s="5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  <c r="AC204" s="56"/>
    </row>
    <row r="205" spans="1:29" s="43" customFormat="1" ht="11.85" customHeight="1" x14ac:dyDescent="0.25">
      <c r="C205" s="50" t="s">
        <v>2176</v>
      </c>
      <c r="G205" s="22"/>
      <c r="H205" s="190"/>
      <c r="I205" s="206"/>
      <c r="J205" s="22"/>
      <c r="K205" s="26"/>
      <c r="L205" s="20"/>
      <c r="M205" s="22"/>
      <c r="N205" s="22"/>
      <c r="O205" s="206"/>
      <c r="P205" s="22"/>
      <c r="Q205" s="22"/>
      <c r="R205" s="22"/>
      <c r="S205" s="102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29" s="3" customFormat="1" ht="10.199999999999999" x14ac:dyDescent="0.2">
      <c r="A206" s="1" t="s">
        <v>2637</v>
      </c>
      <c r="B206" s="2">
        <v>0</v>
      </c>
      <c r="C206" s="1" t="s">
        <v>1084</v>
      </c>
      <c r="D206" s="1" t="s">
        <v>2718</v>
      </c>
      <c r="E206" s="3" t="s">
        <v>2187</v>
      </c>
      <c r="F206" s="3">
        <v>8</v>
      </c>
      <c r="G206" s="3">
        <v>46</v>
      </c>
      <c r="H206" s="78"/>
      <c r="I206" s="204"/>
      <c r="J206" s="3" t="s">
        <v>446</v>
      </c>
      <c r="K206" s="111" t="s">
        <v>2608</v>
      </c>
      <c r="L206" s="1" t="s">
        <v>2185</v>
      </c>
      <c r="M206" s="3" t="s">
        <v>2608</v>
      </c>
      <c r="N206" s="3" t="s">
        <v>446</v>
      </c>
      <c r="O206" s="204"/>
      <c r="P206" s="3">
        <v>46</v>
      </c>
      <c r="Q206" s="1" t="s">
        <v>2193</v>
      </c>
      <c r="R206" s="2">
        <v>0</v>
      </c>
      <c r="S206" s="105" t="s">
        <v>436</v>
      </c>
      <c r="T206" s="1" t="s">
        <v>2800</v>
      </c>
      <c r="U206" s="3" t="s">
        <v>2610</v>
      </c>
      <c r="V206" s="3" t="s">
        <v>2610</v>
      </c>
      <c r="W206" s="3" t="s">
        <v>2892</v>
      </c>
      <c r="X206" s="3" t="s">
        <v>1019</v>
      </c>
      <c r="Y206" s="82">
        <f t="shared" si="9"/>
        <v>736</v>
      </c>
      <c r="Z206" s="82">
        <f t="shared" si="10"/>
        <v>736</v>
      </c>
      <c r="AA206" s="82" t="str">
        <f t="shared" si="11"/>
        <v>0</v>
      </c>
      <c r="AC206" s="5"/>
    </row>
    <row r="207" spans="1:29" s="22" customFormat="1" ht="11.85" customHeight="1" x14ac:dyDescent="0.2">
      <c r="H207" s="190"/>
      <c r="I207" s="206"/>
      <c r="L207" s="20" t="s">
        <v>2185</v>
      </c>
      <c r="O207" s="225"/>
      <c r="Q207" s="20"/>
      <c r="R207" s="21"/>
      <c r="S207" s="95"/>
      <c r="T207" s="20"/>
      <c r="Y207" s="82"/>
      <c r="Z207" s="82" t="str">
        <f t="shared" si="10"/>
        <v>0</v>
      </c>
      <c r="AA207" s="82" t="str">
        <f t="shared" si="11"/>
        <v>0</v>
      </c>
      <c r="AC207" s="25"/>
    </row>
    <row r="208" spans="1:29" s="46" customFormat="1" ht="11.85" customHeight="1" thickBot="1" x14ac:dyDescent="0.3">
      <c r="G208" s="47">
        <f>SUM(G205:G207)</f>
        <v>46</v>
      </c>
      <c r="H208" s="193"/>
      <c r="I208" s="207"/>
      <c r="J208" s="47"/>
      <c r="K208" s="47"/>
      <c r="L208" s="48"/>
      <c r="M208" s="47">
        <f>G208-P208</f>
        <v>0</v>
      </c>
      <c r="N208" s="47"/>
      <c r="O208" s="207"/>
      <c r="P208" s="47">
        <f>SUM(P205:P207)</f>
        <v>46</v>
      </c>
      <c r="Q208" s="49"/>
      <c r="R208" s="49"/>
      <c r="S208" s="96"/>
      <c r="T208" s="49"/>
      <c r="X208" s="49"/>
      <c r="Y208" s="82"/>
      <c r="Z208" s="82" t="str">
        <f t="shared" si="10"/>
        <v>0</v>
      </c>
      <c r="AA208" s="82" t="str">
        <f t="shared" si="11"/>
        <v>0</v>
      </c>
    </row>
    <row r="209" spans="1:256" s="71" customFormat="1" ht="11.85" customHeight="1" x14ac:dyDescent="0.25">
      <c r="C209" s="50" t="s">
        <v>2801</v>
      </c>
      <c r="G209" s="72"/>
      <c r="H209" s="194"/>
      <c r="I209" s="210" t="s">
        <v>1023</v>
      </c>
      <c r="J209" s="72"/>
      <c r="K209" s="72"/>
      <c r="L209" s="73"/>
      <c r="M209" s="72"/>
      <c r="N209" s="72"/>
      <c r="O209" s="210"/>
      <c r="P209" s="72"/>
      <c r="Q209" s="74"/>
      <c r="R209" s="74"/>
      <c r="S209" s="97"/>
      <c r="T209" s="74"/>
      <c r="X209" s="74"/>
      <c r="Y209" s="82"/>
      <c r="Z209" s="82" t="str">
        <f t="shared" si="10"/>
        <v>0</v>
      </c>
      <c r="AA209" s="82" t="str">
        <f t="shared" si="11"/>
        <v>0</v>
      </c>
    </row>
    <row r="210" spans="1:256" s="3" customFormat="1" ht="10.199999999999999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172</v>
      </c>
      <c r="H210" s="78"/>
      <c r="I210" s="203" t="s">
        <v>1165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1.85" customHeight="1" x14ac:dyDescent="0.2">
      <c r="A211" s="1" t="s">
        <v>2711</v>
      </c>
      <c r="B211" s="2">
        <v>216</v>
      </c>
      <c r="C211" s="1" t="s">
        <v>2218</v>
      </c>
      <c r="D211" s="1" t="s">
        <v>2186</v>
      </c>
      <c r="E211" s="3" t="s">
        <v>2187</v>
      </c>
      <c r="F211" s="3">
        <v>16</v>
      </c>
      <c r="G211" s="3">
        <v>73</v>
      </c>
      <c r="H211" s="78"/>
      <c r="I211" s="202" t="s">
        <v>2904</v>
      </c>
      <c r="K211" s="159" t="s">
        <v>2277</v>
      </c>
      <c r="L211" s="1" t="s">
        <v>2185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" customFormat="1" ht="10.199999999999999" x14ac:dyDescent="0.2">
      <c r="A212" s="1"/>
      <c r="B212" s="2"/>
      <c r="C212" s="1"/>
      <c r="D212" s="1"/>
      <c r="H212" s="78"/>
      <c r="I212" s="114"/>
      <c r="K212" s="111"/>
      <c r="L212" s="1" t="s">
        <v>2185</v>
      </c>
      <c r="M212" s="3" t="s">
        <v>2821</v>
      </c>
      <c r="O212" s="204"/>
      <c r="Q212" s="1"/>
      <c r="R212" s="2"/>
      <c r="S212" s="91"/>
      <c r="T212" s="1"/>
      <c r="Y212" s="82"/>
      <c r="Z212" s="82" t="str">
        <f t="shared" si="10"/>
        <v>0</v>
      </c>
      <c r="AA212" s="82" t="str">
        <f t="shared" si="11"/>
        <v>0</v>
      </c>
      <c r="AC212" s="5"/>
    </row>
    <row r="213" spans="1:256" s="38" customFormat="1" ht="11.85" customHeight="1" x14ac:dyDescent="0.25">
      <c r="G213" s="40">
        <f>SUM(G210:G211)</f>
        <v>245</v>
      </c>
      <c r="H213" s="192"/>
      <c r="I213" s="205"/>
      <c r="J213" s="40"/>
      <c r="K213" s="40"/>
      <c r="L213" s="41"/>
      <c r="M213" s="40"/>
      <c r="N213" s="40"/>
      <c r="O213" s="205"/>
      <c r="P213" s="40"/>
      <c r="Q213" s="42"/>
      <c r="R213" s="42"/>
      <c r="S213" s="94"/>
      <c r="T213" s="42"/>
      <c r="X213" s="42"/>
      <c r="Y213" s="82"/>
      <c r="Z213" s="82" t="str">
        <f t="shared" si="10"/>
        <v>0</v>
      </c>
      <c r="AA213" s="82" t="str">
        <f t="shared" si="11"/>
        <v>0</v>
      </c>
      <c r="IV213" s="38">
        <f>SUM(A213:IU213)</f>
        <v>245</v>
      </c>
    </row>
    <row r="214" spans="1:256" s="71" customFormat="1" ht="11.85" customHeight="1" x14ac:dyDescent="0.25">
      <c r="C214" s="50" t="s">
        <v>2802</v>
      </c>
      <c r="G214" s="72"/>
      <c r="H214" s="194"/>
      <c r="I214" s="210" t="s">
        <v>1023</v>
      </c>
      <c r="J214" s="72"/>
      <c r="K214" s="72"/>
      <c r="L214" s="73"/>
      <c r="M214" s="72"/>
      <c r="N214" s="72"/>
      <c r="O214" s="210"/>
      <c r="P214" s="72"/>
      <c r="Q214" s="74"/>
      <c r="R214" s="74"/>
      <c r="S214" s="97"/>
      <c r="T214" s="74"/>
      <c r="X214" s="74"/>
      <c r="Y214" s="82"/>
      <c r="Z214" s="82" t="str">
        <f t="shared" si="10"/>
        <v>0</v>
      </c>
      <c r="AA214" s="82" t="str">
        <f t="shared" si="11"/>
        <v>0</v>
      </c>
    </row>
    <row r="215" spans="1:256" s="3" customFormat="1" ht="10.199999999999999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172</v>
      </c>
      <c r="H215" s="78"/>
      <c r="I215" s="203" t="s">
        <v>1165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1.85" customHeight="1" x14ac:dyDescent="0.2">
      <c r="A216" s="1" t="s">
        <v>2711</v>
      </c>
      <c r="B216" s="2">
        <v>216</v>
      </c>
      <c r="C216" s="1" t="s">
        <v>2218</v>
      </c>
      <c r="D216" s="1" t="s">
        <v>2718</v>
      </c>
      <c r="E216" s="3" t="s">
        <v>2187</v>
      </c>
      <c r="F216" s="3">
        <v>8</v>
      </c>
      <c r="G216" s="3">
        <v>73</v>
      </c>
      <c r="H216" s="78"/>
      <c r="I216" s="202" t="s">
        <v>2904</v>
      </c>
      <c r="K216" s="159" t="s">
        <v>2277</v>
      </c>
      <c r="L216" s="1" t="s">
        <v>2185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0.199999999999999" x14ac:dyDescent="0.2">
      <c r="A217" s="1"/>
      <c r="B217" s="2"/>
      <c r="C217" s="1"/>
      <c r="D217" s="1"/>
      <c r="H217" s="78"/>
      <c r="I217" s="114"/>
      <c r="K217" s="111"/>
      <c r="L217" s="1" t="s">
        <v>2185</v>
      </c>
      <c r="M217" s="3" t="s">
        <v>1022</v>
      </c>
      <c r="O217" s="204"/>
      <c r="Q217" s="1"/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58" customFormat="1" x14ac:dyDescent="0.25">
      <c r="G218" s="40">
        <f>SUM(G215:G217)</f>
        <v>245</v>
      </c>
      <c r="H218" s="195"/>
      <c r="I218" s="211"/>
      <c r="O218" s="211"/>
      <c r="S218" s="106"/>
      <c r="Y218" s="82"/>
      <c r="Z218" s="82" t="str">
        <f t="shared" si="10"/>
        <v>0</v>
      </c>
      <c r="AA218" s="82" t="str">
        <f t="shared" si="11"/>
        <v>0</v>
      </c>
    </row>
    <row r="219" spans="1:256" s="43" customFormat="1" ht="11.85" customHeight="1" x14ac:dyDescent="0.25">
      <c r="C219" s="50" t="s">
        <v>2172</v>
      </c>
      <c r="G219" s="22"/>
      <c r="H219" s="190"/>
      <c r="I219" s="206"/>
      <c r="J219" s="24"/>
      <c r="K219" s="22"/>
      <c r="L219" s="45"/>
      <c r="M219" s="22"/>
      <c r="N219" s="24"/>
      <c r="O219" s="206"/>
      <c r="P219" s="22"/>
      <c r="Q219" s="22"/>
      <c r="R219" s="22"/>
      <c r="S219" s="95"/>
      <c r="T219" s="22"/>
      <c r="X219" s="22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0.199999999999999" x14ac:dyDescent="0.2">
      <c r="A220" s="1" t="s">
        <v>2816</v>
      </c>
      <c r="B220" s="2">
        <v>0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41</v>
      </c>
      <c r="H220" s="78"/>
      <c r="I220" s="204"/>
      <c r="J220" s="3" t="s">
        <v>446</v>
      </c>
      <c r="K220" s="75" t="s">
        <v>2817</v>
      </c>
      <c r="L220" s="76" t="s">
        <v>2185</v>
      </c>
      <c r="M220" s="77" t="s">
        <v>2601</v>
      </c>
      <c r="N220" s="3" t="s">
        <v>446</v>
      </c>
      <c r="O220" s="204"/>
      <c r="P220" s="3">
        <v>41</v>
      </c>
      <c r="Q220" s="1" t="s">
        <v>2321</v>
      </c>
      <c r="R220" s="2">
        <v>0</v>
      </c>
      <c r="S220" s="161" t="s">
        <v>436</v>
      </c>
      <c r="T220" s="1" t="s">
        <v>2602</v>
      </c>
      <c r="U220" s="3" t="s">
        <v>2603</v>
      </c>
      <c r="V220" s="3" t="s">
        <v>2603</v>
      </c>
      <c r="W220" s="3" t="s">
        <v>1161</v>
      </c>
      <c r="X220" s="3" t="s">
        <v>1019</v>
      </c>
      <c r="Y220" s="82">
        <f t="shared" si="9"/>
        <v>1312</v>
      </c>
      <c r="Z220" s="82">
        <f t="shared" si="10"/>
        <v>1312</v>
      </c>
      <c r="AA220" s="82" t="str">
        <f t="shared" si="11"/>
        <v>0</v>
      </c>
      <c r="AC220" s="5"/>
    </row>
    <row r="221" spans="1:256" s="3" customFormat="1" ht="10.199999999999999" x14ac:dyDescent="0.2">
      <c r="A221" s="1" t="s">
        <v>2604</v>
      </c>
      <c r="B221" s="2">
        <v>0</v>
      </c>
      <c r="C221" s="1" t="s">
        <v>2193</v>
      </c>
      <c r="D221" s="1" t="s">
        <v>2186</v>
      </c>
      <c r="E221" s="3" t="s">
        <v>2187</v>
      </c>
      <c r="F221" s="3">
        <v>16</v>
      </c>
      <c r="G221" s="3">
        <v>20</v>
      </c>
      <c r="H221" s="78"/>
      <c r="I221" s="23" t="s">
        <v>2927</v>
      </c>
      <c r="J221" s="3" t="s">
        <v>446</v>
      </c>
      <c r="K221" s="75" t="s">
        <v>2605</v>
      </c>
      <c r="L221" s="76" t="s">
        <v>2185</v>
      </c>
      <c r="M221" s="77" t="s">
        <v>2606</v>
      </c>
      <c r="N221" s="3" t="s">
        <v>446</v>
      </c>
      <c r="O221" s="204"/>
      <c r="P221" s="3">
        <v>20</v>
      </c>
      <c r="Q221" s="1" t="s">
        <v>2321</v>
      </c>
      <c r="R221" s="2">
        <v>54.65</v>
      </c>
      <c r="S221" s="165">
        <v>15815</v>
      </c>
      <c r="T221" s="1" t="s">
        <v>2710</v>
      </c>
      <c r="U221" s="3" t="s">
        <v>2603</v>
      </c>
      <c r="V221" s="3" t="s">
        <v>2603</v>
      </c>
      <c r="W221" s="22" t="s">
        <v>2892</v>
      </c>
      <c r="X221" s="3" t="s">
        <v>2847</v>
      </c>
      <c r="Y221" s="82">
        <f t="shared" si="9"/>
        <v>640</v>
      </c>
      <c r="Z221" s="82" t="str">
        <f t="shared" si="10"/>
        <v>0</v>
      </c>
      <c r="AA221" s="82">
        <f t="shared" si="11"/>
        <v>640</v>
      </c>
      <c r="AC221" s="5"/>
    </row>
    <row r="222" spans="1:256" s="22" customFormat="1" ht="11.85" customHeight="1" x14ac:dyDescent="0.2">
      <c r="A222" s="20"/>
      <c r="B222" s="21"/>
      <c r="C222" s="20"/>
      <c r="D222" s="20"/>
      <c r="H222" s="190"/>
      <c r="I222" s="51"/>
      <c r="J222" s="24"/>
      <c r="K222" s="23"/>
      <c r="L222" s="20" t="s">
        <v>2185</v>
      </c>
      <c r="O222" s="206"/>
      <c r="S222" s="127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  <c r="AC222" s="25"/>
    </row>
    <row r="223" spans="1:256" s="38" customFormat="1" ht="11.85" customHeight="1" x14ac:dyDescent="0.25">
      <c r="G223" s="40">
        <f>SUM(G219:G222)</f>
        <v>61</v>
      </c>
      <c r="H223" s="192"/>
      <c r="I223" s="205"/>
      <c r="J223" s="40"/>
      <c r="K223" s="40"/>
      <c r="L223" s="41"/>
      <c r="M223" s="40">
        <f>G223-P223</f>
        <v>0</v>
      </c>
      <c r="N223" s="40"/>
      <c r="O223" s="205"/>
      <c r="P223" s="40">
        <f>SUM(P220:P222)</f>
        <v>61</v>
      </c>
      <c r="Q223" s="42"/>
      <c r="R223" s="42"/>
      <c r="S223" s="169"/>
      <c r="T223" s="42"/>
      <c r="X223" s="4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43" customFormat="1" ht="11.85" customHeight="1" x14ac:dyDescent="0.25">
      <c r="C224" s="50" t="s">
        <v>2173</v>
      </c>
      <c r="G224" s="22"/>
      <c r="H224" s="190"/>
      <c r="I224" s="206"/>
      <c r="J224" s="24"/>
      <c r="K224" s="22"/>
      <c r="L224" s="45"/>
      <c r="M224" s="22"/>
      <c r="N224" s="24"/>
      <c r="O224" s="206"/>
      <c r="P224" s="22"/>
      <c r="Q224" s="22"/>
      <c r="R224" s="22"/>
      <c r="S224" s="163"/>
      <c r="T224" s="22"/>
      <c r="X224" s="22"/>
      <c r="Y224" s="82">
        <f t="shared" si="9"/>
        <v>0</v>
      </c>
      <c r="Z224" s="82" t="str">
        <f t="shared" si="10"/>
        <v>0</v>
      </c>
      <c r="AA224" s="82" t="str">
        <f t="shared" si="11"/>
        <v>0</v>
      </c>
    </row>
    <row r="225" spans="1:29" s="3" customFormat="1" ht="12" customHeight="1" x14ac:dyDescent="0.2">
      <c r="A225" s="1" t="s">
        <v>2818</v>
      </c>
      <c r="B225" s="2">
        <v>0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41</v>
      </c>
      <c r="H225" s="78"/>
      <c r="I225" s="204"/>
      <c r="J225" s="3" t="s">
        <v>446</v>
      </c>
      <c r="K225" s="75" t="s">
        <v>2817</v>
      </c>
      <c r="L225" s="76" t="s">
        <v>2185</v>
      </c>
      <c r="M225" s="77" t="s">
        <v>2601</v>
      </c>
      <c r="N225" s="3" t="s">
        <v>446</v>
      </c>
      <c r="O225" s="204"/>
      <c r="P225" s="3">
        <v>41</v>
      </c>
      <c r="Q225" s="1" t="s">
        <v>2321</v>
      </c>
      <c r="R225" s="2">
        <v>0</v>
      </c>
      <c r="S225" s="161" t="s">
        <v>436</v>
      </c>
      <c r="T225" s="1" t="s">
        <v>2797</v>
      </c>
      <c r="U225" s="3" t="s">
        <v>2603</v>
      </c>
      <c r="V225" s="3" t="s">
        <v>2603</v>
      </c>
      <c r="W225" s="3" t="s">
        <v>1161</v>
      </c>
      <c r="X225" s="3" t="s">
        <v>1019</v>
      </c>
      <c r="Y225" s="82">
        <f t="shared" si="9"/>
        <v>656</v>
      </c>
      <c r="Z225" s="82">
        <f t="shared" si="10"/>
        <v>656</v>
      </c>
      <c r="AA225" s="82" t="str">
        <f t="shared" si="11"/>
        <v>0</v>
      </c>
      <c r="AC225" s="5"/>
    </row>
    <row r="226" spans="1:29" s="3" customFormat="1" ht="10.199999999999999" x14ac:dyDescent="0.2">
      <c r="A226" s="1" t="s">
        <v>2798</v>
      </c>
      <c r="B226" s="2">
        <v>0</v>
      </c>
      <c r="C226" s="1" t="s">
        <v>2193</v>
      </c>
      <c r="D226" s="1" t="s">
        <v>2718</v>
      </c>
      <c r="E226" s="3" t="s">
        <v>2187</v>
      </c>
      <c r="F226" s="3">
        <v>8</v>
      </c>
      <c r="G226" s="3">
        <v>20</v>
      </c>
      <c r="H226" s="78"/>
      <c r="I226" s="23" t="s">
        <v>2927</v>
      </c>
      <c r="J226" s="3" t="s">
        <v>446</v>
      </c>
      <c r="K226" s="75" t="s">
        <v>2605</v>
      </c>
      <c r="L226" s="76" t="s">
        <v>2185</v>
      </c>
      <c r="M226" s="77" t="s">
        <v>2606</v>
      </c>
      <c r="N226" s="3" t="s">
        <v>446</v>
      </c>
      <c r="O226" s="204"/>
      <c r="P226" s="3">
        <v>20</v>
      </c>
      <c r="Q226" s="1" t="s">
        <v>2321</v>
      </c>
      <c r="R226" s="2">
        <v>54.65</v>
      </c>
      <c r="S226" s="165">
        <v>15815</v>
      </c>
      <c r="T226" s="1" t="s">
        <v>2710</v>
      </c>
      <c r="U226" s="3" t="s">
        <v>2603</v>
      </c>
      <c r="V226" s="3" t="s">
        <v>2603</v>
      </c>
      <c r="W226" s="22" t="s">
        <v>2892</v>
      </c>
      <c r="X226" s="3" t="s">
        <v>2847</v>
      </c>
      <c r="Y226" s="82">
        <f t="shared" si="9"/>
        <v>320</v>
      </c>
      <c r="Z226" s="82" t="str">
        <f t="shared" si="10"/>
        <v>0</v>
      </c>
      <c r="AA226" s="82">
        <f t="shared" si="11"/>
        <v>320</v>
      </c>
      <c r="AC226" s="5"/>
    </row>
    <row r="227" spans="1:29" s="22" customFormat="1" ht="11.85" customHeight="1" x14ac:dyDescent="0.2">
      <c r="A227" s="20"/>
      <c r="B227" s="21"/>
      <c r="C227" s="20"/>
      <c r="D227" s="20"/>
      <c r="H227" s="190"/>
      <c r="I227" s="51"/>
      <c r="J227" s="24"/>
      <c r="K227" s="23"/>
      <c r="L227" s="20" t="s">
        <v>2185</v>
      </c>
      <c r="O227" s="206"/>
      <c r="S227" s="127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  <c r="AC227" s="25"/>
    </row>
    <row r="228" spans="1:29" s="46" customFormat="1" ht="11.85" customHeight="1" thickBot="1" x14ac:dyDescent="0.3">
      <c r="G228" s="47">
        <f>SUM(G224:G227)</f>
        <v>61</v>
      </c>
      <c r="H228" s="193"/>
      <c r="I228" s="207"/>
      <c r="J228" s="47"/>
      <c r="K228" s="47"/>
      <c r="L228" s="48"/>
      <c r="M228" s="47">
        <f>G228-P228</f>
        <v>0</v>
      </c>
      <c r="N228" s="47"/>
      <c r="O228" s="207"/>
      <c r="P228" s="47">
        <f>SUM(P225:P227)</f>
        <v>61</v>
      </c>
      <c r="Q228" s="49"/>
      <c r="R228" s="49"/>
      <c r="S228" s="170"/>
      <c r="T228" s="49"/>
      <c r="X228" s="49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ht="11.85" customHeight="1" x14ac:dyDescent="0.25">
      <c r="C229" s="57" t="s">
        <v>2174</v>
      </c>
      <c r="G229" s="3"/>
      <c r="H229" s="78"/>
      <c r="I229" s="204"/>
      <c r="J229" s="3"/>
      <c r="K229" s="3"/>
      <c r="L229" s="7"/>
      <c r="M229" s="3"/>
      <c r="N229" s="3"/>
      <c r="O229" s="204"/>
      <c r="P229" s="3"/>
      <c r="Q229" s="3"/>
      <c r="R229" s="3"/>
      <c r="S229" s="165"/>
      <c r="T229" s="3"/>
      <c r="X229" s="3"/>
      <c r="Y229" s="82">
        <f t="shared" si="9"/>
        <v>0</v>
      </c>
      <c r="Z229" s="82" t="str">
        <f t="shared" si="10"/>
        <v>0</v>
      </c>
      <c r="AA229" s="82" t="str">
        <f t="shared" si="11"/>
        <v>0</v>
      </c>
    </row>
    <row r="230" spans="1:29" s="3" customFormat="1" ht="10.199999999999999" x14ac:dyDescent="0.2">
      <c r="A230" s="1" t="s">
        <v>1064</v>
      </c>
      <c r="B230" s="2">
        <v>330</v>
      </c>
      <c r="C230" s="1" t="s">
        <v>1063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9"/>
      <c r="J230" s="8" t="s">
        <v>446</v>
      </c>
      <c r="K230" s="108" t="s">
        <v>2887</v>
      </c>
      <c r="L230" s="109" t="s">
        <v>2185</v>
      </c>
      <c r="M230" s="110" t="s">
        <v>2887</v>
      </c>
      <c r="N230" s="8" t="s">
        <v>446</v>
      </c>
      <c r="O230" s="204"/>
      <c r="P230" s="3">
        <v>25</v>
      </c>
      <c r="Q230" s="1" t="s">
        <v>1792</v>
      </c>
      <c r="R230" s="2">
        <v>360</v>
      </c>
      <c r="S230" s="184" t="s">
        <v>436</v>
      </c>
      <c r="T230" s="1" t="s">
        <v>1793</v>
      </c>
      <c r="U230" s="3" t="s">
        <v>2196</v>
      </c>
      <c r="V230" s="3" t="s">
        <v>2196</v>
      </c>
      <c r="W230" s="8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0.199999999999999" x14ac:dyDescent="0.2">
      <c r="A231" s="1" t="s">
        <v>422</v>
      </c>
      <c r="B231" s="2">
        <v>400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/>
      <c r="J231" s="3" t="s">
        <v>446</v>
      </c>
      <c r="K231" s="108" t="s">
        <v>432</v>
      </c>
      <c r="L231" s="109" t="s">
        <v>2185</v>
      </c>
      <c r="M231" s="110" t="s">
        <v>2887</v>
      </c>
      <c r="N231" s="3" t="s">
        <v>446</v>
      </c>
      <c r="O231" s="204" t="s">
        <v>432</v>
      </c>
      <c r="P231" s="3">
        <v>25</v>
      </c>
      <c r="Q231" s="1" t="s">
        <v>2193</v>
      </c>
      <c r="R231" s="2">
        <v>80.75</v>
      </c>
      <c r="S231" s="161" t="s">
        <v>436</v>
      </c>
      <c r="T231" s="1" t="s">
        <v>2274</v>
      </c>
      <c r="U231" s="3" t="s">
        <v>2196</v>
      </c>
      <c r="V231" s="3" t="s">
        <v>2196</v>
      </c>
      <c r="W231" s="22" t="s">
        <v>1161</v>
      </c>
      <c r="X231" s="3" t="s">
        <v>1019</v>
      </c>
      <c r="Y231" s="82">
        <f t="shared" si="9"/>
        <v>800</v>
      </c>
      <c r="Z231" s="82">
        <f t="shared" si="10"/>
        <v>800</v>
      </c>
      <c r="AA231" s="82" t="str">
        <f t="shared" si="11"/>
        <v>0</v>
      </c>
      <c r="AC231" s="5"/>
    </row>
    <row r="232" spans="1:29" s="3" customFormat="1" ht="10.199999999999999" x14ac:dyDescent="0.2">
      <c r="A232" s="1" t="s">
        <v>2391</v>
      </c>
      <c r="B232" s="2">
        <v>360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 t="s">
        <v>2923</v>
      </c>
      <c r="J232" s="3" t="s">
        <v>446</v>
      </c>
      <c r="K232" s="108" t="s">
        <v>2806</v>
      </c>
      <c r="L232" s="109" t="s">
        <v>2185</v>
      </c>
      <c r="M232" s="110" t="s">
        <v>2490</v>
      </c>
      <c r="N232" s="3" t="s">
        <v>446</v>
      </c>
      <c r="O232" s="204" t="s">
        <v>2919</v>
      </c>
      <c r="P232" s="3">
        <v>25</v>
      </c>
      <c r="Q232" s="1" t="s">
        <v>2193</v>
      </c>
      <c r="R232" s="2">
        <v>83</v>
      </c>
      <c r="S232" s="161" t="s">
        <v>2490</v>
      </c>
      <c r="T232" s="1" t="s">
        <v>2510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2288</v>
      </c>
      <c r="B233" s="2">
        <v>34.65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23426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2852</v>
      </c>
      <c r="P233" s="3">
        <v>25</v>
      </c>
      <c r="Q233" s="1" t="s">
        <v>2321</v>
      </c>
      <c r="R233" s="2">
        <v>26.15</v>
      </c>
      <c r="S233" s="161" t="s">
        <v>2887</v>
      </c>
      <c r="T233" s="1" t="s">
        <v>2693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2281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23435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2289</v>
      </c>
      <c r="B235" s="2">
        <v>35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23380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204" t="s">
        <v>2820</v>
      </c>
      <c r="P235" s="3">
        <v>25</v>
      </c>
      <c r="Q235" s="1" t="s">
        <v>2193</v>
      </c>
      <c r="R235" s="2">
        <v>24.18</v>
      </c>
      <c r="S235" s="161" t="s">
        <v>2887</v>
      </c>
      <c r="T235" s="1" t="s">
        <v>2691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2292</v>
      </c>
      <c r="B236" s="2">
        <v>48.4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204">
        <v>23519</v>
      </c>
      <c r="J236" s="3" t="s">
        <v>446</v>
      </c>
      <c r="K236" s="108" t="s">
        <v>2277</v>
      </c>
      <c r="L236" s="109" t="s">
        <v>2185</v>
      </c>
      <c r="M236" s="110" t="s">
        <v>2430</v>
      </c>
      <c r="N236" s="3" t="s">
        <v>446</v>
      </c>
      <c r="O236" s="204" t="s">
        <v>2835</v>
      </c>
      <c r="P236" s="3">
        <v>25</v>
      </c>
      <c r="Q236" s="1" t="s">
        <v>2193</v>
      </c>
      <c r="R236" s="2">
        <v>77</v>
      </c>
      <c r="S236" s="161" t="s">
        <v>2408</v>
      </c>
      <c r="T236" s="1" t="s">
        <v>2437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2290</v>
      </c>
      <c r="B237" s="2">
        <v>36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2851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86.5</v>
      </c>
      <c r="S237" s="161" t="s">
        <v>2490</v>
      </c>
      <c r="T237" s="1" t="s">
        <v>2512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2291</v>
      </c>
      <c r="B238" s="2">
        <v>38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4" t="s">
        <v>2850</v>
      </c>
      <c r="J238" s="3" t="s">
        <v>446</v>
      </c>
      <c r="K238" s="108" t="s">
        <v>2277</v>
      </c>
      <c r="L238" s="109" t="s">
        <v>2185</v>
      </c>
      <c r="M238" s="110" t="s">
        <v>2490</v>
      </c>
      <c r="N238" s="3" t="s">
        <v>446</v>
      </c>
      <c r="O238" s="204" t="s">
        <v>2596</v>
      </c>
      <c r="P238" s="3">
        <v>25</v>
      </c>
      <c r="Q238" s="1" t="s">
        <v>2193</v>
      </c>
      <c r="R238" s="2">
        <v>96.75</v>
      </c>
      <c r="S238" s="161" t="s">
        <v>2490</v>
      </c>
      <c r="T238" s="1" t="s">
        <v>2513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2279</v>
      </c>
      <c r="B239" s="2">
        <v>33.15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23365</v>
      </c>
      <c r="J239" s="3" t="s">
        <v>446</v>
      </c>
      <c r="K239" s="108" t="s">
        <v>2277</v>
      </c>
      <c r="L239" s="109" t="s">
        <v>2185</v>
      </c>
      <c r="M239" s="110" t="s">
        <v>2300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195</v>
      </c>
      <c r="S239" s="161" t="s">
        <v>2300</v>
      </c>
      <c r="T239" s="1" t="s">
        <v>2314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2285</v>
      </c>
      <c r="B240" s="2">
        <v>375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23856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2193</v>
      </c>
      <c r="R240" s="2">
        <v>69.25</v>
      </c>
      <c r="S240" s="161" t="s">
        <v>2911</v>
      </c>
      <c r="T240" s="1" t="s">
        <v>2316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2805</v>
      </c>
      <c r="B241" s="2">
        <v>380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204">
        <v>24012</v>
      </c>
      <c r="J241" s="3" t="s">
        <v>446</v>
      </c>
      <c r="K241" s="108" t="s">
        <v>2277</v>
      </c>
      <c r="L241" s="109" t="s">
        <v>2185</v>
      </c>
      <c r="M241" s="110" t="s">
        <v>2315</v>
      </c>
      <c r="N241" s="3" t="s">
        <v>446</v>
      </c>
      <c r="O241" s="204" t="s">
        <v>2832</v>
      </c>
      <c r="P241" s="3">
        <v>25</v>
      </c>
      <c r="Q241" s="1" t="s">
        <v>2485</v>
      </c>
      <c r="R241" s="2">
        <v>199.25</v>
      </c>
      <c r="S241" s="161" t="s">
        <v>2911</v>
      </c>
      <c r="T241" s="1" t="s">
        <v>2673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2293</v>
      </c>
      <c r="B242" s="2">
        <v>56.75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2848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72.25</v>
      </c>
      <c r="S242" s="165">
        <v>15748</v>
      </c>
      <c r="T242" s="1" t="s">
        <v>2598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2294</v>
      </c>
      <c r="B243" s="2">
        <v>64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2849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15749</v>
      </c>
      <c r="T243" s="1" t="s">
        <v>2599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2323</v>
      </c>
      <c r="B244" s="2">
        <v>210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2923</v>
      </c>
      <c r="J244" s="3" t="s">
        <v>446</v>
      </c>
      <c r="K244" s="108" t="s">
        <v>2806</v>
      </c>
      <c r="L244" s="109" t="s">
        <v>2185</v>
      </c>
      <c r="M244" s="110" t="s">
        <v>2345</v>
      </c>
      <c r="N244" s="3" t="s">
        <v>446</v>
      </c>
      <c r="O244" s="204" t="s">
        <v>2820</v>
      </c>
      <c r="P244" s="3">
        <v>25</v>
      </c>
      <c r="Q244" s="1" t="s">
        <v>2485</v>
      </c>
      <c r="R244" s="2">
        <v>204</v>
      </c>
      <c r="S244" s="161" t="s">
        <v>2887</v>
      </c>
      <c r="T244" s="1" t="s">
        <v>2683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2283</v>
      </c>
      <c r="B245" s="2">
        <v>33.85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1000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204" t="s">
        <v>2596</v>
      </c>
      <c r="P245" s="3">
        <v>25</v>
      </c>
      <c r="Q245" s="1" t="s">
        <v>2193</v>
      </c>
      <c r="R245" s="2">
        <v>74</v>
      </c>
      <c r="S245" s="165">
        <v>15838</v>
      </c>
      <c r="T245" s="1" t="s">
        <v>2600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2401</v>
      </c>
      <c r="B246" s="2">
        <v>57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1048</v>
      </c>
      <c r="J246" s="3" t="s">
        <v>446</v>
      </c>
      <c r="K246" s="108" t="s">
        <v>2324</v>
      </c>
      <c r="L246" s="109" t="s">
        <v>2185</v>
      </c>
      <c r="M246" s="110" t="s">
        <v>2596</v>
      </c>
      <c r="N246" s="3" t="s">
        <v>446</v>
      </c>
      <c r="O246" s="204" t="s">
        <v>2912</v>
      </c>
      <c r="P246" s="3">
        <v>25</v>
      </c>
      <c r="Q246" s="1" t="s">
        <v>2193</v>
      </c>
      <c r="R246" s="2">
        <v>57</v>
      </c>
      <c r="S246" s="165">
        <v>15858</v>
      </c>
      <c r="T246" s="1" t="s">
        <v>2597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426</v>
      </c>
      <c r="B247" s="2">
        <v>400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 t="s">
        <v>1030</v>
      </c>
      <c r="J247" s="3" t="s">
        <v>446</v>
      </c>
      <c r="K247" s="108" t="s">
        <v>2466</v>
      </c>
      <c r="L247" s="109" t="s">
        <v>2185</v>
      </c>
      <c r="M247" s="110" t="s">
        <v>2701</v>
      </c>
      <c r="N247" s="3" t="s">
        <v>446</v>
      </c>
      <c r="O247" s="204" t="s">
        <v>1039</v>
      </c>
      <c r="P247" s="3">
        <v>25</v>
      </c>
      <c r="Q247" s="1" t="s">
        <v>2193</v>
      </c>
      <c r="R247" s="2">
        <v>48</v>
      </c>
      <c r="S247" s="165">
        <v>15847</v>
      </c>
      <c r="T247" s="1" t="s">
        <v>2702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2514</v>
      </c>
      <c r="B248" s="2">
        <v>235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4"/>
      <c r="J248" s="3" t="s">
        <v>446</v>
      </c>
      <c r="K248" s="108" t="s">
        <v>2515</v>
      </c>
      <c r="L248" s="109" t="s">
        <v>2185</v>
      </c>
      <c r="M248" s="110" t="s">
        <v>2430</v>
      </c>
      <c r="N248" s="3" t="s">
        <v>446</v>
      </c>
      <c r="O248" s="204" t="s">
        <v>1028</v>
      </c>
      <c r="P248" s="3">
        <v>25</v>
      </c>
      <c r="Q248" s="1" t="s">
        <v>2193</v>
      </c>
      <c r="R248" s="2">
        <v>40</v>
      </c>
      <c r="S248" s="161" t="s">
        <v>436</v>
      </c>
      <c r="T248" s="1" t="s">
        <v>2436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1062</v>
      </c>
      <c r="B249" s="2">
        <v>350</v>
      </c>
      <c r="C249" s="1" t="s">
        <v>1063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3" t="s">
        <v>1033</v>
      </c>
      <c r="J249" s="3" t="s">
        <v>446</v>
      </c>
      <c r="K249" s="108" t="s">
        <v>2804</v>
      </c>
      <c r="L249" s="109" t="s">
        <v>2185</v>
      </c>
      <c r="M249" s="110" t="s">
        <v>2453</v>
      </c>
      <c r="N249" s="3" t="s">
        <v>446</v>
      </c>
      <c r="O249" s="204" t="s">
        <v>1037</v>
      </c>
      <c r="P249" s="3">
        <v>25</v>
      </c>
      <c r="Q249" s="1" t="s">
        <v>2193</v>
      </c>
      <c r="R249" s="2">
        <v>86.5</v>
      </c>
      <c r="S249" s="161" t="s">
        <v>2453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0.199999999999999" x14ac:dyDescent="0.2">
      <c r="A250" s="1" t="s">
        <v>1145</v>
      </c>
      <c r="B250" s="2">
        <v>320</v>
      </c>
      <c r="C250" s="1" t="s">
        <v>1146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12"/>
      <c r="J250" s="3" t="s">
        <v>446</v>
      </c>
      <c r="K250" s="108" t="s">
        <v>2490</v>
      </c>
      <c r="L250" s="109" t="s">
        <v>2185</v>
      </c>
      <c r="M250" s="110" t="s">
        <v>2490</v>
      </c>
      <c r="N250" s="3" t="s">
        <v>446</v>
      </c>
      <c r="O250" s="204"/>
      <c r="P250" s="3">
        <v>25</v>
      </c>
      <c r="Q250" s="1" t="s">
        <v>2193</v>
      </c>
      <c r="R250" s="2">
        <v>86.5</v>
      </c>
      <c r="S250" s="161" t="s">
        <v>436</v>
      </c>
      <c r="T250" s="1" t="s">
        <v>2511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2394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20</v>
      </c>
      <c r="H251" s="78"/>
      <c r="I251" s="200"/>
      <c r="J251" s="3" t="s">
        <v>446</v>
      </c>
      <c r="K251" s="108" t="s">
        <v>2806</v>
      </c>
      <c r="L251" s="109" t="s">
        <v>2185</v>
      </c>
      <c r="M251" s="110" t="s">
        <v>2453</v>
      </c>
      <c r="N251" s="3" t="s">
        <v>446</v>
      </c>
      <c r="O251" s="204" t="s">
        <v>2806</v>
      </c>
      <c r="P251" s="3">
        <v>20</v>
      </c>
      <c r="Q251" s="1" t="s">
        <v>2193</v>
      </c>
      <c r="R251" s="2">
        <v>86.5</v>
      </c>
      <c r="S251" s="167" t="s">
        <v>1161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640</v>
      </c>
      <c r="Z251" s="82">
        <f t="shared" si="10"/>
        <v>640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423</v>
      </c>
      <c r="B252" s="2">
        <v>390</v>
      </c>
      <c r="C252" s="1" t="s">
        <v>2218</v>
      </c>
      <c r="D252" s="1" t="s">
        <v>2186</v>
      </c>
      <c r="E252" s="3" t="s">
        <v>2187</v>
      </c>
      <c r="F252" s="3">
        <v>16</v>
      </c>
      <c r="G252" s="3">
        <v>25</v>
      </c>
      <c r="H252" s="78"/>
      <c r="I252" s="204"/>
      <c r="J252" s="3" t="s">
        <v>446</v>
      </c>
      <c r="K252" s="108" t="s">
        <v>2367</v>
      </c>
      <c r="L252" s="109" t="s">
        <v>2185</v>
      </c>
      <c r="M252" s="110" t="s">
        <v>2516</v>
      </c>
      <c r="N252" s="3" t="s">
        <v>446</v>
      </c>
      <c r="O252" s="204" t="s">
        <v>1099</v>
      </c>
      <c r="P252" s="3">
        <v>25</v>
      </c>
      <c r="Q252" s="1" t="s">
        <v>2193</v>
      </c>
      <c r="R252" s="2">
        <v>400</v>
      </c>
      <c r="S252" s="165" t="s">
        <v>1161</v>
      </c>
      <c r="T252" s="1" t="s">
        <v>2517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836</v>
      </c>
      <c r="B253" s="2">
        <v>385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2218</v>
      </c>
      <c r="R253" s="2">
        <v>200</v>
      </c>
      <c r="S253" s="165" t="s">
        <v>1161</v>
      </c>
      <c r="T253" s="1" t="s">
        <v>2443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22">
        <v>25</v>
      </c>
      <c r="Q254" s="1" t="s">
        <v>1291</v>
      </c>
      <c r="R254" s="2">
        <v>350</v>
      </c>
      <c r="S254" s="165" t="s">
        <v>1161</v>
      </c>
      <c r="T254" s="1" t="s">
        <v>1292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839</v>
      </c>
      <c r="B255" s="2">
        <v>380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12"/>
      <c r="P255" s="3">
        <v>25</v>
      </c>
      <c r="Q255" s="1" t="s">
        <v>2193</v>
      </c>
      <c r="R255" s="2">
        <v>83.75</v>
      </c>
      <c r="S255" s="165" t="s">
        <v>1161</v>
      </c>
      <c r="T255" s="1" t="s">
        <v>2442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2430</v>
      </c>
      <c r="N256" s="3" t="s">
        <v>446</v>
      </c>
      <c r="O256" s="206" t="s">
        <v>2448</v>
      </c>
      <c r="P256" s="3">
        <v>25</v>
      </c>
      <c r="Q256" s="1" t="s">
        <v>2193</v>
      </c>
      <c r="R256" s="2">
        <v>40</v>
      </c>
      <c r="S256" s="161" t="s">
        <v>1161</v>
      </c>
      <c r="T256" s="1" t="s">
        <v>2436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849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2585</v>
      </c>
      <c r="L257" s="109" t="s">
        <v>2185</v>
      </c>
      <c r="M257" s="110" t="s">
        <v>2895</v>
      </c>
      <c r="N257" s="3" t="s">
        <v>446</v>
      </c>
      <c r="O257" s="204" t="s">
        <v>2585</v>
      </c>
      <c r="P257" s="3">
        <v>25</v>
      </c>
      <c r="Q257" s="1" t="s">
        <v>2193</v>
      </c>
      <c r="R257" s="2">
        <v>180</v>
      </c>
      <c r="S257" s="165" t="s">
        <v>1161</v>
      </c>
      <c r="T257" s="1" t="s">
        <v>2298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114"/>
      <c r="J258" s="3" t="s">
        <v>446</v>
      </c>
      <c r="K258" s="108" t="s">
        <v>2448</v>
      </c>
      <c r="L258" s="109" t="s">
        <v>2185</v>
      </c>
      <c r="M258" s="110" t="s">
        <v>2448</v>
      </c>
      <c r="N258" s="3" t="s">
        <v>446</v>
      </c>
      <c r="O258" s="204"/>
      <c r="P258" s="3">
        <v>25</v>
      </c>
      <c r="Q258" s="1" t="s">
        <v>861</v>
      </c>
      <c r="R258" s="2">
        <v>300</v>
      </c>
      <c r="S258" s="167" t="s">
        <v>1161</v>
      </c>
      <c r="T258" s="1" t="s">
        <v>863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847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190"/>
      <c r="I259" s="212"/>
      <c r="J259" s="3" t="s">
        <v>446</v>
      </c>
      <c r="K259" s="108" t="s">
        <v>2812</v>
      </c>
      <c r="L259" s="109" t="s">
        <v>2185</v>
      </c>
      <c r="M259" s="110" t="s">
        <v>2812</v>
      </c>
      <c r="N259" s="3" t="s">
        <v>446</v>
      </c>
      <c r="O259" s="204"/>
      <c r="P259" s="3">
        <v>25</v>
      </c>
      <c r="Q259" s="1" t="s">
        <v>220</v>
      </c>
      <c r="R259" s="2">
        <v>350</v>
      </c>
      <c r="S259" s="165" t="s">
        <v>238</v>
      </c>
      <c r="T259" s="1" t="s">
        <v>221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1128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2444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0.199999999999999" x14ac:dyDescent="0.2">
      <c r="A261" s="1" t="s">
        <v>1129</v>
      </c>
      <c r="B261" s="2">
        <v>305</v>
      </c>
      <c r="C261" s="1" t="s">
        <v>1126</v>
      </c>
      <c r="D261" s="1" t="s">
        <v>2186</v>
      </c>
      <c r="E261" s="3" t="s">
        <v>2187</v>
      </c>
      <c r="F261" s="3">
        <v>16</v>
      </c>
      <c r="G261" s="3">
        <v>25</v>
      </c>
      <c r="J261" s="8" t="s">
        <v>446</v>
      </c>
      <c r="K261" s="108" t="s">
        <v>2441</v>
      </c>
      <c r="L261" s="109" t="s">
        <v>2185</v>
      </c>
      <c r="M261" s="110" t="s">
        <v>2441</v>
      </c>
      <c r="N261" s="8" t="s">
        <v>446</v>
      </c>
      <c r="O261" s="212"/>
      <c r="P261" s="3">
        <v>25</v>
      </c>
      <c r="Q261" s="1" t="s">
        <v>2218</v>
      </c>
      <c r="R261" s="2">
        <v>200</v>
      </c>
      <c r="S261" s="229" t="s">
        <v>1161</v>
      </c>
      <c r="T261" s="1" t="s">
        <v>2443</v>
      </c>
      <c r="U261" s="3" t="s">
        <v>2196</v>
      </c>
      <c r="V261" s="3" t="s">
        <v>2196</v>
      </c>
      <c r="W261" s="3" t="s">
        <v>1161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0.199999999999999" x14ac:dyDescent="0.2">
      <c r="A262" s="1" t="s">
        <v>1864</v>
      </c>
      <c r="B262" s="2">
        <v>260</v>
      </c>
      <c r="C262" s="1" t="s">
        <v>1865</v>
      </c>
      <c r="D262" s="1" t="s">
        <v>2186</v>
      </c>
      <c r="E262" s="3" t="s">
        <v>2187</v>
      </c>
      <c r="F262" s="3">
        <v>16</v>
      </c>
      <c r="G262" s="3">
        <v>25</v>
      </c>
      <c r="H262" s="78"/>
      <c r="I262" s="27"/>
      <c r="J262" s="3" t="s">
        <v>446</v>
      </c>
      <c r="K262" s="108" t="s">
        <v>432</v>
      </c>
      <c r="L262" s="109" t="s">
        <v>2185</v>
      </c>
      <c r="M262" s="110" t="s">
        <v>432</v>
      </c>
      <c r="N262" s="3" t="s">
        <v>446</v>
      </c>
      <c r="O262" s="212"/>
      <c r="P262" s="3">
        <v>25</v>
      </c>
      <c r="Q262" s="1" t="s">
        <v>861</v>
      </c>
      <c r="R262" s="2">
        <v>335</v>
      </c>
      <c r="S262" s="165" t="s">
        <v>1739</v>
      </c>
      <c r="T262" s="1" t="s">
        <v>862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20" si="12">F262*G262*2</f>
        <v>800</v>
      </c>
      <c r="Z262" s="82">
        <f t="shared" ref="Z262:Z320" si="13">IF(X262="N",Y262,"0")</f>
        <v>800</v>
      </c>
      <c r="AA262" s="82" t="str">
        <f t="shared" ref="AA262:AA320" si="14">IF(X262="P",Y262,"0")</f>
        <v>0</v>
      </c>
      <c r="AC262" s="5"/>
    </row>
    <row r="263" spans="1:29" ht="11.85" customHeight="1" x14ac:dyDescent="0.25">
      <c r="G263" s="3"/>
      <c r="H263" s="78"/>
      <c r="I263" s="204"/>
      <c r="J263" s="3"/>
      <c r="K263" s="3"/>
      <c r="L263" s="1" t="s">
        <v>2185</v>
      </c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58" customFormat="1" ht="11.85" customHeight="1" x14ac:dyDescent="0.25">
      <c r="G264" s="59">
        <f>SUM(G229:G263)</f>
        <v>820</v>
      </c>
      <c r="H264" s="196"/>
      <c r="I264" s="213"/>
      <c r="J264" s="59"/>
      <c r="K264" s="59"/>
      <c r="L264" s="60"/>
      <c r="M264" s="59">
        <f>G264-P264</f>
        <v>0</v>
      </c>
      <c r="N264" s="59"/>
      <c r="O264" s="213"/>
      <c r="P264" s="59">
        <f>SUM(P229:P263)</f>
        <v>820</v>
      </c>
      <c r="Q264" s="61"/>
      <c r="R264" s="61"/>
      <c r="S264" s="171"/>
      <c r="T264" s="61"/>
      <c r="X264" s="61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ht="11.85" customHeight="1" x14ac:dyDescent="0.25">
      <c r="C265" s="57" t="s">
        <v>2175</v>
      </c>
      <c r="G265" s="3"/>
      <c r="H265" s="78"/>
      <c r="I265" s="204"/>
      <c r="J265" s="3"/>
      <c r="K265" s="3"/>
      <c r="L265" s="7"/>
      <c r="M265" s="3"/>
      <c r="N265" s="3"/>
      <c r="O265" s="204"/>
      <c r="P265" s="3"/>
      <c r="Q265" s="3"/>
      <c r="R265" s="3"/>
      <c r="S265" s="165"/>
      <c r="T265" s="3"/>
      <c r="X265" s="3"/>
      <c r="Y265" s="82">
        <f t="shared" si="12"/>
        <v>0</v>
      </c>
      <c r="Z265" s="82" t="str">
        <f t="shared" si="13"/>
        <v>0</v>
      </c>
      <c r="AA265" s="82" t="str">
        <f t="shared" si="14"/>
        <v>0</v>
      </c>
    </row>
    <row r="266" spans="1:29" s="3" customFormat="1" ht="10.199999999999999" x14ac:dyDescent="0.2">
      <c r="A266" s="1" t="s">
        <v>2783</v>
      </c>
      <c r="B266" s="21">
        <v>60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/>
      <c r="J266" s="3" t="s">
        <v>446</v>
      </c>
      <c r="K266" s="108" t="s">
        <v>2453</v>
      </c>
      <c r="L266" s="109" t="s">
        <v>2185</v>
      </c>
      <c r="M266" s="110" t="s">
        <v>2484</v>
      </c>
      <c r="N266" s="3" t="s">
        <v>446</v>
      </c>
      <c r="O266" s="204" t="s">
        <v>2896</v>
      </c>
      <c r="P266" s="3">
        <v>25</v>
      </c>
      <c r="Q266" s="1" t="s">
        <v>2218</v>
      </c>
      <c r="R266" s="2">
        <v>201</v>
      </c>
      <c r="S266" s="167" t="s">
        <v>1161</v>
      </c>
      <c r="T266" s="1" t="s">
        <v>2699</v>
      </c>
      <c r="U266" s="3" t="s">
        <v>2196</v>
      </c>
      <c r="V266" s="3" t="s">
        <v>2196</v>
      </c>
      <c r="W266" s="22" t="s">
        <v>1161</v>
      </c>
      <c r="X266" s="3" t="s">
        <v>1019</v>
      </c>
      <c r="Y266" s="82">
        <f t="shared" si="12"/>
        <v>400</v>
      </c>
      <c r="Z266" s="82">
        <f t="shared" si="13"/>
        <v>400</v>
      </c>
      <c r="AA266" s="82" t="str">
        <f t="shared" si="14"/>
        <v>0</v>
      </c>
      <c r="AC266" s="5"/>
    </row>
    <row r="267" spans="1:29" s="3" customFormat="1" ht="10.199999999999999" x14ac:dyDescent="0.2">
      <c r="A267" s="1" t="s">
        <v>2796</v>
      </c>
      <c r="B267" s="2">
        <v>166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4" t="s">
        <v>2825</v>
      </c>
      <c r="J267" s="3" t="s">
        <v>446</v>
      </c>
      <c r="K267" s="108" t="s">
        <v>2812</v>
      </c>
      <c r="L267" s="109" t="s">
        <v>2185</v>
      </c>
      <c r="M267" s="110" t="s">
        <v>2408</v>
      </c>
      <c r="N267" s="3" t="s">
        <v>446</v>
      </c>
      <c r="O267" s="204" t="s">
        <v>2919</v>
      </c>
      <c r="P267" s="3">
        <v>25</v>
      </c>
      <c r="Q267" s="1" t="s">
        <v>2193</v>
      </c>
      <c r="R267" s="2">
        <v>65</v>
      </c>
      <c r="S267" s="167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2729</v>
      </c>
      <c r="B268" s="2">
        <v>26.45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23420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2730</v>
      </c>
      <c r="B269" s="2">
        <v>27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23432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2731</v>
      </c>
      <c r="B270" s="2">
        <v>28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23438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21</v>
      </c>
      <c r="S270" s="161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2732</v>
      </c>
      <c r="B271" s="2">
        <v>44.25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204">
        <v>23610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204" t="s">
        <v>2828</v>
      </c>
      <c r="P271" s="3">
        <v>25</v>
      </c>
      <c r="Q271" s="1" t="s">
        <v>2193</v>
      </c>
      <c r="R271" s="2">
        <v>21</v>
      </c>
      <c r="S271" s="161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2733</v>
      </c>
      <c r="B272" s="2">
        <v>44.9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23617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204" t="s">
        <v>2828</v>
      </c>
      <c r="P272" s="3">
        <v>25</v>
      </c>
      <c r="Q272" s="1" t="s">
        <v>2193</v>
      </c>
      <c r="R272" s="2">
        <v>26.25</v>
      </c>
      <c r="S272" s="161" t="s">
        <v>2887</v>
      </c>
      <c r="T272" s="1" t="s">
        <v>2724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2734</v>
      </c>
      <c r="B273" s="2">
        <v>45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4" t="s">
        <v>2830</v>
      </c>
      <c r="J273" s="3" t="s">
        <v>446</v>
      </c>
      <c r="K273" s="108" t="s">
        <v>2277</v>
      </c>
      <c r="L273" s="109" t="s">
        <v>2185</v>
      </c>
      <c r="M273" s="110" t="s">
        <v>2370</v>
      </c>
      <c r="N273" s="3" t="s">
        <v>446</v>
      </c>
      <c r="O273" s="204" t="s">
        <v>2370</v>
      </c>
      <c r="P273" s="3">
        <v>25</v>
      </c>
      <c r="Q273" s="1" t="s">
        <v>2193</v>
      </c>
      <c r="R273" s="2">
        <v>68</v>
      </c>
      <c r="S273" s="165" t="s">
        <v>430</v>
      </c>
      <c r="T273" s="1" t="s">
        <v>2759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2735</v>
      </c>
      <c r="B274" s="2">
        <v>63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4" t="s">
        <v>2831</v>
      </c>
      <c r="J274" s="3" t="s">
        <v>446</v>
      </c>
      <c r="K274" s="108" t="s">
        <v>2277</v>
      </c>
      <c r="L274" s="109" t="s">
        <v>2185</v>
      </c>
      <c r="M274" s="110" t="s">
        <v>2740</v>
      </c>
      <c r="N274" s="3" t="s">
        <v>446</v>
      </c>
      <c r="O274" s="204" t="s">
        <v>2740</v>
      </c>
      <c r="P274" s="3">
        <v>25</v>
      </c>
      <c r="Q274" s="1" t="s">
        <v>2218</v>
      </c>
      <c r="R274" s="2">
        <v>169</v>
      </c>
      <c r="S274" s="165" t="s">
        <v>1054</v>
      </c>
      <c r="T274" s="1" t="s">
        <v>2741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2736</v>
      </c>
      <c r="B275" s="2">
        <v>69.5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23763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204" t="s">
        <v>2829</v>
      </c>
      <c r="P275" s="3">
        <v>25</v>
      </c>
      <c r="Q275" s="1" t="s">
        <v>2193</v>
      </c>
      <c r="R275" s="2">
        <v>25.25</v>
      </c>
      <c r="S275" s="161" t="s">
        <v>2408</v>
      </c>
      <c r="T275" s="1" t="s">
        <v>2763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2737</v>
      </c>
      <c r="B276" s="2">
        <v>330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23912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204" t="s">
        <v>2829</v>
      </c>
      <c r="P276" s="3">
        <v>25</v>
      </c>
      <c r="Q276" s="1" t="s">
        <v>2193</v>
      </c>
      <c r="R276" s="2">
        <v>65</v>
      </c>
      <c r="S276" s="161" t="s">
        <v>2408</v>
      </c>
      <c r="T276" s="1" t="s">
        <v>2764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204" t="s">
        <v>2853</v>
      </c>
      <c r="P277" s="3">
        <v>25</v>
      </c>
      <c r="Q277" s="1" t="s">
        <v>2218</v>
      </c>
      <c r="R277" s="2">
        <v>170</v>
      </c>
      <c r="S277" s="16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0.199999999999999" x14ac:dyDescent="0.2">
      <c r="A278" s="1" t="s">
        <v>2671</v>
      </c>
      <c r="B278" s="2">
        <v>180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>
        <v>23961</v>
      </c>
      <c r="J278" s="3" t="s">
        <v>446</v>
      </c>
      <c r="K278" s="108" t="s">
        <v>2277</v>
      </c>
      <c r="L278" s="109" t="s">
        <v>2185</v>
      </c>
      <c r="M278" s="110" t="s">
        <v>2367</v>
      </c>
      <c r="N278" s="3" t="s">
        <v>446</v>
      </c>
      <c r="O278" s="204" t="s">
        <v>2853</v>
      </c>
      <c r="P278" s="3">
        <v>25</v>
      </c>
      <c r="Q278" s="1" t="s">
        <v>2218</v>
      </c>
      <c r="R278" s="2">
        <v>170</v>
      </c>
      <c r="S278" s="165" t="s">
        <v>431</v>
      </c>
      <c r="T278" s="1" t="s">
        <v>2758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1073</v>
      </c>
      <c r="B279" s="2">
        <v>285</v>
      </c>
      <c r="C279" s="1" t="s">
        <v>1063</v>
      </c>
      <c r="D279" s="1" t="s">
        <v>2718</v>
      </c>
      <c r="E279" s="3" t="s">
        <v>2187</v>
      </c>
      <c r="F279" s="3">
        <v>8</v>
      </c>
      <c r="G279" s="3">
        <v>25</v>
      </c>
      <c r="H279" s="78"/>
      <c r="I279" s="204"/>
      <c r="J279" s="3" t="s">
        <v>446</v>
      </c>
      <c r="K279" s="108" t="s">
        <v>2887</v>
      </c>
      <c r="L279" s="109" t="s">
        <v>2185</v>
      </c>
      <c r="M279" s="135" t="s">
        <v>2887</v>
      </c>
      <c r="N279" s="3" t="s">
        <v>446</v>
      </c>
      <c r="O279" s="204"/>
      <c r="P279" s="3">
        <v>25</v>
      </c>
      <c r="Q279" s="1" t="s">
        <v>2193</v>
      </c>
      <c r="R279" s="2">
        <v>21</v>
      </c>
      <c r="S279" s="165" t="s">
        <v>436</v>
      </c>
      <c r="T279" s="1" t="s">
        <v>2723</v>
      </c>
      <c r="U279" s="3" t="s">
        <v>2196</v>
      </c>
      <c r="V279" s="3" t="s">
        <v>2196</v>
      </c>
      <c r="W279" s="22" t="s">
        <v>1161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2679</v>
      </c>
      <c r="B280" s="2">
        <v>14.48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204" t="s">
        <v>1045</v>
      </c>
      <c r="J280" s="3" t="s">
        <v>446</v>
      </c>
      <c r="K280" s="108" t="s">
        <v>2680</v>
      </c>
      <c r="L280" s="109" t="s">
        <v>2185</v>
      </c>
      <c r="M280" s="110" t="s">
        <v>2887</v>
      </c>
      <c r="N280" s="3" t="s">
        <v>446</v>
      </c>
      <c r="O280" s="204" t="s">
        <v>1044</v>
      </c>
      <c r="P280" s="3">
        <v>25</v>
      </c>
      <c r="Q280" s="1" t="s">
        <v>2193</v>
      </c>
      <c r="R280" s="2">
        <v>25.5</v>
      </c>
      <c r="S280" s="161" t="s">
        <v>2812</v>
      </c>
      <c r="T280" s="1" t="s">
        <v>2725</v>
      </c>
      <c r="U280" s="3" t="s">
        <v>2196</v>
      </c>
      <c r="V280" s="3" t="s">
        <v>2196</v>
      </c>
      <c r="W280" s="3" t="s">
        <v>2892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0.199999999999999" x14ac:dyDescent="0.2">
      <c r="A281" s="1" t="s">
        <v>1293</v>
      </c>
      <c r="B281" s="2">
        <v>275</v>
      </c>
      <c r="C281" s="1" t="s">
        <v>1291</v>
      </c>
      <c r="D281" s="1" t="s">
        <v>2718</v>
      </c>
      <c r="E281" s="3" t="s">
        <v>2187</v>
      </c>
      <c r="F281" s="3">
        <v>8</v>
      </c>
      <c r="G281" s="22">
        <v>25</v>
      </c>
      <c r="H281" s="190"/>
      <c r="I281" s="114"/>
      <c r="J281" s="3" t="s">
        <v>446</v>
      </c>
      <c r="K281" s="108" t="s">
        <v>2887</v>
      </c>
      <c r="L281" s="109" t="s">
        <v>2185</v>
      </c>
      <c r="M281" s="110" t="s">
        <v>2887</v>
      </c>
      <c r="N281" s="3" t="s">
        <v>446</v>
      </c>
      <c r="O281" s="212"/>
      <c r="P281" s="3">
        <v>25</v>
      </c>
      <c r="Q281" s="1" t="s">
        <v>2193</v>
      </c>
      <c r="R281" s="2">
        <v>21</v>
      </c>
      <c r="S281" s="161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0.199999999999999" x14ac:dyDescent="0.2">
      <c r="A282" s="1" t="s">
        <v>2773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H282" s="78"/>
      <c r="I282" s="139"/>
      <c r="J282" s="3" t="s">
        <v>446</v>
      </c>
      <c r="K282" s="108" t="s">
        <v>2448</v>
      </c>
      <c r="L282" s="109" t="s">
        <v>2185</v>
      </c>
      <c r="M282" s="135" t="s">
        <v>2887</v>
      </c>
      <c r="N282" s="3" t="s">
        <v>446</v>
      </c>
      <c r="O282" s="204" t="s">
        <v>2448</v>
      </c>
      <c r="P282" s="3">
        <v>25</v>
      </c>
      <c r="Q282" s="1" t="s">
        <v>2193</v>
      </c>
      <c r="R282" s="2">
        <v>21</v>
      </c>
      <c r="S282" s="161" t="s">
        <v>1161</v>
      </c>
      <c r="T282" s="1" t="s">
        <v>2723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0.199999999999999" x14ac:dyDescent="0.2">
      <c r="A283" s="1" t="s">
        <v>2795</v>
      </c>
      <c r="B283" s="2">
        <v>185</v>
      </c>
      <c r="C283" s="1" t="s">
        <v>2218</v>
      </c>
      <c r="D283" s="1" t="s">
        <v>2718</v>
      </c>
      <c r="E283" s="3" t="s">
        <v>2187</v>
      </c>
      <c r="F283" s="3">
        <v>8</v>
      </c>
      <c r="G283" s="3">
        <v>25</v>
      </c>
      <c r="H283" s="78"/>
      <c r="I283" s="114"/>
      <c r="J283" s="3" t="s">
        <v>446</v>
      </c>
      <c r="K283" s="108" t="s">
        <v>2812</v>
      </c>
      <c r="L283" s="109" t="s">
        <v>2185</v>
      </c>
      <c r="M283" s="135" t="s">
        <v>2887</v>
      </c>
      <c r="N283" s="3" t="s">
        <v>446</v>
      </c>
      <c r="O283" s="204" t="s">
        <v>879</v>
      </c>
      <c r="P283" s="3">
        <v>25</v>
      </c>
      <c r="Q283" s="1" t="s">
        <v>2193</v>
      </c>
      <c r="R283" s="2">
        <v>25.5</v>
      </c>
      <c r="S283" s="165" t="s">
        <v>1739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s="3" customFormat="1" ht="11.85" customHeight="1" x14ac:dyDescent="0.2">
      <c r="A284" s="1" t="s">
        <v>1795</v>
      </c>
      <c r="B284" s="2">
        <v>305</v>
      </c>
      <c r="C284" s="1" t="s">
        <v>1792</v>
      </c>
      <c r="D284" s="1" t="s">
        <v>2718</v>
      </c>
      <c r="E284" s="3" t="s">
        <v>2187</v>
      </c>
      <c r="F284" s="3">
        <v>8</v>
      </c>
      <c r="G284" s="3">
        <v>25</v>
      </c>
      <c r="H284" s="78"/>
      <c r="I284" s="111"/>
      <c r="J284" s="3" t="s">
        <v>446</v>
      </c>
      <c r="K284" s="108" t="s">
        <v>2345</v>
      </c>
      <c r="L284" s="109" t="s">
        <v>2185</v>
      </c>
      <c r="M284" s="110" t="s">
        <v>2345</v>
      </c>
      <c r="N284" s="3" t="s">
        <v>446</v>
      </c>
      <c r="O284" s="212"/>
      <c r="P284" s="3">
        <v>25</v>
      </c>
      <c r="Q284" s="1" t="s">
        <v>1865</v>
      </c>
      <c r="R284" s="2">
        <v>225</v>
      </c>
      <c r="S284" s="165" t="s">
        <v>1739</v>
      </c>
      <c r="T284" s="1" t="s">
        <v>1868</v>
      </c>
      <c r="U284" s="3" t="s">
        <v>2196</v>
      </c>
      <c r="V284" s="3" t="s">
        <v>2196</v>
      </c>
      <c r="W284" s="3" t="s">
        <v>2892</v>
      </c>
      <c r="X284" s="3" t="s">
        <v>1019</v>
      </c>
      <c r="Y284" s="82">
        <f t="shared" si="12"/>
        <v>400</v>
      </c>
      <c r="Z284" s="82">
        <f t="shared" si="13"/>
        <v>400</v>
      </c>
      <c r="AA284" s="82" t="str">
        <f t="shared" si="14"/>
        <v>0</v>
      </c>
      <c r="AC284" s="5"/>
    </row>
    <row r="285" spans="1:29" ht="11.85" customHeight="1" x14ac:dyDescent="0.25">
      <c r="G285" s="3"/>
      <c r="H285" s="78"/>
      <c r="I285" s="204"/>
      <c r="J285" s="3"/>
      <c r="K285" s="3"/>
      <c r="L285" s="20" t="s">
        <v>2185</v>
      </c>
      <c r="M285" s="3"/>
      <c r="N285" s="3"/>
      <c r="O285" s="204"/>
      <c r="P285" s="3"/>
      <c r="Q285" s="3"/>
      <c r="R285" s="3"/>
      <c r="S285" s="165"/>
      <c r="T285" s="3"/>
      <c r="X285" s="3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62" customFormat="1" ht="11.85" customHeight="1" thickBot="1" x14ac:dyDescent="0.3">
      <c r="G286" s="63">
        <f>SUM(G265:G285)</f>
        <v>475</v>
      </c>
      <c r="H286" s="197"/>
      <c r="I286" s="214"/>
      <c r="J286" s="63"/>
      <c r="K286" s="63"/>
      <c r="L286" s="64"/>
      <c r="M286" s="63">
        <f>G286-P286</f>
        <v>0</v>
      </c>
      <c r="N286" s="63"/>
      <c r="O286" s="214"/>
      <c r="P286" s="63">
        <f>SUM(P265:P285)</f>
        <v>475</v>
      </c>
      <c r="Q286" s="65"/>
      <c r="R286" s="65"/>
      <c r="S286" s="172"/>
      <c r="T286" s="65"/>
      <c r="X286" s="65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5">
      <c r="C287" s="50" t="s">
        <v>2183</v>
      </c>
      <c r="G287" s="72"/>
      <c r="H287" s="194"/>
      <c r="I287" s="210"/>
      <c r="J287" s="72"/>
      <c r="K287" s="72"/>
      <c r="L287" s="73"/>
      <c r="M287" s="72"/>
      <c r="N287" s="72"/>
      <c r="O287" s="210"/>
      <c r="P287" s="72"/>
      <c r="Q287" s="74"/>
      <c r="R287" s="74"/>
      <c r="S287" s="173"/>
      <c r="T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5">
      <c r="A288" s="89">
        <v>486140.1</v>
      </c>
      <c r="B288" s="2">
        <v>216</v>
      </c>
      <c r="C288" s="1" t="s">
        <v>2218</v>
      </c>
      <c r="D288" s="1" t="s">
        <v>2186</v>
      </c>
      <c r="E288" s="3" t="s">
        <v>2187</v>
      </c>
      <c r="F288" s="3">
        <v>16</v>
      </c>
      <c r="G288" s="22">
        <v>4</v>
      </c>
      <c r="H288" s="190"/>
      <c r="I288" s="202" t="s">
        <v>2904</v>
      </c>
      <c r="J288" s="22" t="s">
        <v>446</v>
      </c>
      <c r="K288" s="4" t="s">
        <v>2277</v>
      </c>
      <c r="L288" s="1" t="s">
        <v>2185</v>
      </c>
      <c r="M288" s="22" t="s">
        <v>2842</v>
      </c>
      <c r="N288" s="80" t="s">
        <v>446</v>
      </c>
      <c r="O288" s="206"/>
      <c r="P288" s="22">
        <v>4</v>
      </c>
      <c r="Q288" s="20" t="s">
        <v>2843</v>
      </c>
      <c r="R288" s="21">
        <v>0</v>
      </c>
      <c r="S288" s="174">
        <v>15757</v>
      </c>
      <c r="T288" s="20" t="s">
        <v>2844</v>
      </c>
      <c r="U288" s="22" t="s">
        <v>2845</v>
      </c>
      <c r="V288" s="22" t="s">
        <v>2845</v>
      </c>
      <c r="W288" s="22" t="s">
        <v>1161</v>
      </c>
      <c r="X288" s="22" t="s">
        <v>2847</v>
      </c>
      <c r="Y288" s="82">
        <f t="shared" si="12"/>
        <v>128</v>
      </c>
      <c r="Z288" s="82" t="str">
        <f t="shared" si="13"/>
        <v>0</v>
      </c>
      <c r="AA288" s="82">
        <f t="shared" si="14"/>
        <v>128</v>
      </c>
      <c r="AB288" s="22"/>
      <c r="AC288" s="25"/>
    </row>
    <row r="289" spans="1:29" s="46" customFormat="1" ht="11.85" customHeight="1" thickBot="1" x14ac:dyDescent="0.3">
      <c r="A289" s="90"/>
      <c r="G289" s="47">
        <f>SUM(G288:G288)</f>
        <v>4</v>
      </c>
      <c r="H289" s="193"/>
      <c r="I289" s="215"/>
      <c r="J289" s="47"/>
      <c r="K289" s="128"/>
      <c r="L289" s="48"/>
      <c r="M289" s="47">
        <f>G289-P289</f>
        <v>0</v>
      </c>
      <c r="N289" s="81"/>
      <c r="O289" s="207"/>
      <c r="P289" s="47">
        <f>SUM(P288)</f>
        <v>4</v>
      </c>
      <c r="Q289" s="49"/>
      <c r="R289" s="49"/>
      <c r="S289" s="170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5">
      <c r="A290" s="89"/>
      <c r="C290" s="50" t="s">
        <v>2184</v>
      </c>
      <c r="G290" s="22"/>
      <c r="H290" s="190"/>
      <c r="I290" s="216"/>
      <c r="J290" s="22"/>
      <c r="K290" s="22"/>
      <c r="L290" s="45"/>
      <c r="M290" s="22"/>
      <c r="N290" s="37"/>
      <c r="O290" s="206"/>
      <c r="P290" s="22"/>
      <c r="Q290" s="22"/>
      <c r="R290" s="22"/>
      <c r="S290" s="16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5">
      <c r="A291" s="89">
        <v>486140.1</v>
      </c>
      <c r="B291" s="2">
        <v>216</v>
      </c>
      <c r="C291" s="1" t="s">
        <v>2218</v>
      </c>
      <c r="D291" s="1" t="s">
        <v>2718</v>
      </c>
      <c r="E291" s="3" t="s">
        <v>2187</v>
      </c>
      <c r="F291" s="3">
        <v>8</v>
      </c>
      <c r="G291" s="74">
        <v>4</v>
      </c>
      <c r="H291" s="198"/>
      <c r="I291" s="202" t="s">
        <v>2904</v>
      </c>
      <c r="J291" s="74" t="s">
        <v>446</v>
      </c>
      <c r="K291" s="4" t="s">
        <v>2277</v>
      </c>
      <c r="L291" s="1" t="s">
        <v>2185</v>
      </c>
      <c r="M291" s="74" t="s">
        <v>2842</v>
      </c>
      <c r="N291" s="82" t="s">
        <v>446</v>
      </c>
      <c r="O291" s="226"/>
      <c r="P291" s="74">
        <v>4</v>
      </c>
      <c r="Q291" s="83" t="s">
        <v>2843</v>
      </c>
      <c r="R291" s="84">
        <v>0</v>
      </c>
      <c r="S291" s="175">
        <v>15757</v>
      </c>
      <c r="T291" s="83" t="s">
        <v>2844</v>
      </c>
      <c r="U291" s="74" t="s">
        <v>2845</v>
      </c>
      <c r="V291" s="74" t="s">
        <v>2845</v>
      </c>
      <c r="W291" s="22" t="s">
        <v>1161</v>
      </c>
      <c r="X291" s="74" t="s">
        <v>2847</v>
      </c>
      <c r="Y291" s="82">
        <f t="shared" si="12"/>
        <v>64</v>
      </c>
      <c r="Z291" s="82" t="str">
        <f t="shared" si="13"/>
        <v>0</v>
      </c>
      <c r="AA291" s="82">
        <f t="shared" si="14"/>
        <v>64</v>
      </c>
      <c r="AB291" s="74"/>
      <c r="AC291" s="85"/>
    </row>
    <row r="292" spans="1:29" s="46" customFormat="1" ht="11.85" customHeight="1" thickBot="1" x14ac:dyDescent="0.3">
      <c r="G292" s="47">
        <f>SUM(G291)</f>
        <v>4</v>
      </c>
      <c r="H292" s="193"/>
      <c r="I292" s="215"/>
      <c r="J292" s="47"/>
      <c r="K292" s="47"/>
      <c r="M292" s="47">
        <f>G292-P292</f>
        <v>0</v>
      </c>
      <c r="N292" s="81"/>
      <c r="O292" s="207"/>
      <c r="P292" s="47">
        <f>SUM(P291)</f>
        <v>4</v>
      </c>
      <c r="S292" s="176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71" customFormat="1" ht="11.85" customHeight="1" x14ac:dyDescent="0.25">
      <c r="G293" s="72"/>
      <c r="H293" s="194"/>
      <c r="I293" s="217"/>
      <c r="J293" s="72"/>
      <c r="K293" s="72"/>
      <c r="L293" s="73"/>
      <c r="M293" s="74"/>
      <c r="N293" s="82"/>
      <c r="O293" s="226"/>
      <c r="P293" s="74"/>
      <c r="Q293" s="83"/>
      <c r="R293" s="84"/>
      <c r="S293" s="175"/>
      <c r="T293" s="83"/>
      <c r="U293" s="74"/>
      <c r="V293" s="74"/>
      <c r="W293" s="74"/>
      <c r="X293" s="74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  <c r="AB293" s="74"/>
      <c r="AC293" s="85"/>
    </row>
    <row r="294" spans="1:29" s="43" customFormat="1" ht="11.25" customHeight="1" x14ac:dyDescent="0.3">
      <c r="C294" s="50" t="s">
        <v>2180</v>
      </c>
      <c r="G294" s="22"/>
      <c r="H294" s="190"/>
      <c r="I294" s="23"/>
      <c r="J294" s="22"/>
      <c r="K294" s="67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0.199999999999999" x14ac:dyDescent="0.2">
      <c r="A295" s="1" t="s">
        <v>2713</v>
      </c>
      <c r="B295" s="2">
        <v>197.04</v>
      </c>
      <c r="C295" s="1" t="s">
        <v>2485</v>
      </c>
      <c r="D295" s="1" t="s">
        <v>2186</v>
      </c>
      <c r="E295" s="3" t="s">
        <v>2187</v>
      </c>
      <c r="F295" s="3">
        <v>16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235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320</v>
      </c>
      <c r="Z295" s="82" t="str">
        <f t="shared" si="13"/>
        <v>0</v>
      </c>
      <c r="AA295" s="82">
        <f t="shared" si="14"/>
        <v>320</v>
      </c>
      <c r="AC295" s="5"/>
    </row>
    <row r="296" spans="1:29" s="38" customFormat="1" ht="11.85" customHeight="1" x14ac:dyDescent="0.25">
      <c r="G296" s="40">
        <f>SUM(G294:G295)</f>
        <v>10</v>
      </c>
      <c r="H296" s="192"/>
      <c r="I296" s="54"/>
      <c r="J296" s="40"/>
      <c r="K296" s="40"/>
      <c r="L296" s="41"/>
      <c r="M296" s="40">
        <f>G296-P296</f>
        <v>0</v>
      </c>
      <c r="N296" s="40"/>
      <c r="O296" s="205"/>
      <c r="P296" s="40">
        <f>SUM(P294:P295)</f>
        <v>10</v>
      </c>
      <c r="Q296" s="42"/>
      <c r="R296" s="42"/>
      <c r="S296" s="171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5">
      <c r="C297" s="50" t="s">
        <v>2181</v>
      </c>
      <c r="G297" s="22"/>
      <c r="H297" s="190"/>
      <c r="I297" s="23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0.199999999999999" x14ac:dyDescent="0.2">
      <c r="A298" s="1" t="s">
        <v>2713</v>
      </c>
      <c r="B298" s="2">
        <v>197.04</v>
      </c>
      <c r="C298" s="1" t="s">
        <v>2485</v>
      </c>
      <c r="D298" s="1" t="s">
        <v>2718</v>
      </c>
      <c r="E298" s="3" t="s">
        <v>2187</v>
      </c>
      <c r="F298" s="3">
        <v>8</v>
      </c>
      <c r="G298" s="3">
        <v>10</v>
      </c>
      <c r="H298" s="78"/>
      <c r="I298" s="4"/>
      <c r="J298" s="3" t="s">
        <v>446</v>
      </c>
      <c r="K298" s="4" t="s">
        <v>2714</v>
      </c>
      <c r="L298" s="1" t="s">
        <v>2185</v>
      </c>
      <c r="M298" s="3" t="s">
        <v>435</v>
      </c>
      <c r="N298" s="3" t="s">
        <v>446</v>
      </c>
      <c r="O298" s="204" t="s">
        <v>433</v>
      </c>
      <c r="P298" s="3">
        <v>10</v>
      </c>
      <c r="Q298" s="1"/>
      <c r="R298" s="2">
        <v>300</v>
      </c>
      <c r="S298" s="161">
        <v>15307</v>
      </c>
      <c r="T298" s="1" t="s">
        <v>429</v>
      </c>
      <c r="U298" s="3" t="s">
        <v>2715</v>
      </c>
      <c r="V298" s="3" t="s">
        <v>2715</v>
      </c>
      <c r="W298" s="22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46" customFormat="1" ht="11.85" customHeight="1" thickBot="1" x14ac:dyDescent="0.3">
      <c r="G299" s="47">
        <f>SUM(G297:G298)</f>
        <v>10</v>
      </c>
      <c r="H299" s="193"/>
      <c r="I299" s="177"/>
      <c r="J299" s="47"/>
      <c r="K299" s="47"/>
      <c r="L299" s="48"/>
      <c r="M299" s="47">
        <f>G299-P299</f>
        <v>0</v>
      </c>
      <c r="N299" s="47"/>
      <c r="O299" s="207"/>
      <c r="P299" s="47">
        <f>SUM(P297:P298)</f>
        <v>10</v>
      </c>
      <c r="Q299" s="49"/>
      <c r="R299" s="49"/>
      <c r="S299" s="170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5">
      <c r="C300" s="50" t="s">
        <v>2178</v>
      </c>
      <c r="G300" s="22"/>
      <c r="H300" s="190"/>
      <c r="I300" s="218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0.199999999999999" x14ac:dyDescent="0.2">
      <c r="A301" s="1" t="s">
        <v>2711</v>
      </c>
      <c r="B301" s="2">
        <v>216</v>
      </c>
      <c r="C301" s="1" t="s">
        <v>2218</v>
      </c>
      <c r="D301" s="1" t="s">
        <v>2186</v>
      </c>
      <c r="E301" s="3" t="s">
        <v>2187</v>
      </c>
      <c r="F301" s="3">
        <v>16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288</v>
      </c>
      <c r="Z301" s="82" t="str">
        <f t="shared" si="13"/>
        <v>0</v>
      </c>
      <c r="AA301" s="82">
        <f t="shared" si="14"/>
        <v>288</v>
      </c>
      <c r="AC301" s="5"/>
    </row>
    <row r="302" spans="1:29" s="38" customFormat="1" ht="11.85" customHeight="1" x14ac:dyDescent="0.25">
      <c r="G302" s="40">
        <f>SUM(G300:G301)</f>
        <v>9</v>
      </c>
      <c r="H302" s="192"/>
      <c r="I302" s="219"/>
      <c r="J302" s="40"/>
      <c r="K302" s="129"/>
      <c r="L302" s="41"/>
      <c r="M302" s="40">
        <f>G302-P302</f>
        <v>0</v>
      </c>
      <c r="N302" s="40"/>
      <c r="O302" s="205"/>
      <c r="P302" s="40">
        <f>SUM(P300:P301)</f>
        <v>9</v>
      </c>
      <c r="Q302" s="42"/>
      <c r="R302" s="42"/>
      <c r="S302" s="171"/>
      <c r="T302" s="42"/>
      <c r="X302" s="4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85" customHeight="1" x14ac:dyDescent="0.25">
      <c r="C303" s="50" t="s">
        <v>2179</v>
      </c>
      <c r="G303" s="22"/>
      <c r="H303" s="190"/>
      <c r="I303" s="216"/>
      <c r="J303" s="22"/>
      <c r="K303" s="22"/>
      <c r="L303" s="45"/>
      <c r="M303" s="22"/>
      <c r="N303" s="22"/>
      <c r="O303" s="206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0.199999999999999" x14ac:dyDescent="0.2">
      <c r="A304" s="1" t="s">
        <v>2711</v>
      </c>
      <c r="B304" s="2">
        <v>216</v>
      </c>
      <c r="C304" s="1" t="s">
        <v>2218</v>
      </c>
      <c r="D304" s="1" t="s">
        <v>2718</v>
      </c>
      <c r="E304" s="3" t="s">
        <v>2187</v>
      </c>
      <c r="F304" s="3">
        <v>8</v>
      </c>
      <c r="G304" s="3">
        <v>9</v>
      </c>
      <c r="H304" s="78"/>
      <c r="I304" s="202" t="s">
        <v>2904</v>
      </c>
      <c r="J304" s="3" t="s">
        <v>446</v>
      </c>
      <c r="K304" s="4" t="s">
        <v>2277</v>
      </c>
      <c r="L304" s="1" t="s">
        <v>2185</v>
      </c>
      <c r="M304" s="3" t="s">
        <v>2619</v>
      </c>
      <c r="N304" s="3" t="s">
        <v>446</v>
      </c>
      <c r="O304" s="204"/>
      <c r="P304" s="3">
        <v>9</v>
      </c>
      <c r="Q304" s="1" t="s">
        <v>2193</v>
      </c>
      <c r="R304" s="2">
        <v>15.7</v>
      </c>
      <c r="S304" s="161">
        <v>15758</v>
      </c>
      <c r="T304" s="1" t="s">
        <v>2620</v>
      </c>
      <c r="U304" s="3" t="s">
        <v>2621</v>
      </c>
      <c r="V304" s="3" t="s">
        <v>2621</v>
      </c>
      <c r="W304" s="22" t="s">
        <v>1161</v>
      </c>
      <c r="X304" s="3" t="s">
        <v>2847</v>
      </c>
      <c r="Y304" s="82">
        <f t="shared" si="12"/>
        <v>144</v>
      </c>
      <c r="Z304" s="82" t="str">
        <f t="shared" si="13"/>
        <v>0</v>
      </c>
      <c r="AA304" s="82">
        <f t="shared" si="14"/>
        <v>144</v>
      </c>
      <c r="AC304" s="5"/>
    </row>
    <row r="305" spans="1:29" s="46" customFormat="1" ht="11.85" customHeight="1" thickBot="1" x14ac:dyDescent="0.3">
      <c r="G305" s="47">
        <f>SUM(G303:G304)</f>
        <v>9</v>
      </c>
      <c r="H305" s="193"/>
      <c r="I305" s="207"/>
      <c r="J305" s="47"/>
      <c r="K305" s="47"/>
      <c r="L305" s="48"/>
      <c r="M305" s="47">
        <f>G305-P305</f>
        <v>0</v>
      </c>
      <c r="N305" s="47"/>
      <c r="O305" s="207"/>
      <c r="P305" s="47">
        <f>SUM(P303:P304)</f>
        <v>9</v>
      </c>
      <c r="Q305" s="49"/>
      <c r="R305" s="49"/>
      <c r="S305" s="170"/>
      <c r="T305" s="49"/>
      <c r="X305" s="49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25" customHeight="1" x14ac:dyDescent="0.25">
      <c r="C306" s="50" t="s">
        <v>2170</v>
      </c>
      <c r="G306" s="22"/>
      <c r="H306" s="190"/>
      <c r="I306" s="68" t="s">
        <v>1863</v>
      </c>
      <c r="J306" s="22"/>
      <c r="K306" s="22"/>
      <c r="L306" s="45"/>
      <c r="M306" s="22"/>
      <c r="N306" s="22"/>
      <c r="O306" s="227"/>
      <c r="P306" s="22"/>
      <c r="Q306" s="22"/>
      <c r="R306" s="22"/>
      <c r="S306" s="16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12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O307" s="204"/>
      <c r="P307" s="3">
        <v>12</v>
      </c>
      <c r="Q307" s="1" t="s">
        <v>2612</v>
      </c>
      <c r="R307" s="2">
        <v>0</v>
      </c>
      <c r="S307" s="174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384</v>
      </c>
      <c r="Z307" s="82" t="str">
        <f t="shared" si="13"/>
        <v>0</v>
      </c>
      <c r="AA307" s="82">
        <f t="shared" si="14"/>
        <v>384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5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O308" s="204"/>
      <c r="P308" s="3">
        <v>5</v>
      </c>
      <c r="Q308" s="1" t="s">
        <v>2321</v>
      </c>
      <c r="R308" s="2">
        <v>23.7</v>
      </c>
      <c r="S308" s="174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160</v>
      </c>
      <c r="Z308" s="82" t="str">
        <f t="shared" si="13"/>
        <v>0</v>
      </c>
      <c r="AA308" s="82">
        <f t="shared" si="14"/>
        <v>160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O309" s="204"/>
      <c r="P309" s="3">
        <v>6</v>
      </c>
      <c r="Q309" s="1" t="s">
        <v>2321</v>
      </c>
      <c r="R309" s="2">
        <v>34.65</v>
      </c>
      <c r="S309" s="174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7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O310" s="204"/>
      <c r="P310" s="3">
        <v>7</v>
      </c>
      <c r="Q310" s="1" t="s">
        <v>2321</v>
      </c>
      <c r="R310" s="2">
        <v>28.75</v>
      </c>
      <c r="S310" s="174">
        <v>15735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224</v>
      </c>
      <c r="Z310" s="82" t="str">
        <f t="shared" si="13"/>
        <v>0</v>
      </c>
      <c r="AA310" s="82">
        <f t="shared" si="14"/>
        <v>224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10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O311" s="204"/>
      <c r="P311" s="3">
        <v>10</v>
      </c>
      <c r="Q311" s="1" t="s">
        <v>2189</v>
      </c>
      <c r="R311" s="2">
        <v>31.9</v>
      </c>
      <c r="S311" s="174">
        <v>15735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320</v>
      </c>
      <c r="Z311" s="82" t="str">
        <f t="shared" si="13"/>
        <v>0</v>
      </c>
      <c r="AA311" s="82">
        <f t="shared" si="14"/>
        <v>320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6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2821</v>
      </c>
      <c r="N312" s="3" t="s">
        <v>446</v>
      </c>
      <c r="O312" s="228" t="s">
        <v>1861</v>
      </c>
      <c r="P312" s="3">
        <v>6</v>
      </c>
      <c r="Q312" s="3" t="s">
        <v>2218</v>
      </c>
      <c r="R312" s="21">
        <v>0</v>
      </c>
      <c r="S312" s="174">
        <v>15741</v>
      </c>
      <c r="T312" s="3" t="s">
        <v>419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8" customFormat="1" ht="11.85" customHeight="1" x14ac:dyDescent="0.25">
      <c r="G313" s="40">
        <f>SUM(G306:G312)</f>
        <v>46</v>
      </c>
      <c r="H313" s="192"/>
      <c r="I313" s="205"/>
      <c r="J313" s="40"/>
      <c r="K313" s="40"/>
      <c r="L313" s="41"/>
      <c r="M313" s="40">
        <f>G313-P313</f>
        <v>0</v>
      </c>
      <c r="N313" s="40"/>
      <c r="O313" s="205"/>
      <c r="P313" s="40">
        <f>SUM(P306:P312)</f>
        <v>46</v>
      </c>
      <c r="Q313" s="42"/>
      <c r="R313" s="42"/>
      <c r="S313" s="171"/>
      <c r="T313" s="42"/>
      <c r="X313" s="42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5">
      <c r="C314" s="50" t="s">
        <v>2171</v>
      </c>
      <c r="G314" s="22"/>
      <c r="H314" s="190"/>
      <c r="I314" s="206"/>
      <c r="J314" s="24"/>
      <c r="K314" s="22"/>
      <c r="L314" s="45"/>
      <c r="M314" s="22"/>
      <c r="N314" s="24"/>
      <c r="O314" s="206"/>
      <c r="P314" s="22"/>
      <c r="Q314" s="22"/>
      <c r="R314" s="22"/>
      <c r="S314" s="16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12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2611</v>
      </c>
      <c r="N315" s="3" t="s">
        <v>446</v>
      </c>
      <c r="O315" s="204"/>
      <c r="P315" s="3">
        <v>12</v>
      </c>
      <c r="Q315" s="1" t="s">
        <v>2612</v>
      </c>
      <c r="R315" s="2">
        <v>0</v>
      </c>
      <c r="S315" s="174">
        <v>15737</v>
      </c>
      <c r="T315" s="1" t="s">
        <v>2613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192</v>
      </c>
      <c r="Z315" s="82" t="str">
        <f t="shared" si="13"/>
        <v>0</v>
      </c>
      <c r="AA315" s="82">
        <f t="shared" si="14"/>
        <v>192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5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2614</v>
      </c>
      <c r="N316" s="3" t="s">
        <v>446</v>
      </c>
      <c r="O316" s="204"/>
      <c r="P316" s="3">
        <v>5</v>
      </c>
      <c r="Q316" s="1" t="s">
        <v>2321</v>
      </c>
      <c r="R316" s="2">
        <v>23.7</v>
      </c>
      <c r="S316" s="174">
        <v>15740</v>
      </c>
      <c r="T316" s="1" t="s">
        <v>2615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80</v>
      </c>
      <c r="Z316" s="82" t="str">
        <f t="shared" si="13"/>
        <v>0</v>
      </c>
      <c r="AA316" s="82">
        <f t="shared" si="14"/>
        <v>80</v>
      </c>
      <c r="AC316" s="5"/>
    </row>
    <row r="317" spans="1:29" s="3" customFormat="1" ht="10.199999999999999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6</v>
      </c>
      <c r="H317" s="78"/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2614</v>
      </c>
      <c r="N317" s="3" t="s">
        <v>446</v>
      </c>
      <c r="O317" s="204"/>
      <c r="P317" s="3">
        <v>6</v>
      </c>
      <c r="Q317" s="1" t="s">
        <v>2321</v>
      </c>
      <c r="R317" s="2">
        <v>34.65</v>
      </c>
      <c r="S317" s="174">
        <v>15740</v>
      </c>
      <c r="T317" s="1" t="s">
        <v>2616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96</v>
      </c>
      <c r="Z317" s="82" t="str">
        <f t="shared" si="13"/>
        <v>0</v>
      </c>
      <c r="AA317" s="82">
        <f t="shared" si="14"/>
        <v>96</v>
      </c>
      <c r="AC317" s="5"/>
    </row>
    <row r="318" spans="1:29" s="3" customFormat="1" ht="10.199999999999999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7</v>
      </c>
      <c r="H318" s="78"/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2188</v>
      </c>
      <c r="N318" s="3" t="s">
        <v>446</v>
      </c>
      <c r="O318" s="204"/>
      <c r="P318" s="3">
        <v>7</v>
      </c>
      <c r="Q318" s="1" t="s">
        <v>2321</v>
      </c>
      <c r="R318" s="2">
        <v>28.75</v>
      </c>
      <c r="S318" s="174">
        <v>15736</v>
      </c>
      <c r="T318" s="1" t="s">
        <v>2618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112</v>
      </c>
      <c r="Z318" s="82" t="str">
        <f t="shared" si="13"/>
        <v>0</v>
      </c>
      <c r="AA318" s="82">
        <f t="shared" si="14"/>
        <v>112</v>
      </c>
      <c r="AC318" s="5"/>
    </row>
    <row r="319" spans="1:29" s="3" customFormat="1" ht="10.199999999999999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8</v>
      </c>
      <c r="H319" s="78"/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2188</v>
      </c>
      <c r="N319" s="3" t="s">
        <v>446</v>
      </c>
      <c r="O319" s="204"/>
      <c r="P319" s="3">
        <v>8</v>
      </c>
      <c r="Q319" s="1" t="s">
        <v>2189</v>
      </c>
      <c r="R319" s="2">
        <v>31.9</v>
      </c>
      <c r="S319" s="174">
        <v>15736</v>
      </c>
      <c r="T319" s="1" t="s">
        <v>2190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128</v>
      </c>
      <c r="Z319" s="82" t="str">
        <f t="shared" si="13"/>
        <v>0</v>
      </c>
      <c r="AA319" s="82">
        <f t="shared" si="14"/>
        <v>128</v>
      </c>
      <c r="AC319" s="5"/>
    </row>
    <row r="320" spans="1:29" s="22" customFormat="1" ht="11.85" customHeight="1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8</v>
      </c>
      <c r="H320" s="78"/>
      <c r="I320" s="23" t="s">
        <v>434</v>
      </c>
      <c r="J320" s="3" t="s">
        <v>446</v>
      </c>
      <c r="K320" s="4" t="s">
        <v>2608</v>
      </c>
      <c r="L320" s="20" t="s">
        <v>2185</v>
      </c>
      <c r="M320" s="22" t="s">
        <v>2821</v>
      </c>
      <c r="N320" s="3" t="s">
        <v>446</v>
      </c>
      <c r="O320" s="206"/>
      <c r="P320" s="22">
        <v>8</v>
      </c>
      <c r="Q320" s="20" t="s">
        <v>2218</v>
      </c>
      <c r="R320" s="21">
        <v>0</v>
      </c>
      <c r="S320" s="174">
        <v>15741</v>
      </c>
      <c r="T320" s="20" t="s">
        <v>420</v>
      </c>
      <c r="U320" s="22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128</v>
      </c>
      <c r="Z320" s="82" t="str">
        <f t="shared" si="13"/>
        <v>0</v>
      </c>
      <c r="AA320" s="82">
        <f t="shared" si="14"/>
        <v>128</v>
      </c>
      <c r="AC320" s="25"/>
    </row>
    <row r="321" spans="1:27" s="46" customFormat="1" ht="11.85" customHeight="1" thickBot="1" x14ac:dyDescent="0.3">
      <c r="G321" s="47">
        <f>SUM(G314:G320)</f>
        <v>46</v>
      </c>
      <c r="H321" s="193"/>
      <c r="I321" s="207"/>
      <c r="J321" s="47"/>
      <c r="K321" s="47"/>
      <c r="L321" s="48"/>
      <c r="M321" s="47">
        <f>G321-P321</f>
        <v>0</v>
      </c>
      <c r="N321" s="47"/>
      <c r="O321" s="207"/>
      <c r="P321" s="47">
        <f>SUM(P314:P320)</f>
        <v>46</v>
      </c>
      <c r="Q321" s="49"/>
      <c r="R321" s="49"/>
      <c r="S321" s="96"/>
      <c r="T321" s="49"/>
      <c r="X321" s="49"/>
      <c r="Y321" s="49"/>
    </row>
    <row r="322" spans="1:27" ht="11.85" customHeight="1" x14ac:dyDescent="0.25">
      <c r="G322" s="3"/>
      <c r="H322" s="78"/>
      <c r="I322" s="204"/>
      <c r="J322" s="3"/>
      <c r="K322" s="3"/>
      <c r="M322" s="3"/>
      <c r="N322" s="3"/>
      <c r="O322" s="204"/>
      <c r="P322" s="3"/>
      <c r="S322" s="91"/>
      <c r="X322" s="3"/>
      <c r="Y322" s="3"/>
    </row>
    <row r="323" spans="1:27" ht="11.85" customHeight="1" x14ac:dyDescent="0.25">
      <c r="G323" s="3"/>
      <c r="H323" s="78"/>
      <c r="I323" s="204"/>
      <c r="J323" s="3"/>
      <c r="K323" s="3"/>
      <c r="M323" s="3"/>
      <c r="N323" s="3"/>
      <c r="O323" s="204"/>
      <c r="P323" s="3"/>
      <c r="S323" s="91"/>
      <c r="X323" s="3"/>
      <c r="Y323" s="3"/>
    </row>
    <row r="324" spans="1:27" ht="11.85" customHeight="1" x14ac:dyDescent="0.25">
      <c r="Y324">
        <f>SUM(Y5:Y323)</f>
        <v>94384</v>
      </c>
      <c r="Z324">
        <f>SUM(Z5:Z323)</f>
        <v>34104</v>
      </c>
      <c r="AA324">
        <f>SUM(AA5:AA323)</f>
        <v>60280</v>
      </c>
    </row>
    <row r="325" spans="1:27" ht="11.85" customHeight="1" x14ac:dyDescent="0.25"/>
    <row r="326" spans="1:27" ht="11.85" customHeight="1" x14ac:dyDescent="0.25"/>
    <row r="327" spans="1:27" s="3" customFormat="1" ht="10.199999999999999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  <c r="AA327" s="3">
        <f>Z324+AA324</f>
        <v>94384</v>
      </c>
    </row>
    <row r="330" spans="1:27" s="3" customFormat="1" ht="10.199999999999999" x14ac:dyDescent="0.2">
      <c r="A330" s="1"/>
      <c r="B330" s="2"/>
      <c r="C330" s="1"/>
      <c r="D330" s="1"/>
      <c r="H330" s="78"/>
      <c r="I330" s="204"/>
      <c r="K330" s="4"/>
      <c r="L330" s="1"/>
      <c r="O330" s="204"/>
      <c r="Q330" s="1"/>
      <c r="R330" s="2"/>
      <c r="S330" s="91"/>
      <c r="T330" s="1"/>
    </row>
    <row r="331" spans="1:27" s="3" customFormat="1" ht="10.199999999999999" x14ac:dyDescent="0.2">
      <c r="A331" s="1"/>
      <c r="B331" s="2"/>
      <c r="C331" s="1"/>
      <c r="D331" s="1"/>
      <c r="H331" s="78"/>
      <c r="I331" s="204"/>
      <c r="K331" s="4"/>
      <c r="L331" s="1"/>
      <c r="O331" s="204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fitToHeight="3" orientation="landscape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98"/>
  <sheetViews>
    <sheetView topLeftCell="M154" zoomScale="75" workbookViewId="0">
      <selection activeCell="Y187" sqref="Y187:AA187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52.332031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36947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36947</v>
      </c>
      <c r="C3" s="238"/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43" customFormat="1" ht="12" customHeight="1" x14ac:dyDescent="0.3">
      <c r="C4" s="238" t="s">
        <v>1916</v>
      </c>
      <c r="E4" s="239"/>
      <c r="G4" s="23"/>
      <c r="H4" s="22"/>
      <c r="I4" s="259"/>
      <c r="J4" s="37"/>
      <c r="K4" s="22"/>
      <c r="L4" s="244"/>
      <c r="N4" s="22"/>
      <c r="R4" s="22"/>
      <c r="S4" s="260"/>
      <c r="T4" s="22"/>
      <c r="X4" s="22"/>
      <c r="Y4" s="22"/>
    </row>
    <row r="5" spans="1:34" s="3" customFormat="1" ht="12" customHeight="1" x14ac:dyDescent="0.2">
      <c r="A5" s="1" t="s">
        <v>1390</v>
      </c>
      <c r="B5" s="2">
        <v>0</v>
      </c>
      <c r="C5" s="248" t="s">
        <v>1391</v>
      </c>
      <c r="D5" s="1" t="s">
        <v>1781</v>
      </c>
      <c r="E5" s="3" t="s">
        <v>2187</v>
      </c>
      <c r="F5" s="3">
        <v>24</v>
      </c>
      <c r="G5" s="27">
        <v>25</v>
      </c>
      <c r="I5" s="242" t="s">
        <v>1918</v>
      </c>
      <c r="J5" s="22" t="s">
        <v>446</v>
      </c>
      <c r="K5" s="111" t="s">
        <v>2821</v>
      </c>
      <c r="L5" s="244" t="s">
        <v>2185</v>
      </c>
      <c r="M5" s="26" t="s">
        <v>2821</v>
      </c>
      <c r="N5" s="22" t="s">
        <v>446</v>
      </c>
      <c r="O5" s="26" t="s">
        <v>1913</v>
      </c>
      <c r="P5" s="22">
        <v>25</v>
      </c>
      <c r="Q5" s="248" t="s">
        <v>1391</v>
      </c>
      <c r="R5" s="21">
        <v>0</v>
      </c>
      <c r="S5" s="278" t="s">
        <v>436</v>
      </c>
      <c r="T5" s="1" t="s">
        <v>1392</v>
      </c>
      <c r="U5" s="22" t="s">
        <v>1769</v>
      </c>
      <c r="V5" s="22" t="s">
        <v>1769</v>
      </c>
      <c r="W5" s="22" t="s">
        <v>2892</v>
      </c>
      <c r="X5" s="22" t="s">
        <v>1019</v>
      </c>
      <c r="Y5" s="342">
        <f>F5*G5*2</f>
        <v>1200</v>
      </c>
      <c r="Z5" s="342">
        <f>IF(X5="N",Y5,"0")</f>
        <v>1200</v>
      </c>
      <c r="AA5" s="342" t="str">
        <f>IF(X5="P",Y5,"0")</f>
        <v>0</v>
      </c>
      <c r="AC5" s="5"/>
    </row>
    <row r="6" spans="1:34" s="22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1781</v>
      </c>
      <c r="E6" s="22" t="s">
        <v>2187</v>
      </c>
      <c r="F6" s="22">
        <v>24</v>
      </c>
      <c r="G6" s="22">
        <v>8</v>
      </c>
      <c r="H6" s="22" t="s">
        <v>2839</v>
      </c>
      <c r="I6" s="29" t="s">
        <v>1908</v>
      </c>
      <c r="J6" s="22" t="s">
        <v>446</v>
      </c>
      <c r="K6" s="29" t="s">
        <v>2277</v>
      </c>
      <c r="L6" s="246" t="s">
        <v>2185</v>
      </c>
      <c r="M6" s="26" t="s">
        <v>2821</v>
      </c>
      <c r="N6" s="22" t="s">
        <v>446</v>
      </c>
      <c r="O6" s="26" t="s">
        <v>1913</v>
      </c>
      <c r="P6" s="22">
        <v>8</v>
      </c>
      <c r="Q6" s="248" t="s">
        <v>1391</v>
      </c>
      <c r="R6" s="21">
        <v>0</v>
      </c>
      <c r="S6" s="291" t="s">
        <v>1393</v>
      </c>
      <c r="T6" s="1" t="s">
        <v>1392</v>
      </c>
      <c r="U6" s="22" t="s">
        <v>1769</v>
      </c>
      <c r="V6" s="22" t="s">
        <v>1769</v>
      </c>
      <c r="W6" s="22" t="s">
        <v>2892</v>
      </c>
      <c r="X6" s="22" t="s">
        <v>2847</v>
      </c>
      <c r="Y6" s="342">
        <f t="shared" ref="Y6:Y69" si="0">F6*G6*2</f>
        <v>384</v>
      </c>
      <c r="Z6" s="342" t="str">
        <f t="shared" ref="Z6:Z69" si="1">IF(X6="N",Y6,"0")</f>
        <v>0</v>
      </c>
      <c r="AA6" s="342">
        <f t="shared" ref="AA6:AA69" si="2">IF(X6="P",Y6,"0")</f>
        <v>384</v>
      </c>
      <c r="AC6" s="25"/>
    </row>
    <row r="7" spans="1:34" s="22" customFormat="1" ht="12" customHeight="1" x14ac:dyDescent="0.2">
      <c r="L7" s="246" t="s">
        <v>2185</v>
      </c>
      <c r="M7" s="26"/>
      <c r="N7" s="74"/>
      <c r="O7" s="26"/>
      <c r="P7" s="74"/>
      <c r="Q7" s="248"/>
      <c r="R7" s="21"/>
      <c r="S7" s="261"/>
      <c r="T7" s="20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5"/>
    </row>
    <row r="8" spans="1:34" s="49" customFormat="1" ht="12" customHeight="1" thickBot="1" x14ac:dyDescent="0.3">
      <c r="A8" s="262"/>
      <c r="B8" s="263"/>
      <c r="C8" s="262"/>
      <c r="D8" s="262"/>
      <c r="G8" s="264">
        <f>SUM(G4:G7)</f>
        <v>33</v>
      </c>
      <c r="I8" s="265"/>
      <c r="K8" s="265"/>
      <c r="L8" s="266"/>
      <c r="M8" s="267">
        <f>G8-P8</f>
        <v>0</v>
      </c>
      <c r="O8" s="268"/>
      <c r="P8" s="267">
        <f>SUM(P4:P7)</f>
        <v>33</v>
      </c>
      <c r="Q8" s="262"/>
      <c r="R8" s="263"/>
      <c r="S8" s="269"/>
      <c r="T8" s="262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270"/>
    </row>
    <row r="9" spans="1:34" s="74" customFormat="1" ht="12" customHeight="1" x14ac:dyDescent="0.25">
      <c r="A9" s="20"/>
      <c r="B9" s="21"/>
      <c r="C9" s="238" t="s">
        <v>1920</v>
      </c>
      <c r="D9" s="20"/>
      <c r="E9" s="22"/>
      <c r="F9" s="22"/>
      <c r="G9" s="22"/>
      <c r="H9" s="22"/>
      <c r="I9" s="29"/>
      <c r="J9" s="37"/>
      <c r="K9" s="23"/>
      <c r="L9" s="271"/>
      <c r="M9" s="272"/>
      <c r="N9" s="273"/>
      <c r="O9" s="260"/>
      <c r="P9" s="272"/>
      <c r="Q9" s="83"/>
      <c r="R9" s="84"/>
      <c r="S9" s="260"/>
      <c r="T9" s="83"/>
      <c r="Y9" s="342">
        <f t="shared" si="0"/>
        <v>0</v>
      </c>
      <c r="Z9" s="342" t="str">
        <f t="shared" si="1"/>
        <v>0</v>
      </c>
      <c r="AA9" s="342" t="str">
        <f t="shared" si="2"/>
        <v>0</v>
      </c>
      <c r="AC9" s="85"/>
    </row>
    <row r="10" spans="1:34" s="43" customFormat="1" ht="12" customHeight="1" x14ac:dyDescent="0.25">
      <c r="A10" s="20"/>
      <c r="B10" s="21"/>
      <c r="C10" s="20"/>
      <c r="D10" s="20" t="s">
        <v>1921</v>
      </c>
      <c r="E10" s="74" t="s">
        <v>2187</v>
      </c>
      <c r="F10" s="74">
        <v>1</v>
      </c>
      <c r="G10" s="274">
        <v>0</v>
      </c>
      <c r="H10" s="22" t="s">
        <v>2839</v>
      </c>
      <c r="I10" s="29"/>
      <c r="J10" s="22"/>
      <c r="K10" s="29"/>
      <c r="L10" s="271" t="s">
        <v>2185</v>
      </c>
      <c r="M10" s="275"/>
      <c r="N10" s="273"/>
      <c r="O10" s="276"/>
      <c r="P10" s="274">
        <v>0</v>
      </c>
      <c r="Q10" s="248"/>
      <c r="R10" s="21"/>
      <c r="S10" s="250"/>
      <c r="T10" s="20"/>
      <c r="U10" s="22"/>
      <c r="V10" s="22"/>
      <c r="W10" s="22"/>
      <c r="X10" s="22"/>
      <c r="Y10" s="342">
        <f t="shared" si="0"/>
        <v>0</v>
      </c>
      <c r="Z10" s="342" t="str">
        <f t="shared" si="1"/>
        <v>0</v>
      </c>
      <c r="AA10" s="342" t="str">
        <f t="shared" si="2"/>
        <v>0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5">
      <c r="A11" s="20"/>
      <c r="B11" s="21"/>
      <c r="C11" s="20"/>
      <c r="D11" s="20" t="s">
        <v>1922</v>
      </c>
      <c r="E11" s="74" t="s">
        <v>2187</v>
      </c>
      <c r="F11" s="74">
        <v>1</v>
      </c>
      <c r="G11" s="274">
        <v>0</v>
      </c>
      <c r="H11" s="22" t="s">
        <v>2839</v>
      </c>
      <c r="I11" s="29"/>
      <c r="J11" s="22"/>
      <c r="K11" s="29"/>
      <c r="L11" s="271" t="s">
        <v>2185</v>
      </c>
      <c r="M11" s="275"/>
      <c r="N11" s="273"/>
      <c r="O11" s="276"/>
      <c r="P11" s="274">
        <v>0</v>
      </c>
      <c r="Q11" s="248"/>
      <c r="R11" s="21"/>
      <c r="S11" s="250"/>
      <c r="T11" s="20"/>
      <c r="U11" s="22"/>
      <c r="V11" s="22"/>
      <c r="W11" s="22"/>
      <c r="X11" s="22"/>
      <c r="Y11" s="342">
        <f t="shared" si="0"/>
        <v>0</v>
      </c>
      <c r="Z11" s="342" t="str">
        <f t="shared" si="1"/>
        <v>0</v>
      </c>
      <c r="AA11" s="342" t="str">
        <f t="shared" si="2"/>
        <v>0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5">
      <c r="A12" s="20"/>
      <c r="B12" s="21"/>
      <c r="C12" s="20"/>
      <c r="D12" s="20" t="s">
        <v>1923</v>
      </c>
      <c r="E12" s="74" t="s">
        <v>2187</v>
      </c>
      <c r="F12" s="74">
        <v>1</v>
      </c>
      <c r="G12" s="274">
        <v>0</v>
      </c>
      <c r="H12" s="22" t="s">
        <v>2839</v>
      </c>
      <c r="I12" s="29"/>
      <c r="J12" s="22"/>
      <c r="K12" s="29"/>
      <c r="L12" s="271" t="s">
        <v>2185</v>
      </c>
      <c r="M12" s="275"/>
      <c r="N12" s="22"/>
      <c r="O12" s="276"/>
      <c r="P12" s="274">
        <v>0</v>
      </c>
      <c r="Q12" s="248"/>
      <c r="R12" s="21"/>
      <c r="S12" s="277"/>
      <c r="T12" s="1"/>
      <c r="U12" s="22"/>
      <c r="V12" s="22"/>
      <c r="W12" s="22"/>
      <c r="X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5">
      <c r="A13" s="20"/>
      <c r="B13" s="21"/>
      <c r="C13" s="20"/>
      <c r="D13" s="20" t="s">
        <v>1924</v>
      </c>
      <c r="E13" s="74" t="s">
        <v>2187</v>
      </c>
      <c r="F13" s="74">
        <v>1</v>
      </c>
      <c r="G13" s="274">
        <v>0</v>
      </c>
      <c r="H13" s="22" t="s">
        <v>2839</v>
      </c>
      <c r="I13" s="29"/>
      <c r="J13" s="22"/>
      <c r="K13" s="29"/>
      <c r="L13" s="271" t="s">
        <v>2185</v>
      </c>
      <c r="M13" s="275"/>
      <c r="N13" s="22"/>
      <c r="O13" s="276"/>
      <c r="P13" s="274">
        <v>0</v>
      </c>
      <c r="Q13" s="248"/>
      <c r="R13" s="21"/>
      <c r="S13" s="291"/>
      <c r="T13" s="1"/>
      <c r="U13" s="22"/>
      <c r="V13" s="22"/>
      <c r="W13" s="22"/>
      <c r="X13" s="2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5">
      <c r="A14" s="20"/>
      <c r="B14" s="21"/>
      <c r="C14" s="20"/>
      <c r="D14" s="20" t="s">
        <v>1925</v>
      </c>
      <c r="E14" s="74" t="s">
        <v>2187</v>
      </c>
      <c r="F14" s="74">
        <v>1</v>
      </c>
      <c r="G14" s="274">
        <v>0</v>
      </c>
      <c r="H14" s="22" t="s">
        <v>2839</v>
      </c>
      <c r="I14" s="29"/>
      <c r="J14" s="22"/>
      <c r="K14" s="29"/>
      <c r="L14" s="271" t="s">
        <v>2185</v>
      </c>
      <c r="M14" s="275"/>
      <c r="N14" s="22"/>
      <c r="O14" s="276"/>
      <c r="P14" s="274">
        <v>0</v>
      </c>
      <c r="Q14" s="248"/>
      <c r="R14" s="21"/>
      <c r="S14" s="277"/>
      <c r="T14" s="1"/>
      <c r="U14" s="22"/>
      <c r="V14" s="22"/>
      <c r="W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5">
      <c r="A15" s="20"/>
      <c r="B15" s="21"/>
      <c r="C15" s="20"/>
      <c r="D15" s="20" t="s">
        <v>1260</v>
      </c>
      <c r="E15" s="74" t="s">
        <v>2187</v>
      </c>
      <c r="F15" s="74">
        <v>1</v>
      </c>
      <c r="G15" s="274">
        <v>0</v>
      </c>
      <c r="H15" s="22" t="s">
        <v>2839</v>
      </c>
      <c r="I15" s="29"/>
      <c r="J15" s="22"/>
      <c r="K15" s="29"/>
      <c r="L15" s="271" t="s">
        <v>2185</v>
      </c>
      <c r="M15" s="275"/>
      <c r="N15" s="22"/>
      <c r="O15" s="276"/>
      <c r="P15" s="274">
        <v>0</v>
      </c>
      <c r="Q15" s="248"/>
      <c r="R15" s="21"/>
      <c r="S15" s="250"/>
      <c r="T15" s="1"/>
      <c r="U15" s="22"/>
      <c r="V15" s="22"/>
      <c r="W15" s="22"/>
      <c r="X15" s="22"/>
      <c r="Y15" s="342">
        <f t="shared" si="0"/>
        <v>0</v>
      </c>
      <c r="Z15" s="342" t="str">
        <f t="shared" si="1"/>
        <v>0</v>
      </c>
      <c r="AA15" s="342" t="str">
        <f t="shared" si="2"/>
        <v>0</v>
      </c>
      <c r="AB15" s="114"/>
      <c r="AC15" s="30"/>
      <c r="AD15" s="34"/>
      <c r="AE15" s="34"/>
      <c r="AF15" s="34"/>
      <c r="AG15" s="34"/>
      <c r="AH15" s="34"/>
    </row>
    <row r="16" spans="1:34" s="43" customFormat="1" ht="12" customHeight="1" x14ac:dyDescent="0.25">
      <c r="A16" s="20"/>
      <c r="B16" s="21"/>
      <c r="C16" s="20"/>
      <c r="D16" s="20" t="s">
        <v>1928</v>
      </c>
      <c r="E16" s="74" t="s">
        <v>2187</v>
      </c>
      <c r="F16" s="74">
        <v>1</v>
      </c>
      <c r="G16" s="274">
        <v>0</v>
      </c>
      <c r="H16" s="22" t="s">
        <v>2839</v>
      </c>
      <c r="I16" s="29"/>
      <c r="J16" s="22"/>
      <c r="K16" s="29"/>
      <c r="L16" s="271" t="s">
        <v>2185</v>
      </c>
      <c r="M16" s="275"/>
      <c r="N16" s="22"/>
      <c r="O16" s="276"/>
      <c r="P16" s="274">
        <v>0</v>
      </c>
      <c r="Q16" s="248"/>
      <c r="R16" s="21"/>
      <c r="S16" s="250"/>
      <c r="T16" s="1"/>
      <c r="U16" s="22"/>
      <c r="V16" s="22"/>
      <c r="W16" s="22"/>
      <c r="X16" s="22"/>
      <c r="Y16" s="342">
        <f t="shared" si="0"/>
        <v>0</v>
      </c>
      <c r="Z16" s="342" t="str">
        <f t="shared" si="1"/>
        <v>0</v>
      </c>
      <c r="AA16" s="342" t="str">
        <f t="shared" si="2"/>
        <v>0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5">
      <c r="A17" s="20"/>
      <c r="B17" s="21"/>
      <c r="C17" s="20"/>
      <c r="D17" s="20" t="s">
        <v>1929</v>
      </c>
      <c r="E17" s="74" t="s">
        <v>2187</v>
      </c>
      <c r="F17" s="74">
        <v>1</v>
      </c>
      <c r="G17" s="274">
        <v>0</v>
      </c>
      <c r="H17" s="22" t="s">
        <v>2839</v>
      </c>
      <c r="I17" s="29"/>
      <c r="J17" s="22"/>
      <c r="K17" s="29"/>
      <c r="L17" s="271" t="s">
        <v>2185</v>
      </c>
      <c r="M17" s="275"/>
      <c r="N17" s="22"/>
      <c r="O17" s="276"/>
      <c r="P17" s="274">
        <v>0</v>
      </c>
      <c r="Q17" s="248"/>
      <c r="R17" s="21"/>
      <c r="S17" s="250"/>
      <c r="T17" s="1"/>
      <c r="U17" s="22"/>
      <c r="V17" s="22"/>
      <c r="W17" s="22"/>
      <c r="X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5">
      <c r="A18" s="20"/>
      <c r="B18" s="21"/>
      <c r="C18" s="20"/>
      <c r="D18" s="20" t="s">
        <v>1930</v>
      </c>
      <c r="E18" s="74" t="s">
        <v>2187</v>
      </c>
      <c r="F18" s="74">
        <v>1</v>
      </c>
      <c r="G18" s="274">
        <v>0</v>
      </c>
      <c r="H18" s="22" t="s">
        <v>2839</v>
      </c>
      <c r="I18" s="29"/>
      <c r="J18" s="22"/>
      <c r="K18" s="29"/>
      <c r="L18" s="271" t="s">
        <v>2185</v>
      </c>
      <c r="M18" s="275"/>
      <c r="N18" s="22"/>
      <c r="O18" s="276"/>
      <c r="P18" s="274">
        <v>0</v>
      </c>
      <c r="Q18" s="248"/>
      <c r="R18" s="21"/>
      <c r="S18" s="250"/>
      <c r="T18" s="1"/>
      <c r="U18" s="22"/>
      <c r="V18" s="22"/>
      <c r="W18" s="22"/>
      <c r="X18" s="22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/>
      <c r="B19" s="21"/>
      <c r="C19" s="20"/>
      <c r="D19" s="20" t="s">
        <v>1094</v>
      </c>
      <c r="E19" s="74" t="s">
        <v>2187</v>
      </c>
      <c r="F19" s="74">
        <v>1</v>
      </c>
      <c r="G19" s="274">
        <v>0</v>
      </c>
      <c r="H19" s="22" t="s">
        <v>2839</v>
      </c>
      <c r="I19" s="29"/>
      <c r="J19" s="22"/>
      <c r="K19" s="29"/>
      <c r="L19" s="271" t="s">
        <v>2185</v>
      </c>
      <c r="M19" s="275"/>
      <c r="N19" s="22"/>
      <c r="O19" s="276"/>
      <c r="P19" s="274">
        <v>0</v>
      </c>
      <c r="Q19" s="248"/>
      <c r="R19" s="21"/>
      <c r="S19" s="250"/>
      <c r="T19" s="1"/>
      <c r="U19" s="22"/>
      <c r="V19" s="22"/>
      <c r="W19" s="22"/>
      <c r="X19" s="22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/>
      <c r="B20" s="21"/>
      <c r="C20" s="20"/>
      <c r="D20" s="20" t="s">
        <v>1931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2"/>
      <c r="O20" s="276"/>
      <c r="P20" s="274">
        <v>0</v>
      </c>
      <c r="Q20" s="248"/>
      <c r="R20" s="21"/>
      <c r="S20" s="250"/>
      <c r="T20" s="1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1095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2"/>
      <c r="O21" s="276"/>
      <c r="P21" s="274">
        <v>0</v>
      </c>
      <c r="Q21" s="248"/>
      <c r="R21" s="21"/>
      <c r="S21" s="250"/>
      <c r="T21" s="1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1898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50"/>
      <c r="T22" s="1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1932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50"/>
      <c r="T23" s="1"/>
      <c r="U23" s="22"/>
      <c r="V23" s="22"/>
      <c r="W23" s="22"/>
      <c r="X23" s="22"/>
      <c r="Y23" s="342">
        <f t="shared" si="0"/>
        <v>0</v>
      </c>
      <c r="Z23" s="342" t="str">
        <f t="shared" si="1"/>
        <v>0</v>
      </c>
      <c r="AA23" s="34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1933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50"/>
      <c r="T24" s="1"/>
      <c r="U24" s="22"/>
      <c r="V24" s="22"/>
      <c r="W24" s="22"/>
      <c r="X24" s="22"/>
      <c r="Y24" s="342">
        <f t="shared" si="0"/>
        <v>0</v>
      </c>
      <c r="Z24" s="342" t="str">
        <f t="shared" si="1"/>
        <v>0</v>
      </c>
      <c r="AA24" s="342" t="str">
        <f t="shared" si="2"/>
        <v>0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/>
      <c r="B25" s="21"/>
      <c r="C25" s="20"/>
      <c r="D25" s="20" t="s">
        <v>1934</v>
      </c>
      <c r="E25" s="74" t="s">
        <v>2187</v>
      </c>
      <c r="F25" s="74">
        <v>1</v>
      </c>
      <c r="G25" s="274">
        <v>0</v>
      </c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4">
        <v>0</v>
      </c>
      <c r="Q25" s="248"/>
      <c r="R25" s="21"/>
      <c r="S25" s="250"/>
      <c r="T25" s="1"/>
      <c r="U25" s="22"/>
      <c r="V25" s="22"/>
      <c r="W25" s="22"/>
      <c r="X25" s="22"/>
      <c r="Y25" s="342">
        <f t="shared" si="0"/>
        <v>0</v>
      </c>
      <c r="Z25" s="342" t="str">
        <f t="shared" si="1"/>
        <v>0</v>
      </c>
      <c r="AA25" s="34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1935</v>
      </c>
      <c r="E26" s="74" t="s">
        <v>2187</v>
      </c>
      <c r="F26" s="74">
        <v>1</v>
      </c>
      <c r="G26" s="274">
        <v>0</v>
      </c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4">
        <v>0</v>
      </c>
      <c r="Q26" s="248"/>
      <c r="R26" s="21"/>
      <c r="S26" s="250"/>
      <c r="T26" s="1"/>
      <c r="U26" s="22"/>
      <c r="V26" s="22"/>
      <c r="W26" s="22"/>
      <c r="X26" s="22"/>
      <c r="Y26" s="342">
        <f t="shared" si="0"/>
        <v>0</v>
      </c>
      <c r="Z26" s="342" t="str">
        <f t="shared" si="1"/>
        <v>0</v>
      </c>
      <c r="AA26" s="342" t="str">
        <f t="shared" si="2"/>
        <v>0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/>
      <c r="B27" s="21"/>
      <c r="C27" s="20"/>
      <c r="D27" s="20" t="s">
        <v>1936</v>
      </c>
      <c r="E27" s="74" t="s">
        <v>2187</v>
      </c>
      <c r="F27" s="74">
        <v>1</v>
      </c>
      <c r="G27" s="274">
        <v>0</v>
      </c>
      <c r="H27" s="22" t="s">
        <v>2839</v>
      </c>
      <c r="I27" s="29"/>
      <c r="J27" s="22"/>
      <c r="K27" s="29"/>
      <c r="L27" s="271" t="s">
        <v>2185</v>
      </c>
      <c r="M27" s="275"/>
      <c r="N27" s="22"/>
      <c r="O27" s="276"/>
      <c r="P27" s="274">
        <v>0</v>
      </c>
      <c r="Q27" s="248"/>
      <c r="R27" s="21"/>
      <c r="S27" s="250"/>
      <c r="T27" s="1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/>
      <c r="B28" s="21"/>
      <c r="C28" s="20"/>
      <c r="D28" s="20" t="s">
        <v>1937</v>
      </c>
      <c r="E28" s="74" t="s">
        <v>2187</v>
      </c>
      <c r="F28" s="74">
        <v>1</v>
      </c>
      <c r="G28" s="274">
        <v>0</v>
      </c>
      <c r="H28" s="22" t="s">
        <v>2839</v>
      </c>
      <c r="I28" s="29"/>
      <c r="J28" s="22"/>
      <c r="K28" s="29"/>
      <c r="L28" s="271" t="s">
        <v>2185</v>
      </c>
      <c r="M28" s="275"/>
      <c r="N28" s="22"/>
      <c r="O28" s="276"/>
      <c r="P28" s="274">
        <v>0</v>
      </c>
      <c r="Q28" s="248"/>
      <c r="R28" s="21"/>
      <c r="S28" s="250"/>
      <c r="T28" s="1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/>
      <c r="B29" s="21"/>
      <c r="C29" s="20"/>
      <c r="D29" s="20" t="s">
        <v>1168</v>
      </c>
      <c r="E29" s="74" t="s">
        <v>2187</v>
      </c>
      <c r="F29" s="74">
        <v>1</v>
      </c>
      <c r="G29" s="274">
        <v>0</v>
      </c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4">
        <v>0</v>
      </c>
      <c r="Q29" s="248"/>
      <c r="R29" s="21"/>
      <c r="S29" s="250"/>
      <c r="T29" s="1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1938</v>
      </c>
      <c r="E30" s="74" t="s">
        <v>2187</v>
      </c>
      <c r="F30" s="74">
        <v>1</v>
      </c>
      <c r="G30" s="274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1</v>
      </c>
      <c r="Q30" s="248" t="s">
        <v>1391</v>
      </c>
      <c r="R30" s="21">
        <v>0</v>
      </c>
      <c r="S30" s="291" t="s">
        <v>1393</v>
      </c>
      <c r="T30" s="1" t="s">
        <v>1394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1939</v>
      </c>
      <c r="E31" s="74" t="s">
        <v>2187</v>
      </c>
      <c r="F31" s="74">
        <v>1</v>
      </c>
      <c r="G31" s="274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1</v>
      </c>
      <c r="Q31" s="248" t="s">
        <v>1391</v>
      </c>
      <c r="R31" s="21">
        <v>0</v>
      </c>
      <c r="S31" s="291" t="s">
        <v>1393</v>
      </c>
      <c r="T31" s="1" t="s">
        <v>1394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2</v>
      </c>
      <c r="Z31" s="342" t="str">
        <f t="shared" si="1"/>
        <v>0</v>
      </c>
      <c r="AA31" s="34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1940</v>
      </c>
      <c r="E32" s="74" t="s">
        <v>2187</v>
      </c>
      <c r="F32" s="74">
        <v>1</v>
      </c>
      <c r="G32" s="274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1</v>
      </c>
      <c r="Q32" s="248" t="s">
        <v>1391</v>
      </c>
      <c r="R32" s="21">
        <v>0</v>
      </c>
      <c r="S32" s="291" t="s">
        <v>1393</v>
      </c>
      <c r="T32" s="1" t="s">
        <v>1394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2</v>
      </c>
      <c r="Z32" s="342" t="str">
        <f t="shared" si="1"/>
        <v>0</v>
      </c>
      <c r="AA32" s="342">
        <f t="shared" si="2"/>
        <v>2</v>
      </c>
      <c r="AB32" s="114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1941</v>
      </c>
      <c r="E33" s="74" t="s">
        <v>2187</v>
      </c>
      <c r="F33" s="74">
        <v>1</v>
      </c>
      <c r="G33" s="274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1</v>
      </c>
      <c r="Q33" s="248" t="s">
        <v>1391</v>
      </c>
      <c r="R33" s="21">
        <v>0</v>
      </c>
      <c r="S33" s="291" t="s">
        <v>1393</v>
      </c>
      <c r="T33" s="1" t="s">
        <v>1394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2</v>
      </c>
      <c r="Z33" s="342" t="str">
        <f t="shared" si="1"/>
        <v>0</v>
      </c>
      <c r="AA33" s="342">
        <f t="shared" si="2"/>
        <v>2</v>
      </c>
      <c r="AB33" s="114"/>
      <c r="AC33" s="30"/>
      <c r="AD33" s="34"/>
      <c r="AE33" s="34"/>
      <c r="AF33" s="34"/>
      <c r="AG33" s="34"/>
      <c r="AH33" s="34"/>
    </row>
    <row r="34" spans="1:34" s="42" customFormat="1" ht="12" customHeight="1" x14ac:dyDescent="0.25">
      <c r="A34" s="52"/>
      <c r="B34" s="53"/>
      <c r="C34" s="52"/>
      <c r="D34" s="52"/>
      <c r="G34" s="279">
        <f>SUM(G10:G33)</f>
        <v>4</v>
      </c>
      <c r="H34" s="252"/>
      <c r="I34" s="253"/>
      <c r="J34" s="280"/>
      <c r="K34" s="255"/>
      <c r="L34" s="256"/>
      <c r="M34" s="257">
        <f>G34-P34</f>
        <v>0</v>
      </c>
      <c r="N34" s="281"/>
      <c r="O34" s="282"/>
      <c r="P34" s="283">
        <f>SUM(P10:P33)</f>
        <v>4</v>
      </c>
      <c r="Q34" s="52"/>
      <c r="R34" s="53"/>
      <c r="S34" s="258"/>
      <c r="T34" s="5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284"/>
      <c r="AC34" s="56"/>
    </row>
    <row r="35" spans="1:34" s="74" customFormat="1" ht="12" customHeight="1" x14ac:dyDescent="0.25">
      <c r="A35" s="83"/>
      <c r="B35" s="84"/>
      <c r="C35" s="83"/>
      <c r="D35" s="83"/>
      <c r="G35" s="285"/>
      <c r="H35" s="286"/>
      <c r="I35" s="274"/>
      <c r="J35" s="287"/>
      <c r="K35" s="245"/>
      <c r="L35" s="271"/>
      <c r="M35" s="272"/>
      <c r="N35" s="288"/>
      <c r="O35" s="276"/>
      <c r="P35" s="289"/>
      <c r="Q35" s="83"/>
      <c r="R35" s="84"/>
      <c r="S35" s="260"/>
      <c r="T35" s="83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142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1921</v>
      </c>
      <c r="E36" s="74" t="s">
        <v>2187</v>
      </c>
      <c r="F36" s="74">
        <v>1</v>
      </c>
      <c r="G36" s="275">
        <v>18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5">
        <v>18</v>
      </c>
      <c r="Q36" s="248" t="s">
        <v>1391</v>
      </c>
      <c r="R36" s="2">
        <v>235</v>
      </c>
      <c r="S36" s="291" t="s">
        <v>1396</v>
      </c>
      <c r="T36" s="1" t="s">
        <v>1397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36</v>
      </c>
      <c r="Z36" s="342" t="str">
        <f t="shared" si="1"/>
        <v>0</v>
      </c>
      <c r="AA36" s="342">
        <f t="shared" si="2"/>
        <v>36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1922</v>
      </c>
      <c r="E37" s="74" t="s">
        <v>2187</v>
      </c>
      <c r="F37" s="74">
        <v>1</v>
      </c>
      <c r="G37" s="275">
        <v>18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5">
        <v>18</v>
      </c>
      <c r="Q37" s="248" t="s">
        <v>1391</v>
      </c>
      <c r="R37" s="2">
        <v>235</v>
      </c>
      <c r="S37" s="291" t="s">
        <v>1396</v>
      </c>
      <c r="T37" s="1" t="s">
        <v>1397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36</v>
      </c>
      <c r="Z37" s="342" t="str">
        <f t="shared" si="1"/>
        <v>0</v>
      </c>
      <c r="AA37" s="342">
        <f t="shared" si="2"/>
        <v>36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1923</v>
      </c>
      <c r="E38" s="74" t="s">
        <v>2187</v>
      </c>
      <c r="F38" s="74">
        <v>1</v>
      </c>
      <c r="G38" s="275">
        <v>18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5">
        <v>18</v>
      </c>
      <c r="Q38" s="248" t="s">
        <v>1391</v>
      </c>
      <c r="R38" s="2">
        <v>235</v>
      </c>
      <c r="S38" s="291" t="s">
        <v>1396</v>
      </c>
      <c r="T38" s="1" t="s">
        <v>1397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36</v>
      </c>
      <c r="Z38" s="342" t="str">
        <f t="shared" si="1"/>
        <v>0</v>
      </c>
      <c r="AA38" s="342">
        <f t="shared" si="2"/>
        <v>36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1924</v>
      </c>
      <c r="E39" s="74" t="s">
        <v>2187</v>
      </c>
      <c r="F39" s="74">
        <v>1</v>
      </c>
      <c r="G39" s="275">
        <v>18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5">
        <v>18</v>
      </c>
      <c r="Q39" s="248" t="s">
        <v>1391</v>
      </c>
      <c r="R39" s="2">
        <v>235</v>
      </c>
      <c r="S39" s="291" t="s">
        <v>1396</v>
      </c>
      <c r="T39" s="1" t="s">
        <v>1397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36</v>
      </c>
      <c r="Z39" s="342" t="str">
        <f t="shared" si="1"/>
        <v>0</v>
      </c>
      <c r="AA39" s="342">
        <f t="shared" si="2"/>
        <v>36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1925</v>
      </c>
      <c r="E40" s="74" t="s">
        <v>2187</v>
      </c>
      <c r="F40" s="74">
        <v>1</v>
      </c>
      <c r="G40" s="275">
        <v>18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5">
        <v>18</v>
      </c>
      <c r="Q40" s="248" t="s">
        <v>1391</v>
      </c>
      <c r="R40" s="2">
        <v>235</v>
      </c>
      <c r="S40" s="291" t="s">
        <v>1396</v>
      </c>
      <c r="T40" s="1" t="s">
        <v>1397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36</v>
      </c>
      <c r="Z40" s="342" t="str">
        <f t="shared" si="1"/>
        <v>0</v>
      </c>
      <c r="AA40" s="342">
        <f t="shared" si="2"/>
        <v>36</v>
      </c>
      <c r="AB40" s="114"/>
      <c r="AC40" s="85"/>
    </row>
    <row r="41" spans="1:34" s="74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1260</v>
      </c>
      <c r="E41" s="74" t="s">
        <v>2187</v>
      </c>
      <c r="F41" s="74">
        <v>1</v>
      </c>
      <c r="G41" s="275">
        <v>18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5">
        <v>18</v>
      </c>
      <c r="Q41" s="248" t="s">
        <v>1391</v>
      </c>
      <c r="R41" s="2">
        <v>235</v>
      </c>
      <c r="S41" s="291" t="s">
        <v>1396</v>
      </c>
      <c r="T41" s="1" t="s">
        <v>1397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36</v>
      </c>
      <c r="Z41" s="342" t="str">
        <f t="shared" si="1"/>
        <v>0</v>
      </c>
      <c r="AA41" s="342">
        <f t="shared" si="2"/>
        <v>36</v>
      </c>
      <c r="AB41" s="114"/>
      <c r="AC41" s="85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83" t="s">
        <v>1928</v>
      </c>
      <c r="E42" s="74" t="s">
        <v>2187</v>
      </c>
      <c r="F42" s="74">
        <v>1</v>
      </c>
      <c r="G42" s="275">
        <v>18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5">
        <v>18</v>
      </c>
      <c r="Q42" s="248" t="s">
        <v>1391</v>
      </c>
      <c r="R42" s="2">
        <v>235</v>
      </c>
      <c r="S42" s="291" t="s">
        <v>1396</v>
      </c>
      <c r="T42" s="1" t="s">
        <v>1397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36</v>
      </c>
      <c r="Z42" s="342" t="str">
        <f t="shared" si="1"/>
        <v>0</v>
      </c>
      <c r="AA42" s="342">
        <f t="shared" si="2"/>
        <v>36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83" t="s">
        <v>1929</v>
      </c>
      <c r="E43" s="74" t="s">
        <v>2187</v>
      </c>
      <c r="F43" s="74">
        <v>1</v>
      </c>
      <c r="G43" s="275">
        <v>18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5">
        <v>18</v>
      </c>
      <c r="Q43" s="248" t="s">
        <v>1391</v>
      </c>
      <c r="R43" s="2">
        <v>235</v>
      </c>
      <c r="S43" s="291" t="s">
        <v>1396</v>
      </c>
      <c r="T43" s="1" t="s">
        <v>1397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36</v>
      </c>
      <c r="Z43" s="342" t="str">
        <f t="shared" si="1"/>
        <v>0</v>
      </c>
      <c r="AA43" s="342">
        <f t="shared" si="2"/>
        <v>36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83" t="s">
        <v>1930</v>
      </c>
      <c r="E44" s="74" t="s">
        <v>2187</v>
      </c>
      <c r="F44" s="74">
        <v>1</v>
      </c>
      <c r="G44" s="275">
        <v>18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5">
        <v>18</v>
      </c>
      <c r="Q44" s="248" t="s">
        <v>1391</v>
      </c>
      <c r="R44" s="2">
        <v>235</v>
      </c>
      <c r="S44" s="291" t="s">
        <v>1396</v>
      </c>
      <c r="T44" s="1" t="s">
        <v>1397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36</v>
      </c>
      <c r="Z44" s="342" t="str">
        <f t="shared" si="1"/>
        <v>0</v>
      </c>
      <c r="AA44" s="342">
        <f t="shared" si="2"/>
        <v>36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83" t="s">
        <v>1094</v>
      </c>
      <c r="E45" s="74" t="s">
        <v>2187</v>
      </c>
      <c r="F45" s="74">
        <v>1</v>
      </c>
      <c r="G45" s="275">
        <v>18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5">
        <v>18</v>
      </c>
      <c r="Q45" s="248" t="s">
        <v>1391</v>
      </c>
      <c r="R45" s="2">
        <v>235</v>
      </c>
      <c r="S45" s="291" t="s">
        <v>1396</v>
      </c>
      <c r="T45" s="1" t="s">
        <v>1397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36</v>
      </c>
      <c r="Z45" s="342" t="str">
        <f t="shared" si="1"/>
        <v>0</v>
      </c>
      <c r="AA45" s="342">
        <f t="shared" si="2"/>
        <v>36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83" t="s">
        <v>1931</v>
      </c>
      <c r="E46" s="74" t="s">
        <v>2187</v>
      </c>
      <c r="F46" s="74">
        <v>1</v>
      </c>
      <c r="G46" s="275">
        <v>18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18</v>
      </c>
      <c r="Q46" s="248" t="s">
        <v>1391</v>
      </c>
      <c r="R46" s="2">
        <v>235</v>
      </c>
      <c r="S46" s="291" t="s">
        <v>1396</v>
      </c>
      <c r="T46" s="1" t="s">
        <v>1397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36</v>
      </c>
      <c r="Z46" s="342" t="str">
        <f t="shared" si="1"/>
        <v>0</v>
      </c>
      <c r="AA46" s="342">
        <f t="shared" si="2"/>
        <v>36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83" t="s">
        <v>1095</v>
      </c>
      <c r="E47" s="74" t="s">
        <v>2187</v>
      </c>
      <c r="F47" s="74">
        <v>1</v>
      </c>
      <c r="G47" s="275">
        <v>18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18</v>
      </c>
      <c r="Q47" s="248" t="s">
        <v>1391</v>
      </c>
      <c r="R47" s="2">
        <v>235</v>
      </c>
      <c r="S47" s="291" t="s">
        <v>1396</v>
      </c>
      <c r="T47" s="1" t="s">
        <v>1397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36</v>
      </c>
      <c r="Z47" s="342" t="str">
        <f t="shared" si="1"/>
        <v>0</v>
      </c>
      <c r="AA47" s="342">
        <f t="shared" si="2"/>
        <v>36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83" t="s">
        <v>1898</v>
      </c>
      <c r="E48" s="74" t="s">
        <v>2187</v>
      </c>
      <c r="F48" s="74">
        <v>1</v>
      </c>
      <c r="G48" s="275">
        <v>18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18</v>
      </c>
      <c r="Q48" s="248" t="s">
        <v>1391</v>
      </c>
      <c r="R48" s="2">
        <v>235</v>
      </c>
      <c r="S48" s="291" t="s">
        <v>1396</v>
      </c>
      <c r="T48" s="1" t="s">
        <v>1397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36</v>
      </c>
      <c r="Z48" s="342" t="str">
        <f t="shared" si="1"/>
        <v>0</v>
      </c>
      <c r="AA48" s="342">
        <f t="shared" si="2"/>
        <v>36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5">
      <c r="A49" s="20" t="s">
        <v>2711</v>
      </c>
      <c r="B49" s="21">
        <v>216</v>
      </c>
      <c r="C49" s="20" t="s">
        <v>2218</v>
      </c>
      <c r="D49" s="83" t="s">
        <v>1932</v>
      </c>
      <c r="E49" s="74" t="s">
        <v>2187</v>
      </c>
      <c r="F49" s="74">
        <v>1</v>
      </c>
      <c r="G49" s="275">
        <v>18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18</v>
      </c>
      <c r="Q49" s="248" t="s">
        <v>1391</v>
      </c>
      <c r="R49" s="2">
        <v>235</v>
      </c>
      <c r="S49" s="291" t="s">
        <v>1396</v>
      </c>
      <c r="T49" s="1" t="s">
        <v>1397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36</v>
      </c>
      <c r="Z49" s="342" t="str">
        <f t="shared" si="1"/>
        <v>0</v>
      </c>
      <c r="AA49" s="342">
        <f t="shared" si="2"/>
        <v>36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1933</v>
      </c>
      <c r="E50" s="74" t="s">
        <v>2187</v>
      </c>
      <c r="F50" s="74">
        <v>1</v>
      </c>
      <c r="G50" s="275">
        <v>18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18</v>
      </c>
      <c r="Q50" s="248" t="s">
        <v>1391</v>
      </c>
      <c r="R50" s="2">
        <v>235</v>
      </c>
      <c r="S50" s="291" t="s">
        <v>1396</v>
      </c>
      <c r="T50" s="1" t="s">
        <v>1397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36</v>
      </c>
      <c r="Z50" s="342" t="str">
        <f t="shared" si="1"/>
        <v>0</v>
      </c>
      <c r="AA50" s="342">
        <f t="shared" si="2"/>
        <v>36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1934</v>
      </c>
      <c r="E51" s="74" t="s">
        <v>2187</v>
      </c>
      <c r="F51" s="74">
        <v>1</v>
      </c>
      <c r="G51" s="275">
        <v>18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18</v>
      </c>
      <c r="Q51" s="248" t="s">
        <v>1391</v>
      </c>
      <c r="R51" s="2">
        <v>235</v>
      </c>
      <c r="S51" s="291" t="s">
        <v>1396</v>
      </c>
      <c r="T51" s="1" t="s">
        <v>1397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36</v>
      </c>
      <c r="Z51" s="342" t="str">
        <f t="shared" si="1"/>
        <v>0</v>
      </c>
      <c r="AA51" s="342">
        <f t="shared" si="2"/>
        <v>36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1935</v>
      </c>
      <c r="E52" s="74" t="s">
        <v>2187</v>
      </c>
      <c r="F52" s="74">
        <v>1</v>
      </c>
      <c r="G52" s="275">
        <v>18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18</v>
      </c>
      <c r="Q52" s="248" t="s">
        <v>1391</v>
      </c>
      <c r="R52" s="2">
        <v>235</v>
      </c>
      <c r="S52" s="291" t="s">
        <v>1396</v>
      </c>
      <c r="T52" s="1" t="s">
        <v>1397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36</v>
      </c>
      <c r="Z52" s="342" t="str">
        <f t="shared" si="1"/>
        <v>0</v>
      </c>
      <c r="AA52" s="342">
        <f t="shared" si="2"/>
        <v>36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1936</v>
      </c>
      <c r="E53" s="74" t="s">
        <v>2187</v>
      </c>
      <c r="F53" s="74">
        <v>1</v>
      </c>
      <c r="G53" s="275">
        <v>18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18</v>
      </c>
      <c r="Q53" s="248" t="s">
        <v>1391</v>
      </c>
      <c r="R53" s="2">
        <v>235</v>
      </c>
      <c r="S53" s="291" t="s">
        <v>1396</v>
      </c>
      <c r="T53" s="1" t="s">
        <v>1397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36</v>
      </c>
      <c r="Z53" s="342" t="str">
        <f t="shared" si="1"/>
        <v>0</v>
      </c>
      <c r="AA53" s="342">
        <f t="shared" si="2"/>
        <v>36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1937</v>
      </c>
      <c r="E54" s="74" t="s">
        <v>2187</v>
      </c>
      <c r="F54" s="74">
        <v>1</v>
      </c>
      <c r="G54" s="275">
        <v>18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18</v>
      </c>
      <c r="Q54" s="248" t="s">
        <v>1391</v>
      </c>
      <c r="R54" s="2">
        <v>235</v>
      </c>
      <c r="S54" s="291" t="s">
        <v>1396</v>
      </c>
      <c r="T54" s="1" t="s">
        <v>1397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36</v>
      </c>
      <c r="Z54" s="342" t="str">
        <f t="shared" si="1"/>
        <v>0</v>
      </c>
      <c r="AA54" s="342">
        <f t="shared" si="2"/>
        <v>36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1168</v>
      </c>
      <c r="E55" s="74" t="s">
        <v>2187</v>
      </c>
      <c r="F55" s="74">
        <v>1</v>
      </c>
      <c r="G55" s="275">
        <v>18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18</v>
      </c>
      <c r="Q55" s="248" t="s">
        <v>1391</v>
      </c>
      <c r="R55" s="2">
        <v>235</v>
      </c>
      <c r="S55" s="291" t="s">
        <v>1396</v>
      </c>
      <c r="T55" s="1" t="s">
        <v>1397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36</v>
      </c>
      <c r="Z55" s="342" t="str">
        <f t="shared" si="1"/>
        <v>0</v>
      </c>
      <c r="AA55" s="342">
        <f t="shared" si="2"/>
        <v>36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1938</v>
      </c>
      <c r="E56" s="74" t="s">
        <v>2187</v>
      </c>
      <c r="F56" s="74">
        <v>1</v>
      </c>
      <c r="G56" s="275">
        <v>17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17</v>
      </c>
      <c r="Q56" s="248" t="s">
        <v>1391</v>
      </c>
      <c r="R56" s="2">
        <v>235</v>
      </c>
      <c r="S56" s="291" t="s">
        <v>1396</v>
      </c>
      <c r="T56" s="1" t="s">
        <v>1397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34</v>
      </c>
      <c r="Z56" s="342" t="str">
        <f t="shared" si="1"/>
        <v>0</v>
      </c>
      <c r="AA56" s="342">
        <f t="shared" si="2"/>
        <v>34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1939</v>
      </c>
      <c r="E57" s="74" t="s">
        <v>2187</v>
      </c>
      <c r="F57" s="74">
        <v>1</v>
      </c>
      <c r="G57" s="275">
        <v>17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17</v>
      </c>
      <c r="Q57" s="248" t="s">
        <v>1391</v>
      </c>
      <c r="R57" s="2">
        <v>235</v>
      </c>
      <c r="S57" s="291" t="s">
        <v>1396</v>
      </c>
      <c r="T57" s="1" t="s">
        <v>1397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34</v>
      </c>
      <c r="Z57" s="342" t="str">
        <f t="shared" si="1"/>
        <v>0</v>
      </c>
      <c r="AA57" s="342">
        <f t="shared" si="2"/>
        <v>34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1940</v>
      </c>
      <c r="E58" s="74" t="s">
        <v>2187</v>
      </c>
      <c r="F58" s="74">
        <v>1</v>
      </c>
      <c r="G58" s="275">
        <v>17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17</v>
      </c>
      <c r="Q58" s="248" t="s">
        <v>1391</v>
      </c>
      <c r="R58" s="2">
        <v>235</v>
      </c>
      <c r="S58" s="291" t="s">
        <v>1396</v>
      </c>
      <c r="T58" s="1" t="s">
        <v>1397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34</v>
      </c>
      <c r="Z58" s="342" t="str">
        <f t="shared" si="1"/>
        <v>0</v>
      </c>
      <c r="AA58" s="342">
        <f t="shared" si="2"/>
        <v>34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1941</v>
      </c>
      <c r="E59" s="74" t="s">
        <v>2187</v>
      </c>
      <c r="F59" s="74">
        <v>1</v>
      </c>
      <c r="G59" s="275">
        <v>17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17</v>
      </c>
      <c r="Q59" s="248" t="s">
        <v>1391</v>
      </c>
      <c r="R59" s="2">
        <v>235</v>
      </c>
      <c r="S59" s="291" t="s">
        <v>1396</v>
      </c>
      <c r="T59" s="1" t="s">
        <v>1397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34</v>
      </c>
      <c r="Z59" s="342" t="str">
        <f t="shared" si="1"/>
        <v>0</v>
      </c>
      <c r="AA59" s="342">
        <f t="shared" si="2"/>
        <v>34</v>
      </c>
      <c r="AB59" s="114"/>
      <c r="AC59" s="30"/>
      <c r="AD59" s="34"/>
      <c r="AE59" s="34"/>
      <c r="AF59" s="34"/>
      <c r="AG59" s="34"/>
      <c r="AH59" s="34"/>
    </row>
    <row r="60" spans="1:34" s="49" customFormat="1" ht="12" customHeight="1" thickBot="1" x14ac:dyDescent="0.3">
      <c r="A60" s="262"/>
      <c r="B60" s="263"/>
      <c r="C60" s="262"/>
      <c r="G60" s="292">
        <f>SUM(G36:G59)</f>
        <v>428</v>
      </c>
      <c r="I60" s="265"/>
      <c r="J60" s="293"/>
      <c r="K60" s="294"/>
      <c r="L60" s="266"/>
      <c r="M60" s="295">
        <f>G60-P60</f>
        <v>0</v>
      </c>
      <c r="N60" s="296"/>
      <c r="O60" s="297"/>
      <c r="P60" s="292">
        <f>SUM(P36:P59)</f>
        <v>428</v>
      </c>
      <c r="Q60" s="298"/>
      <c r="R60" s="263"/>
      <c r="S60" s="299"/>
      <c r="T60" s="300"/>
      <c r="U60" s="65"/>
      <c r="V60" s="65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C60" s="270"/>
    </row>
    <row r="61" spans="1:34" s="71" customFormat="1" ht="12" customHeight="1" x14ac:dyDescent="0.25">
      <c r="C61" s="308" t="s">
        <v>1999</v>
      </c>
      <c r="G61" s="309"/>
      <c r="I61" s="309"/>
      <c r="J61" s="310"/>
      <c r="K61" s="309"/>
      <c r="L61" s="309"/>
      <c r="N61" s="310"/>
      <c r="O61" s="311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71" customFormat="1" ht="12" customHeight="1" x14ac:dyDescent="0.25">
      <c r="L62" s="246" t="s">
        <v>2185</v>
      </c>
      <c r="N62" s="310"/>
      <c r="O62" s="311"/>
      <c r="S62" s="311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</row>
    <row r="63" spans="1:34" s="22" customFormat="1" ht="12" customHeight="1" x14ac:dyDescent="0.2">
      <c r="A63" s="1" t="s">
        <v>1399</v>
      </c>
      <c r="B63" s="21">
        <v>0</v>
      </c>
      <c r="C63" s="248" t="s">
        <v>1391</v>
      </c>
      <c r="D63" s="20" t="s">
        <v>1781</v>
      </c>
      <c r="E63" s="22" t="s">
        <v>2187</v>
      </c>
      <c r="F63" s="22">
        <v>24</v>
      </c>
      <c r="G63" s="302">
        <v>7</v>
      </c>
      <c r="H63" s="22" t="s">
        <v>2839</v>
      </c>
      <c r="I63" s="23" t="s">
        <v>1947</v>
      </c>
      <c r="J63" s="22" t="s">
        <v>446</v>
      </c>
      <c r="K63" s="23" t="s">
        <v>1948</v>
      </c>
      <c r="L63" s="246" t="s">
        <v>2185</v>
      </c>
      <c r="M63" s="185" t="s">
        <v>1949</v>
      </c>
      <c r="N63" s="22" t="s">
        <v>446</v>
      </c>
      <c r="O63" s="303" t="s">
        <v>1950</v>
      </c>
      <c r="P63" s="24">
        <v>7</v>
      </c>
      <c r="Q63" s="20" t="s">
        <v>2193</v>
      </c>
      <c r="R63" s="21">
        <v>19.3</v>
      </c>
      <c r="S63" s="291" t="s">
        <v>1384</v>
      </c>
      <c r="T63" s="20" t="s">
        <v>1952</v>
      </c>
      <c r="U63" s="22" t="s">
        <v>1953</v>
      </c>
      <c r="V63" s="22" t="s">
        <v>1953</v>
      </c>
      <c r="W63" s="22" t="s">
        <v>2892</v>
      </c>
      <c r="X63" s="22" t="s">
        <v>2847</v>
      </c>
      <c r="Y63" s="342">
        <f t="shared" si="0"/>
        <v>336</v>
      </c>
      <c r="Z63" s="342" t="str">
        <f t="shared" si="1"/>
        <v>0</v>
      </c>
      <c r="AA63" s="342">
        <f t="shared" si="2"/>
        <v>336</v>
      </c>
      <c r="AC63" s="25"/>
    </row>
    <row r="64" spans="1:34" s="22" customFormat="1" ht="12" customHeight="1" x14ac:dyDescent="0.2">
      <c r="A64" s="20" t="s">
        <v>2010</v>
      </c>
      <c r="B64" s="21">
        <v>185</v>
      </c>
      <c r="C64" s="20" t="s">
        <v>2218</v>
      </c>
      <c r="D64" s="1" t="s">
        <v>1781</v>
      </c>
      <c r="E64" s="3" t="s">
        <v>2187</v>
      </c>
      <c r="F64" s="3">
        <v>24</v>
      </c>
      <c r="G64" s="22">
        <v>25</v>
      </c>
      <c r="I64" s="111" t="s">
        <v>2011</v>
      </c>
      <c r="J64" s="22" t="s">
        <v>446</v>
      </c>
      <c r="K64" s="23" t="s">
        <v>1983</v>
      </c>
      <c r="L64" s="246" t="s">
        <v>2185</v>
      </c>
      <c r="M64" s="22" t="s">
        <v>2889</v>
      </c>
      <c r="N64" s="22" t="s">
        <v>446</v>
      </c>
      <c r="O64" s="26"/>
      <c r="P64" s="22">
        <v>25</v>
      </c>
      <c r="Q64" s="20" t="s">
        <v>2193</v>
      </c>
      <c r="R64" s="21">
        <v>61</v>
      </c>
      <c r="S64" s="278" t="s">
        <v>436</v>
      </c>
      <c r="T64" s="20" t="s">
        <v>2012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22" customFormat="1" ht="12" customHeight="1" x14ac:dyDescent="0.2">
      <c r="A65" s="20" t="s">
        <v>2001</v>
      </c>
      <c r="B65" s="21">
        <v>360</v>
      </c>
      <c r="C65" s="20" t="s">
        <v>2193</v>
      </c>
      <c r="D65" s="356" t="s">
        <v>1400</v>
      </c>
      <c r="E65" s="357" t="s">
        <v>2187</v>
      </c>
      <c r="F65" s="357">
        <v>15</v>
      </c>
      <c r="G65" s="22">
        <v>25</v>
      </c>
      <c r="I65" s="29" t="s">
        <v>2011</v>
      </c>
      <c r="J65" s="22" t="s">
        <v>446</v>
      </c>
      <c r="K65" s="23" t="s">
        <v>1983</v>
      </c>
      <c r="L65" s="246" t="s">
        <v>2185</v>
      </c>
      <c r="M65" s="22" t="s">
        <v>2889</v>
      </c>
      <c r="N65" s="22" t="s">
        <v>446</v>
      </c>
      <c r="O65" s="26"/>
      <c r="P65" s="22">
        <v>25</v>
      </c>
      <c r="Q65" s="20" t="s">
        <v>2193</v>
      </c>
      <c r="R65" s="21">
        <v>61</v>
      </c>
      <c r="S65" s="278" t="s">
        <v>436</v>
      </c>
      <c r="T65" s="20" t="s">
        <v>2005</v>
      </c>
      <c r="U65" s="22" t="s">
        <v>1953</v>
      </c>
      <c r="V65" s="22" t="s">
        <v>1953</v>
      </c>
      <c r="W65" s="22" t="s">
        <v>2892</v>
      </c>
      <c r="X65" s="22" t="s">
        <v>1019</v>
      </c>
      <c r="Y65" s="342">
        <f t="shared" si="0"/>
        <v>750</v>
      </c>
      <c r="Z65" s="342">
        <f t="shared" si="1"/>
        <v>750</v>
      </c>
      <c r="AA65" s="342" t="str">
        <f t="shared" si="2"/>
        <v>0</v>
      </c>
      <c r="AC65" s="25"/>
    </row>
    <row r="66" spans="1:29" s="22" customFormat="1" ht="12" customHeight="1" x14ac:dyDescent="0.2">
      <c r="A66" s="20" t="s">
        <v>2001</v>
      </c>
      <c r="B66" s="21">
        <v>360</v>
      </c>
      <c r="C66" s="20" t="s">
        <v>2193</v>
      </c>
      <c r="D66" s="356" t="s">
        <v>1401</v>
      </c>
      <c r="E66" s="357" t="s">
        <v>2187</v>
      </c>
      <c r="F66" s="357">
        <v>9</v>
      </c>
      <c r="G66" s="22">
        <v>25</v>
      </c>
      <c r="I66" s="29" t="s">
        <v>2002</v>
      </c>
      <c r="J66" s="22" t="s">
        <v>446</v>
      </c>
      <c r="K66" s="23" t="s">
        <v>1983</v>
      </c>
      <c r="L66" s="246" t="s">
        <v>2185</v>
      </c>
      <c r="M66" s="22" t="s">
        <v>2889</v>
      </c>
      <c r="N66" s="22" t="s">
        <v>446</v>
      </c>
      <c r="O66" s="26" t="s">
        <v>2003</v>
      </c>
      <c r="P66" s="22">
        <v>25</v>
      </c>
      <c r="Q66" s="20" t="s">
        <v>2193</v>
      </c>
      <c r="R66" s="21">
        <v>61</v>
      </c>
      <c r="S66" s="291" t="s">
        <v>1402</v>
      </c>
      <c r="T66" s="20" t="s">
        <v>2005</v>
      </c>
      <c r="U66" s="22" t="s">
        <v>1953</v>
      </c>
      <c r="V66" s="22" t="s">
        <v>1953</v>
      </c>
      <c r="W66" s="22" t="s">
        <v>2892</v>
      </c>
      <c r="X66" s="22" t="s">
        <v>2847</v>
      </c>
      <c r="Y66" s="342">
        <f t="shared" si="0"/>
        <v>450</v>
      </c>
      <c r="Z66" s="342" t="str">
        <f t="shared" si="1"/>
        <v>0</v>
      </c>
      <c r="AA66" s="342">
        <f t="shared" si="2"/>
        <v>450</v>
      </c>
      <c r="AC66" s="25"/>
    </row>
    <row r="67" spans="1:29" s="22" customFormat="1" ht="12" customHeight="1" x14ac:dyDescent="0.2">
      <c r="A67" s="20" t="s">
        <v>2006</v>
      </c>
      <c r="B67" s="21">
        <v>19</v>
      </c>
      <c r="C67" s="20" t="s">
        <v>2193</v>
      </c>
      <c r="D67" s="1" t="s">
        <v>1781</v>
      </c>
      <c r="E67" s="3" t="s">
        <v>2187</v>
      </c>
      <c r="F67" s="3">
        <v>24</v>
      </c>
      <c r="G67" s="22">
        <v>25</v>
      </c>
      <c r="I67" s="111" t="s">
        <v>1385</v>
      </c>
      <c r="J67" s="22" t="s">
        <v>446</v>
      </c>
      <c r="K67" s="23" t="s">
        <v>2194</v>
      </c>
      <c r="L67" s="246" t="s">
        <v>2185</v>
      </c>
      <c r="M67" s="22" t="s">
        <v>2889</v>
      </c>
      <c r="N67" s="22" t="s">
        <v>446</v>
      </c>
      <c r="O67" s="27" t="s">
        <v>2147</v>
      </c>
      <c r="P67" s="22">
        <v>25</v>
      </c>
      <c r="Q67" s="20" t="s">
        <v>2193</v>
      </c>
      <c r="R67" s="21">
        <v>60.75</v>
      </c>
      <c r="S67" s="278" t="s">
        <v>1403</v>
      </c>
      <c r="T67" s="20" t="s">
        <v>2009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1200</v>
      </c>
      <c r="Z67" s="342" t="str">
        <f t="shared" si="1"/>
        <v>0</v>
      </c>
      <c r="AA67" s="342">
        <f t="shared" si="2"/>
        <v>1200</v>
      </c>
      <c r="AC67" s="25"/>
    </row>
    <row r="68" spans="1:29" s="22" customFormat="1" ht="12" customHeight="1" x14ac:dyDescent="0.2">
      <c r="A68" s="20" t="s">
        <v>2013</v>
      </c>
      <c r="B68" s="21">
        <v>26.35</v>
      </c>
      <c r="C68" s="20" t="s">
        <v>2193</v>
      </c>
      <c r="D68" s="1" t="s">
        <v>1781</v>
      </c>
      <c r="E68" s="3" t="s">
        <v>2187</v>
      </c>
      <c r="F68" s="3">
        <v>24</v>
      </c>
      <c r="G68" s="22">
        <v>25</v>
      </c>
      <c r="I68" s="23" t="s">
        <v>2014</v>
      </c>
      <c r="J68" s="22" t="s">
        <v>446</v>
      </c>
      <c r="K68" s="23" t="s">
        <v>2408</v>
      </c>
      <c r="L68" s="246" t="s">
        <v>2185</v>
      </c>
      <c r="M68" s="26" t="s">
        <v>2453</v>
      </c>
      <c r="N68" s="22" t="s">
        <v>446</v>
      </c>
      <c r="O68" s="142" t="s">
        <v>1386</v>
      </c>
      <c r="P68" s="235">
        <v>25</v>
      </c>
      <c r="Q68" s="20" t="s">
        <v>2193</v>
      </c>
      <c r="R68" s="21">
        <v>24.73</v>
      </c>
      <c r="S68" s="278" t="s">
        <v>1404</v>
      </c>
      <c r="T68" s="20" t="s">
        <v>1970</v>
      </c>
      <c r="U68" s="22" t="s">
        <v>1953</v>
      </c>
      <c r="V68" s="22" t="s">
        <v>1953</v>
      </c>
      <c r="W68" s="22" t="s">
        <v>2892</v>
      </c>
      <c r="X68" s="22" t="s">
        <v>2847</v>
      </c>
      <c r="Y68" s="342">
        <f t="shared" si="0"/>
        <v>1200</v>
      </c>
      <c r="Z68" s="342" t="str">
        <f t="shared" si="1"/>
        <v>0</v>
      </c>
      <c r="AA68" s="342">
        <f t="shared" si="2"/>
        <v>1200</v>
      </c>
      <c r="AC68" s="25"/>
    </row>
    <row r="69" spans="1:29" s="22" customFormat="1" ht="12" customHeight="1" x14ac:dyDescent="0.2">
      <c r="A69" s="20" t="s">
        <v>2013</v>
      </c>
      <c r="B69" s="21">
        <v>26.35</v>
      </c>
      <c r="C69" s="20" t="s">
        <v>2193</v>
      </c>
      <c r="D69" s="1" t="s">
        <v>1781</v>
      </c>
      <c r="E69" s="3" t="s">
        <v>2187</v>
      </c>
      <c r="F69" s="3">
        <v>24</v>
      </c>
      <c r="G69" s="22">
        <v>25</v>
      </c>
      <c r="I69" s="29" t="s">
        <v>1387</v>
      </c>
      <c r="J69" s="22" t="s">
        <v>446</v>
      </c>
      <c r="K69" s="23" t="s">
        <v>2408</v>
      </c>
      <c r="L69" s="246" t="s">
        <v>2185</v>
      </c>
      <c r="M69" s="26" t="s">
        <v>2453</v>
      </c>
      <c r="N69" s="22" t="s">
        <v>446</v>
      </c>
      <c r="O69" s="142" t="s">
        <v>2018</v>
      </c>
      <c r="P69" s="235">
        <v>25</v>
      </c>
      <c r="Q69" s="20" t="s">
        <v>2193</v>
      </c>
      <c r="R69" s="21">
        <v>24.73</v>
      </c>
      <c r="S69" s="278" t="s">
        <v>1405</v>
      </c>
      <c r="T69" s="20" t="s">
        <v>1970</v>
      </c>
      <c r="U69" s="22" t="s">
        <v>1953</v>
      </c>
      <c r="V69" s="22" t="s">
        <v>1953</v>
      </c>
      <c r="W69" s="22" t="s">
        <v>2892</v>
      </c>
      <c r="X69" s="22" t="s">
        <v>2847</v>
      </c>
      <c r="Y69" s="342">
        <f t="shared" si="0"/>
        <v>1200</v>
      </c>
      <c r="Z69" s="342" t="str">
        <f t="shared" si="1"/>
        <v>0</v>
      </c>
      <c r="AA69" s="342">
        <f t="shared" si="2"/>
        <v>1200</v>
      </c>
      <c r="AC69" s="25"/>
    </row>
    <row r="70" spans="1:29" s="22" customFormat="1" ht="12" customHeight="1" x14ac:dyDescent="0.2">
      <c r="A70" s="20" t="s">
        <v>2020</v>
      </c>
      <c r="B70" s="21">
        <v>360</v>
      </c>
      <c r="C70" s="20" t="s">
        <v>2193</v>
      </c>
      <c r="D70" s="1" t="s">
        <v>1781</v>
      </c>
      <c r="E70" s="3" t="s">
        <v>2187</v>
      </c>
      <c r="F70" s="3">
        <v>24</v>
      </c>
      <c r="G70" s="22">
        <v>25</v>
      </c>
      <c r="I70" s="29" t="s">
        <v>2021</v>
      </c>
      <c r="J70" s="22" t="s">
        <v>446</v>
      </c>
      <c r="K70" s="23" t="s">
        <v>2515</v>
      </c>
      <c r="L70" s="246" t="s">
        <v>2185</v>
      </c>
      <c r="M70" s="26" t="s">
        <v>2453</v>
      </c>
      <c r="N70" s="22" t="s">
        <v>446</v>
      </c>
      <c r="O70" s="142" t="s">
        <v>2022</v>
      </c>
      <c r="P70" s="235">
        <v>25</v>
      </c>
      <c r="Q70" s="20" t="s">
        <v>2193</v>
      </c>
      <c r="R70" s="21">
        <v>24.73</v>
      </c>
      <c r="S70" s="278" t="s">
        <v>1382</v>
      </c>
      <c r="T70" s="20" t="s">
        <v>1970</v>
      </c>
      <c r="U70" s="22" t="s">
        <v>1953</v>
      </c>
      <c r="V70" s="22" t="s">
        <v>1953</v>
      </c>
      <c r="W70" s="22" t="s">
        <v>2892</v>
      </c>
      <c r="X70" s="22" t="s">
        <v>2847</v>
      </c>
      <c r="Y70" s="342">
        <f t="shared" ref="Y70:Y133" si="3">F70*G70*2</f>
        <v>1200</v>
      </c>
      <c r="Z70" s="342" t="str">
        <f t="shared" ref="Z70:Z133" si="4">IF(X70="N",Y70,"0")</f>
        <v>0</v>
      </c>
      <c r="AA70" s="342">
        <f t="shared" ref="AA70:AA133" si="5">IF(X70="P",Y70,"0")</f>
        <v>1200</v>
      </c>
      <c r="AC70" s="25"/>
    </row>
    <row r="71" spans="1:29" s="22" customFormat="1" ht="12" customHeight="1" x14ac:dyDescent="0.2">
      <c r="A71" s="20" t="s">
        <v>2013</v>
      </c>
      <c r="B71" s="21">
        <v>26.35</v>
      </c>
      <c r="C71" s="20" t="s">
        <v>2193</v>
      </c>
      <c r="D71" s="1" t="s">
        <v>1781</v>
      </c>
      <c r="E71" s="3" t="s">
        <v>2187</v>
      </c>
      <c r="F71" s="3">
        <v>24</v>
      </c>
      <c r="G71" s="22">
        <v>25</v>
      </c>
      <c r="I71" s="23" t="s">
        <v>2024</v>
      </c>
      <c r="J71" s="22" t="s">
        <v>446</v>
      </c>
      <c r="K71" s="23" t="s">
        <v>2408</v>
      </c>
      <c r="L71" s="246" t="s">
        <v>2185</v>
      </c>
      <c r="M71" s="26" t="s">
        <v>2453</v>
      </c>
      <c r="N71" s="22" t="s">
        <v>446</v>
      </c>
      <c r="O71" s="142" t="s">
        <v>1373</v>
      </c>
      <c r="P71" s="235">
        <v>25</v>
      </c>
      <c r="Q71" s="20" t="s">
        <v>2193</v>
      </c>
      <c r="R71" s="21">
        <v>24.73</v>
      </c>
      <c r="S71" s="278" t="s">
        <v>1406</v>
      </c>
      <c r="T71" s="20" t="s">
        <v>1970</v>
      </c>
      <c r="U71" s="22" t="s">
        <v>1953</v>
      </c>
      <c r="V71" s="22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25"/>
    </row>
    <row r="72" spans="1:29" s="22" customFormat="1" ht="12" customHeight="1" x14ac:dyDescent="0.2">
      <c r="A72" s="20" t="s">
        <v>2013</v>
      </c>
      <c r="B72" s="21">
        <v>26.35</v>
      </c>
      <c r="C72" s="20" t="s">
        <v>2193</v>
      </c>
      <c r="D72" s="1" t="s">
        <v>1781</v>
      </c>
      <c r="E72" s="3" t="s">
        <v>2187</v>
      </c>
      <c r="F72" s="3">
        <v>24</v>
      </c>
      <c r="G72" s="22">
        <v>25</v>
      </c>
      <c r="I72" s="23" t="s">
        <v>2024</v>
      </c>
      <c r="J72" s="22" t="s">
        <v>446</v>
      </c>
      <c r="K72" s="23" t="s">
        <v>2408</v>
      </c>
      <c r="L72" s="246" t="s">
        <v>2185</v>
      </c>
      <c r="M72" s="26" t="s">
        <v>2453</v>
      </c>
      <c r="N72" s="22" t="s">
        <v>446</v>
      </c>
      <c r="O72" s="142" t="s">
        <v>1373</v>
      </c>
      <c r="P72" s="235">
        <v>25</v>
      </c>
      <c r="Q72" s="20" t="s">
        <v>2193</v>
      </c>
      <c r="R72" s="21">
        <v>24.73</v>
      </c>
      <c r="S72" s="278" t="s">
        <v>1406</v>
      </c>
      <c r="T72" s="20" t="s">
        <v>1970</v>
      </c>
      <c r="U72" s="22" t="s">
        <v>1953</v>
      </c>
      <c r="V72" s="22" t="s">
        <v>1953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  <c r="AC72" s="25"/>
    </row>
    <row r="73" spans="1:29" s="22" customFormat="1" ht="12" customHeight="1" x14ac:dyDescent="0.2">
      <c r="A73" s="1" t="s">
        <v>1399</v>
      </c>
      <c r="B73" s="21">
        <v>0</v>
      </c>
      <c r="C73" s="248" t="s">
        <v>1391</v>
      </c>
      <c r="D73" s="1" t="s">
        <v>1781</v>
      </c>
      <c r="E73" s="3" t="s">
        <v>2187</v>
      </c>
      <c r="F73" s="3">
        <v>24</v>
      </c>
      <c r="G73" s="302">
        <v>1</v>
      </c>
      <c r="H73" s="22" t="s">
        <v>2839</v>
      </c>
      <c r="I73" s="23" t="s">
        <v>1947</v>
      </c>
      <c r="J73" s="22" t="s">
        <v>446</v>
      </c>
      <c r="K73" s="23" t="s">
        <v>1958</v>
      </c>
      <c r="L73" s="246" t="s">
        <v>2185</v>
      </c>
      <c r="M73" s="26" t="s">
        <v>2453</v>
      </c>
      <c r="N73" s="22" t="s">
        <v>446</v>
      </c>
      <c r="O73" s="142" t="s">
        <v>2026</v>
      </c>
      <c r="P73" s="28">
        <v>1</v>
      </c>
      <c r="Q73" s="20" t="s">
        <v>2193</v>
      </c>
      <c r="R73" s="21">
        <v>24.73</v>
      </c>
      <c r="S73" s="278" t="s">
        <v>1382</v>
      </c>
      <c r="T73" s="20" t="s">
        <v>1970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342">
        <f t="shared" si="3"/>
        <v>48</v>
      </c>
      <c r="Z73" s="342" t="str">
        <f t="shared" si="4"/>
        <v>0</v>
      </c>
      <c r="AA73" s="342">
        <f t="shared" si="5"/>
        <v>48</v>
      </c>
      <c r="AC73" s="25"/>
    </row>
    <row r="74" spans="1:29" s="22" customFormat="1" ht="12" customHeight="1" x14ac:dyDescent="0.2">
      <c r="A74" s="1" t="s">
        <v>1399</v>
      </c>
      <c r="B74" s="21">
        <v>0</v>
      </c>
      <c r="C74" s="248" t="s">
        <v>1391</v>
      </c>
      <c r="D74" s="1" t="s">
        <v>1781</v>
      </c>
      <c r="E74" s="3" t="s">
        <v>2187</v>
      </c>
      <c r="F74" s="3">
        <v>24</v>
      </c>
      <c r="G74" s="26">
        <v>25</v>
      </c>
      <c r="I74" s="23" t="s">
        <v>1947</v>
      </c>
      <c r="J74" s="22" t="s">
        <v>446</v>
      </c>
      <c r="K74" s="23" t="s">
        <v>1958</v>
      </c>
      <c r="L74" s="246" t="s">
        <v>2185</v>
      </c>
      <c r="M74" s="26" t="s">
        <v>2453</v>
      </c>
      <c r="N74" s="22" t="s">
        <v>446</v>
      </c>
      <c r="O74" s="142" t="s">
        <v>2026</v>
      </c>
      <c r="P74" s="235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342">
        <f t="shared" si="3"/>
        <v>1200</v>
      </c>
      <c r="Z74" s="342" t="str">
        <f t="shared" si="4"/>
        <v>0</v>
      </c>
      <c r="AA74" s="342">
        <f t="shared" si="5"/>
        <v>1200</v>
      </c>
      <c r="AC74" s="25"/>
    </row>
    <row r="75" spans="1:29" s="22" customFormat="1" ht="12" customHeight="1" x14ac:dyDescent="0.2">
      <c r="A75" s="20" t="s">
        <v>2028</v>
      </c>
      <c r="B75" s="21">
        <v>25</v>
      </c>
      <c r="C75" s="20" t="s">
        <v>2193</v>
      </c>
      <c r="D75" s="356" t="s">
        <v>1407</v>
      </c>
      <c r="E75" s="357" t="s">
        <v>2187</v>
      </c>
      <c r="F75" s="357">
        <v>10</v>
      </c>
      <c r="G75" s="22">
        <v>14</v>
      </c>
      <c r="H75" s="22" t="s">
        <v>2839</v>
      </c>
      <c r="I75" s="29" t="s">
        <v>1408</v>
      </c>
      <c r="J75" s="22" t="s">
        <v>446</v>
      </c>
      <c r="K75" s="23" t="s">
        <v>2326</v>
      </c>
      <c r="L75" s="246" t="s">
        <v>2185</v>
      </c>
      <c r="M75" s="26" t="s">
        <v>2453</v>
      </c>
      <c r="N75" s="22" t="s">
        <v>446</v>
      </c>
      <c r="O75" s="142" t="s">
        <v>1388</v>
      </c>
      <c r="P75" s="235">
        <v>14</v>
      </c>
      <c r="Q75" s="20" t="s">
        <v>2193</v>
      </c>
      <c r="R75" s="21">
        <v>24.73</v>
      </c>
      <c r="S75" s="278" t="s">
        <v>1409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280</v>
      </c>
      <c r="Z75" s="342" t="str">
        <f t="shared" si="4"/>
        <v>0</v>
      </c>
      <c r="AA75" s="342">
        <f t="shared" si="5"/>
        <v>280</v>
      </c>
      <c r="AC75" s="25"/>
    </row>
    <row r="76" spans="1:29" s="22" customFormat="1" ht="12" customHeight="1" x14ac:dyDescent="0.2">
      <c r="A76" s="20" t="s">
        <v>2028</v>
      </c>
      <c r="B76" s="21">
        <v>25</v>
      </c>
      <c r="C76" s="20" t="s">
        <v>2193</v>
      </c>
      <c r="D76" s="356" t="s">
        <v>1407</v>
      </c>
      <c r="E76" s="357" t="s">
        <v>2187</v>
      </c>
      <c r="F76" s="357">
        <v>10</v>
      </c>
      <c r="G76" s="22">
        <v>6</v>
      </c>
      <c r="H76" s="22" t="s">
        <v>2839</v>
      </c>
      <c r="I76" s="29" t="s">
        <v>1410</v>
      </c>
      <c r="J76" s="22" t="s">
        <v>446</v>
      </c>
      <c r="K76" s="23" t="s">
        <v>2326</v>
      </c>
      <c r="L76" s="246" t="s">
        <v>2185</v>
      </c>
      <c r="M76" s="26" t="s">
        <v>2453</v>
      </c>
      <c r="N76" s="22" t="s">
        <v>446</v>
      </c>
      <c r="O76" s="142" t="s">
        <v>1388</v>
      </c>
      <c r="P76" s="235">
        <v>6</v>
      </c>
      <c r="Q76" s="20" t="s">
        <v>2193</v>
      </c>
      <c r="R76" s="21">
        <v>24.73</v>
      </c>
      <c r="S76" s="278" t="s">
        <v>1411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342">
        <f t="shared" si="3"/>
        <v>120</v>
      </c>
      <c r="Z76" s="342" t="str">
        <f t="shared" si="4"/>
        <v>0</v>
      </c>
      <c r="AA76" s="342">
        <f t="shared" si="5"/>
        <v>120</v>
      </c>
      <c r="AC76" s="25"/>
    </row>
    <row r="77" spans="1:29" s="22" customFormat="1" ht="12" customHeight="1" x14ac:dyDescent="0.2">
      <c r="A77" s="20" t="s">
        <v>2028</v>
      </c>
      <c r="B77" s="21">
        <v>25</v>
      </c>
      <c r="C77" s="20" t="s">
        <v>2193</v>
      </c>
      <c r="D77" s="356" t="s">
        <v>1412</v>
      </c>
      <c r="E77" s="357" t="s">
        <v>2187</v>
      </c>
      <c r="F77" s="357">
        <v>14</v>
      </c>
      <c r="G77" s="22">
        <v>20</v>
      </c>
      <c r="H77" s="22" t="s">
        <v>2839</v>
      </c>
      <c r="I77" s="29" t="s">
        <v>1408</v>
      </c>
      <c r="J77" s="22" t="s">
        <v>446</v>
      </c>
      <c r="K77" s="23" t="s">
        <v>2326</v>
      </c>
      <c r="L77" s="246" t="s">
        <v>2185</v>
      </c>
      <c r="M77" s="26" t="s">
        <v>2453</v>
      </c>
      <c r="N77" s="22" t="s">
        <v>446</v>
      </c>
      <c r="O77" s="142" t="s">
        <v>1388</v>
      </c>
      <c r="P77" s="235">
        <v>20</v>
      </c>
      <c r="Q77" s="20" t="s">
        <v>2193</v>
      </c>
      <c r="R77" s="21">
        <v>24.73</v>
      </c>
      <c r="S77" s="278" t="s">
        <v>1409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342">
        <f t="shared" si="3"/>
        <v>560</v>
      </c>
      <c r="Z77" s="342" t="str">
        <f t="shared" si="4"/>
        <v>0</v>
      </c>
      <c r="AA77" s="342">
        <f t="shared" si="5"/>
        <v>560</v>
      </c>
      <c r="AC77" s="25"/>
    </row>
    <row r="78" spans="1:29" s="22" customFormat="1" ht="12" customHeight="1" x14ac:dyDescent="0.2">
      <c r="A78" s="20" t="s">
        <v>2028</v>
      </c>
      <c r="B78" s="21">
        <v>25</v>
      </c>
      <c r="C78" s="20" t="s">
        <v>2193</v>
      </c>
      <c r="D78" s="1" t="s">
        <v>1781</v>
      </c>
      <c r="E78" s="3" t="s">
        <v>2187</v>
      </c>
      <c r="F78" s="3">
        <v>24</v>
      </c>
      <c r="G78" s="22">
        <v>5</v>
      </c>
      <c r="H78" s="22" t="s">
        <v>2839</v>
      </c>
      <c r="I78" s="29" t="s">
        <v>1408</v>
      </c>
      <c r="J78" s="22" t="s">
        <v>446</v>
      </c>
      <c r="K78" s="23" t="s">
        <v>2326</v>
      </c>
      <c r="L78" s="246" t="s">
        <v>2185</v>
      </c>
      <c r="M78" s="26" t="s">
        <v>2453</v>
      </c>
      <c r="N78" s="22" t="s">
        <v>446</v>
      </c>
      <c r="O78" s="142" t="s">
        <v>2026</v>
      </c>
      <c r="P78" s="235">
        <v>5</v>
      </c>
      <c r="Q78" s="20" t="s">
        <v>2193</v>
      </c>
      <c r="R78" s="21">
        <v>24.73</v>
      </c>
      <c r="S78" s="278" t="s">
        <v>1382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342">
        <f t="shared" si="3"/>
        <v>240</v>
      </c>
      <c r="Z78" s="342" t="str">
        <f t="shared" si="4"/>
        <v>0</v>
      </c>
      <c r="AA78" s="342">
        <f t="shared" si="5"/>
        <v>240</v>
      </c>
      <c r="AC78" s="25"/>
    </row>
    <row r="79" spans="1:29" s="16" customFormat="1" ht="12" customHeight="1" x14ac:dyDescent="0.2">
      <c r="A79" s="74"/>
      <c r="J79" s="74"/>
      <c r="L79" s="244" t="s">
        <v>2185</v>
      </c>
      <c r="M79" s="74"/>
      <c r="N79" s="74"/>
      <c r="O79" s="139"/>
      <c r="Q79" s="312"/>
      <c r="R79" s="313"/>
      <c r="S79" s="314"/>
      <c r="T79" s="312"/>
      <c r="X79" s="74"/>
      <c r="Y79" s="342">
        <f t="shared" si="3"/>
        <v>0</v>
      </c>
      <c r="Z79" s="342" t="str">
        <f t="shared" si="4"/>
        <v>0</v>
      </c>
      <c r="AA79" s="342" t="str">
        <f t="shared" si="5"/>
        <v>0</v>
      </c>
      <c r="AC79" s="315"/>
    </row>
    <row r="80" spans="1:29" s="316" customFormat="1" ht="12" customHeight="1" thickBot="1" x14ac:dyDescent="0.35">
      <c r="G80" s="317">
        <f>SUM(G61:G79)</f>
        <v>303</v>
      </c>
      <c r="I80" s="318"/>
      <c r="J80" s="319"/>
      <c r="K80" s="320"/>
      <c r="L80" s="320"/>
      <c r="M80" s="267">
        <f>G80-P80</f>
        <v>0</v>
      </c>
      <c r="N80" s="319"/>
      <c r="O80" s="321"/>
      <c r="P80" s="295">
        <f>SUM(P61:P79)</f>
        <v>303</v>
      </c>
      <c r="S80" s="321"/>
      <c r="Y80" s="342">
        <f t="shared" si="3"/>
        <v>0</v>
      </c>
      <c r="Z80" s="342" t="str">
        <f t="shared" si="4"/>
        <v>0</v>
      </c>
      <c r="AA80" s="342" t="str">
        <f t="shared" si="5"/>
        <v>0</v>
      </c>
    </row>
    <row r="81" spans="1:34" s="71" customFormat="1" ht="12" customHeight="1" x14ac:dyDescent="0.3">
      <c r="C81" s="330" t="s">
        <v>2045</v>
      </c>
      <c r="G81" s="309"/>
      <c r="H81" s="67"/>
      <c r="I81" s="309"/>
      <c r="J81" s="310"/>
      <c r="K81" s="309"/>
      <c r="L81" s="309"/>
      <c r="N81" s="310"/>
      <c r="O81" s="311"/>
      <c r="S81" s="311"/>
      <c r="Y81" s="342">
        <f t="shared" si="3"/>
        <v>0</v>
      </c>
      <c r="Z81" s="342" t="str">
        <f t="shared" si="4"/>
        <v>0</v>
      </c>
      <c r="AA81" s="342" t="str">
        <f t="shared" si="5"/>
        <v>0</v>
      </c>
    </row>
    <row r="82" spans="1:34" s="43" customFormat="1" ht="12" customHeight="1" x14ac:dyDescent="0.25">
      <c r="A82" s="20" t="s">
        <v>2032</v>
      </c>
      <c r="B82" s="21">
        <v>310</v>
      </c>
      <c r="C82" s="20" t="s">
        <v>2033</v>
      </c>
      <c r="D82" s="20" t="s">
        <v>1781</v>
      </c>
      <c r="E82" s="22" t="s">
        <v>2187</v>
      </c>
      <c r="F82" s="22">
        <v>24</v>
      </c>
      <c r="G82" s="22">
        <v>25</v>
      </c>
      <c r="H82" s="22"/>
      <c r="I82" s="245" t="s">
        <v>2034</v>
      </c>
      <c r="J82" s="22" t="s">
        <v>446</v>
      </c>
      <c r="K82" s="23" t="s">
        <v>2035</v>
      </c>
      <c r="L82" s="246" t="s">
        <v>2185</v>
      </c>
      <c r="M82" s="26" t="s">
        <v>2821</v>
      </c>
      <c r="N82" s="22" t="s">
        <v>446</v>
      </c>
      <c r="O82" s="26" t="s">
        <v>2046</v>
      </c>
      <c r="P82" s="26">
        <v>25</v>
      </c>
      <c r="Q82" s="248" t="s">
        <v>1391</v>
      </c>
      <c r="R82" s="21">
        <v>0</v>
      </c>
      <c r="S82" s="291" t="s">
        <v>1389</v>
      </c>
      <c r="T82" s="1" t="s">
        <v>1413</v>
      </c>
      <c r="U82" s="22" t="s">
        <v>2039</v>
      </c>
      <c r="V82" s="22" t="s">
        <v>2039</v>
      </c>
      <c r="W82" s="22" t="s">
        <v>2892</v>
      </c>
      <c r="X82" s="22" t="s">
        <v>2847</v>
      </c>
      <c r="Y82" s="342">
        <f t="shared" si="3"/>
        <v>1200</v>
      </c>
      <c r="Z82" s="342" t="str">
        <f t="shared" si="4"/>
        <v>0</v>
      </c>
      <c r="AA82" s="342">
        <f t="shared" si="5"/>
        <v>1200</v>
      </c>
    </row>
    <row r="83" spans="1:34" s="74" customFormat="1" ht="12" customHeight="1" x14ac:dyDescent="0.2">
      <c r="A83" s="83"/>
      <c r="B83" s="84"/>
      <c r="C83" s="83"/>
      <c r="D83" s="83"/>
      <c r="G83" s="245"/>
      <c r="H83" s="286"/>
      <c r="I83" s="274"/>
      <c r="J83" s="310"/>
      <c r="K83" s="245"/>
      <c r="L83" s="246" t="s">
        <v>2185</v>
      </c>
      <c r="M83" s="275"/>
      <c r="O83" s="28"/>
      <c r="Q83" s="248"/>
      <c r="R83" s="21"/>
      <c r="S83" s="355"/>
      <c r="T83" s="20"/>
      <c r="Y83" s="342">
        <f t="shared" si="3"/>
        <v>0</v>
      </c>
      <c r="Z83" s="342" t="str">
        <f t="shared" si="4"/>
        <v>0</v>
      </c>
      <c r="AA83" s="342" t="str">
        <f t="shared" si="5"/>
        <v>0</v>
      </c>
      <c r="AC83" s="85"/>
    </row>
    <row r="84" spans="1:34" s="316" customFormat="1" ht="12" customHeight="1" thickBot="1" x14ac:dyDescent="0.35">
      <c r="G84" s="317">
        <f>SUM(G81:G83)</f>
        <v>25</v>
      </c>
      <c r="H84" s="327"/>
      <c r="I84" s="331"/>
      <c r="J84" s="332"/>
      <c r="L84" s="318"/>
      <c r="M84" s="295">
        <f>G84-P84</f>
        <v>0</v>
      </c>
      <c r="N84" s="332"/>
      <c r="O84" s="321"/>
      <c r="P84" s="295">
        <f>SUM(P81:P83)</f>
        <v>25</v>
      </c>
      <c r="S84" s="321"/>
      <c r="Y84" s="342">
        <f t="shared" si="3"/>
        <v>0</v>
      </c>
      <c r="Z84" s="342" t="str">
        <f t="shared" si="4"/>
        <v>0</v>
      </c>
      <c r="AA84" s="342" t="str">
        <f t="shared" si="5"/>
        <v>0</v>
      </c>
    </row>
    <row r="85" spans="1:34" ht="12" customHeight="1" x14ac:dyDescent="0.25">
      <c r="C85" s="333" t="s">
        <v>2056</v>
      </c>
      <c r="G85" s="334"/>
      <c r="H85"/>
      <c r="I85" s="334"/>
      <c r="J85" s="342"/>
      <c r="K85" s="43"/>
      <c r="L85" s="240"/>
      <c r="M85" s="43"/>
      <c r="N85" s="342"/>
      <c r="O85" s="335"/>
      <c r="S85" s="335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</row>
    <row r="86" spans="1:34" s="3" customFormat="1" ht="12" customHeight="1" x14ac:dyDescent="0.2">
      <c r="A86" s="1" t="s">
        <v>2057</v>
      </c>
      <c r="B86" s="2">
        <v>67</v>
      </c>
      <c r="C86" s="1" t="s">
        <v>2193</v>
      </c>
      <c r="D86" s="1" t="s">
        <v>1781</v>
      </c>
      <c r="E86" s="3" t="s">
        <v>2187</v>
      </c>
      <c r="F86" s="3">
        <v>24</v>
      </c>
      <c r="G86" s="3">
        <v>25</v>
      </c>
      <c r="I86" s="111"/>
      <c r="J86" s="8" t="s">
        <v>446</v>
      </c>
      <c r="K86" s="4" t="s">
        <v>2490</v>
      </c>
      <c r="L86" s="244" t="s">
        <v>2185</v>
      </c>
      <c r="M86" s="3" t="s">
        <v>2430</v>
      </c>
      <c r="N86" s="8" t="s">
        <v>446</v>
      </c>
      <c r="O86" s="3" t="s">
        <v>2490</v>
      </c>
      <c r="P86" s="3">
        <v>25</v>
      </c>
      <c r="Q86" s="1" t="s">
        <v>2193</v>
      </c>
      <c r="R86" s="2">
        <v>27.5</v>
      </c>
      <c r="S86" s="8" t="s">
        <v>436</v>
      </c>
      <c r="T86" s="1" t="s">
        <v>2058</v>
      </c>
      <c r="U86" s="3" t="s">
        <v>1953</v>
      </c>
      <c r="V86" s="3" t="s">
        <v>1953</v>
      </c>
      <c r="W86" s="22" t="s">
        <v>1161</v>
      </c>
      <c r="X86" s="22" t="s">
        <v>1019</v>
      </c>
      <c r="Y86" s="342">
        <f t="shared" si="3"/>
        <v>1200</v>
      </c>
      <c r="Z86" s="342">
        <f t="shared" si="4"/>
        <v>1200</v>
      </c>
      <c r="AA86" s="342" t="str">
        <f t="shared" si="5"/>
        <v>0</v>
      </c>
      <c r="AC86" s="5"/>
    </row>
    <row r="87" spans="1:34" s="3" customFormat="1" ht="12" customHeight="1" x14ac:dyDescent="0.2">
      <c r="A87" s="20" t="s">
        <v>2028</v>
      </c>
      <c r="B87" s="21">
        <v>25</v>
      </c>
      <c r="C87" s="20" t="s">
        <v>2193</v>
      </c>
      <c r="D87" s="1" t="s">
        <v>1781</v>
      </c>
      <c r="E87" s="3" t="s">
        <v>2187</v>
      </c>
      <c r="F87" s="3">
        <v>24</v>
      </c>
      <c r="G87" s="22">
        <v>25</v>
      </c>
      <c r="H87" s="22"/>
      <c r="I87" s="4" t="s">
        <v>2567</v>
      </c>
      <c r="J87" s="24" t="s">
        <v>446</v>
      </c>
      <c r="K87" s="23" t="s">
        <v>2326</v>
      </c>
      <c r="L87" s="244" t="s">
        <v>2185</v>
      </c>
      <c r="M87" s="3" t="s">
        <v>2567</v>
      </c>
      <c r="N87" s="8" t="s">
        <v>446</v>
      </c>
      <c r="O87" s="139"/>
      <c r="P87" s="3">
        <v>25</v>
      </c>
      <c r="Q87" s="1" t="s">
        <v>2193</v>
      </c>
      <c r="R87" s="2">
        <v>370</v>
      </c>
      <c r="S87" s="24" t="s">
        <v>436</v>
      </c>
      <c r="T87" s="1" t="s">
        <v>2059</v>
      </c>
      <c r="U87" s="3" t="s">
        <v>1953</v>
      </c>
      <c r="V87" s="3" t="s">
        <v>1953</v>
      </c>
      <c r="W87" s="22" t="s">
        <v>1161</v>
      </c>
      <c r="X87" s="22" t="s">
        <v>1019</v>
      </c>
      <c r="Y87" s="342">
        <f t="shared" si="3"/>
        <v>1200</v>
      </c>
      <c r="Z87" s="342">
        <f t="shared" si="4"/>
        <v>1200</v>
      </c>
      <c r="AA87" s="342" t="str">
        <f t="shared" si="5"/>
        <v>0</v>
      </c>
      <c r="AC87" s="5"/>
    </row>
    <row r="88" spans="1:34" s="16" customFormat="1" ht="12" customHeight="1" x14ac:dyDescent="0.2">
      <c r="A88" s="312"/>
      <c r="B88" s="313"/>
      <c r="C88" s="312"/>
      <c r="D88" s="312"/>
      <c r="G88" s="343"/>
      <c r="I88" s="343"/>
      <c r="J88" s="344"/>
      <c r="K88" s="245"/>
      <c r="L88" s="244" t="s">
        <v>2185</v>
      </c>
      <c r="M88" s="74"/>
      <c r="N88" s="344"/>
      <c r="O88" s="345"/>
      <c r="Q88" s="312"/>
      <c r="R88" s="313"/>
      <c r="S88" s="167"/>
      <c r="T88" s="312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  <c r="AC88" s="315"/>
    </row>
    <row r="89" spans="1:34" s="62" customFormat="1" ht="12" customHeight="1" thickBot="1" x14ac:dyDescent="0.3">
      <c r="G89" s="317">
        <f>SUM(G85:G88)</f>
        <v>50</v>
      </c>
      <c r="I89" s="338"/>
      <c r="J89" s="339"/>
      <c r="K89" s="46"/>
      <c r="L89" s="340"/>
      <c r="M89" s="267">
        <f>G89-P89</f>
        <v>0</v>
      </c>
      <c r="N89" s="339"/>
      <c r="O89" s="341"/>
      <c r="P89" s="295">
        <f>SUM(P85:P88)</f>
        <v>50</v>
      </c>
      <c r="S89" s="341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34" s="37" customFormat="1" ht="11.85" customHeight="1" x14ac:dyDescent="0.25">
      <c r="A90" s="30"/>
      <c r="B90" s="31"/>
      <c r="C90" s="32" t="s">
        <v>468</v>
      </c>
      <c r="D90" s="33"/>
      <c r="E90" s="34"/>
      <c r="F90" s="35"/>
      <c r="G90" s="36"/>
      <c r="H90" s="191"/>
      <c r="I90" s="30"/>
      <c r="J90" s="30"/>
      <c r="K90" s="30"/>
      <c r="L90" s="34"/>
      <c r="M90" s="30"/>
      <c r="N90" s="30"/>
      <c r="O90" s="30"/>
      <c r="P90" s="36"/>
      <c r="Q90" s="34"/>
      <c r="R90" s="31"/>
      <c r="S90" s="121"/>
      <c r="T90" s="30"/>
      <c r="U90" s="30"/>
      <c r="V90" s="30"/>
      <c r="W90" s="34"/>
      <c r="X90" s="30"/>
      <c r="Y90" s="342">
        <f t="shared" si="3"/>
        <v>0</v>
      </c>
      <c r="Z90" s="342" t="str">
        <f t="shared" si="4"/>
        <v>0</v>
      </c>
      <c r="AA90" s="342" t="str">
        <f t="shared" si="5"/>
        <v>0</v>
      </c>
      <c r="AB90" s="30"/>
      <c r="AC90" s="30"/>
      <c r="AD90" s="34"/>
      <c r="AE90" s="34"/>
      <c r="AF90" s="34"/>
      <c r="AG90" s="34"/>
      <c r="AH90" s="34"/>
    </row>
    <row r="91" spans="1:34" s="3" customFormat="1" ht="10.199999999999999" x14ac:dyDescent="0.2">
      <c r="A91" s="1" t="s">
        <v>2774</v>
      </c>
      <c r="B91" s="21">
        <v>64.5</v>
      </c>
      <c r="C91" s="1" t="s">
        <v>2193</v>
      </c>
      <c r="D91" s="1" t="s">
        <v>2186</v>
      </c>
      <c r="E91" s="3" t="s">
        <v>2187</v>
      </c>
      <c r="F91" s="3">
        <v>16</v>
      </c>
      <c r="G91" s="3">
        <v>25</v>
      </c>
      <c r="H91" s="78"/>
      <c r="I91" s="4" t="s">
        <v>1120</v>
      </c>
      <c r="J91" s="3" t="s">
        <v>446</v>
      </c>
      <c r="K91" s="75" t="s">
        <v>2453</v>
      </c>
      <c r="L91" s="76" t="s">
        <v>2185</v>
      </c>
      <c r="M91" s="77" t="s">
        <v>1093</v>
      </c>
      <c r="N91" s="3" t="s">
        <v>446</v>
      </c>
      <c r="O91" s="222"/>
      <c r="P91" s="3">
        <v>25</v>
      </c>
      <c r="Q91" s="1" t="s">
        <v>2640</v>
      </c>
      <c r="R91" s="2">
        <v>240</v>
      </c>
      <c r="S91" s="163">
        <v>17054</v>
      </c>
      <c r="T91" s="1" t="s">
        <v>2649</v>
      </c>
      <c r="U91" s="3" t="s">
        <v>2196</v>
      </c>
      <c r="V91" s="3" t="s">
        <v>2196</v>
      </c>
      <c r="W91" s="3" t="s">
        <v>2892</v>
      </c>
      <c r="X91" s="3" t="s">
        <v>2847</v>
      </c>
      <c r="Y91" s="342">
        <f t="shared" si="3"/>
        <v>800</v>
      </c>
      <c r="Z91" s="342" t="str">
        <f t="shared" si="4"/>
        <v>0</v>
      </c>
      <c r="AA91" s="342">
        <f t="shared" si="5"/>
        <v>800</v>
      </c>
      <c r="AC91" s="5"/>
    </row>
    <row r="92" spans="1:34" s="3" customFormat="1" ht="10.199999999999999" x14ac:dyDescent="0.2">
      <c r="A92" s="1" t="s">
        <v>2776</v>
      </c>
      <c r="B92" s="21">
        <v>69.5</v>
      </c>
      <c r="C92" s="1" t="s">
        <v>2193</v>
      </c>
      <c r="D92" s="1" t="s">
        <v>2186</v>
      </c>
      <c r="E92" s="3" t="s">
        <v>2187</v>
      </c>
      <c r="F92" s="3">
        <v>16</v>
      </c>
      <c r="G92" s="3">
        <v>25</v>
      </c>
      <c r="H92" s="78"/>
      <c r="I92" s="4" t="s">
        <v>1120</v>
      </c>
      <c r="J92" s="3" t="s">
        <v>446</v>
      </c>
      <c r="K92" s="75" t="s">
        <v>2453</v>
      </c>
      <c r="L92" s="76" t="s">
        <v>2185</v>
      </c>
      <c r="M92" s="77" t="s">
        <v>1093</v>
      </c>
      <c r="N92" s="3" t="s">
        <v>446</v>
      </c>
      <c r="O92" s="223"/>
      <c r="P92" s="3">
        <v>25</v>
      </c>
      <c r="Q92" s="1" t="s">
        <v>2640</v>
      </c>
      <c r="R92" s="2">
        <v>240</v>
      </c>
      <c r="S92" s="163">
        <v>17054</v>
      </c>
      <c r="T92" s="1" t="s">
        <v>2649</v>
      </c>
      <c r="U92" s="3" t="s">
        <v>2196</v>
      </c>
      <c r="V92" s="3" t="s">
        <v>2196</v>
      </c>
      <c r="W92" s="3" t="s">
        <v>2892</v>
      </c>
      <c r="X92" s="3" t="s">
        <v>2847</v>
      </c>
      <c r="Y92" s="342">
        <f t="shared" si="3"/>
        <v>800</v>
      </c>
      <c r="Z92" s="342" t="str">
        <f t="shared" si="4"/>
        <v>0</v>
      </c>
      <c r="AA92" s="342">
        <f t="shared" si="5"/>
        <v>800</v>
      </c>
      <c r="AC92" s="5"/>
    </row>
    <row r="93" spans="1:34" s="38" customFormat="1" ht="11.85" customHeight="1" x14ac:dyDescent="0.25">
      <c r="G93" s="39">
        <f>SUM(G91:G92)</f>
        <v>50</v>
      </c>
      <c r="H93" s="192"/>
      <c r="I93" s="205"/>
      <c r="J93" s="61"/>
      <c r="K93" s="40"/>
      <c r="L93" s="41"/>
      <c r="M93" s="40">
        <f>G93-P93</f>
        <v>0</v>
      </c>
      <c r="N93" s="40"/>
      <c r="O93" s="205"/>
      <c r="P93" s="39">
        <f>SUM(P91:P92)</f>
        <v>50</v>
      </c>
      <c r="Q93" s="42"/>
      <c r="R93" s="42"/>
      <c r="S93" s="94"/>
      <c r="T93" s="42"/>
      <c r="X93" s="42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</row>
    <row r="94" spans="1:34" s="43" customFormat="1" ht="12" customHeight="1" x14ac:dyDescent="0.25">
      <c r="C94" s="44" t="s">
        <v>469</v>
      </c>
      <c r="G94" s="22"/>
      <c r="H94" s="190"/>
      <c r="I94" s="206"/>
      <c r="J94" s="3"/>
      <c r="K94" s="22"/>
      <c r="L94" s="45"/>
      <c r="M94" s="22"/>
      <c r="N94" s="22"/>
      <c r="O94" s="206"/>
      <c r="P94" s="22"/>
      <c r="Q94" s="22"/>
      <c r="R94" s="22"/>
      <c r="S94" s="95"/>
      <c r="T94" s="22"/>
      <c r="X94" s="22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</row>
    <row r="95" spans="1:34" s="3" customFormat="1" ht="10.199999999999999" x14ac:dyDescent="0.2">
      <c r="A95" s="20" t="s">
        <v>2837</v>
      </c>
      <c r="B95" s="21">
        <v>0</v>
      </c>
      <c r="C95" s="20" t="s">
        <v>2838</v>
      </c>
      <c r="D95" s="1" t="s">
        <v>1781</v>
      </c>
      <c r="E95" s="3" t="s">
        <v>2187</v>
      </c>
      <c r="F95" s="3">
        <v>24</v>
      </c>
      <c r="G95" s="28">
        <v>4</v>
      </c>
      <c r="H95" s="190" t="s">
        <v>2839</v>
      </c>
      <c r="I95" s="23" t="s">
        <v>2840</v>
      </c>
      <c r="J95" s="8" t="s">
        <v>446</v>
      </c>
      <c r="K95" s="108" t="s">
        <v>2841</v>
      </c>
      <c r="L95" s="109" t="s">
        <v>2185</v>
      </c>
      <c r="M95" s="110" t="s">
        <v>2821</v>
      </c>
      <c r="N95" s="8" t="s">
        <v>446</v>
      </c>
      <c r="O95" s="221" t="s">
        <v>1263</v>
      </c>
      <c r="P95" s="28">
        <v>4</v>
      </c>
      <c r="Q95" s="1" t="s">
        <v>2640</v>
      </c>
      <c r="R95" s="2">
        <v>0</v>
      </c>
      <c r="S95" s="165">
        <v>15937</v>
      </c>
      <c r="T95" s="1" t="s">
        <v>2885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192</v>
      </c>
      <c r="Z95" s="342" t="str">
        <f t="shared" si="4"/>
        <v>0</v>
      </c>
      <c r="AA95" s="342">
        <f t="shared" si="5"/>
        <v>192</v>
      </c>
      <c r="AC95" s="5"/>
    </row>
    <row r="96" spans="1:34" s="3" customFormat="1" ht="10.199999999999999" x14ac:dyDescent="0.2">
      <c r="A96" s="1" t="s">
        <v>2774</v>
      </c>
      <c r="B96" s="21">
        <v>64.5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H96" s="78"/>
      <c r="I96" s="204"/>
      <c r="J96" s="3" t="s">
        <v>446</v>
      </c>
      <c r="K96" s="108" t="s">
        <v>2453</v>
      </c>
      <c r="L96" s="109" t="s">
        <v>2185</v>
      </c>
      <c r="M96" s="110" t="s">
        <v>2453</v>
      </c>
      <c r="N96" s="3" t="s">
        <v>446</v>
      </c>
      <c r="O96" s="222" t="s">
        <v>2807</v>
      </c>
      <c r="P96" s="3">
        <v>25</v>
      </c>
      <c r="Q96" s="1" t="s">
        <v>2193</v>
      </c>
      <c r="R96" s="2">
        <v>38.5</v>
      </c>
      <c r="S96" s="167" t="s">
        <v>831</v>
      </c>
      <c r="T96" s="1" t="s">
        <v>2775</v>
      </c>
      <c r="U96" s="3" t="s">
        <v>2196</v>
      </c>
      <c r="V96" s="3" t="s">
        <v>2196</v>
      </c>
      <c r="W96" s="3" t="s">
        <v>2892</v>
      </c>
      <c r="X96" s="3" t="s">
        <v>1019</v>
      </c>
      <c r="Y96" s="342">
        <f t="shared" si="3"/>
        <v>400</v>
      </c>
      <c r="Z96" s="342">
        <f t="shared" si="4"/>
        <v>400</v>
      </c>
      <c r="AA96" s="342" t="str">
        <f t="shared" si="5"/>
        <v>0</v>
      </c>
      <c r="AC96" s="5"/>
    </row>
    <row r="97" spans="1:29" s="3" customFormat="1" ht="10.199999999999999" x14ac:dyDescent="0.2">
      <c r="A97" s="1" t="s">
        <v>2776</v>
      </c>
      <c r="B97" s="21">
        <v>69.5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H97" s="78"/>
      <c r="I97" s="204"/>
      <c r="J97" s="3" t="s">
        <v>446</v>
      </c>
      <c r="K97" s="108" t="s">
        <v>2453</v>
      </c>
      <c r="L97" s="109" t="s">
        <v>2185</v>
      </c>
      <c r="M97" s="110" t="s">
        <v>2453</v>
      </c>
      <c r="N97" s="3" t="s">
        <v>446</v>
      </c>
      <c r="O97" s="223" t="s">
        <v>2807</v>
      </c>
      <c r="P97" s="3">
        <v>25</v>
      </c>
      <c r="Q97" s="1" t="s">
        <v>2193</v>
      </c>
      <c r="R97" s="2">
        <v>38.5</v>
      </c>
      <c r="S97" s="167" t="s">
        <v>831</v>
      </c>
      <c r="T97" s="1" t="s">
        <v>2777</v>
      </c>
      <c r="U97" s="3" t="s">
        <v>2196</v>
      </c>
      <c r="V97" s="3" t="s">
        <v>2196</v>
      </c>
      <c r="W97" s="3" t="s">
        <v>2892</v>
      </c>
      <c r="X97" s="3" t="s">
        <v>1019</v>
      </c>
      <c r="Y97" s="342">
        <f t="shared" si="3"/>
        <v>400</v>
      </c>
      <c r="Z97" s="342">
        <f t="shared" si="4"/>
        <v>400</v>
      </c>
      <c r="AA97" s="342" t="str">
        <f t="shared" si="5"/>
        <v>0</v>
      </c>
      <c r="AC97" s="5"/>
    </row>
    <row r="98" spans="1:29" s="3" customFormat="1" ht="11.85" customHeight="1" x14ac:dyDescent="0.2">
      <c r="A98" s="1" t="s">
        <v>853</v>
      </c>
      <c r="B98" s="2">
        <v>295</v>
      </c>
      <c r="C98" s="1" t="s">
        <v>837</v>
      </c>
      <c r="D98" s="1" t="s">
        <v>1781</v>
      </c>
      <c r="E98" s="3" t="s">
        <v>2187</v>
      </c>
      <c r="F98" s="3">
        <v>24</v>
      </c>
      <c r="G98" s="28">
        <v>8</v>
      </c>
      <c r="H98" s="190" t="s">
        <v>2839</v>
      </c>
      <c r="I98" s="29" t="s">
        <v>1285</v>
      </c>
      <c r="J98" s="3" t="s">
        <v>446</v>
      </c>
      <c r="K98" s="75" t="s">
        <v>432</v>
      </c>
      <c r="L98" s="76" t="s">
        <v>2185</v>
      </c>
      <c r="M98" s="77" t="s">
        <v>2484</v>
      </c>
      <c r="N98" s="3" t="s">
        <v>446</v>
      </c>
      <c r="O98" s="224" t="s">
        <v>2910</v>
      </c>
      <c r="P98" s="164">
        <v>8</v>
      </c>
      <c r="Q98" s="1" t="s">
        <v>2218</v>
      </c>
      <c r="R98" s="2">
        <v>240</v>
      </c>
      <c r="S98" s="163" t="s">
        <v>432</v>
      </c>
      <c r="T98" s="1" t="s">
        <v>2788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384</v>
      </c>
      <c r="Z98" s="342" t="str">
        <f t="shared" si="4"/>
        <v>0</v>
      </c>
      <c r="AA98" s="342">
        <f t="shared" si="5"/>
        <v>384</v>
      </c>
    </row>
    <row r="99" spans="1:29" s="3" customFormat="1" ht="11.85" customHeight="1" x14ac:dyDescent="0.2">
      <c r="A99" s="1" t="s">
        <v>853</v>
      </c>
      <c r="B99" s="2">
        <v>295</v>
      </c>
      <c r="C99" s="1" t="s">
        <v>837</v>
      </c>
      <c r="D99" s="1" t="s">
        <v>1781</v>
      </c>
      <c r="E99" s="3" t="s">
        <v>2187</v>
      </c>
      <c r="F99" s="3">
        <v>24</v>
      </c>
      <c r="G99" s="28">
        <v>5</v>
      </c>
      <c r="H99" s="190" t="s">
        <v>2839</v>
      </c>
      <c r="I99" s="29" t="s">
        <v>1285</v>
      </c>
      <c r="J99" s="3" t="s">
        <v>446</v>
      </c>
      <c r="K99" s="75" t="s">
        <v>432</v>
      </c>
      <c r="L99" s="76" t="s">
        <v>2185</v>
      </c>
      <c r="M99" s="77" t="s">
        <v>2484</v>
      </c>
      <c r="N99" s="3" t="s">
        <v>446</v>
      </c>
      <c r="O99" s="224" t="s">
        <v>2910</v>
      </c>
      <c r="P99" s="164">
        <v>5</v>
      </c>
      <c r="Q99" s="1" t="s">
        <v>2218</v>
      </c>
      <c r="R99" s="2">
        <v>240</v>
      </c>
      <c r="S99" s="163" t="s">
        <v>432</v>
      </c>
      <c r="T99" s="1" t="s">
        <v>2788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240</v>
      </c>
      <c r="Z99" s="342" t="str">
        <f t="shared" si="4"/>
        <v>0</v>
      </c>
      <c r="AA99" s="342">
        <f t="shared" si="5"/>
        <v>240</v>
      </c>
      <c r="AC99" s="5"/>
    </row>
    <row r="100" spans="1:29" s="3" customFormat="1" ht="11.85" customHeight="1" x14ac:dyDescent="0.2">
      <c r="A100" s="1" t="s">
        <v>853</v>
      </c>
      <c r="B100" s="2">
        <v>295</v>
      </c>
      <c r="C100" s="1" t="s">
        <v>837</v>
      </c>
      <c r="D100" s="1" t="s">
        <v>1781</v>
      </c>
      <c r="E100" s="3" t="s">
        <v>2187</v>
      </c>
      <c r="F100" s="3">
        <v>24</v>
      </c>
      <c r="G100" s="28">
        <v>3</v>
      </c>
      <c r="H100" s="190" t="s">
        <v>2839</v>
      </c>
      <c r="I100" s="29" t="s">
        <v>1725</v>
      </c>
      <c r="J100" s="3" t="s">
        <v>446</v>
      </c>
      <c r="K100" s="75" t="s">
        <v>432</v>
      </c>
      <c r="L100" s="76" t="s">
        <v>2185</v>
      </c>
      <c r="M100" s="77" t="s">
        <v>219</v>
      </c>
      <c r="N100" s="3" t="s">
        <v>446</v>
      </c>
      <c r="O100" s="212" t="s">
        <v>878</v>
      </c>
      <c r="P100" s="164">
        <v>3</v>
      </c>
      <c r="Q100" s="1" t="s">
        <v>2485</v>
      </c>
      <c r="R100" s="2">
        <v>199.25</v>
      </c>
      <c r="S100" s="163" t="s">
        <v>432</v>
      </c>
      <c r="T100" s="1" t="s">
        <v>2673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144</v>
      </c>
      <c r="Z100" s="342" t="str">
        <f t="shared" si="4"/>
        <v>0</v>
      </c>
      <c r="AA100" s="342">
        <f t="shared" si="5"/>
        <v>144</v>
      </c>
      <c r="AC100" s="5"/>
    </row>
    <row r="101" spans="1:29" s="3" customFormat="1" ht="11.85" customHeight="1" x14ac:dyDescent="0.2">
      <c r="A101" s="1" t="s">
        <v>2771</v>
      </c>
      <c r="B101" s="2">
        <v>63.5</v>
      </c>
      <c r="C101" s="1" t="s">
        <v>2193</v>
      </c>
      <c r="D101" s="1" t="s">
        <v>1781</v>
      </c>
      <c r="E101" s="3" t="s">
        <v>2187</v>
      </c>
      <c r="F101" s="3">
        <v>24</v>
      </c>
      <c r="G101" s="3">
        <v>25</v>
      </c>
      <c r="H101" s="78"/>
      <c r="I101" s="111" t="s">
        <v>2943</v>
      </c>
      <c r="J101" s="3" t="s">
        <v>446</v>
      </c>
      <c r="K101" s="75" t="s">
        <v>2446</v>
      </c>
      <c r="L101" s="76" t="s">
        <v>2185</v>
      </c>
      <c r="M101" s="77" t="s">
        <v>2804</v>
      </c>
      <c r="N101" s="3" t="s">
        <v>446</v>
      </c>
      <c r="O101" s="212" t="s">
        <v>871</v>
      </c>
      <c r="P101" s="3">
        <v>25</v>
      </c>
      <c r="Q101" s="1" t="s">
        <v>2193</v>
      </c>
      <c r="R101" s="2">
        <v>24.85</v>
      </c>
      <c r="S101" s="162">
        <v>1003768</v>
      </c>
      <c r="T101" s="1" t="s">
        <v>2651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1200</v>
      </c>
      <c r="Z101" s="342" t="str">
        <f t="shared" si="4"/>
        <v>0</v>
      </c>
      <c r="AA101" s="342">
        <f t="shared" si="5"/>
        <v>1200</v>
      </c>
      <c r="AC101" s="5"/>
    </row>
    <row r="102" spans="1:29" s="3" customFormat="1" ht="11.85" customHeight="1" x14ac:dyDescent="0.2">
      <c r="A102" s="1" t="s">
        <v>2684</v>
      </c>
      <c r="B102" s="2">
        <v>15.9</v>
      </c>
      <c r="C102" s="1" t="s">
        <v>2193</v>
      </c>
      <c r="D102" s="1" t="s">
        <v>1781</v>
      </c>
      <c r="E102" s="3" t="s">
        <v>2187</v>
      </c>
      <c r="F102" s="3">
        <v>24</v>
      </c>
      <c r="G102" s="3">
        <v>25</v>
      </c>
      <c r="H102" s="78"/>
      <c r="I102" s="111" t="s">
        <v>868</v>
      </c>
      <c r="J102" s="3" t="s">
        <v>446</v>
      </c>
      <c r="K102" s="75" t="s">
        <v>2806</v>
      </c>
      <c r="L102" s="76" t="s">
        <v>2185</v>
      </c>
      <c r="M102" s="77" t="s">
        <v>2408</v>
      </c>
      <c r="N102" s="3" t="s">
        <v>446</v>
      </c>
      <c r="O102" s="212" t="s">
        <v>2821</v>
      </c>
      <c r="P102" s="3">
        <v>25</v>
      </c>
      <c r="Q102" s="1" t="s">
        <v>2193</v>
      </c>
      <c r="R102" s="2">
        <v>24.18</v>
      </c>
      <c r="S102" s="162">
        <v>3320975</v>
      </c>
      <c r="T102" s="1" t="s">
        <v>2691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1200</v>
      </c>
      <c r="Z102" s="342" t="str">
        <f t="shared" si="4"/>
        <v>0</v>
      </c>
      <c r="AA102" s="342">
        <f t="shared" si="5"/>
        <v>1200</v>
      </c>
    </row>
    <row r="103" spans="1:29" s="3" customFormat="1" ht="11.85" customHeight="1" x14ac:dyDescent="0.2">
      <c r="A103" s="1" t="s">
        <v>2760</v>
      </c>
      <c r="B103" s="2">
        <v>62</v>
      </c>
      <c r="C103" s="1" t="s">
        <v>2193</v>
      </c>
      <c r="D103" s="1" t="s">
        <v>1781</v>
      </c>
      <c r="E103" s="3" t="s">
        <v>2187</v>
      </c>
      <c r="F103" s="3">
        <v>24</v>
      </c>
      <c r="G103" s="3">
        <v>25</v>
      </c>
      <c r="H103" s="78"/>
      <c r="I103" s="111" t="s">
        <v>865</v>
      </c>
      <c r="J103" s="3" t="s">
        <v>446</v>
      </c>
      <c r="K103" s="75" t="s">
        <v>2806</v>
      </c>
      <c r="L103" s="76" t="s">
        <v>2185</v>
      </c>
      <c r="M103" s="77" t="s">
        <v>1093</v>
      </c>
      <c r="N103" s="3" t="s">
        <v>446</v>
      </c>
      <c r="O103" s="212" t="s">
        <v>1105</v>
      </c>
      <c r="P103" s="3">
        <v>25</v>
      </c>
      <c r="Q103" s="1" t="s">
        <v>2193</v>
      </c>
      <c r="R103" s="2">
        <v>62</v>
      </c>
      <c r="S103" s="163" t="s">
        <v>2466</v>
      </c>
      <c r="T103" s="1" t="s">
        <v>2768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1.85" customHeight="1" x14ac:dyDescent="0.2">
      <c r="A104" s="1" t="s">
        <v>2685</v>
      </c>
      <c r="B104" s="2">
        <v>225</v>
      </c>
      <c r="C104" s="1" t="s">
        <v>2193</v>
      </c>
      <c r="D104" s="1" t="s">
        <v>1781</v>
      </c>
      <c r="E104" s="3" t="s">
        <v>2187</v>
      </c>
      <c r="F104" s="3">
        <v>24</v>
      </c>
      <c r="G104" s="3">
        <v>25</v>
      </c>
      <c r="H104" s="78"/>
      <c r="I104" s="111" t="s">
        <v>868</v>
      </c>
      <c r="J104" s="3" t="s">
        <v>446</v>
      </c>
      <c r="K104" s="75" t="s">
        <v>2806</v>
      </c>
      <c r="L104" s="76" t="s">
        <v>2185</v>
      </c>
      <c r="M104" s="77" t="s">
        <v>1785</v>
      </c>
      <c r="N104" s="3" t="s">
        <v>446</v>
      </c>
      <c r="O104" s="212" t="s">
        <v>874</v>
      </c>
      <c r="P104" s="3">
        <v>25</v>
      </c>
      <c r="Q104" s="1" t="s">
        <v>2193</v>
      </c>
      <c r="R104" s="2">
        <v>89.5</v>
      </c>
      <c r="S104" s="162" t="s">
        <v>2329</v>
      </c>
      <c r="T104" s="1" t="s">
        <v>2674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1.85" customHeight="1" x14ac:dyDescent="0.2">
      <c r="A105" s="1" t="s">
        <v>2762</v>
      </c>
      <c r="B105" s="2">
        <v>62</v>
      </c>
      <c r="C105" s="1" t="s">
        <v>2193</v>
      </c>
      <c r="D105" s="1" t="s">
        <v>1781</v>
      </c>
      <c r="E105" s="3" t="s">
        <v>2187</v>
      </c>
      <c r="F105" s="3">
        <v>24</v>
      </c>
      <c r="G105" s="3">
        <v>25</v>
      </c>
      <c r="H105" s="78"/>
      <c r="I105" s="111" t="s">
        <v>868</v>
      </c>
      <c r="J105" s="3" t="s">
        <v>446</v>
      </c>
      <c r="K105" s="75" t="s">
        <v>2806</v>
      </c>
      <c r="L105" s="76" t="s">
        <v>2185</v>
      </c>
      <c r="M105" s="77" t="s">
        <v>2519</v>
      </c>
      <c r="N105" s="3" t="s">
        <v>446</v>
      </c>
      <c r="O105" s="212" t="s">
        <v>1105</v>
      </c>
      <c r="P105" s="3">
        <v>25</v>
      </c>
      <c r="Q105" s="1" t="s">
        <v>2193</v>
      </c>
      <c r="R105" s="2">
        <v>72</v>
      </c>
      <c r="S105" s="162" t="s">
        <v>2466</v>
      </c>
      <c r="T105" s="1" t="s">
        <v>2792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1200</v>
      </c>
      <c r="Z105" s="342" t="str">
        <f t="shared" si="4"/>
        <v>0</v>
      </c>
      <c r="AA105" s="342">
        <f t="shared" si="5"/>
        <v>1200</v>
      </c>
      <c r="AC105" s="5"/>
    </row>
    <row r="106" spans="1:29" s="3" customFormat="1" ht="11.85" customHeight="1" x14ac:dyDescent="0.2">
      <c r="A106" s="1" t="s">
        <v>2711</v>
      </c>
      <c r="B106" s="2">
        <v>216</v>
      </c>
      <c r="C106" s="1" t="s">
        <v>2218</v>
      </c>
      <c r="D106" s="1" t="s">
        <v>1781</v>
      </c>
      <c r="E106" s="3" t="s">
        <v>2187</v>
      </c>
      <c r="F106" s="3">
        <v>24</v>
      </c>
      <c r="G106" s="3">
        <v>25</v>
      </c>
      <c r="H106" s="78"/>
      <c r="I106" s="203" t="s">
        <v>1165</v>
      </c>
      <c r="J106" s="3" t="s">
        <v>446</v>
      </c>
      <c r="K106" s="112" t="s">
        <v>2277</v>
      </c>
      <c r="L106" s="76" t="s">
        <v>2185</v>
      </c>
      <c r="M106" s="77" t="s">
        <v>2823</v>
      </c>
      <c r="N106" s="3" t="s">
        <v>446</v>
      </c>
      <c r="O106" s="212" t="s">
        <v>878</v>
      </c>
      <c r="P106" s="3">
        <v>25</v>
      </c>
      <c r="Q106" s="1" t="s">
        <v>2218</v>
      </c>
      <c r="R106" s="2">
        <v>190</v>
      </c>
      <c r="S106" s="163" t="s">
        <v>1699</v>
      </c>
      <c r="T106" s="1" t="s">
        <v>2752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1200</v>
      </c>
      <c r="Z106" s="342" t="str">
        <f t="shared" si="4"/>
        <v>0</v>
      </c>
      <c r="AA106" s="342">
        <f t="shared" si="5"/>
        <v>1200</v>
      </c>
      <c r="AC106" s="5"/>
    </row>
    <row r="107" spans="1:29" s="3" customFormat="1" ht="11.85" customHeight="1" x14ac:dyDescent="0.2">
      <c r="A107" s="1" t="s">
        <v>2711</v>
      </c>
      <c r="B107" s="2">
        <v>216</v>
      </c>
      <c r="C107" s="1" t="s">
        <v>2218</v>
      </c>
      <c r="D107" s="1" t="s">
        <v>1781</v>
      </c>
      <c r="E107" s="3" t="s">
        <v>2187</v>
      </c>
      <c r="F107" s="3">
        <v>24</v>
      </c>
      <c r="G107" s="3">
        <v>25</v>
      </c>
      <c r="H107" s="78"/>
      <c r="I107" s="203" t="s">
        <v>1165</v>
      </c>
      <c r="J107" s="3" t="s">
        <v>446</v>
      </c>
      <c r="K107" s="112" t="s">
        <v>2277</v>
      </c>
      <c r="L107" s="76" t="s">
        <v>2185</v>
      </c>
      <c r="M107" s="77" t="s">
        <v>2823</v>
      </c>
      <c r="N107" s="3" t="s">
        <v>446</v>
      </c>
      <c r="O107" s="212" t="s">
        <v>878</v>
      </c>
      <c r="P107" s="3">
        <v>25</v>
      </c>
      <c r="Q107" s="1" t="s">
        <v>2193</v>
      </c>
      <c r="R107" s="2">
        <v>24</v>
      </c>
      <c r="S107" s="163" t="s">
        <v>1699</v>
      </c>
      <c r="T107" s="1" t="s">
        <v>2750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1200</v>
      </c>
      <c r="Z107" s="342" t="str">
        <f t="shared" si="4"/>
        <v>0</v>
      </c>
      <c r="AA107" s="342">
        <f t="shared" si="5"/>
        <v>1200</v>
      </c>
      <c r="AC107" s="5"/>
    </row>
    <row r="108" spans="1:29" s="3" customFormat="1" ht="11.85" customHeight="1" x14ac:dyDescent="0.2">
      <c r="A108" s="1" t="s">
        <v>2711</v>
      </c>
      <c r="B108" s="2">
        <v>216</v>
      </c>
      <c r="C108" s="1" t="s">
        <v>2218</v>
      </c>
      <c r="D108" s="1" t="s">
        <v>1781</v>
      </c>
      <c r="E108" s="3" t="s">
        <v>2187</v>
      </c>
      <c r="F108" s="3">
        <v>24</v>
      </c>
      <c r="G108" s="3">
        <v>25</v>
      </c>
      <c r="H108" s="78"/>
      <c r="I108" s="203" t="s">
        <v>1165</v>
      </c>
      <c r="J108" s="3" t="s">
        <v>446</v>
      </c>
      <c r="K108" s="112" t="s">
        <v>2277</v>
      </c>
      <c r="L108" s="76" t="s">
        <v>2185</v>
      </c>
      <c r="M108" s="77" t="s">
        <v>2701</v>
      </c>
      <c r="N108" s="3" t="s">
        <v>446</v>
      </c>
      <c r="O108" s="27" t="s">
        <v>2824</v>
      </c>
      <c r="P108" s="3">
        <v>25</v>
      </c>
      <c r="Q108" s="1" t="s">
        <v>2193</v>
      </c>
      <c r="R108" s="2">
        <v>48</v>
      </c>
      <c r="S108" s="163">
        <v>17090</v>
      </c>
      <c r="T108" s="1" t="s">
        <v>2702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1200</v>
      </c>
      <c r="Z108" s="342" t="str">
        <f t="shared" si="4"/>
        <v>0</v>
      </c>
      <c r="AA108" s="342">
        <f t="shared" si="5"/>
        <v>1200</v>
      </c>
      <c r="AC108" s="5"/>
    </row>
    <row r="109" spans="1:29" s="3" customFormat="1" ht="11.85" customHeight="1" x14ac:dyDescent="0.2">
      <c r="A109" s="1" t="s">
        <v>2711</v>
      </c>
      <c r="B109" s="2">
        <v>216</v>
      </c>
      <c r="C109" s="1" t="s">
        <v>2218</v>
      </c>
      <c r="D109" s="1" t="s">
        <v>1781</v>
      </c>
      <c r="E109" s="3" t="s">
        <v>2187</v>
      </c>
      <c r="F109" s="3">
        <v>24</v>
      </c>
      <c r="G109" s="3">
        <v>25</v>
      </c>
      <c r="H109" s="78"/>
      <c r="I109" s="203" t="s">
        <v>1165</v>
      </c>
      <c r="J109" s="3" t="s">
        <v>446</v>
      </c>
      <c r="K109" s="112" t="s">
        <v>2277</v>
      </c>
      <c r="L109" s="76" t="s">
        <v>2185</v>
      </c>
      <c r="M109" s="77" t="s">
        <v>2701</v>
      </c>
      <c r="N109" s="3" t="s">
        <v>446</v>
      </c>
      <c r="O109" s="27" t="s">
        <v>2824</v>
      </c>
      <c r="P109" s="3">
        <v>25</v>
      </c>
      <c r="Q109" s="1" t="s">
        <v>2218</v>
      </c>
      <c r="R109" s="2">
        <v>71</v>
      </c>
      <c r="S109" s="163">
        <v>17090</v>
      </c>
      <c r="T109" s="1" t="s">
        <v>2790</v>
      </c>
      <c r="U109" s="3" t="s">
        <v>2196</v>
      </c>
      <c r="V109" s="3" t="s">
        <v>2196</v>
      </c>
      <c r="W109" s="3" t="s">
        <v>2892</v>
      </c>
      <c r="X109" s="3" t="s">
        <v>2847</v>
      </c>
      <c r="Y109" s="342">
        <f t="shared" si="3"/>
        <v>1200</v>
      </c>
      <c r="Z109" s="342" t="str">
        <f t="shared" si="4"/>
        <v>0</v>
      </c>
      <c r="AA109" s="342">
        <f t="shared" si="5"/>
        <v>1200</v>
      </c>
      <c r="AC109" s="5"/>
    </row>
    <row r="110" spans="1:29" s="3" customFormat="1" ht="11.85" customHeight="1" x14ac:dyDescent="0.2">
      <c r="A110" s="1" t="s">
        <v>2711</v>
      </c>
      <c r="B110" s="2">
        <v>216</v>
      </c>
      <c r="C110" s="1" t="s">
        <v>2218</v>
      </c>
      <c r="D110" s="1" t="s">
        <v>1781</v>
      </c>
      <c r="E110" s="3" t="s">
        <v>2187</v>
      </c>
      <c r="F110" s="3">
        <v>24</v>
      </c>
      <c r="G110" s="164">
        <v>22</v>
      </c>
      <c r="H110" s="78" t="s">
        <v>2839</v>
      </c>
      <c r="I110" s="203" t="s">
        <v>1165</v>
      </c>
      <c r="J110" s="3" t="s">
        <v>446</v>
      </c>
      <c r="K110" s="112" t="s">
        <v>2277</v>
      </c>
      <c r="L110" s="76" t="s">
        <v>2185</v>
      </c>
      <c r="M110" s="77" t="s">
        <v>219</v>
      </c>
      <c r="N110" s="3" t="s">
        <v>446</v>
      </c>
      <c r="O110" s="212" t="s">
        <v>878</v>
      </c>
      <c r="P110" s="164">
        <v>22</v>
      </c>
      <c r="Q110" s="1" t="s">
        <v>2485</v>
      </c>
      <c r="R110" s="2">
        <v>199.25</v>
      </c>
      <c r="S110" s="162" t="s">
        <v>1710</v>
      </c>
      <c r="T110" s="1" t="s">
        <v>2673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1056</v>
      </c>
      <c r="Z110" s="342" t="str">
        <f t="shared" si="4"/>
        <v>0</v>
      </c>
      <c r="AA110" s="342">
        <f t="shared" si="5"/>
        <v>1056</v>
      </c>
      <c r="AC110" s="5"/>
    </row>
    <row r="111" spans="1:29" s="3" customFormat="1" ht="11.85" customHeight="1" x14ac:dyDescent="0.2">
      <c r="A111" s="1" t="s">
        <v>2711</v>
      </c>
      <c r="B111" s="2">
        <v>216</v>
      </c>
      <c r="C111" s="1" t="s">
        <v>2218</v>
      </c>
      <c r="D111" s="1" t="s">
        <v>1781</v>
      </c>
      <c r="E111" s="3" t="s">
        <v>2187</v>
      </c>
      <c r="F111" s="3">
        <v>24</v>
      </c>
      <c r="G111" s="3">
        <v>25</v>
      </c>
      <c r="H111" s="78"/>
      <c r="I111" s="203" t="s">
        <v>1165</v>
      </c>
      <c r="J111" s="3" t="s">
        <v>446</v>
      </c>
      <c r="K111" s="112" t="s">
        <v>2277</v>
      </c>
      <c r="L111" s="76" t="s">
        <v>2185</v>
      </c>
      <c r="M111" s="77" t="s">
        <v>2484</v>
      </c>
      <c r="N111" s="3" t="s">
        <v>446</v>
      </c>
      <c r="O111" s="224" t="s">
        <v>2910</v>
      </c>
      <c r="P111" s="3">
        <v>25</v>
      </c>
      <c r="Q111" s="1" t="s">
        <v>2218</v>
      </c>
      <c r="R111" s="2">
        <v>240</v>
      </c>
      <c r="S111" s="163">
        <v>17048</v>
      </c>
      <c r="T111" s="1" t="s">
        <v>2788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1.85" customHeight="1" x14ac:dyDescent="0.2">
      <c r="A112" s="1" t="s">
        <v>2711</v>
      </c>
      <c r="B112" s="2">
        <v>216</v>
      </c>
      <c r="C112" s="1" t="s">
        <v>2218</v>
      </c>
      <c r="D112" s="1" t="s">
        <v>1781</v>
      </c>
      <c r="E112" s="3" t="s">
        <v>2187</v>
      </c>
      <c r="F112" s="3">
        <v>24</v>
      </c>
      <c r="G112" s="3">
        <v>25</v>
      </c>
      <c r="H112" s="78"/>
      <c r="I112" s="203" t="s">
        <v>1165</v>
      </c>
      <c r="J112" s="3" t="s">
        <v>446</v>
      </c>
      <c r="K112" s="112" t="s">
        <v>2277</v>
      </c>
      <c r="L112" s="76" t="s">
        <v>2185</v>
      </c>
      <c r="M112" s="77" t="s">
        <v>2484</v>
      </c>
      <c r="N112" s="3" t="s">
        <v>446</v>
      </c>
      <c r="O112" s="224" t="s">
        <v>2910</v>
      </c>
      <c r="P112" s="3">
        <v>25</v>
      </c>
      <c r="Q112" s="1" t="s">
        <v>2218</v>
      </c>
      <c r="R112" s="2">
        <v>204</v>
      </c>
      <c r="S112" s="163">
        <v>17048</v>
      </c>
      <c r="T112" s="1" t="s">
        <v>2700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29" s="3" customFormat="1" ht="11.85" customHeight="1" x14ac:dyDescent="0.2">
      <c r="A113" s="1" t="s">
        <v>2711</v>
      </c>
      <c r="B113" s="2">
        <v>216</v>
      </c>
      <c r="C113" s="1" t="s">
        <v>2218</v>
      </c>
      <c r="D113" s="1" t="s">
        <v>1781</v>
      </c>
      <c r="E113" s="3" t="s">
        <v>2187</v>
      </c>
      <c r="F113" s="3">
        <v>24</v>
      </c>
      <c r="G113" s="3">
        <v>25</v>
      </c>
      <c r="H113" s="78"/>
      <c r="I113" s="202" t="s">
        <v>2904</v>
      </c>
      <c r="J113" s="3" t="s">
        <v>446</v>
      </c>
      <c r="K113" s="112" t="s">
        <v>2277</v>
      </c>
      <c r="L113" s="76" t="s">
        <v>2185</v>
      </c>
      <c r="M113" s="77" t="s">
        <v>2484</v>
      </c>
      <c r="N113" s="3" t="s">
        <v>446</v>
      </c>
      <c r="O113" s="224" t="s">
        <v>2910</v>
      </c>
      <c r="P113" s="3">
        <v>25</v>
      </c>
      <c r="Q113" s="1" t="s">
        <v>2218</v>
      </c>
      <c r="R113" s="2">
        <v>201</v>
      </c>
      <c r="S113" s="163">
        <v>17050</v>
      </c>
      <c r="T113" s="1" t="s">
        <v>2699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29" s="3" customFormat="1" ht="11.85" customHeight="1" x14ac:dyDescent="0.2">
      <c r="A114" s="1" t="s">
        <v>2711</v>
      </c>
      <c r="B114" s="2">
        <v>216</v>
      </c>
      <c r="C114" s="1" t="s">
        <v>2218</v>
      </c>
      <c r="D114" s="1" t="s">
        <v>1781</v>
      </c>
      <c r="E114" s="3" t="s">
        <v>2187</v>
      </c>
      <c r="F114" s="3">
        <v>24</v>
      </c>
      <c r="G114" s="164">
        <v>2</v>
      </c>
      <c r="H114" s="78" t="s">
        <v>2839</v>
      </c>
      <c r="I114" s="202" t="s">
        <v>2904</v>
      </c>
      <c r="J114" s="3" t="s">
        <v>446</v>
      </c>
      <c r="K114" s="112" t="s">
        <v>2277</v>
      </c>
      <c r="L114" s="76" t="s">
        <v>2185</v>
      </c>
      <c r="M114" s="77" t="s">
        <v>2484</v>
      </c>
      <c r="N114" s="3" t="s">
        <v>446</v>
      </c>
      <c r="O114" s="224" t="s">
        <v>2910</v>
      </c>
      <c r="P114" s="164">
        <v>2</v>
      </c>
      <c r="Q114" s="1" t="s">
        <v>2218</v>
      </c>
      <c r="R114" s="2">
        <v>240</v>
      </c>
      <c r="S114" s="163">
        <v>17050</v>
      </c>
      <c r="T114" s="1" t="s">
        <v>2788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96</v>
      </c>
      <c r="Z114" s="342" t="str">
        <f t="shared" si="4"/>
        <v>0</v>
      </c>
      <c r="AA114" s="342">
        <f t="shared" si="5"/>
        <v>96</v>
      </c>
    </row>
    <row r="115" spans="1:29" s="3" customFormat="1" ht="11.85" customHeight="1" x14ac:dyDescent="0.2">
      <c r="A115" s="1" t="s">
        <v>2711</v>
      </c>
      <c r="B115" s="2">
        <v>216</v>
      </c>
      <c r="C115" s="1" t="s">
        <v>2218</v>
      </c>
      <c r="D115" s="1" t="s">
        <v>1781</v>
      </c>
      <c r="E115" s="3" t="s">
        <v>2187</v>
      </c>
      <c r="F115" s="3">
        <v>24</v>
      </c>
      <c r="G115" s="164">
        <v>20</v>
      </c>
      <c r="H115" s="78" t="s">
        <v>2839</v>
      </c>
      <c r="I115" s="202" t="s">
        <v>2904</v>
      </c>
      <c r="J115" s="3" t="s">
        <v>446</v>
      </c>
      <c r="K115" s="112" t="s">
        <v>2277</v>
      </c>
      <c r="L115" s="76" t="s">
        <v>2185</v>
      </c>
      <c r="M115" s="77" t="s">
        <v>2821</v>
      </c>
      <c r="N115" s="3" t="s">
        <v>446</v>
      </c>
      <c r="O115" s="221" t="s">
        <v>1263</v>
      </c>
      <c r="P115" s="28">
        <v>20</v>
      </c>
      <c r="Q115" s="1" t="s">
        <v>2640</v>
      </c>
      <c r="R115" s="2">
        <v>0</v>
      </c>
      <c r="S115" s="163">
        <v>17036</v>
      </c>
      <c r="T115" s="1" t="s">
        <v>2885</v>
      </c>
      <c r="U115" s="3" t="s">
        <v>2196</v>
      </c>
      <c r="V115" s="3" t="s">
        <v>2196</v>
      </c>
      <c r="W115" s="3" t="s">
        <v>2892</v>
      </c>
      <c r="X115" s="3" t="s">
        <v>2847</v>
      </c>
      <c r="Y115" s="342">
        <f t="shared" si="3"/>
        <v>960</v>
      </c>
      <c r="Z115" s="342" t="str">
        <f t="shared" si="4"/>
        <v>0</v>
      </c>
      <c r="AA115" s="342">
        <f t="shared" si="5"/>
        <v>960</v>
      </c>
    </row>
    <row r="116" spans="1:29" s="3" customFormat="1" ht="11.85" customHeight="1" x14ac:dyDescent="0.2">
      <c r="A116" s="1" t="s">
        <v>2782</v>
      </c>
      <c r="B116" s="21">
        <v>61</v>
      </c>
      <c r="C116" s="1" t="s">
        <v>2193</v>
      </c>
      <c r="D116" s="1" t="s">
        <v>1781</v>
      </c>
      <c r="E116" s="3" t="s">
        <v>2187</v>
      </c>
      <c r="F116" s="3">
        <v>24</v>
      </c>
      <c r="G116" s="3">
        <v>8</v>
      </c>
      <c r="H116" s="78"/>
      <c r="I116" s="111"/>
      <c r="J116" s="3" t="s">
        <v>446</v>
      </c>
      <c r="K116" s="75" t="s">
        <v>2453</v>
      </c>
      <c r="L116" s="76" t="s">
        <v>2185</v>
      </c>
      <c r="M116" s="77" t="s">
        <v>219</v>
      </c>
      <c r="N116" s="3" t="s">
        <v>446</v>
      </c>
      <c r="O116" s="212" t="s">
        <v>1261</v>
      </c>
      <c r="P116" s="164">
        <v>8</v>
      </c>
      <c r="Q116" s="1" t="s">
        <v>2193</v>
      </c>
      <c r="R116" s="2">
        <v>26.65</v>
      </c>
      <c r="S116" s="162" t="s">
        <v>436</v>
      </c>
      <c r="T116" s="1" t="s">
        <v>2672</v>
      </c>
      <c r="U116" s="3" t="s">
        <v>2196</v>
      </c>
      <c r="V116" s="3" t="s">
        <v>2196</v>
      </c>
      <c r="W116" s="3" t="s">
        <v>2892</v>
      </c>
      <c r="X116" s="3" t="s">
        <v>1019</v>
      </c>
      <c r="Y116" s="342">
        <f t="shared" si="3"/>
        <v>384</v>
      </c>
      <c r="Z116" s="342">
        <f t="shared" si="4"/>
        <v>384</v>
      </c>
      <c r="AA116" s="342" t="str">
        <f t="shared" si="5"/>
        <v>0</v>
      </c>
    </row>
    <row r="117" spans="1:29" s="3" customFormat="1" ht="11.85" customHeight="1" x14ac:dyDescent="0.2">
      <c r="A117" s="1" t="s">
        <v>2782</v>
      </c>
      <c r="B117" s="21">
        <v>61</v>
      </c>
      <c r="C117" s="1" t="s">
        <v>2193</v>
      </c>
      <c r="D117" s="1" t="s">
        <v>1781</v>
      </c>
      <c r="E117" s="3" t="s">
        <v>2187</v>
      </c>
      <c r="F117" s="3">
        <v>24</v>
      </c>
      <c r="G117" s="3">
        <v>17</v>
      </c>
      <c r="H117" s="78"/>
      <c r="I117" s="111" t="s">
        <v>2840</v>
      </c>
      <c r="J117" s="3" t="s">
        <v>446</v>
      </c>
      <c r="K117" s="75" t="s">
        <v>2453</v>
      </c>
      <c r="L117" s="76" t="s">
        <v>2185</v>
      </c>
      <c r="M117" s="115" t="s">
        <v>2812</v>
      </c>
      <c r="N117" s="3" t="s">
        <v>446</v>
      </c>
      <c r="O117" s="212" t="s">
        <v>2901</v>
      </c>
      <c r="P117" s="3">
        <v>17</v>
      </c>
      <c r="Q117" s="1" t="s">
        <v>2640</v>
      </c>
      <c r="R117" s="2">
        <v>240</v>
      </c>
      <c r="S117" s="163" t="s">
        <v>2812</v>
      </c>
      <c r="T117" s="1" t="s">
        <v>2648</v>
      </c>
      <c r="U117" s="3" t="s">
        <v>2196</v>
      </c>
      <c r="V117" s="3" t="s">
        <v>2196</v>
      </c>
      <c r="W117" s="3" t="s">
        <v>2892</v>
      </c>
      <c r="X117" s="3" t="s">
        <v>2847</v>
      </c>
      <c r="Y117" s="342">
        <f t="shared" si="3"/>
        <v>816</v>
      </c>
      <c r="Z117" s="342" t="str">
        <f t="shared" si="4"/>
        <v>0</v>
      </c>
      <c r="AA117" s="342">
        <f t="shared" si="5"/>
        <v>816</v>
      </c>
      <c r="AC117" s="5"/>
    </row>
    <row r="118" spans="1:29" s="3" customFormat="1" ht="11.85" customHeight="1" x14ac:dyDescent="0.2">
      <c r="A118" s="1" t="s">
        <v>424</v>
      </c>
      <c r="B118" s="21">
        <v>0</v>
      </c>
      <c r="C118" s="1" t="s">
        <v>2218</v>
      </c>
      <c r="D118" s="1" t="s">
        <v>1781</v>
      </c>
      <c r="E118" s="3" t="s">
        <v>2187</v>
      </c>
      <c r="F118" s="3">
        <v>24</v>
      </c>
      <c r="G118" s="164">
        <v>8</v>
      </c>
      <c r="H118" s="78" t="s">
        <v>2839</v>
      </c>
      <c r="I118" s="201" t="s">
        <v>1861</v>
      </c>
      <c r="J118" s="3" t="s">
        <v>446</v>
      </c>
      <c r="K118" s="75" t="s">
        <v>2821</v>
      </c>
      <c r="L118" s="76" t="s">
        <v>2185</v>
      </c>
      <c r="M118" s="115" t="s">
        <v>2812</v>
      </c>
      <c r="N118" s="3" t="s">
        <v>446</v>
      </c>
      <c r="O118" s="212" t="s">
        <v>2901</v>
      </c>
      <c r="P118" s="3">
        <v>8</v>
      </c>
      <c r="Q118" s="1" t="s">
        <v>2640</v>
      </c>
      <c r="R118" s="2">
        <v>240</v>
      </c>
      <c r="S118" s="163" t="s">
        <v>2812</v>
      </c>
      <c r="T118" s="1" t="s">
        <v>2648</v>
      </c>
      <c r="U118" s="3" t="s">
        <v>2196</v>
      </c>
      <c r="V118" s="3" t="s">
        <v>2196</v>
      </c>
      <c r="W118" s="3" t="s">
        <v>2892</v>
      </c>
      <c r="X118" s="3" t="s">
        <v>2847</v>
      </c>
      <c r="Y118" s="342">
        <f t="shared" si="3"/>
        <v>384</v>
      </c>
      <c r="Z118" s="342" t="str">
        <f t="shared" si="4"/>
        <v>0</v>
      </c>
      <c r="AA118" s="342">
        <f t="shared" si="5"/>
        <v>384</v>
      </c>
      <c r="AC118" s="5"/>
    </row>
    <row r="119" spans="1:29" s="3" customFormat="1" ht="11.85" customHeight="1" x14ac:dyDescent="0.2">
      <c r="A119" s="1" t="s">
        <v>2639</v>
      </c>
      <c r="B119" s="2">
        <v>235</v>
      </c>
      <c r="C119" s="1" t="s">
        <v>2640</v>
      </c>
      <c r="D119" s="1" t="s">
        <v>1781</v>
      </c>
      <c r="E119" s="3" t="s">
        <v>2187</v>
      </c>
      <c r="F119" s="3">
        <v>24</v>
      </c>
      <c r="G119" s="3">
        <v>25</v>
      </c>
      <c r="H119" s="78"/>
      <c r="I119" s="203"/>
      <c r="J119" s="3" t="s">
        <v>446</v>
      </c>
      <c r="K119" s="112" t="s">
        <v>2887</v>
      </c>
      <c r="L119" s="76" t="s">
        <v>2185</v>
      </c>
      <c r="M119" s="77" t="s">
        <v>2887</v>
      </c>
      <c r="N119" s="3" t="s">
        <v>446</v>
      </c>
      <c r="O119" s="204"/>
      <c r="P119" s="3">
        <v>25</v>
      </c>
      <c r="Q119" s="1" t="s">
        <v>1792</v>
      </c>
      <c r="R119" s="2">
        <v>315</v>
      </c>
      <c r="S119" s="163" t="s">
        <v>436</v>
      </c>
      <c r="T119" s="1" t="s">
        <v>1794</v>
      </c>
      <c r="U119" s="3" t="s">
        <v>2196</v>
      </c>
      <c r="V119" s="3" t="s">
        <v>2196</v>
      </c>
      <c r="W119" s="3" t="s">
        <v>2892</v>
      </c>
      <c r="X119" s="3" t="s">
        <v>1019</v>
      </c>
      <c r="Y119" s="342">
        <f t="shared" si="3"/>
        <v>1200</v>
      </c>
      <c r="Z119" s="342">
        <f t="shared" si="4"/>
        <v>1200</v>
      </c>
      <c r="AA119" s="342" t="str">
        <f t="shared" si="5"/>
        <v>0</v>
      </c>
      <c r="AC119" s="5"/>
    </row>
    <row r="120" spans="1:29" s="3" customFormat="1" ht="11.85" customHeight="1" x14ac:dyDescent="0.2">
      <c r="A120" s="1" t="s">
        <v>2641</v>
      </c>
      <c r="B120" s="2">
        <v>238</v>
      </c>
      <c r="C120" s="1" t="s">
        <v>2640</v>
      </c>
      <c r="D120" s="1" t="s">
        <v>1781</v>
      </c>
      <c r="E120" s="3" t="s">
        <v>2187</v>
      </c>
      <c r="F120" s="3">
        <v>24</v>
      </c>
      <c r="G120" s="3">
        <v>25</v>
      </c>
      <c r="H120" s="78"/>
      <c r="I120" s="203"/>
      <c r="J120" s="3" t="s">
        <v>446</v>
      </c>
      <c r="K120" s="112" t="s">
        <v>2905</v>
      </c>
      <c r="L120" s="76" t="s">
        <v>2185</v>
      </c>
      <c r="M120" s="77" t="s">
        <v>2408</v>
      </c>
      <c r="N120" s="3" t="s">
        <v>446</v>
      </c>
      <c r="O120" s="212" t="s">
        <v>1038</v>
      </c>
      <c r="P120" s="3">
        <v>25</v>
      </c>
      <c r="Q120" s="1" t="s">
        <v>2321</v>
      </c>
      <c r="R120" s="2">
        <v>26.15</v>
      </c>
      <c r="S120" s="162" t="s">
        <v>2887</v>
      </c>
      <c r="T120" s="1" t="s">
        <v>2693</v>
      </c>
      <c r="U120" s="3" t="s">
        <v>2196</v>
      </c>
      <c r="V120" s="3" t="s">
        <v>2196</v>
      </c>
      <c r="W120" s="3" t="s">
        <v>2892</v>
      </c>
      <c r="X120" s="3" t="s">
        <v>2847</v>
      </c>
      <c r="Y120" s="342">
        <f t="shared" si="3"/>
        <v>1200</v>
      </c>
      <c r="Z120" s="342" t="str">
        <f t="shared" si="4"/>
        <v>0</v>
      </c>
      <c r="AA120" s="342">
        <f t="shared" si="5"/>
        <v>1200</v>
      </c>
      <c r="AC120" s="5"/>
    </row>
    <row r="121" spans="1:29" s="3" customFormat="1" ht="11.85" customHeight="1" x14ac:dyDescent="0.2">
      <c r="A121" s="1" t="s">
        <v>2642</v>
      </c>
      <c r="B121" s="2">
        <v>225</v>
      </c>
      <c r="C121" s="1" t="s">
        <v>2640</v>
      </c>
      <c r="D121" s="1" t="s">
        <v>1781</v>
      </c>
      <c r="E121" s="3" t="s">
        <v>2187</v>
      </c>
      <c r="F121" s="3">
        <v>24</v>
      </c>
      <c r="G121" s="3">
        <v>25</v>
      </c>
      <c r="H121" s="78"/>
      <c r="I121" s="203"/>
      <c r="J121" s="3" t="s">
        <v>446</v>
      </c>
      <c r="K121" s="112" t="s">
        <v>2823</v>
      </c>
      <c r="L121" s="76" t="s">
        <v>2185</v>
      </c>
      <c r="M121" s="77" t="s">
        <v>880</v>
      </c>
      <c r="N121" s="3" t="s">
        <v>446</v>
      </c>
      <c r="O121" s="212"/>
      <c r="P121" s="3">
        <v>25</v>
      </c>
      <c r="Q121" s="1" t="s">
        <v>2193</v>
      </c>
      <c r="R121" s="2">
        <v>126</v>
      </c>
      <c r="S121" s="163" t="s">
        <v>436</v>
      </c>
      <c r="T121" s="1" t="s">
        <v>2751</v>
      </c>
      <c r="U121" s="3" t="s">
        <v>2196</v>
      </c>
      <c r="V121" s="3" t="s">
        <v>2196</v>
      </c>
      <c r="W121" s="3" t="s">
        <v>2892</v>
      </c>
      <c r="X121" s="3" t="s">
        <v>1019</v>
      </c>
      <c r="Y121" s="342">
        <f t="shared" si="3"/>
        <v>1200</v>
      </c>
      <c r="Z121" s="342">
        <f t="shared" si="4"/>
        <v>1200</v>
      </c>
      <c r="AA121" s="342" t="str">
        <f t="shared" si="5"/>
        <v>0</v>
      </c>
      <c r="AC121" s="5"/>
    </row>
    <row r="122" spans="1:29" s="3" customFormat="1" ht="11.85" customHeight="1" x14ac:dyDescent="0.2">
      <c r="A122" s="1" t="s">
        <v>2643</v>
      </c>
      <c r="B122" s="2">
        <v>235</v>
      </c>
      <c r="C122" s="1" t="s">
        <v>2640</v>
      </c>
      <c r="D122" s="1" t="s">
        <v>1781</v>
      </c>
      <c r="E122" s="3" t="s">
        <v>2187</v>
      </c>
      <c r="F122" s="3">
        <v>24</v>
      </c>
      <c r="G122" s="3">
        <v>25</v>
      </c>
      <c r="H122" s="78"/>
      <c r="I122" s="29" t="s">
        <v>866</v>
      </c>
      <c r="J122" s="3" t="s">
        <v>446</v>
      </c>
      <c r="K122" s="112" t="s">
        <v>2367</v>
      </c>
      <c r="L122" s="76" t="s">
        <v>2185</v>
      </c>
      <c r="M122" s="77" t="s">
        <v>2408</v>
      </c>
      <c r="N122" s="3" t="s">
        <v>446</v>
      </c>
      <c r="O122" s="212" t="s">
        <v>867</v>
      </c>
      <c r="P122" s="3">
        <v>25</v>
      </c>
      <c r="Q122" s="1" t="s">
        <v>2321</v>
      </c>
      <c r="R122" s="2">
        <v>26.15</v>
      </c>
      <c r="S122" s="162" t="s">
        <v>2408</v>
      </c>
      <c r="T122" s="1" t="s">
        <v>2693</v>
      </c>
      <c r="U122" s="3" t="s">
        <v>2196</v>
      </c>
      <c r="V122" s="3" t="s">
        <v>2196</v>
      </c>
      <c r="W122" s="3" t="s">
        <v>2892</v>
      </c>
      <c r="X122" s="3" t="s">
        <v>2847</v>
      </c>
      <c r="Y122" s="342">
        <f t="shared" si="3"/>
        <v>1200</v>
      </c>
      <c r="Z122" s="342" t="str">
        <f t="shared" si="4"/>
        <v>0</v>
      </c>
      <c r="AA122" s="342">
        <f t="shared" si="5"/>
        <v>1200</v>
      </c>
      <c r="AC122" s="5"/>
    </row>
    <row r="123" spans="1:29" s="3" customFormat="1" ht="11.85" customHeight="1" x14ac:dyDescent="0.2">
      <c r="A123" s="1" t="s">
        <v>2644</v>
      </c>
      <c r="B123" s="2">
        <v>215</v>
      </c>
      <c r="C123" s="1" t="s">
        <v>2640</v>
      </c>
      <c r="D123" s="1" t="s">
        <v>1781</v>
      </c>
      <c r="E123" s="3" t="s">
        <v>2187</v>
      </c>
      <c r="F123" s="3">
        <v>24</v>
      </c>
      <c r="G123" s="3">
        <v>25</v>
      </c>
      <c r="H123" s="78"/>
      <c r="I123" s="203"/>
      <c r="J123" s="3" t="s">
        <v>446</v>
      </c>
      <c r="K123" s="112" t="s">
        <v>2888</v>
      </c>
      <c r="L123" s="76" t="s">
        <v>2185</v>
      </c>
      <c r="M123" s="77" t="s">
        <v>2490</v>
      </c>
      <c r="N123" s="3" t="s">
        <v>446</v>
      </c>
      <c r="O123" s="212" t="s">
        <v>2888</v>
      </c>
      <c r="P123" s="3">
        <v>25</v>
      </c>
      <c r="Q123" s="1" t="s">
        <v>2218</v>
      </c>
      <c r="R123" s="2">
        <v>185</v>
      </c>
      <c r="S123" s="162" t="s">
        <v>436</v>
      </c>
      <c r="T123" s="1" t="s">
        <v>2789</v>
      </c>
      <c r="U123" s="3" t="s">
        <v>2196</v>
      </c>
      <c r="V123" s="3" t="s">
        <v>2196</v>
      </c>
      <c r="W123" s="3" t="s">
        <v>2892</v>
      </c>
      <c r="X123" s="3" t="s">
        <v>1019</v>
      </c>
      <c r="Y123" s="342">
        <f t="shared" si="3"/>
        <v>1200</v>
      </c>
      <c r="Z123" s="342">
        <f t="shared" si="4"/>
        <v>1200</v>
      </c>
      <c r="AA123" s="342" t="str">
        <f t="shared" si="5"/>
        <v>0</v>
      </c>
      <c r="AC123" s="5"/>
    </row>
    <row r="124" spans="1:29" s="3" customFormat="1" ht="11.85" customHeight="1" x14ac:dyDescent="0.2">
      <c r="A124" s="1" t="s">
        <v>2645</v>
      </c>
      <c r="B124" s="2">
        <v>230</v>
      </c>
      <c r="C124" s="1" t="s">
        <v>2640</v>
      </c>
      <c r="D124" s="1" t="s">
        <v>1781</v>
      </c>
      <c r="E124" s="3" t="s">
        <v>2187</v>
      </c>
      <c r="F124" s="3">
        <v>24</v>
      </c>
      <c r="G124" s="3">
        <v>25</v>
      </c>
      <c r="H124" s="78"/>
      <c r="I124" s="203"/>
      <c r="J124" s="3" t="s">
        <v>446</v>
      </c>
      <c r="K124" s="112" t="s">
        <v>1093</v>
      </c>
      <c r="L124" s="76" t="s">
        <v>2185</v>
      </c>
      <c r="M124" s="77" t="s">
        <v>1093</v>
      </c>
      <c r="N124" s="3" t="s">
        <v>446</v>
      </c>
      <c r="O124" s="212"/>
      <c r="P124" s="3">
        <v>25</v>
      </c>
      <c r="Q124" s="1" t="s">
        <v>2193</v>
      </c>
      <c r="R124" s="2">
        <v>67</v>
      </c>
      <c r="S124" s="163" t="s">
        <v>436</v>
      </c>
      <c r="T124" s="1" t="s">
        <v>2767</v>
      </c>
      <c r="U124" s="3" t="s">
        <v>2196</v>
      </c>
      <c r="V124" s="3" t="s">
        <v>2196</v>
      </c>
      <c r="W124" s="3" t="s">
        <v>2892</v>
      </c>
      <c r="X124" s="3" t="s">
        <v>1019</v>
      </c>
      <c r="Y124" s="342">
        <f t="shared" si="3"/>
        <v>1200</v>
      </c>
      <c r="Z124" s="342">
        <f t="shared" si="4"/>
        <v>1200</v>
      </c>
      <c r="AA124" s="342" t="str">
        <f t="shared" si="5"/>
        <v>0</v>
      </c>
      <c r="AC124" s="5"/>
    </row>
    <row r="125" spans="1:29" s="3" customFormat="1" ht="11.85" customHeight="1" x14ac:dyDescent="0.2">
      <c r="A125" s="1" t="s">
        <v>2646</v>
      </c>
      <c r="B125" s="2">
        <v>235</v>
      </c>
      <c r="C125" s="1" t="s">
        <v>2640</v>
      </c>
      <c r="D125" s="1" t="s">
        <v>1781</v>
      </c>
      <c r="E125" s="3" t="s">
        <v>2187</v>
      </c>
      <c r="F125" s="3">
        <v>24</v>
      </c>
      <c r="G125" s="3">
        <v>25</v>
      </c>
      <c r="H125" s="78"/>
      <c r="I125" s="203"/>
      <c r="J125" s="3" t="s">
        <v>446</v>
      </c>
      <c r="K125" s="112" t="s">
        <v>1093</v>
      </c>
      <c r="L125" s="76" t="s">
        <v>2185</v>
      </c>
      <c r="M125" s="77" t="s">
        <v>1093</v>
      </c>
      <c r="N125" s="3" t="s">
        <v>446</v>
      </c>
      <c r="O125" s="212" t="s">
        <v>885</v>
      </c>
      <c r="P125" s="3">
        <v>25</v>
      </c>
      <c r="Q125" s="1" t="s">
        <v>837</v>
      </c>
      <c r="R125" s="2">
        <v>310</v>
      </c>
      <c r="S125" s="162" t="s">
        <v>436</v>
      </c>
      <c r="T125" s="1" t="s">
        <v>856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342">
        <f t="shared" si="3"/>
        <v>1200</v>
      </c>
      <c r="Z125" s="342">
        <f t="shared" si="4"/>
        <v>1200</v>
      </c>
      <c r="AA125" s="342" t="str">
        <f t="shared" si="5"/>
        <v>0</v>
      </c>
      <c r="AC125" s="5"/>
    </row>
    <row r="126" spans="1:29" s="3" customFormat="1" ht="11.85" customHeight="1" x14ac:dyDescent="0.2">
      <c r="L126" s="20" t="s">
        <v>2185</v>
      </c>
      <c r="Y126" s="342">
        <f t="shared" si="3"/>
        <v>0</v>
      </c>
      <c r="Z126" s="342" t="str">
        <f t="shared" si="4"/>
        <v>0</v>
      </c>
      <c r="AA126" s="342" t="str">
        <f t="shared" si="5"/>
        <v>0</v>
      </c>
    </row>
    <row r="127" spans="1:29" s="46" customFormat="1" ht="11.85" customHeight="1" thickBot="1" x14ac:dyDescent="0.3">
      <c r="G127" s="47">
        <f>SUM(G95:G126)</f>
        <v>622</v>
      </c>
      <c r="H127" s="193"/>
      <c r="I127" s="207"/>
      <c r="J127" s="47"/>
      <c r="K127" s="47"/>
      <c r="L127" s="48"/>
      <c r="M127" s="47">
        <f>G127-P127</f>
        <v>0</v>
      </c>
      <c r="N127" s="47"/>
      <c r="O127" s="207"/>
      <c r="P127" s="47">
        <f>SUM(P95:P126)</f>
        <v>622</v>
      </c>
      <c r="Q127" s="49"/>
      <c r="R127" s="49"/>
      <c r="S127" s="96"/>
      <c r="T127" s="49"/>
      <c r="X127" s="49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</row>
    <row r="128" spans="1:29" s="43" customFormat="1" ht="11.85" customHeight="1" x14ac:dyDescent="0.25">
      <c r="C128" s="50" t="s">
        <v>2169</v>
      </c>
      <c r="G128" s="22"/>
      <c r="H128" s="190"/>
      <c r="I128" s="209"/>
      <c r="J128" s="22"/>
      <c r="K128" s="22"/>
      <c r="L128" s="20"/>
      <c r="M128" s="22"/>
      <c r="N128" s="22"/>
      <c r="O128" s="206"/>
      <c r="P128" s="22"/>
      <c r="Q128" s="22"/>
      <c r="R128" s="22"/>
      <c r="S128" s="179"/>
      <c r="T128" s="22"/>
      <c r="X128" s="22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29" s="3" customFormat="1" ht="10.199999999999999" x14ac:dyDescent="0.2">
      <c r="A129" s="1" t="s">
        <v>2638</v>
      </c>
      <c r="B129" s="2">
        <v>0</v>
      </c>
      <c r="C129" s="1" t="s">
        <v>2640</v>
      </c>
      <c r="D129" s="1" t="s">
        <v>1781</v>
      </c>
      <c r="E129" s="3" t="s">
        <v>2187</v>
      </c>
      <c r="F129" s="3">
        <v>24</v>
      </c>
      <c r="G129" s="3">
        <v>15</v>
      </c>
      <c r="H129" s="78"/>
      <c r="I129" s="111" t="s">
        <v>427</v>
      </c>
      <c r="J129" s="3" t="s">
        <v>446</v>
      </c>
      <c r="K129" s="111" t="s">
        <v>2821</v>
      </c>
      <c r="L129" s="1" t="s">
        <v>2185</v>
      </c>
      <c r="M129" s="22" t="s">
        <v>2606</v>
      </c>
      <c r="N129" s="3" t="s">
        <v>446</v>
      </c>
      <c r="O129" s="204"/>
      <c r="P129" s="3">
        <v>15</v>
      </c>
      <c r="Q129" s="1" t="s">
        <v>2485</v>
      </c>
      <c r="R129" s="2">
        <v>0</v>
      </c>
      <c r="S129" s="163">
        <v>17051</v>
      </c>
      <c r="T129" s="1" t="s">
        <v>2799</v>
      </c>
      <c r="U129" s="3" t="s">
        <v>2603</v>
      </c>
      <c r="V129" s="3" t="s">
        <v>2603</v>
      </c>
      <c r="W129" s="3" t="s">
        <v>2892</v>
      </c>
      <c r="X129" s="3" t="s">
        <v>2847</v>
      </c>
      <c r="Y129" s="342">
        <f t="shared" si="3"/>
        <v>720</v>
      </c>
      <c r="Z129" s="342" t="str">
        <f t="shared" si="4"/>
        <v>0</v>
      </c>
      <c r="AA129" s="342">
        <f t="shared" si="5"/>
        <v>720</v>
      </c>
      <c r="AC129" s="5"/>
    </row>
    <row r="130" spans="1:29" s="3" customFormat="1" ht="10.199999999999999" x14ac:dyDescent="0.2">
      <c r="A130" s="1" t="s">
        <v>2638</v>
      </c>
      <c r="B130" s="2">
        <v>0</v>
      </c>
      <c r="C130" s="1" t="s">
        <v>2640</v>
      </c>
      <c r="D130" s="1" t="s">
        <v>1781</v>
      </c>
      <c r="E130" s="3" t="s">
        <v>2187</v>
      </c>
      <c r="F130" s="3">
        <v>24</v>
      </c>
      <c r="G130" s="3">
        <v>5</v>
      </c>
      <c r="H130" s="78"/>
      <c r="I130" s="111" t="s">
        <v>427</v>
      </c>
      <c r="J130" s="3" t="s">
        <v>446</v>
      </c>
      <c r="K130" s="111" t="s">
        <v>2821</v>
      </c>
      <c r="L130" s="1" t="s">
        <v>2185</v>
      </c>
      <c r="M130" s="3" t="s">
        <v>2606</v>
      </c>
      <c r="N130" s="3" t="s">
        <v>446</v>
      </c>
      <c r="O130" s="204"/>
      <c r="P130" s="3">
        <v>5</v>
      </c>
      <c r="Q130" s="1" t="s">
        <v>2321</v>
      </c>
      <c r="R130" s="2">
        <v>54.65</v>
      </c>
      <c r="S130" s="163">
        <v>17051</v>
      </c>
      <c r="T130" s="1" t="s">
        <v>2710</v>
      </c>
      <c r="U130" s="3" t="s">
        <v>2603</v>
      </c>
      <c r="V130" s="3" t="s">
        <v>2603</v>
      </c>
      <c r="W130" s="22" t="s">
        <v>2892</v>
      </c>
      <c r="X130" s="3" t="s">
        <v>2847</v>
      </c>
      <c r="Y130" s="342">
        <f t="shared" si="3"/>
        <v>240</v>
      </c>
      <c r="Z130" s="342" t="str">
        <f t="shared" si="4"/>
        <v>0</v>
      </c>
      <c r="AA130" s="342">
        <f t="shared" si="5"/>
        <v>240</v>
      </c>
      <c r="AC130" s="5"/>
    </row>
    <row r="131" spans="1:29" s="3" customFormat="1" ht="10.199999999999999" x14ac:dyDescent="0.2">
      <c r="A131" s="1" t="s">
        <v>2638</v>
      </c>
      <c r="B131" s="2">
        <v>0</v>
      </c>
      <c r="C131" s="1" t="s">
        <v>2640</v>
      </c>
      <c r="D131" s="1" t="s">
        <v>1781</v>
      </c>
      <c r="E131" s="3" t="s">
        <v>2187</v>
      </c>
      <c r="F131" s="3">
        <v>24</v>
      </c>
      <c r="G131" s="3">
        <v>4</v>
      </c>
      <c r="H131" s="78"/>
      <c r="I131" s="111" t="s">
        <v>427</v>
      </c>
      <c r="J131" s="3" t="s">
        <v>446</v>
      </c>
      <c r="K131" s="111" t="s">
        <v>2821</v>
      </c>
      <c r="L131" s="1" t="s">
        <v>2185</v>
      </c>
      <c r="M131" s="3" t="s">
        <v>2708</v>
      </c>
      <c r="N131" s="3" t="s">
        <v>446</v>
      </c>
      <c r="O131" s="204"/>
      <c r="P131" s="3">
        <v>4</v>
      </c>
      <c r="Q131" s="1" t="s">
        <v>2321</v>
      </c>
      <c r="R131" s="2">
        <v>48</v>
      </c>
      <c r="S131" s="163">
        <v>17052</v>
      </c>
      <c r="T131" s="1" t="s">
        <v>2709</v>
      </c>
      <c r="U131" s="3" t="s">
        <v>2603</v>
      </c>
      <c r="V131" s="3" t="s">
        <v>2603</v>
      </c>
      <c r="W131" s="22" t="s">
        <v>2892</v>
      </c>
      <c r="X131" s="3" t="s">
        <v>2847</v>
      </c>
      <c r="Y131" s="342">
        <f t="shared" si="3"/>
        <v>192</v>
      </c>
      <c r="Z131" s="342" t="str">
        <f t="shared" si="4"/>
        <v>0</v>
      </c>
      <c r="AA131" s="342">
        <f t="shared" si="5"/>
        <v>192</v>
      </c>
      <c r="AC131" s="5"/>
    </row>
    <row r="132" spans="1:29" s="3" customFormat="1" ht="10.199999999999999" x14ac:dyDescent="0.2">
      <c r="A132" s="1" t="s">
        <v>2638</v>
      </c>
      <c r="B132" s="2">
        <v>133</v>
      </c>
      <c r="C132" s="1" t="s">
        <v>2640</v>
      </c>
      <c r="D132" s="1" t="s">
        <v>1781</v>
      </c>
      <c r="E132" s="3" t="s">
        <v>2187</v>
      </c>
      <c r="F132" s="3">
        <v>24</v>
      </c>
      <c r="G132" s="3">
        <v>3</v>
      </c>
      <c r="H132" s="78"/>
      <c r="I132" s="111"/>
      <c r="J132" s="3" t="s">
        <v>446</v>
      </c>
      <c r="K132" s="4" t="s">
        <v>2708</v>
      </c>
      <c r="L132" s="1" t="s">
        <v>2185</v>
      </c>
      <c r="M132" s="3" t="s">
        <v>2708</v>
      </c>
      <c r="N132" s="3" t="s">
        <v>446</v>
      </c>
      <c r="O132" s="204"/>
      <c r="P132" s="3">
        <v>3</v>
      </c>
      <c r="Q132" s="1" t="s">
        <v>2321</v>
      </c>
      <c r="R132" s="2">
        <v>48</v>
      </c>
      <c r="S132" s="163" t="s">
        <v>436</v>
      </c>
      <c r="T132" s="1" t="s">
        <v>2709</v>
      </c>
      <c r="U132" s="3" t="s">
        <v>2603</v>
      </c>
      <c r="V132" s="3" t="s">
        <v>2603</v>
      </c>
      <c r="W132" s="22" t="s">
        <v>2892</v>
      </c>
      <c r="X132" s="3" t="s">
        <v>1019</v>
      </c>
      <c r="Y132" s="342">
        <f t="shared" si="3"/>
        <v>144</v>
      </c>
      <c r="Z132" s="342">
        <f t="shared" si="4"/>
        <v>144</v>
      </c>
      <c r="AA132" s="342" t="str">
        <f t="shared" si="5"/>
        <v>0</v>
      </c>
      <c r="AC132" s="5"/>
    </row>
    <row r="133" spans="1:29" s="46" customFormat="1" ht="11.85" customHeight="1" thickBot="1" x14ac:dyDescent="0.3">
      <c r="G133" s="47">
        <f>SUM(G128:G132)</f>
        <v>27</v>
      </c>
      <c r="H133" s="193"/>
      <c r="I133" s="207"/>
      <c r="J133" s="47"/>
      <c r="K133" s="47"/>
      <c r="L133" s="48"/>
      <c r="M133" s="47">
        <f>G133-P133</f>
        <v>0</v>
      </c>
      <c r="N133" s="47"/>
      <c r="O133" s="207"/>
      <c r="P133" s="47">
        <f>SUM(P128:P132)</f>
        <v>27</v>
      </c>
      <c r="Q133" s="49"/>
      <c r="R133" s="49"/>
      <c r="S133" s="138"/>
      <c r="T133" s="49"/>
      <c r="X133" s="49"/>
      <c r="Y133" s="342">
        <f t="shared" si="3"/>
        <v>0</v>
      </c>
      <c r="Z133" s="342" t="str">
        <f t="shared" si="4"/>
        <v>0</v>
      </c>
      <c r="AA133" s="342" t="str">
        <f t="shared" si="5"/>
        <v>0</v>
      </c>
    </row>
    <row r="134" spans="1:29" s="43" customFormat="1" ht="11.85" customHeight="1" x14ac:dyDescent="0.25">
      <c r="C134" s="50" t="s">
        <v>2176</v>
      </c>
      <c r="G134" s="22"/>
      <c r="H134" s="190"/>
      <c r="I134" s="206"/>
      <c r="J134" s="22"/>
      <c r="K134" s="26"/>
      <c r="L134" s="20"/>
      <c r="M134" s="22"/>
      <c r="N134" s="22"/>
      <c r="O134" s="206"/>
      <c r="P134" s="22"/>
      <c r="Q134" s="22"/>
      <c r="R134" s="22"/>
      <c r="S134" s="95"/>
      <c r="T134" s="22"/>
      <c r="X134" s="22"/>
      <c r="Y134" s="342">
        <f t="shared" ref="Y134:Y187" si="6">F134*G134*2</f>
        <v>0</v>
      </c>
      <c r="Z134" s="342" t="str">
        <f t="shared" ref="Z134:Z187" si="7">IF(X134="N",Y134,"0")</f>
        <v>0</v>
      </c>
      <c r="AA134" s="342" t="str">
        <f t="shared" ref="AA134:AA187" si="8">IF(X134="P",Y134,"0")</f>
        <v>0</v>
      </c>
    </row>
    <row r="135" spans="1:29" s="3" customFormat="1" ht="10.199999999999999" x14ac:dyDescent="0.2">
      <c r="A135" s="1" t="s">
        <v>2647</v>
      </c>
      <c r="B135" s="2">
        <v>0</v>
      </c>
      <c r="C135" s="1" t="s">
        <v>2640</v>
      </c>
      <c r="D135" s="1" t="s">
        <v>1781</v>
      </c>
      <c r="E135" s="3" t="s">
        <v>2187</v>
      </c>
      <c r="F135" s="3">
        <v>24</v>
      </c>
      <c r="G135" s="3">
        <v>46</v>
      </c>
      <c r="H135" s="78"/>
      <c r="I135" s="204"/>
      <c r="J135" s="3" t="s">
        <v>446</v>
      </c>
      <c r="K135" s="111" t="s">
        <v>2608</v>
      </c>
      <c r="L135" s="1" t="s">
        <v>2185</v>
      </c>
      <c r="M135" s="3" t="s">
        <v>2608</v>
      </c>
      <c r="N135" s="3" t="s">
        <v>446</v>
      </c>
      <c r="O135" s="204"/>
      <c r="P135" s="3">
        <v>46</v>
      </c>
      <c r="Q135" s="1" t="s">
        <v>2193</v>
      </c>
      <c r="R135" s="2">
        <v>0</v>
      </c>
      <c r="S135" s="91" t="s">
        <v>436</v>
      </c>
      <c r="T135" s="1" t="s">
        <v>2800</v>
      </c>
      <c r="U135" s="3" t="s">
        <v>2610</v>
      </c>
      <c r="V135" s="3" t="s">
        <v>2610</v>
      </c>
      <c r="W135" s="3" t="s">
        <v>2892</v>
      </c>
      <c r="X135" s="3" t="s">
        <v>1019</v>
      </c>
      <c r="Y135" s="342">
        <f t="shared" si="6"/>
        <v>2208</v>
      </c>
      <c r="Z135" s="342">
        <f t="shared" si="7"/>
        <v>2208</v>
      </c>
      <c r="AA135" s="342" t="str">
        <f t="shared" si="8"/>
        <v>0</v>
      </c>
      <c r="AC135" s="5"/>
    </row>
    <row r="136" spans="1:29" s="22" customFormat="1" ht="11.85" customHeight="1" x14ac:dyDescent="0.2">
      <c r="H136" s="190"/>
      <c r="I136" s="206"/>
      <c r="L136" s="20" t="s">
        <v>2185</v>
      </c>
      <c r="O136" s="225"/>
      <c r="Q136" s="20"/>
      <c r="R136" s="21"/>
      <c r="S136" s="95"/>
      <c r="T136" s="20"/>
      <c r="Y136" s="342"/>
      <c r="Z136" s="342" t="str">
        <f t="shared" si="7"/>
        <v>0</v>
      </c>
      <c r="AA136" s="342" t="str">
        <f t="shared" si="8"/>
        <v>0</v>
      </c>
      <c r="AC136" s="25"/>
    </row>
    <row r="137" spans="1:29" s="46" customFormat="1" ht="11.85" customHeight="1" thickBot="1" x14ac:dyDescent="0.3">
      <c r="G137" s="47">
        <f>SUM(G134:G136)</f>
        <v>46</v>
      </c>
      <c r="H137" s="193"/>
      <c r="I137" s="207"/>
      <c r="J137" s="47"/>
      <c r="K137" s="47"/>
      <c r="L137" s="48"/>
      <c r="M137" s="47">
        <f>G137-P137</f>
        <v>0</v>
      </c>
      <c r="N137" s="47"/>
      <c r="O137" s="207"/>
      <c r="P137" s="47">
        <f>SUM(P134:P136)</f>
        <v>46</v>
      </c>
      <c r="Q137" s="49"/>
      <c r="R137" s="49"/>
      <c r="S137" s="96"/>
      <c r="T137" s="49"/>
      <c r="X137" s="49"/>
      <c r="Y137" s="342"/>
      <c r="Z137" s="342" t="str">
        <f t="shared" si="7"/>
        <v>0</v>
      </c>
      <c r="AA137" s="342" t="str">
        <f t="shared" si="8"/>
        <v>0</v>
      </c>
    </row>
    <row r="138" spans="1:29" s="71" customFormat="1" ht="11.85" customHeight="1" x14ac:dyDescent="0.25">
      <c r="C138" s="50" t="s">
        <v>2802</v>
      </c>
      <c r="G138" s="72"/>
      <c r="H138" s="194"/>
      <c r="I138" s="210" t="s">
        <v>1023</v>
      </c>
      <c r="J138" s="72"/>
      <c r="K138" s="72"/>
      <c r="L138" s="73"/>
      <c r="M138" s="72"/>
      <c r="N138" s="72"/>
      <c r="O138" s="210"/>
      <c r="P138" s="72"/>
      <c r="Q138" s="74"/>
      <c r="R138" s="74"/>
      <c r="S138" s="97"/>
      <c r="T138" s="74"/>
      <c r="X138" s="74"/>
      <c r="Y138" s="342"/>
      <c r="Z138" s="342" t="str">
        <f t="shared" si="7"/>
        <v>0</v>
      </c>
      <c r="AA138" s="342" t="str">
        <f t="shared" si="8"/>
        <v>0</v>
      </c>
    </row>
    <row r="139" spans="1:29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1781</v>
      </c>
      <c r="E139" s="3" t="s">
        <v>2187</v>
      </c>
      <c r="F139" s="3">
        <v>24</v>
      </c>
      <c r="G139" s="3">
        <v>172</v>
      </c>
      <c r="H139" s="78"/>
      <c r="I139" s="203" t="s">
        <v>1165</v>
      </c>
      <c r="K139" s="159" t="s">
        <v>2277</v>
      </c>
      <c r="L139" s="1" t="s">
        <v>2185</v>
      </c>
      <c r="O139" s="204"/>
      <c r="Q139" s="1"/>
      <c r="R139" s="2"/>
      <c r="S139" s="91"/>
      <c r="T139" s="1"/>
      <c r="Y139" s="342"/>
      <c r="Z139" s="342" t="str">
        <f t="shared" si="7"/>
        <v>0</v>
      </c>
      <c r="AA139" s="342" t="str">
        <f t="shared" si="8"/>
        <v>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1781</v>
      </c>
      <c r="E140" s="3" t="s">
        <v>2187</v>
      </c>
      <c r="F140" s="3">
        <v>24</v>
      </c>
      <c r="G140" s="3">
        <v>73</v>
      </c>
      <c r="H140" s="78"/>
      <c r="I140" s="202" t="s">
        <v>2904</v>
      </c>
      <c r="K140" s="159" t="s">
        <v>2277</v>
      </c>
      <c r="L140" s="1" t="s">
        <v>2185</v>
      </c>
      <c r="O140" s="204"/>
      <c r="Q140" s="1"/>
      <c r="R140" s="2"/>
      <c r="S140" s="91"/>
      <c r="T140" s="1"/>
      <c r="Y140" s="342"/>
      <c r="Z140" s="342" t="str">
        <f t="shared" si="7"/>
        <v>0</v>
      </c>
      <c r="AA140" s="342" t="str">
        <f t="shared" si="8"/>
        <v>0</v>
      </c>
      <c r="AC140" s="5"/>
    </row>
    <row r="141" spans="1:29" s="3" customFormat="1" ht="10.199999999999999" x14ac:dyDescent="0.2">
      <c r="A141" s="1"/>
      <c r="B141" s="2"/>
      <c r="C141" s="1"/>
      <c r="D141" s="1"/>
      <c r="H141" s="78"/>
      <c r="I141" s="114"/>
      <c r="K141" s="111"/>
      <c r="L141" s="1" t="s">
        <v>2185</v>
      </c>
      <c r="M141" s="3" t="s">
        <v>1022</v>
      </c>
      <c r="O141" s="204"/>
      <c r="Q141" s="1"/>
      <c r="R141" s="2"/>
      <c r="S141" s="91"/>
      <c r="T141" s="1"/>
      <c r="Y141" s="342"/>
      <c r="Z141" s="342" t="str">
        <f t="shared" si="7"/>
        <v>0</v>
      </c>
      <c r="AA141" s="342" t="str">
        <f t="shared" si="8"/>
        <v>0</v>
      </c>
      <c r="AC141" s="5"/>
    </row>
    <row r="142" spans="1:29" s="58" customFormat="1" x14ac:dyDescent="0.25">
      <c r="G142" s="40">
        <f>SUM(G139:G141)</f>
        <v>245</v>
      </c>
      <c r="H142" s="195"/>
      <c r="I142" s="211"/>
      <c r="O142" s="211"/>
      <c r="S142" s="106"/>
      <c r="Y142" s="342"/>
      <c r="Z142" s="342" t="str">
        <f t="shared" si="7"/>
        <v>0</v>
      </c>
      <c r="AA142" s="342" t="str">
        <f t="shared" si="8"/>
        <v>0</v>
      </c>
    </row>
    <row r="143" spans="1:29" s="43" customFormat="1" ht="11.85" customHeight="1" x14ac:dyDescent="0.25">
      <c r="C143" s="50" t="s">
        <v>2173</v>
      </c>
      <c r="G143" s="22"/>
      <c r="H143" s="190"/>
      <c r="I143" s="206"/>
      <c r="J143" s="24"/>
      <c r="K143" s="22"/>
      <c r="L143" s="45"/>
      <c r="M143" s="22"/>
      <c r="N143" s="24"/>
      <c r="O143" s="206"/>
      <c r="P143" s="22"/>
      <c r="Q143" s="22"/>
      <c r="R143" s="22"/>
      <c r="S143" s="163"/>
      <c r="T143" s="22"/>
      <c r="X143" s="22"/>
      <c r="Y143" s="342">
        <f t="shared" si="6"/>
        <v>0</v>
      </c>
      <c r="Z143" s="342" t="str">
        <f t="shared" si="7"/>
        <v>0</v>
      </c>
      <c r="AA143" s="342" t="str">
        <f t="shared" si="8"/>
        <v>0</v>
      </c>
    </row>
    <row r="144" spans="1:29" s="3" customFormat="1" ht="12" customHeight="1" x14ac:dyDescent="0.2">
      <c r="A144" s="1" t="s">
        <v>2818</v>
      </c>
      <c r="B144" s="2">
        <v>0</v>
      </c>
      <c r="C144" s="1" t="s">
        <v>2218</v>
      </c>
      <c r="D144" s="1" t="s">
        <v>1781</v>
      </c>
      <c r="E144" s="3" t="s">
        <v>2187</v>
      </c>
      <c r="F144" s="3">
        <v>24</v>
      </c>
      <c r="G144" s="3">
        <v>41</v>
      </c>
      <c r="H144" s="78"/>
      <c r="I144" s="204"/>
      <c r="J144" s="3" t="s">
        <v>446</v>
      </c>
      <c r="K144" s="75" t="s">
        <v>2817</v>
      </c>
      <c r="L144" s="76" t="s">
        <v>2185</v>
      </c>
      <c r="M144" s="77" t="s">
        <v>2601</v>
      </c>
      <c r="N144" s="3" t="s">
        <v>446</v>
      </c>
      <c r="O144" s="204"/>
      <c r="P144" s="3">
        <v>41</v>
      </c>
      <c r="Q144" s="1" t="s">
        <v>2321</v>
      </c>
      <c r="R144" s="2">
        <v>0</v>
      </c>
      <c r="S144" s="161" t="s">
        <v>436</v>
      </c>
      <c r="T144" s="1" t="s">
        <v>2797</v>
      </c>
      <c r="U144" s="3" t="s">
        <v>2603</v>
      </c>
      <c r="V144" s="3" t="s">
        <v>2603</v>
      </c>
      <c r="W144" s="3" t="s">
        <v>1161</v>
      </c>
      <c r="X144" s="3" t="s">
        <v>1019</v>
      </c>
      <c r="Y144" s="342">
        <f t="shared" si="6"/>
        <v>1968</v>
      </c>
      <c r="Z144" s="342">
        <f t="shared" si="7"/>
        <v>1968</v>
      </c>
      <c r="AA144" s="342" t="str">
        <f t="shared" si="8"/>
        <v>0</v>
      </c>
      <c r="AC144" s="5"/>
    </row>
    <row r="145" spans="1:29" s="3" customFormat="1" ht="10.199999999999999" x14ac:dyDescent="0.2">
      <c r="A145" s="1" t="s">
        <v>2798</v>
      </c>
      <c r="B145" s="2">
        <v>0</v>
      </c>
      <c r="C145" s="1" t="s">
        <v>2193</v>
      </c>
      <c r="D145" s="1" t="s">
        <v>1781</v>
      </c>
      <c r="E145" s="3" t="s">
        <v>2187</v>
      </c>
      <c r="F145" s="3">
        <v>24</v>
      </c>
      <c r="G145" s="3">
        <v>20</v>
      </c>
      <c r="H145" s="78"/>
      <c r="I145" s="23" t="s">
        <v>2927</v>
      </c>
      <c r="J145" s="3" t="s">
        <v>446</v>
      </c>
      <c r="K145" s="75" t="s">
        <v>2605</v>
      </c>
      <c r="L145" s="76" t="s">
        <v>2185</v>
      </c>
      <c r="M145" s="77" t="s">
        <v>2606</v>
      </c>
      <c r="N145" s="3" t="s">
        <v>446</v>
      </c>
      <c r="O145" s="204"/>
      <c r="P145" s="3">
        <v>20</v>
      </c>
      <c r="Q145" s="1" t="s">
        <v>2321</v>
      </c>
      <c r="R145" s="2">
        <v>54.65</v>
      </c>
      <c r="S145" s="165">
        <v>15815</v>
      </c>
      <c r="T145" s="1" t="s">
        <v>2710</v>
      </c>
      <c r="U145" s="3" t="s">
        <v>2603</v>
      </c>
      <c r="V145" s="3" t="s">
        <v>2603</v>
      </c>
      <c r="W145" s="22" t="s">
        <v>2892</v>
      </c>
      <c r="X145" s="3" t="s">
        <v>2847</v>
      </c>
      <c r="Y145" s="342">
        <f t="shared" si="6"/>
        <v>960</v>
      </c>
      <c r="Z145" s="342" t="str">
        <f t="shared" si="7"/>
        <v>0</v>
      </c>
      <c r="AA145" s="342">
        <f t="shared" si="8"/>
        <v>960</v>
      </c>
      <c r="AC145" s="5"/>
    </row>
    <row r="146" spans="1:29" s="22" customFormat="1" ht="11.85" customHeight="1" x14ac:dyDescent="0.2">
      <c r="A146" s="20"/>
      <c r="B146" s="21"/>
      <c r="C146" s="20"/>
      <c r="D146" s="20"/>
      <c r="H146" s="190"/>
      <c r="I146" s="51"/>
      <c r="J146" s="24"/>
      <c r="K146" s="23"/>
      <c r="L146" s="20" t="s">
        <v>2185</v>
      </c>
      <c r="O146" s="206"/>
      <c r="S146" s="127"/>
      <c r="Y146" s="342">
        <f t="shared" si="6"/>
        <v>0</v>
      </c>
      <c r="Z146" s="342" t="str">
        <f t="shared" si="7"/>
        <v>0</v>
      </c>
      <c r="AA146" s="342" t="str">
        <f t="shared" si="8"/>
        <v>0</v>
      </c>
      <c r="AC146" s="25"/>
    </row>
    <row r="147" spans="1:29" s="46" customFormat="1" ht="11.85" customHeight="1" thickBot="1" x14ac:dyDescent="0.3">
      <c r="G147" s="47">
        <f>SUM(G143:G146)</f>
        <v>61</v>
      </c>
      <c r="H147" s="193"/>
      <c r="I147" s="207"/>
      <c r="J147" s="47"/>
      <c r="K147" s="47"/>
      <c r="L147" s="48"/>
      <c r="M147" s="47">
        <f>G147-P147</f>
        <v>0</v>
      </c>
      <c r="N147" s="47"/>
      <c r="O147" s="207"/>
      <c r="P147" s="47">
        <f>SUM(P144:P146)</f>
        <v>61</v>
      </c>
      <c r="Q147" s="49"/>
      <c r="R147" s="49"/>
      <c r="S147" s="170"/>
      <c r="T147" s="49"/>
      <c r="X147" s="49"/>
      <c r="Y147" s="342">
        <f t="shared" si="6"/>
        <v>0</v>
      </c>
      <c r="Z147" s="342" t="str">
        <f t="shared" si="7"/>
        <v>0</v>
      </c>
      <c r="AA147" s="342" t="str">
        <f t="shared" si="8"/>
        <v>0</v>
      </c>
    </row>
    <row r="148" spans="1:29" ht="11.85" customHeight="1" x14ac:dyDescent="0.25">
      <c r="C148" s="57" t="s">
        <v>2175</v>
      </c>
      <c r="G148" s="3"/>
      <c r="H148" s="78"/>
      <c r="I148" s="204"/>
      <c r="J148" s="3"/>
      <c r="K148" s="3"/>
      <c r="L148" s="7"/>
      <c r="M148" s="3"/>
      <c r="N148" s="3"/>
      <c r="O148" s="204"/>
      <c r="P148" s="3"/>
      <c r="Q148" s="3"/>
      <c r="R148" s="3"/>
      <c r="S148" s="165"/>
      <c r="T148" s="3"/>
      <c r="X148" s="3"/>
      <c r="Y148" s="342">
        <f t="shared" si="6"/>
        <v>0</v>
      </c>
      <c r="Z148" s="342" t="str">
        <f t="shared" si="7"/>
        <v>0</v>
      </c>
      <c r="AA148" s="342" t="str">
        <f t="shared" si="8"/>
        <v>0</v>
      </c>
    </row>
    <row r="149" spans="1:29" s="3" customFormat="1" ht="10.199999999999999" x14ac:dyDescent="0.2">
      <c r="A149" s="1" t="s">
        <v>2783</v>
      </c>
      <c r="B149" s="21">
        <v>60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H149" s="78"/>
      <c r="I149" s="204"/>
      <c r="J149" s="3" t="s">
        <v>446</v>
      </c>
      <c r="K149" s="108" t="s">
        <v>2453</v>
      </c>
      <c r="L149" s="109" t="s">
        <v>2185</v>
      </c>
      <c r="M149" s="110" t="s">
        <v>2484</v>
      </c>
      <c r="N149" s="3" t="s">
        <v>446</v>
      </c>
      <c r="O149" s="204" t="s">
        <v>2896</v>
      </c>
      <c r="P149" s="3">
        <v>25</v>
      </c>
      <c r="Q149" s="1" t="s">
        <v>2218</v>
      </c>
      <c r="R149" s="2">
        <v>201</v>
      </c>
      <c r="S149" s="167" t="s">
        <v>1161</v>
      </c>
      <c r="T149" s="1" t="s">
        <v>2699</v>
      </c>
      <c r="U149" s="3" t="s">
        <v>2196</v>
      </c>
      <c r="V149" s="3" t="s">
        <v>2196</v>
      </c>
      <c r="W149" s="22" t="s">
        <v>1161</v>
      </c>
      <c r="X149" s="3" t="s">
        <v>1019</v>
      </c>
      <c r="Y149" s="342">
        <f t="shared" si="6"/>
        <v>1200</v>
      </c>
      <c r="Z149" s="342">
        <f t="shared" si="7"/>
        <v>1200</v>
      </c>
      <c r="AA149" s="342" t="str">
        <f t="shared" si="8"/>
        <v>0</v>
      </c>
      <c r="AC149" s="5"/>
    </row>
    <row r="150" spans="1:29" s="3" customFormat="1" ht="10.199999999999999" x14ac:dyDescent="0.2">
      <c r="A150" s="1" t="s">
        <v>2796</v>
      </c>
      <c r="B150" s="2">
        <v>166</v>
      </c>
      <c r="C150" s="1" t="s">
        <v>2218</v>
      </c>
      <c r="D150" s="1" t="s">
        <v>1781</v>
      </c>
      <c r="E150" s="3" t="s">
        <v>2187</v>
      </c>
      <c r="F150" s="3">
        <v>24</v>
      </c>
      <c r="G150" s="3">
        <v>25</v>
      </c>
      <c r="H150" s="78"/>
      <c r="I150" s="4" t="s">
        <v>2825</v>
      </c>
      <c r="J150" s="3" t="s">
        <v>446</v>
      </c>
      <c r="K150" s="108" t="s">
        <v>2812</v>
      </c>
      <c r="L150" s="109" t="s">
        <v>2185</v>
      </c>
      <c r="M150" s="110" t="s">
        <v>2408</v>
      </c>
      <c r="N150" s="3" t="s">
        <v>446</v>
      </c>
      <c r="O150" s="204" t="s">
        <v>2919</v>
      </c>
      <c r="P150" s="3">
        <v>25</v>
      </c>
      <c r="Q150" s="1" t="s">
        <v>2193</v>
      </c>
      <c r="R150" s="2">
        <v>65</v>
      </c>
      <c r="S150" s="167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6"/>
        <v>1200</v>
      </c>
      <c r="Z150" s="342" t="str">
        <f t="shared" si="7"/>
        <v>0</v>
      </c>
      <c r="AA150" s="342">
        <f t="shared" si="8"/>
        <v>1200</v>
      </c>
      <c r="AC150" s="5"/>
    </row>
    <row r="151" spans="1:29" s="3" customFormat="1" ht="10.199999999999999" x14ac:dyDescent="0.2">
      <c r="A151" s="1" t="s">
        <v>2729</v>
      </c>
      <c r="B151" s="2">
        <v>26.45</v>
      </c>
      <c r="C151" s="1" t="s">
        <v>2193</v>
      </c>
      <c r="D151" s="1" t="s">
        <v>1781</v>
      </c>
      <c r="E151" s="3" t="s">
        <v>2187</v>
      </c>
      <c r="F151" s="3">
        <v>24</v>
      </c>
      <c r="G151" s="3">
        <v>25</v>
      </c>
      <c r="H151" s="78"/>
      <c r="I151" s="204">
        <v>23420</v>
      </c>
      <c r="J151" s="3" t="s">
        <v>446</v>
      </c>
      <c r="K151" s="108" t="s">
        <v>2277</v>
      </c>
      <c r="L151" s="109" t="s">
        <v>2185</v>
      </c>
      <c r="M151" s="110" t="s">
        <v>2237</v>
      </c>
      <c r="N151" s="3" t="s">
        <v>446</v>
      </c>
      <c r="O151" s="204" t="s">
        <v>2828</v>
      </c>
      <c r="P151" s="3">
        <v>25</v>
      </c>
      <c r="Q151" s="1" t="s">
        <v>2193</v>
      </c>
      <c r="R151" s="2">
        <v>21</v>
      </c>
      <c r="S151" s="161" t="s">
        <v>2887</v>
      </c>
      <c r="T151" s="1" t="s">
        <v>2723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6"/>
        <v>1200</v>
      </c>
      <c r="Z151" s="342" t="str">
        <f t="shared" si="7"/>
        <v>0</v>
      </c>
      <c r="AA151" s="342">
        <f t="shared" si="8"/>
        <v>1200</v>
      </c>
      <c r="AC151" s="5"/>
    </row>
    <row r="152" spans="1:29" s="3" customFormat="1" ht="10.199999999999999" x14ac:dyDescent="0.2">
      <c r="A152" s="1" t="s">
        <v>2730</v>
      </c>
      <c r="B152" s="2">
        <v>27</v>
      </c>
      <c r="C152" s="1" t="s">
        <v>2193</v>
      </c>
      <c r="D152" s="1" t="s">
        <v>1781</v>
      </c>
      <c r="E152" s="3" t="s">
        <v>2187</v>
      </c>
      <c r="F152" s="3">
        <v>24</v>
      </c>
      <c r="G152" s="3">
        <v>25</v>
      </c>
      <c r="H152" s="78"/>
      <c r="I152" s="204">
        <v>23432</v>
      </c>
      <c r="J152" s="3" t="s">
        <v>446</v>
      </c>
      <c r="K152" s="108" t="s">
        <v>2277</v>
      </c>
      <c r="L152" s="109" t="s">
        <v>2185</v>
      </c>
      <c r="M152" s="110" t="s">
        <v>2237</v>
      </c>
      <c r="N152" s="3" t="s">
        <v>446</v>
      </c>
      <c r="O152" s="204" t="s">
        <v>2828</v>
      </c>
      <c r="P152" s="3">
        <v>25</v>
      </c>
      <c r="Q152" s="1" t="s">
        <v>2193</v>
      </c>
      <c r="R152" s="2">
        <v>21</v>
      </c>
      <c r="S152" s="161" t="s">
        <v>2887</v>
      </c>
      <c r="T152" s="1" t="s">
        <v>2723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6"/>
        <v>1200</v>
      </c>
      <c r="Z152" s="342" t="str">
        <f t="shared" si="7"/>
        <v>0</v>
      </c>
      <c r="AA152" s="342">
        <f t="shared" si="8"/>
        <v>1200</v>
      </c>
      <c r="AC152" s="5"/>
    </row>
    <row r="153" spans="1:29" s="3" customFormat="1" ht="10.199999999999999" x14ac:dyDescent="0.2">
      <c r="A153" s="1" t="s">
        <v>2731</v>
      </c>
      <c r="B153" s="2">
        <v>28</v>
      </c>
      <c r="C153" s="1" t="s">
        <v>2193</v>
      </c>
      <c r="D153" s="1" t="s">
        <v>1781</v>
      </c>
      <c r="E153" s="3" t="s">
        <v>2187</v>
      </c>
      <c r="F153" s="3">
        <v>24</v>
      </c>
      <c r="G153" s="3">
        <v>25</v>
      </c>
      <c r="H153" s="78"/>
      <c r="I153" s="204">
        <v>23438</v>
      </c>
      <c r="J153" s="3" t="s">
        <v>446</v>
      </c>
      <c r="K153" s="108" t="s">
        <v>2277</v>
      </c>
      <c r="L153" s="109" t="s">
        <v>2185</v>
      </c>
      <c r="M153" s="110" t="s">
        <v>2237</v>
      </c>
      <c r="N153" s="3" t="s">
        <v>446</v>
      </c>
      <c r="O153" s="204" t="s">
        <v>2828</v>
      </c>
      <c r="P153" s="3">
        <v>25</v>
      </c>
      <c r="Q153" s="1" t="s">
        <v>2193</v>
      </c>
      <c r="R153" s="2">
        <v>21</v>
      </c>
      <c r="S153" s="161" t="s">
        <v>2887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2847</v>
      </c>
      <c r="Y153" s="342">
        <f t="shared" si="6"/>
        <v>1200</v>
      </c>
      <c r="Z153" s="342" t="str">
        <f t="shared" si="7"/>
        <v>0</v>
      </c>
      <c r="AA153" s="342">
        <f t="shared" si="8"/>
        <v>1200</v>
      </c>
      <c r="AC153" s="5"/>
    </row>
    <row r="154" spans="1:29" s="3" customFormat="1" ht="10.199999999999999" x14ac:dyDescent="0.2">
      <c r="A154" s="1" t="s">
        <v>2732</v>
      </c>
      <c r="B154" s="2">
        <v>44.25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H154" s="78"/>
      <c r="I154" s="204">
        <v>23610</v>
      </c>
      <c r="J154" s="3" t="s">
        <v>446</v>
      </c>
      <c r="K154" s="108" t="s">
        <v>2277</v>
      </c>
      <c r="L154" s="109" t="s">
        <v>2185</v>
      </c>
      <c r="M154" s="110" t="s">
        <v>2237</v>
      </c>
      <c r="N154" s="3" t="s">
        <v>446</v>
      </c>
      <c r="O154" s="204" t="s">
        <v>2828</v>
      </c>
      <c r="P154" s="3">
        <v>25</v>
      </c>
      <c r="Q154" s="1" t="s">
        <v>2193</v>
      </c>
      <c r="R154" s="2">
        <v>21</v>
      </c>
      <c r="S154" s="161" t="s">
        <v>2887</v>
      </c>
      <c r="T154" s="1" t="s">
        <v>2723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6"/>
        <v>1200</v>
      </c>
      <c r="Z154" s="342" t="str">
        <f t="shared" si="7"/>
        <v>0</v>
      </c>
      <c r="AA154" s="342">
        <f t="shared" si="8"/>
        <v>1200</v>
      </c>
      <c r="AC154" s="5"/>
    </row>
    <row r="155" spans="1:29" s="3" customFormat="1" ht="10.199999999999999" x14ac:dyDescent="0.2">
      <c r="A155" s="1" t="s">
        <v>2733</v>
      </c>
      <c r="B155" s="2">
        <v>44.9</v>
      </c>
      <c r="C155" s="1" t="s">
        <v>2193</v>
      </c>
      <c r="D155" s="1" t="s">
        <v>1781</v>
      </c>
      <c r="E155" s="3" t="s">
        <v>2187</v>
      </c>
      <c r="F155" s="3">
        <v>24</v>
      </c>
      <c r="G155" s="3">
        <v>25</v>
      </c>
      <c r="H155" s="78"/>
      <c r="I155" s="204">
        <v>23617</v>
      </c>
      <c r="J155" s="3" t="s">
        <v>446</v>
      </c>
      <c r="K155" s="108" t="s">
        <v>2277</v>
      </c>
      <c r="L155" s="109" t="s">
        <v>2185</v>
      </c>
      <c r="M155" s="110" t="s">
        <v>2237</v>
      </c>
      <c r="N155" s="3" t="s">
        <v>446</v>
      </c>
      <c r="O155" s="204" t="s">
        <v>2828</v>
      </c>
      <c r="P155" s="3">
        <v>25</v>
      </c>
      <c r="Q155" s="1" t="s">
        <v>2193</v>
      </c>
      <c r="R155" s="2">
        <v>26.25</v>
      </c>
      <c r="S155" s="161" t="s">
        <v>2887</v>
      </c>
      <c r="T155" s="1" t="s">
        <v>2724</v>
      </c>
      <c r="U155" s="3" t="s">
        <v>2196</v>
      </c>
      <c r="V155" s="3" t="s">
        <v>2196</v>
      </c>
      <c r="W155" s="22" t="s">
        <v>1161</v>
      </c>
      <c r="X155" s="3" t="s">
        <v>2847</v>
      </c>
      <c r="Y155" s="342">
        <f t="shared" si="6"/>
        <v>1200</v>
      </c>
      <c r="Z155" s="342" t="str">
        <f t="shared" si="7"/>
        <v>0</v>
      </c>
      <c r="AA155" s="342">
        <f t="shared" si="8"/>
        <v>1200</v>
      </c>
      <c r="AC155" s="5"/>
    </row>
    <row r="156" spans="1:29" s="3" customFormat="1" ht="10.199999999999999" x14ac:dyDescent="0.2">
      <c r="A156" s="1" t="s">
        <v>2734</v>
      </c>
      <c r="B156" s="2">
        <v>45</v>
      </c>
      <c r="C156" s="1" t="s">
        <v>2193</v>
      </c>
      <c r="D156" s="1" t="s">
        <v>1781</v>
      </c>
      <c r="E156" s="3" t="s">
        <v>2187</v>
      </c>
      <c r="F156" s="3">
        <v>24</v>
      </c>
      <c r="G156" s="3">
        <v>25</v>
      </c>
      <c r="H156" s="78"/>
      <c r="I156" s="4" t="s">
        <v>2830</v>
      </c>
      <c r="J156" s="3" t="s">
        <v>446</v>
      </c>
      <c r="K156" s="108" t="s">
        <v>2277</v>
      </c>
      <c r="L156" s="109" t="s">
        <v>2185</v>
      </c>
      <c r="M156" s="110" t="s">
        <v>2370</v>
      </c>
      <c r="N156" s="3" t="s">
        <v>446</v>
      </c>
      <c r="O156" s="204" t="s">
        <v>2370</v>
      </c>
      <c r="P156" s="3">
        <v>25</v>
      </c>
      <c r="Q156" s="1" t="s">
        <v>2193</v>
      </c>
      <c r="R156" s="2">
        <v>68</v>
      </c>
      <c r="S156" s="165" t="s">
        <v>430</v>
      </c>
      <c r="T156" s="1" t="s">
        <v>2759</v>
      </c>
      <c r="U156" s="3" t="s">
        <v>2196</v>
      </c>
      <c r="V156" s="3" t="s">
        <v>2196</v>
      </c>
      <c r="W156" s="22" t="s">
        <v>1161</v>
      </c>
      <c r="X156" s="3" t="s">
        <v>2847</v>
      </c>
      <c r="Y156" s="342">
        <f t="shared" si="6"/>
        <v>1200</v>
      </c>
      <c r="Z156" s="342" t="str">
        <f t="shared" si="7"/>
        <v>0</v>
      </c>
      <c r="AA156" s="342">
        <f t="shared" si="8"/>
        <v>1200</v>
      </c>
      <c r="AC156" s="5"/>
    </row>
    <row r="157" spans="1:29" s="3" customFormat="1" ht="10.199999999999999" x14ac:dyDescent="0.2">
      <c r="A157" s="1" t="s">
        <v>2735</v>
      </c>
      <c r="B157" s="2">
        <v>63</v>
      </c>
      <c r="C157" s="1" t="s">
        <v>2193</v>
      </c>
      <c r="D157" s="1" t="s">
        <v>1781</v>
      </c>
      <c r="E157" s="3" t="s">
        <v>2187</v>
      </c>
      <c r="F157" s="3">
        <v>24</v>
      </c>
      <c r="G157" s="3">
        <v>25</v>
      </c>
      <c r="H157" s="78"/>
      <c r="I157" s="4" t="s">
        <v>2831</v>
      </c>
      <c r="J157" s="3" t="s">
        <v>446</v>
      </c>
      <c r="K157" s="108" t="s">
        <v>2277</v>
      </c>
      <c r="L157" s="109" t="s">
        <v>2185</v>
      </c>
      <c r="M157" s="110" t="s">
        <v>2740</v>
      </c>
      <c r="N157" s="3" t="s">
        <v>446</v>
      </c>
      <c r="O157" s="204" t="s">
        <v>2740</v>
      </c>
      <c r="P157" s="3">
        <v>25</v>
      </c>
      <c r="Q157" s="1" t="s">
        <v>2218</v>
      </c>
      <c r="R157" s="2">
        <v>169</v>
      </c>
      <c r="S157" s="165" t="s">
        <v>1054</v>
      </c>
      <c r="T157" s="1" t="s">
        <v>2741</v>
      </c>
      <c r="U157" s="3" t="s">
        <v>2196</v>
      </c>
      <c r="V157" s="3" t="s">
        <v>2196</v>
      </c>
      <c r="W157" s="22" t="s">
        <v>1161</v>
      </c>
      <c r="X157" s="3" t="s">
        <v>2847</v>
      </c>
      <c r="Y157" s="342">
        <f t="shared" si="6"/>
        <v>1200</v>
      </c>
      <c r="Z157" s="342" t="str">
        <f t="shared" si="7"/>
        <v>0</v>
      </c>
      <c r="AA157" s="342">
        <f t="shared" si="8"/>
        <v>1200</v>
      </c>
      <c r="AC157" s="5"/>
    </row>
    <row r="158" spans="1:29" s="3" customFormat="1" ht="10.199999999999999" x14ac:dyDescent="0.2">
      <c r="A158" s="1" t="s">
        <v>2736</v>
      </c>
      <c r="B158" s="2">
        <v>69.5</v>
      </c>
      <c r="C158" s="1" t="s">
        <v>2193</v>
      </c>
      <c r="D158" s="1" t="s">
        <v>1781</v>
      </c>
      <c r="E158" s="3" t="s">
        <v>2187</v>
      </c>
      <c r="F158" s="3">
        <v>24</v>
      </c>
      <c r="G158" s="3">
        <v>25</v>
      </c>
      <c r="H158" s="78"/>
      <c r="I158" s="204">
        <v>23763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204" t="s">
        <v>2829</v>
      </c>
      <c r="P158" s="3">
        <v>25</v>
      </c>
      <c r="Q158" s="1" t="s">
        <v>2193</v>
      </c>
      <c r="R158" s="2">
        <v>25.25</v>
      </c>
      <c r="S158" s="161" t="s">
        <v>2408</v>
      </c>
      <c r="T158" s="1" t="s">
        <v>2763</v>
      </c>
      <c r="U158" s="3" t="s">
        <v>2196</v>
      </c>
      <c r="V158" s="3" t="s">
        <v>2196</v>
      </c>
      <c r="W158" s="22" t="s">
        <v>1161</v>
      </c>
      <c r="X158" s="3" t="s">
        <v>2847</v>
      </c>
      <c r="Y158" s="342">
        <f t="shared" si="6"/>
        <v>1200</v>
      </c>
      <c r="Z158" s="342" t="str">
        <f t="shared" si="7"/>
        <v>0</v>
      </c>
      <c r="AA158" s="342">
        <f t="shared" si="8"/>
        <v>1200</v>
      </c>
      <c r="AC158" s="5"/>
    </row>
    <row r="159" spans="1:29" s="3" customFormat="1" ht="10.199999999999999" x14ac:dyDescent="0.2">
      <c r="A159" s="1" t="s">
        <v>2737</v>
      </c>
      <c r="B159" s="2">
        <v>330</v>
      </c>
      <c r="C159" s="1" t="s">
        <v>2193</v>
      </c>
      <c r="D159" s="1" t="s">
        <v>1781</v>
      </c>
      <c r="E159" s="3" t="s">
        <v>2187</v>
      </c>
      <c r="F159" s="3">
        <v>24</v>
      </c>
      <c r="G159" s="3">
        <v>25</v>
      </c>
      <c r="H159" s="78"/>
      <c r="I159" s="204">
        <v>23912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204" t="s">
        <v>2829</v>
      </c>
      <c r="P159" s="3">
        <v>25</v>
      </c>
      <c r="Q159" s="1" t="s">
        <v>2193</v>
      </c>
      <c r="R159" s="2">
        <v>65</v>
      </c>
      <c r="S159" s="161" t="s">
        <v>2408</v>
      </c>
      <c r="T159" s="1" t="s">
        <v>2764</v>
      </c>
      <c r="U159" s="3" t="s">
        <v>2196</v>
      </c>
      <c r="V159" s="3" t="s">
        <v>2196</v>
      </c>
      <c r="W159" s="22" t="s">
        <v>1161</v>
      </c>
      <c r="X159" s="3" t="s">
        <v>2847</v>
      </c>
      <c r="Y159" s="342">
        <f t="shared" si="6"/>
        <v>1200</v>
      </c>
      <c r="Z159" s="342" t="str">
        <f t="shared" si="7"/>
        <v>0</v>
      </c>
      <c r="AA159" s="342">
        <f t="shared" si="8"/>
        <v>1200</v>
      </c>
      <c r="AC159" s="5"/>
    </row>
    <row r="160" spans="1:29" s="3" customFormat="1" ht="10.199999999999999" x14ac:dyDescent="0.2">
      <c r="A160" s="1" t="s">
        <v>2671</v>
      </c>
      <c r="B160" s="2">
        <v>180</v>
      </c>
      <c r="C160" s="1" t="s">
        <v>2218</v>
      </c>
      <c r="D160" s="1" t="s">
        <v>1781</v>
      </c>
      <c r="E160" s="3" t="s">
        <v>2187</v>
      </c>
      <c r="F160" s="3">
        <v>24</v>
      </c>
      <c r="G160" s="3">
        <v>25</v>
      </c>
      <c r="H160" s="78"/>
      <c r="I160" s="204">
        <v>23961</v>
      </c>
      <c r="J160" s="3" t="s">
        <v>446</v>
      </c>
      <c r="K160" s="108" t="s">
        <v>2277</v>
      </c>
      <c r="L160" s="109" t="s">
        <v>2185</v>
      </c>
      <c r="M160" s="110" t="s">
        <v>2367</v>
      </c>
      <c r="N160" s="3" t="s">
        <v>446</v>
      </c>
      <c r="O160" s="204" t="s">
        <v>2853</v>
      </c>
      <c r="P160" s="3">
        <v>25</v>
      </c>
      <c r="Q160" s="1" t="s">
        <v>2218</v>
      </c>
      <c r="R160" s="2">
        <v>170</v>
      </c>
      <c r="S160" s="165" t="s">
        <v>431</v>
      </c>
      <c r="T160" s="1" t="s">
        <v>2758</v>
      </c>
      <c r="U160" s="3" t="s">
        <v>2196</v>
      </c>
      <c r="V160" s="3" t="s">
        <v>2196</v>
      </c>
      <c r="W160" s="22" t="s">
        <v>1161</v>
      </c>
      <c r="X160" s="3" t="s">
        <v>2847</v>
      </c>
      <c r="Y160" s="342">
        <f t="shared" si="6"/>
        <v>1200</v>
      </c>
      <c r="Z160" s="342" t="str">
        <f t="shared" si="7"/>
        <v>0</v>
      </c>
      <c r="AA160" s="342">
        <f t="shared" si="8"/>
        <v>1200</v>
      </c>
      <c r="AC160" s="5"/>
    </row>
    <row r="161" spans="1:29" s="3" customFormat="1" ht="10.199999999999999" x14ac:dyDescent="0.2">
      <c r="A161" s="1" t="s">
        <v>2671</v>
      </c>
      <c r="B161" s="2">
        <v>180</v>
      </c>
      <c r="C161" s="1" t="s">
        <v>2218</v>
      </c>
      <c r="D161" s="1" t="s">
        <v>1781</v>
      </c>
      <c r="E161" s="3" t="s">
        <v>2187</v>
      </c>
      <c r="F161" s="3">
        <v>24</v>
      </c>
      <c r="G161" s="3">
        <v>25</v>
      </c>
      <c r="H161" s="78"/>
      <c r="I161" s="204">
        <v>23961</v>
      </c>
      <c r="J161" s="3" t="s">
        <v>446</v>
      </c>
      <c r="K161" s="108" t="s">
        <v>2277</v>
      </c>
      <c r="L161" s="109" t="s">
        <v>2185</v>
      </c>
      <c r="M161" s="110" t="s">
        <v>2367</v>
      </c>
      <c r="N161" s="3" t="s">
        <v>446</v>
      </c>
      <c r="O161" s="204" t="s">
        <v>2853</v>
      </c>
      <c r="P161" s="3">
        <v>25</v>
      </c>
      <c r="Q161" s="1" t="s">
        <v>2218</v>
      </c>
      <c r="R161" s="2">
        <v>170</v>
      </c>
      <c r="S161" s="165" t="s">
        <v>431</v>
      </c>
      <c r="T161" s="1" t="s">
        <v>2758</v>
      </c>
      <c r="U161" s="3" t="s">
        <v>2196</v>
      </c>
      <c r="V161" s="3" t="s">
        <v>2196</v>
      </c>
      <c r="W161" s="22" t="s">
        <v>1161</v>
      </c>
      <c r="X161" s="3" t="s">
        <v>2847</v>
      </c>
      <c r="Y161" s="342">
        <f t="shared" si="6"/>
        <v>1200</v>
      </c>
      <c r="Z161" s="342" t="str">
        <f t="shared" si="7"/>
        <v>0</v>
      </c>
      <c r="AA161" s="342">
        <f t="shared" si="8"/>
        <v>1200</v>
      </c>
      <c r="AC161" s="5"/>
    </row>
    <row r="162" spans="1:29" s="3" customFormat="1" ht="10.199999999999999" x14ac:dyDescent="0.2">
      <c r="A162" s="1" t="s">
        <v>1073</v>
      </c>
      <c r="B162" s="2">
        <v>285</v>
      </c>
      <c r="C162" s="1" t="s">
        <v>1063</v>
      </c>
      <c r="D162" s="1" t="s">
        <v>1781</v>
      </c>
      <c r="E162" s="3" t="s">
        <v>2187</v>
      </c>
      <c r="F162" s="3">
        <v>24</v>
      </c>
      <c r="G162" s="3">
        <v>25</v>
      </c>
      <c r="H162" s="78"/>
      <c r="I162" s="204"/>
      <c r="J162" s="3" t="s">
        <v>446</v>
      </c>
      <c r="K162" s="108" t="s">
        <v>2887</v>
      </c>
      <c r="L162" s="109" t="s">
        <v>2185</v>
      </c>
      <c r="M162" s="135" t="s">
        <v>2887</v>
      </c>
      <c r="N162" s="3" t="s">
        <v>446</v>
      </c>
      <c r="O162" s="204"/>
      <c r="P162" s="3">
        <v>25</v>
      </c>
      <c r="Q162" s="1" t="s">
        <v>2193</v>
      </c>
      <c r="R162" s="2">
        <v>21</v>
      </c>
      <c r="S162" s="165" t="s">
        <v>436</v>
      </c>
      <c r="T162" s="1" t="s">
        <v>2723</v>
      </c>
      <c r="U162" s="3" t="s">
        <v>2196</v>
      </c>
      <c r="V162" s="3" t="s">
        <v>2196</v>
      </c>
      <c r="W162" s="22" t="s">
        <v>1161</v>
      </c>
      <c r="X162" s="3" t="s">
        <v>1019</v>
      </c>
      <c r="Y162" s="342">
        <f t="shared" si="6"/>
        <v>1200</v>
      </c>
      <c r="Z162" s="342">
        <f t="shared" si="7"/>
        <v>1200</v>
      </c>
      <c r="AA162" s="342" t="str">
        <f t="shared" si="8"/>
        <v>0</v>
      </c>
      <c r="AC162" s="5"/>
    </row>
    <row r="163" spans="1:29" s="3" customFormat="1" ht="10.199999999999999" x14ac:dyDescent="0.2">
      <c r="A163" s="1" t="s">
        <v>2679</v>
      </c>
      <c r="B163" s="2">
        <v>14.48</v>
      </c>
      <c r="C163" s="1" t="s">
        <v>2193</v>
      </c>
      <c r="D163" s="1" t="s">
        <v>1781</v>
      </c>
      <c r="E163" s="3" t="s">
        <v>2187</v>
      </c>
      <c r="F163" s="3">
        <v>24</v>
      </c>
      <c r="G163" s="3">
        <v>25</v>
      </c>
      <c r="H163" s="78"/>
      <c r="I163" s="204" t="s">
        <v>1045</v>
      </c>
      <c r="J163" s="3" t="s">
        <v>446</v>
      </c>
      <c r="K163" s="108" t="s">
        <v>2680</v>
      </c>
      <c r="L163" s="109" t="s">
        <v>2185</v>
      </c>
      <c r="M163" s="110" t="s">
        <v>2887</v>
      </c>
      <c r="N163" s="3" t="s">
        <v>446</v>
      </c>
      <c r="O163" s="204" t="s">
        <v>1044</v>
      </c>
      <c r="P163" s="3">
        <v>25</v>
      </c>
      <c r="Q163" s="1" t="s">
        <v>2193</v>
      </c>
      <c r="R163" s="2">
        <v>25.5</v>
      </c>
      <c r="S163" s="161" t="s">
        <v>2812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1200</v>
      </c>
      <c r="Z163" s="342" t="str">
        <f t="shared" si="7"/>
        <v>0</v>
      </c>
      <c r="AA163" s="342">
        <f t="shared" si="8"/>
        <v>1200</v>
      </c>
      <c r="AC163" s="5"/>
    </row>
    <row r="164" spans="1:29" s="3" customFormat="1" ht="10.199999999999999" x14ac:dyDescent="0.2">
      <c r="A164" s="1" t="s">
        <v>1293</v>
      </c>
      <c r="B164" s="2">
        <v>275</v>
      </c>
      <c r="C164" s="1" t="s">
        <v>1291</v>
      </c>
      <c r="D164" s="1" t="s">
        <v>1781</v>
      </c>
      <c r="E164" s="3" t="s">
        <v>2187</v>
      </c>
      <c r="F164" s="3">
        <v>24</v>
      </c>
      <c r="G164" s="22">
        <v>25</v>
      </c>
      <c r="H164" s="190"/>
      <c r="I164" s="114"/>
      <c r="J164" s="3" t="s">
        <v>446</v>
      </c>
      <c r="K164" s="108" t="s">
        <v>2887</v>
      </c>
      <c r="L164" s="109" t="s">
        <v>2185</v>
      </c>
      <c r="M164" s="110" t="s">
        <v>2887</v>
      </c>
      <c r="N164" s="3" t="s">
        <v>446</v>
      </c>
      <c r="O164" s="212"/>
      <c r="P164" s="3">
        <v>25</v>
      </c>
      <c r="Q164" s="1" t="s">
        <v>2193</v>
      </c>
      <c r="R164" s="2">
        <v>21</v>
      </c>
      <c r="S164" s="161" t="s">
        <v>1161</v>
      </c>
      <c r="T164" s="1" t="s">
        <v>2723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342">
        <f t="shared" si="6"/>
        <v>1200</v>
      </c>
      <c r="Z164" s="342">
        <f t="shared" si="7"/>
        <v>1200</v>
      </c>
      <c r="AA164" s="342" t="str">
        <f t="shared" si="8"/>
        <v>0</v>
      </c>
      <c r="AC164" s="5"/>
    </row>
    <row r="165" spans="1:29" s="3" customFormat="1" ht="10.199999999999999" x14ac:dyDescent="0.2">
      <c r="A165" s="1" t="s">
        <v>2773</v>
      </c>
      <c r="B165" s="2">
        <v>185</v>
      </c>
      <c r="C165" s="1" t="s">
        <v>2218</v>
      </c>
      <c r="D165" s="1" t="s">
        <v>1781</v>
      </c>
      <c r="E165" s="3" t="s">
        <v>2187</v>
      </c>
      <c r="F165" s="3">
        <v>24</v>
      </c>
      <c r="G165" s="3">
        <v>25</v>
      </c>
      <c r="H165" s="78"/>
      <c r="I165" s="139"/>
      <c r="J165" s="3" t="s">
        <v>446</v>
      </c>
      <c r="K165" s="108" t="s">
        <v>2448</v>
      </c>
      <c r="L165" s="109" t="s">
        <v>2185</v>
      </c>
      <c r="M165" s="135" t="s">
        <v>2887</v>
      </c>
      <c r="N165" s="3" t="s">
        <v>446</v>
      </c>
      <c r="O165" s="204" t="s">
        <v>2448</v>
      </c>
      <c r="P165" s="3">
        <v>25</v>
      </c>
      <c r="Q165" s="1" t="s">
        <v>2193</v>
      </c>
      <c r="R165" s="2">
        <v>21</v>
      </c>
      <c r="S165" s="161" t="s">
        <v>1161</v>
      </c>
      <c r="T165" s="1" t="s">
        <v>2723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342">
        <f t="shared" si="6"/>
        <v>1200</v>
      </c>
      <c r="Z165" s="342">
        <f t="shared" si="7"/>
        <v>1200</v>
      </c>
      <c r="AA165" s="342" t="str">
        <f t="shared" si="8"/>
        <v>0</v>
      </c>
      <c r="AC165" s="5"/>
    </row>
    <row r="166" spans="1:29" s="3" customFormat="1" ht="10.199999999999999" x14ac:dyDescent="0.2">
      <c r="A166" s="1" t="s">
        <v>2795</v>
      </c>
      <c r="B166" s="2">
        <v>185</v>
      </c>
      <c r="C166" s="1" t="s">
        <v>2218</v>
      </c>
      <c r="D166" s="1" t="s">
        <v>1781</v>
      </c>
      <c r="E166" s="3" t="s">
        <v>2187</v>
      </c>
      <c r="F166" s="3">
        <v>24</v>
      </c>
      <c r="G166" s="3">
        <v>25</v>
      </c>
      <c r="H166" s="78"/>
      <c r="I166" s="114"/>
      <c r="J166" s="3" t="s">
        <v>446</v>
      </c>
      <c r="K166" s="108" t="s">
        <v>2812</v>
      </c>
      <c r="L166" s="109" t="s">
        <v>2185</v>
      </c>
      <c r="M166" s="135" t="s">
        <v>2887</v>
      </c>
      <c r="N166" s="3" t="s">
        <v>446</v>
      </c>
      <c r="O166" s="204" t="s">
        <v>879</v>
      </c>
      <c r="P166" s="3">
        <v>25</v>
      </c>
      <c r="Q166" s="1" t="s">
        <v>2193</v>
      </c>
      <c r="R166" s="2">
        <v>25.5</v>
      </c>
      <c r="S166" s="165" t="s">
        <v>1739</v>
      </c>
      <c r="T166" s="1" t="s">
        <v>2725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342">
        <f t="shared" si="6"/>
        <v>1200</v>
      </c>
      <c r="Z166" s="342">
        <f t="shared" si="7"/>
        <v>1200</v>
      </c>
      <c r="AA166" s="342" t="str">
        <f t="shared" si="8"/>
        <v>0</v>
      </c>
      <c r="AC166" s="5"/>
    </row>
    <row r="167" spans="1:29" s="3" customFormat="1" ht="11.85" customHeight="1" x14ac:dyDescent="0.2">
      <c r="A167" s="1" t="s">
        <v>1795</v>
      </c>
      <c r="B167" s="2">
        <v>305</v>
      </c>
      <c r="C167" s="1" t="s">
        <v>1792</v>
      </c>
      <c r="D167" s="1" t="s">
        <v>1781</v>
      </c>
      <c r="E167" s="3" t="s">
        <v>2187</v>
      </c>
      <c r="F167" s="3">
        <v>24</v>
      </c>
      <c r="G167" s="3">
        <v>25</v>
      </c>
      <c r="H167" s="78"/>
      <c r="I167" s="111"/>
      <c r="J167" s="3" t="s">
        <v>446</v>
      </c>
      <c r="K167" s="108" t="s">
        <v>2345</v>
      </c>
      <c r="L167" s="109" t="s">
        <v>2185</v>
      </c>
      <c r="M167" s="110" t="s">
        <v>2345</v>
      </c>
      <c r="N167" s="3" t="s">
        <v>446</v>
      </c>
      <c r="O167" s="212"/>
      <c r="P167" s="3">
        <v>25</v>
      </c>
      <c r="Q167" s="1" t="s">
        <v>1865</v>
      </c>
      <c r="R167" s="2">
        <v>225</v>
      </c>
      <c r="S167" s="165" t="s">
        <v>1739</v>
      </c>
      <c r="T167" s="1" t="s">
        <v>1868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342">
        <f t="shared" si="6"/>
        <v>1200</v>
      </c>
      <c r="Z167" s="342">
        <f t="shared" si="7"/>
        <v>1200</v>
      </c>
      <c r="AA167" s="342" t="str">
        <f t="shared" si="8"/>
        <v>0</v>
      </c>
      <c r="AC167" s="5"/>
    </row>
    <row r="168" spans="1:29" ht="11.85" customHeight="1" x14ac:dyDescent="0.25">
      <c r="G168" s="3"/>
      <c r="H168" s="78"/>
      <c r="I168" s="204"/>
      <c r="J168" s="3"/>
      <c r="K168" s="3"/>
      <c r="L168" s="20" t="s">
        <v>2185</v>
      </c>
      <c r="M168" s="3"/>
      <c r="N168" s="3"/>
      <c r="O168" s="204"/>
      <c r="P168" s="3"/>
      <c r="Q168" s="3"/>
      <c r="R168" s="3"/>
      <c r="S168" s="165"/>
      <c r="T168" s="3"/>
      <c r="X168" s="3"/>
      <c r="Y168" s="342">
        <f t="shared" si="6"/>
        <v>0</v>
      </c>
      <c r="Z168" s="342" t="str">
        <f t="shared" si="7"/>
        <v>0</v>
      </c>
      <c r="AA168" s="342" t="str">
        <f t="shared" si="8"/>
        <v>0</v>
      </c>
    </row>
    <row r="169" spans="1:29" s="62" customFormat="1" ht="11.85" customHeight="1" thickBot="1" x14ac:dyDescent="0.3">
      <c r="G169" s="63">
        <f>SUM(G148:G168)</f>
        <v>475</v>
      </c>
      <c r="H169" s="197"/>
      <c r="I169" s="214"/>
      <c r="J169" s="63"/>
      <c r="K169" s="63"/>
      <c r="L169" s="64"/>
      <c r="M169" s="63">
        <f>G169-P169</f>
        <v>0</v>
      </c>
      <c r="N169" s="63"/>
      <c r="O169" s="214"/>
      <c r="P169" s="63">
        <f>SUM(P148:P168)</f>
        <v>475</v>
      </c>
      <c r="Q169" s="65"/>
      <c r="R169" s="65"/>
      <c r="S169" s="172"/>
      <c r="T169" s="65"/>
      <c r="X169" s="65"/>
      <c r="Y169" s="342">
        <f t="shared" si="6"/>
        <v>0</v>
      </c>
      <c r="Z169" s="342" t="str">
        <f t="shared" si="7"/>
        <v>0</v>
      </c>
      <c r="AA169" s="342" t="str">
        <f t="shared" si="8"/>
        <v>0</v>
      </c>
    </row>
    <row r="170" spans="1:29" s="46" customFormat="1" ht="11.85" customHeight="1" thickBot="1" x14ac:dyDescent="0.3">
      <c r="A170" s="90"/>
      <c r="G170" s="47" t="e">
        <f>SUM(#REF!)</f>
        <v>#REF!</v>
      </c>
      <c r="H170" s="193"/>
      <c r="I170" s="215"/>
      <c r="J170" s="47"/>
      <c r="K170" s="128"/>
      <c r="L170" s="48"/>
      <c r="M170" s="47" t="e">
        <f>G170-P170</f>
        <v>#REF!</v>
      </c>
      <c r="N170" s="81"/>
      <c r="O170" s="207"/>
      <c r="P170" s="47" t="e">
        <f>SUM(#REF!)</f>
        <v>#REF!</v>
      </c>
      <c r="Q170" s="49"/>
      <c r="R170" s="49"/>
      <c r="S170" s="170"/>
      <c r="T170" s="49"/>
      <c r="X170" s="49"/>
      <c r="Y170" s="342"/>
      <c r="Z170" s="342" t="str">
        <f t="shared" si="7"/>
        <v>0</v>
      </c>
      <c r="AA170" s="342" t="str">
        <f t="shared" si="8"/>
        <v>0</v>
      </c>
    </row>
    <row r="171" spans="1:29" s="43" customFormat="1" ht="11.85" customHeight="1" x14ac:dyDescent="0.25">
      <c r="A171" s="89"/>
      <c r="C171" s="50" t="s">
        <v>2184</v>
      </c>
      <c r="G171" s="22"/>
      <c r="H171" s="190"/>
      <c r="I171" s="216"/>
      <c r="J171" s="22"/>
      <c r="K171" s="22"/>
      <c r="L171" s="45"/>
      <c r="M171" s="22"/>
      <c r="N171" s="37"/>
      <c r="O171" s="206"/>
      <c r="P171" s="22"/>
      <c r="Q171" s="22"/>
      <c r="R171" s="22"/>
      <c r="S171" s="165"/>
      <c r="T171" s="22"/>
      <c r="X171" s="22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29" s="71" customFormat="1" ht="11.85" customHeight="1" x14ac:dyDescent="0.25">
      <c r="A172" s="89">
        <v>486140.1</v>
      </c>
      <c r="B172" s="2">
        <v>216</v>
      </c>
      <c r="C172" s="1" t="s">
        <v>2218</v>
      </c>
      <c r="D172" s="1" t="s">
        <v>1781</v>
      </c>
      <c r="E172" s="3" t="s">
        <v>2187</v>
      </c>
      <c r="F172" s="3">
        <v>24</v>
      </c>
      <c r="G172" s="74">
        <v>4</v>
      </c>
      <c r="H172" s="198"/>
      <c r="I172" s="202" t="s">
        <v>2904</v>
      </c>
      <c r="J172" s="74" t="s">
        <v>446</v>
      </c>
      <c r="K172" s="4" t="s">
        <v>2277</v>
      </c>
      <c r="L172" s="1" t="s">
        <v>2185</v>
      </c>
      <c r="M172" s="74" t="s">
        <v>2842</v>
      </c>
      <c r="N172" s="82" t="s">
        <v>446</v>
      </c>
      <c r="O172" s="226"/>
      <c r="P172" s="74">
        <v>4</v>
      </c>
      <c r="Q172" s="83" t="s">
        <v>2843</v>
      </c>
      <c r="R172" s="84">
        <v>0</v>
      </c>
      <c r="S172" s="175">
        <v>15757</v>
      </c>
      <c r="T172" s="83" t="s">
        <v>2844</v>
      </c>
      <c r="U172" s="74" t="s">
        <v>2845</v>
      </c>
      <c r="V172" s="74" t="s">
        <v>2845</v>
      </c>
      <c r="W172" s="22" t="s">
        <v>1161</v>
      </c>
      <c r="X172" s="74" t="s">
        <v>2847</v>
      </c>
      <c r="Y172" s="342">
        <f t="shared" si="6"/>
        <v>192</v>
      </c>
      <c r="Z172" s="342" t="str">
        <f t="shared" si="7"/>
        <v>0</v>
      </c>
      <c r="AA172" s="342">
        <f t="shared" si="8"/>
        <v>192</v>
      </c>
      <c r="AB172" s="74"/>
      <c r="AC172" s="85"/>
    </row>
    <row r="173" spans="1:29" s="46" customFormat="1" ht="11.85" customHeight="1" thickBot="1" x14ac:dyDescent="0.3">
      <c r="G173" s="47">
        <f>SUM(G172)</f>
        <v>4</v>
      </c>
      <c r="H173" s="193"/>
      <c r="I173" s="215"/>
      <c r="J173" s="47"/>
      <c r="K173" s="47"/>
      <c r="M173" s="47">
        <f>G173-P173</f>
        <v>0</v>
      </c>
      <c r="N173" s="81"/>
      <c r="O173" s="207"/>
      <c r="P173" s="47">
        <f>SUM(P172)</f>
        <v>4</v>
      </c>
      <c r="S173" s="176"/>
      <c r="Y173" s="342">
        <f t="shared" si="6"/>
        <v>0</v>
      </c>
      <c r="Z173" s="342" t="str">
        <f t="shared" si="7"/>
        <v>0</v>
      </c>
      <c r="AA173" s="342" t="str">
        <f t="shared" si="8"/>
        <v>0</v>
      </c>
    </row>
    <row r="174" spans="1:29" s="43" customFormat="1" ht="11.85" customHeight="1" x14ac:dyDescent="0.25">
      <c r="C174" s="50" t="s">
        <v>2181</v>
      </c>
      <c r="G174" s="22"/>
      <c r="H174" s="190"/>
      <c r="I174" s="23"/>
      <c r="J174" s="22"/>
      <c r="K174" s="22"/>
      <c r="L174" s="45"/>
      <c r="M174" s="22"/>
      <c r="N174" s="22"/>
      <c r="O174" s="206"/>
      <c r="P174" s="22"/>
      <c r="Q174" s="22"/>
      <c r="R174" s="22"/>
      <c r="S174" s="165"/>
      <c r="T174" s="22"/>
      <c r="X174" s="22"/>
      <c r="Y174" s="342">
        <f t="shared" si="6"/>
        <v>0</v>
      </c>
      <c r="Z174" s="342" t="str">
        <f t="shared" si="7"/>
        <v>0</v>
      </c>
      <c r="AA174" s="342" t="str">
        <f t="shared" si="8"/>
        <v>0</v>
      </c>
    </row>
    <row r="175" spans="1:29" s="3" customFormat="1" ht="10.199999999999999" x14ac:dyDescent="0.2">
      <c r="A175" s="1" t="s">
        <v>2713</v>
      </c>
      <c r="B175" s="2">
        <v>197.04</v>
      </c>
      <c r="C175" s="1" t="s">
        <v>2485</v>
      </c>
      <c r="D175" s="1" t="s">
        <v>1781</v>
      </c>
      <c r="E175" s="3" t="s">
        <v>2187</v>
      </c>
      <c r="F175" s="3">
        <v>24</v>
      </c>
      <c r="G175" s="3">
        <v>10</v>
      </c>
      <c r="H175" s="78"/>
      <c r="I175" s="4"/>
      <c r="J175" s="3" t="s">
        <v>446</v>
      </c>
      <c r="K175" s="4" t="s">
        <v>2714</v>
      </c>
      <c r="L175" s="1" t="s">
        <v>2185</v>
      </c>
      <c r="M175" s="3" t="s">
        <v>435</v>
      </c>
      <c r="N175" s="3" t="s">
        <v>446</v>
      </c>
      <c r="O175" s="204" t="s">
        <v>433</v>
      </c>
      <c r="P175" s="3">
        <v>10</v>
      </c>
      <c r="Q175" s="1"/>
      <c r="R175" s="2">
        <v>300</v>
      </c>
      <c r="S175" s="161">
        <v>15307</v>
      </c>
      <c r="T175" s="1" t="s">
        <v>429</v>
      </c>
      <c r="U175" s="3" t="s">
        <v>2715</v>
      </c>
      <c r="V175" s="3" t="s">
        <v>2715</v>
      </c>
      <c r="W175" s="22" t="s">
        <v>1161</v>
      </c>
      <c r="X175" s="3" t="s">
        <v>2847</v>
      </c>
      <c r="Y175" s="342">
        <f t="shared" si="6"/>
        <v>480</v>
      </c>
      <c r="Z175" s="342" t="str">
        <f t="shared" si="7"/>
        <v>0</v>
      </c>
      <c r="AA175" s="342">
        <f t="shared" si="8"/>
        <v>480</v>
      </c>
      <c r="AC175" s="5"/>
    </row>
    <row r="176" spans="1:29" s="46" customFormat="1" ht="11.85" customHeight="1" thickBot="1" x14ac:dyDescent="0.3">
      <c r="G176" s="47">
        <f>SUM(G174:G175)</f>
        <v>10</v>
      </c>
      <c r="H176" s="193"/>
      <c r="I176" s="177"/>
      <c r="J176" s="47"/>
      <c r="K176" s="47"/>
      <c r="L176" s="48"/>
      <c r="M176" s="47">
        <f>G176-P176</f>
        <v>0</v>
      </c>
      <c r="N176" s="47"/>
      <c r="O176" s="207"/>
      <c r="P176" s="47">
        <f>SUM(P174:P175)</f>
        <v>10</v>
      </c>
      <c r="Q176" s="49"/>
      <c r="R176" s="49"/>
      <c r="S176" s="170"/>
      <c r="T176" s="49"/>
      <c r="X176" s="49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</row>
    <row r="177" spans="1:29" s="38" customFormat="1" ht="11.85" customHeight="1" x14ac:dyDescent="0.25">
      <c r="G177" s="40" t="e">
        <f>SUM(#REF!)</f>
        <v>#REF!</v>
      </c>
      <c r="H177" s="192"/>
      <c r="I177" s="219"/>
      <c r="J177" s="40"/>
      <c r="K177" s="129"/>
      <c r="L177" s="41"/>
      <c r="M177" s="40" t="e">
        <f>G177-P177</f>
        <v>#REF!</v>
      </c>
      <c r="N177" s="40"/>
      <c r="O177" s="205"/>
      <c r="P177" s="40" t="e">
        <f>SUM(#REF!)</f>
        <v>#REF!</v>
      </c>
      <c r="Q177" s="42"/>
      <c r="R177" s="42"/>
      <c r="S177" s="171"/>
      <c r="T177" s="42"/>
      <c r="X177" s="42"/>
      <c r="Y177" s="342"/>
      <c r="Z177" s="342" t="str">
        <f t="shared" si="7"/>
        <v>0</v>
      </c>
      <c r="AA177" s="342" t="str">
        <f t="shared" si="8"/>
        <v>0</v>
      </c>
    </row>
    <row r="178" spans="1:29" s="43" customFormat="1" ht="11.85" customHeight="1" x14ac:dyDescent="0.25">
      <c r="C178" s="50" t="s">
        <v>2179</v>
      </c>
      <c r="G178" s="22"/>
      <c r="H178" s="190"/>
      <c r="I178" s="216"/>
      <c r="J178" s="22"/>
      <c r="K178" s="22"/>
      <c r="L178" s="45"/>
      <c r="M178" s="22"/>
      <c r="N178" s="22"/>
      <c r="O178" s="206"/>
      <c r="P178" s="22"/>
      <c r="Q178" s="22"/>
      <c r="R178" s="22"/>
      <c r="S178" s="165"/>
      <c r="T178" s="22"/>
      <c r="X178" s="22"/>
      <c r="Y178" s="342">
        <f t="shared" si="6"/>
        <v>0</v>
      </c>
      <c r="Z178" s="342" t="str">
        <f t="shared" si="7"/>
        <v>0</v>
      </c>
      <c r="AA178" s="342" t="str">
        <f t="shared" si="8"/>
        <v>0</v>
      </c>
    </row>
    <row r="179" spans="1:29" s="3" customFormat="1" ht="10.199999999999999" x14ac:dyDescent="0.2">
      <c r="A179" s="1" t="s">
        <v>2711</v>
      </c>
      <c r="B179" s="2">
        <v>216</v>
      </c>
      <c r="C179" s="1" t="s">
        <v>2218</v>
      </c>
      <c r="D179" s="1" t="s">
        <v>1781</v>
      </c>
      <c r="E179" s="3" t="s">
        <v>2187</v>
      </c>
      <c r="F179" s="3">
        <v>24</v>
      </c>
      <c r="G179" s="3">
        <v>9</v>
      </c>
      <c r="H179" s="78"/>
      <c r="I179" s="202" t="s">
        <v>2904</v>
      </c>
      <c r="J179" s="3" t="s">
        <v>446</v>
      </c>
      <c r="K179" s="4" t="s">
        <v>2277</v>
      </c>
      <c r="L179" s="1" t="s">
        <v>2185</v>
      </c>
      <c r="M179" s="3" t="s">
        <v>2619</v>
      </c>
      <c r="N179" s="3" t="s">
        <v>446</v>
      </c>
      <c r="O179" s="204"/>
      <c r="P179" s="3">
        <v>9</v>
      </c>
      <c r="Q179" s="1" t="s">
        <v>2193</v>
      </c>
      <c r="R179" s="2">
        <v>15.7</v>
      </c>
      <c r="S179" s="161">
        <v>15758</v>
      </c>
      <c r="T179" s="1" t="s">
        <v>2620</v>
      </c>
      <c r="U179" s="3" t="s">
        <v>2621</v>
      </c>
      <c r="V179" s="3" t="s">
        <v>2621</v>
      </c>
      <c r="W179" s="22" t="s">
        <v>1161</v>
      </c>
      <c r="X179" s="3" t="s">
        <v>2847</v>
      </c>
      <c r="Y179" s="342">
        <f t="shared" si="6"/>
        <v>432</v>
      </c>
      <c r="Z179" s="342" t="str">
        <f t="shared" si="7"/>
        <v>0</v>
      </c>
      <c r="AA179" s="342">
        <f t="shared" si="8"/>
        <v>432</v>
      </c>
      <c r="AC179" s="5"/>
    </row>
    <row r="180" spans="1:29" s="46" customFormat="1" ht="11.85" customHeight="1" thickBot="1" x14ac:dyDescent="0.3">
      <c r="G180" s="47">
        <f>SUM(G178:G179)</f>
        <v>9</v>
      </c>
      <c r="H180" s="193"/>
      <c r="I180" s="207"/>
      <c r="J180" s="47"/>
      <c r="K180" s="47"/>
      <c r="L180" s="48"/>
      <c r="M180" s="47">
        <f>G180-P180</f>
        <v>0</v>
      </c>
      <c r="N180" s="47"/>
      <c r="O180" s="207"/>
      <c r="P180" s="47">
        <f>SUM(P178:P179)</f>
        <v>9</v>
      </c>
      <c r="Q180" s="49"/>
      <c r="R180" s="49"/>
      <c r="S180" s="170"/>
      <c r="T180" s="49"/>
      <c r="X180" s="49"/>
      <c r="Y180" s="342">
        <f t="shared" si="6"/>
        <v>0</v>
      </c>
      <c r="Z180" s="342" t="str">
        <f t="shared" si="7"/>
        <v>0</v>
      </c>
      <c r="AA180" s="342" t="str">
        <f t="shared" si="8"/>
        <v>0</v>
      </c>
    </row>
    <row r="181" spans="1:29" s="43" customFormat="1" ht="11.85" customHeight="1" x14ac:dyDescent="0.25">
      <c r="C181" s="50" t="s">
        <v>2171</v>
      </c>
      <c r="G181" s="22"/>
      <c r="H181" s="190"/>
      <c r="I181" s="206"/>
      <c r="J181" s="24"/>
      <c r="K181" s="22"/>
      <c r="L181" s="45"/>
      <c r="M181" s="22"/>
      <c r="N181" s="24"/>
      <c r="O181" s="206"/>
      <c r="P181" s="22"/>
      <c r="Q181" s="22"/>
      <c r="R181" s="22"/>
      <c r="S181" s="165"/>
      <c r="T181" s="22"/>
      <c r="X181" s="22"/>
      <c r="Y181" s="342">
        <f t="shared" si="6"/>
        <v>0</v>
      </c>
      <c r="Z181" s="342" t="str">
        <f t="shared" si="7"/>
        <v>0</v>
      </c>
      <c r="AA181" s="342" t="str">
        <f t="shared" si="8"/>
        <v>0</v>
      </c>
    </row>
    <row r="182" spans="1:29" s="3" customFormat="1" ht="10.199999999999999" x14ac:dyDescent="0.2">
      <c r="A182" s="1" t="s">
        <v>2617</v>
      </c>
      <c r="B182" s="2">
        <v>20.85</v>
      </c>
      <c r="C182" s="1" t="s">
        <v>2193</v>
      </c>
      <c r="D182" s="1" t="s">
        <v>1781</v>
      </c>
      <c r="E182" s="3" t="s">
        <v>2187</v>
      </c>
      <c r="F182" s="3">
        <v>24</v>
      </c>
      <c r="G182" s="3">
        <v>12</v>
      </c>
      <c r="H182" s="78"/>
      <c r="I182" s="23" t="s">
        <v>434</v>
      </c>
      <c r="J182" s="3" t="s">
        <v>446</v>
      </c>
      <c r="K182" s="4" t="s">
        <v>2608</v>
      </c>
      <c r="L182" s="1" t="s">
        <v>2185</v>
      </c>
      <c r="M182" s="3" t="s">
        <v>2611</v>
      </c>
      <c r="N182" s="3" t="s">
        <v>446</v>
      </c>
      <c r="O182" s="204"/>
      <c r="P182" s="3">
        <v>12</v>
      </c>
      <c r="Q182" s="1" t="s">
        <v>2612</v>
      </c>
      <c r="R182" s="2">
        <v>0</v>
      </c>
      <c r="S182" s="174">
        <v>15737</v>
      </c>
      <c r="T182" s="1" t="s">
        <v>2613</v>
      </c>
      <c r="U182" s="3" t="s">
        <v>2191</v>
      </c>
      <c r="V182" s="3" t="s">
        <v>2191</v>
      </c>
      <c r="W182" s="3" t="s">
        <v>1161</v>
      </c>
      <c r="X182" s="3" t="s">
        <v>2847</v>
      </c>
      <c r="Y182" s="342">
        <f t="shared" si="6"/>
        <v>576</v>
      </c>
      <c r="Z182" s="342" t="str">
        <f t="shared" si="7"/>
        <v>0</v>
      </c>
      <c r="AA182" s="342">
        <f t="shared" si="8"/>
        <v>576</v>
      </c>
      <c r="AC182" s="5"/>
    </row>
    <row r="183" spans="1:29" s="3" customFormat="1" ht="10.199999999999999" x14ac:dyDescent="0.2">
      <c r="A183" s="1" t="s">
        <v>2617</v>
      </c>
      <c r="B183" s="2">
        <v>20.85</v>
      </c>
      <c r="C183" s="1" t="s">
        <v>2193</v>
      </c>
      <c r="D183" s="1" t="s">
        <v>1781</v>
      </c>
      <c r="E183" s="3" t="s">
        <v>2187</v>
      </c>
      <c r="F183" s="3">
        <v>24</v>
      </c>
      <c r="G183" s="3">
        <v>5</v>
      </c>
      <c r="H183" s="78"/>
      <c r="I183" s="23" t="s">
        <v>434</v>
      </c>
      <c r="J183" s="3" t="s">
        <v>446</v>
      </c>
      <c r="K183" s="4" t="s">
        <v>2608</v>
      </c>
      <c r="L183" s="1" t="s">
        <v>2185</v>
      </c>
      <c r="M183" s="3" t="s">
        <v>2614</v>
      </c>
      <c r="N183" s="3" t="s">
        <v>446</v>
      </c>
      <c r="O183" s="204"/>
      <c r="P183" s="3">
        <v>5</v>
      </c>
      <c r="Q183" s="1" t="s">
        <v>2321</v>
      </c>
      <c r="R183" s="2">
        <v>23.7</v>
      </c>
      <c r="S183" s="174">
        <v>15740</v>
      </c>
      <c r="T183" s="1" t="s">
        <v>2615</v>
      </c>
      <c r="U183" s="3" t="s">
        <v>2191</v>
      </c>
      <c r="V183" s="3" t="s">
        <v>2191</v>
      </c>
      <c r="W183" s="3" t="s">
        <v>1161</v>
      </c>
      <c r="X183" s="3" t="s">
        <v>2847</v>
      </c>
      <c r="Y183" s="342">
        <f t="shared" si="6"/>
        <v>240</v>
      </c>
      <c r="Z183" s="342" t="str">
        <f t="shared" si="7"/>
        <v>0</v>
      </c>
      <c r="AA183" s="342">
        <f t="shared" si="8"/>
        <v>240</v>
      </c>
      <c r="AC183" s="5"/>
    </row>
    <row r="184" spans="1:29" s="3" customFormat="1" ht="10.199999999999999" x14ac:dyDescent="0.2">
      <c r="A184" s="1" t="s">
        <v>2617</v>
      </c>
      <c r="B184" s="2">
        <v>20.85</v>
      </c>
      <c r="C184" s="1" t="s">
        <v>2193</v>
      </c>
      <c r="D184" s="1" t="s">
        <v>1781</v>
      </c>
      <c r="E184" s="3" t="s">
        <v>2187</v>
      </c>
      <c r="F184" s="3">
        <v>24</v>
      </c>
      <c r="G184" s="3">
        <v>6</v>
      </c>
      <c r="H184" s="78"/>
      <c r="I184" s="23" t="s">
        <v>434</v>
      </c>
      <c r="J184" s="3" t="s">
        <v>446</v>
      </c>
      <c r="K184" s="4" t="s">
        <v>2608</v>
      </c>
      <c r="L184" s="1" t="s">
        <v>2185</v>
      </c>
      <c r="M184" s="3" t="s">
        <v>2614</v>
      </c>
      <c r="N184" s="3" t="s">
        <v>446</v>
      </c>
      <c r="O184" s="204"/>
      <c r="P184" s="3">
        <v>6</v>
      </c>
      <c r="Q184" s="1" t="s">
        <v>2321</v>
      </c>
      <c r="R184" s="2">
        <v>34.65</v>
      </c>
      <c r="S184" s="174">
        <v>15740</v>
      </c>
      <c r="T184" s="1" t="s">
        <v>2616</v>
      </c>
      <c r="U184" s="3" t="s">
        <v>2191</v>
      </c>
      <c r="V184" s="3" t="s">
        <v>2191</v>
      </c>
      <c r="W184" s="3" t="s">
        <v>1161</v>
      </c>
      <c r="X184" s="3" t="s">
        <v>2847</v>
      </c>
      <c r="Y184" s="342">
        <f t="shared" si="6"/>
        <v>288</v>
      </c>
      <c r="Z184" s="342" t="str">
        <f t="shared" si="7"/>
        <v>0</v>
      </c>
      <c r="AA184" s="342">
        <f t="shared" si="8"/>
        <v>288</v>
      </c>
      <c r="AC184" s="5"/>
    </row>
    <row r="185" spans="1:29" s="3" customFormat="1" ht="10.199999999999999" x14ac:dyDescent="0.2">
      <c r="A185" s="1" t="s">
        <v>2617</v>
      </c>
      <c r="B185" s="2">
        <v>20.85</v>
      </c>
      <c r="C185" s="1" t="s">
        <v>2193</v>
      </c>
      <c r="D185" s="1" t="s">
        <v>1781</v>
      </c>
      <c r="E185" s="3" t="s">
        <v>2187</v>
      </c>
      <c r="F185" s="3">
        <v>24</v>
      </c>
      <c r="G185" s="3">
        <v>7</v>
      </c>
      <c r="H185" s="78"/>
      <c r="I185" s="23" t="s">
        <v>434</v>
      </c>
      <c r="J185" s="3" t="s">
        <v>446</v>
      </c>
      <c r="K185" s="4" t="s">
        <v>2608</v>
      </c>
      <c r="L185" s="1" t="s">
        <v>2185</v>
      </c>
      <c r="M185" s="3" t="s">
        <v>2188</v>
      </c>
      <c r="N185" s="3" t="s">
        <v>446</v>
      </c>
      <c r="O185" s="204"/>
      <c r="P185" s="3">
        <v>7</v>
      </c>
      <c r="Q185" s="1" t="s">
        <v>2321</v>
      </c>
      <c r="R185" s="2">
        <v>28.75</v>
      </c>
      <c r="S185" s="174">
        <v>15736</v>
      </c>
      <c r="T185" s="1" t="s">
        <v>2618</v>
      </c>
      <c r="U185" s="3" t="s">
        <v>2191</v>
      </c>
      <c r="V185" s="3" t="s">
        <v>2191</v>
      </c>
      <c r="W185" s="3" t="s">
        <v>1161</v>
      </c>
      <c r="X185" s="3" t="s">
        <v>2847</v>
      </c>
      <c r="Y185" s="342">
        <f t="shared" si="6"/>
        <v>336</v>
      </c>
      <c r="Z185" s="342" t="str">
        <f t="shared" si="7"/>
        <v>0</v>
      </c>
      <c r="AA185" s="342">
        <f t="shared" si="8"/>
        <v>336</v>
      </c>
      <c r="AC185" s="5"/>
    </row>
    <row r="186" spans="1:29" s="3" customFormat="1" ht="10.199999999999999" x14ac:dyDescent="0.2">
      <c r="A186" s="1" t="s">
        <v>2617</v>
      </c>
      <c r="B186" s="2">
        <v>20.85</v>
      </c>
      <c r="C186" s="1" t="s">
        <v>2193</v>
      </c>
      <c r="D186" s="1" t="s">
        <v>1781</v>
      </c>
      <c r="E186" s="3" t="s">
        <v>2187</v>
      </c>
      <c r="F186" s="3">
        <v>24</v>
      </c>
      <c r="G186" s="3">
        <v>8</v>
      </c>
      <c r="H186" s="78"/>
      <c r="I186" s="23" t="s">
        <v>434</v>
      </c>
      <c r="J186" s="3" t="s">
        <v>446</v>
      </c>
      <c r="K186" s="4" t="s">
        <v>2608</v>
      </c>
      <c r="L186" s="1" t="s">
        <v>2185</v>
      </c>
      <c r="M186" s="3" t="s">
        <v>2188</v>
      </c>
      <c r="N186" s="3" t="s">
        <v>446</v>
      </c>
      <c r="O186" s="204"/>
      <c r="P186" s="3">
        <v>8</v>
      </c>
      <c r="Q186" s="1" t="s">
        <v>2189</v>
      </c>
      <c r="R186" s="2">
        <v>31.9</v>
      </c>
      <c r="S186" s="174">
        <v>15736</v>
      </c>
      <c r="T186" s="1" t="s">
        <v>2190</v>
      </c>
      <c r="U186" s="3" t="s">
        <v>2191</v>
      </c>
      <c r="V186" s="3" t="s">
        <v>2191</v>
      </c>
      <c r="W186" s="3" t="s">
        <v>1161</v>
      </c>
      <c r="X186" s="3" t="s">
        <v>2847</v>
      </c>
      <c r="Y186" s="342">
        <f t="shared" si="6"/>
        <v>384</v>
      </c>
      <c r="Z186" s="342" t="str">
        <f t="shared" si="7"/>
        <v>0</v>
      </c>
      <c r="AA186" s="342">
        <f t="shared" si="8"/>
        <v>384</v>
      </c>
      <c r="AC186" s="5"/>
    </row>
    <row r="187" spans="1:29" s="22" customFormat="1" ht="11.85" customHeight="1" x14ac:dyDescent="0.2">
      <c r="A187" s="1" t="s">
        <v>2617</v>
      </c>
      <c r="B187" s="2">
        <v>20.85</v>
      </c>
      <c r="C187" s="1" t="s">
        <v>2193</v>
      </c>
      <c r="D187" s="1" t="s">
        <v>1781</v>
      </c>
      <c r="E187" s="3" t="s">
        <v>2187</v>
      </c>
      <c r="F187" s="3">
        <v>24</v>
      </c>
      <c r="G187" s="3">
        <v>8</v>
      </c>
      <c r="H187" s="78"/>
      <c r="I187" s="23" t="s">
        <v>434</v>
      </c>
      <c r="J187" s="3" t="s">
        <v>446</v>
      </c>
      <c r="K187" s="4" t="s">
        <v>2608</v>
      </c>
      <c r="L187" s="20" t="s">
        <v>2185</v>
      </c>
      <c r="M187" s="22" t="s">
        <v>2821</v>
      </c>
      <c r="N187" s="3" t="s">
        <v>446</v>
      </c>
      <c r="O187" s="206"/>
      <c r="P187" s="22">
        <v>8</v>
      </c>
      <c r="Q187" s="20" t="s">
        <v>2218</v>
      </c>
      <c r="R187" s="21">
        <v>0</v>
      </c>
      <c r="S187" s="174">
        <v>15741</v>
      </c>
      <c r="T187" s="20" t="s">
        <v>420</v>
      </c>
      <c r="U187" s="22" t="s">
        <v>2191</v>
      </c>
      <c r="V187" s="3" t="s">
        <v>2191</v>
      </c>
      <c r="W187" s="3" t="s">
        <v>1161</v>
      </c>
      <c r="X187" s="3" t="s">
        <v>2847</v>
      </c>
      <c r="Y187" s="342">
        <f t="shared" si="6"/>
        <v>384</v>
      </c>
      <c r="Z187" s="342" t="str">
        <f t="shared" si="7"/>
        <v>0</v>
      </c>
      <c r="AA187" s="342">
        <f t="shared" si="8"/>
        <v>384</v>
      </c>
      <c r="AC187" s="25"/>
    </row>
    <row r="188" spans="1:29" s="46" customFormat="1" ht="11.85" customHeight="1" thickBot="1" x14ac:dyDescent="0.3">
      <c r="G188" s="47">
        <f>SUM(G181:G187)</f>
        <v>46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SUM(P181:P187)</f>
        <v>46</v>
      </c>
      <c r="Q188" s="49"/>
      <c r="R188" s="49"/>
      <c r="S188" s="96"/>
      <c r="T188" s="49"/>
      <c r="X188" s="49"/>
      <c r="Y188" s="49"/>
    </row>
    <row r="189" spans="1:29" ht="11.85" customHeight="1" x14ac:dyDescent="0.25">
      <c r="G189" s="3"/>
      <c r="H189" s="78"/>
      <c r="I189" s="204"/>
      <c r="J189" s="3"/>
      <c r="K189" s="3"/>
      <c r="M189" s="3"/>
      <c r="N189" s="3"/>
      <c r="O189" s="204"/>
      <c r="P189" s="3"/>
      <c r="S189" s="91"/>
      <c r="X189" s="3"/>
      <c r="Y189" s="3"/>
    </row>
    <row r="190" spans="1:29" ht="11.85" customHeight="1" x14ac:dyDescent="0.25">
      <c r="G190" s="3"/>
      <c r="H190" s="78"/>
      <c r="I190" s="204"/>
      <c r="J190" s="3"/>
      <c r="K190" s="3"/>
      <c r="M190" s="3"/>
      <c r="N190" s="3"/>
      <c r="O190" s="204"/>
      <c r="P190" s="3"/>
      <c r="S190" s="91"/>
      <c r="X190" s="3"/>
      <c r="Y190" s="3"/>
    </row>
    <row r="191" spans="1:29" ht="11.85" customHeight="1" x14ac:dyDescent="0.25"/>
    <row r="192" spans="1:29" ht="11.85" customHeight="1" x14ac:dyDescent="0.25">
      <c r="Y192">
        <f>SUM(Y4:Y191)</f>
        <v>80832</v>
      </c>
      <c r="Z192">
        <f>SUM(Z4:Z191)</f>
        <v>24254</v>
      </c>
      <c r="AA192">
        <f>SUM(AA4:AA191)</f>
        <v>56578</v>
      </c>
    </row>
    <row r="193" spans="1:27" ht="11.85" customHeight="1" x14ac:dyDescent="0.25"/>
    <row r="194" spans="1:27" s="3" customFormat="1" ht="10.199999999999999" x14ac:dyDescent="0.2">
      <c r="A194" s="1"/>
      <c r="B194" s="2"/>
      <c r="C194" s="1"/>
      <c r="D194" s="1"/>
      <c r="H194" s="78"/>
      <c r="I194" s="204"/>
      <c r="K194" s="4"/>
      <c r="L194" s="1"/>
      <c r="O194" s="204"/>
      <c r="Q194" s="1"/>
      <c r="R194" s="2"/>
      <c r="S194" s="91"/>
      <c r="T194" s="1"/>
      <c r="AA194" s="3">
        <f>Z192+AA192</f>
        <v>80832</v>
      </c>
    </row>
    <row r="197" spans="1:27" s="3" customFormat="1" ht="10.199999999999999" x14ac:dyDescent="0.2">
      <c r="A197" s="1"/>
      <c r="B197" s="2"/>
      <c r="C197" s="1"/>
      <c r="D197" s="1"/>
      <c r="H197" s="78"/>
      <c r="I197" s="204"/>
      <c r="K197" s="4"/>
      <c r="L197" s="1"/>
      <c r="O197" s="204"/>
      <c r="Q197" s="1"/>
      <c r="R197" s="2"/>
      <c r="S197" s="91"/>
      <c r="T197" s="1"/>
    </row>
    <row r="198" spans="1:27" s="3" customFormat="1" ht="10.199999999999999" x14ac:dyDescent="0.2">
      <c r="A198" s="1"/>
      <c r="B198" s="2"/>
      <c r="C198" s="1"/>
      <c r="D198" s="1"/>
      <c r="H198" s="78"/>
      <c r="I198" s="204"/>
      <c r="K198" s="4"/>
      <c r="L198" s="1"/>
      <c r="O198" s="204"/>
      <c r="Q198" s="1"/>
      <c r="R198" s="2"/>
      <c r="S198" s="91"/>
      <c r="T198" s="1"/>
    </row>
  </sheetData>
  <phoneticPr fontId="0" type="noConversion"/>
  <pageMargins left="0.75" right="0.75" top="1" bottom="1" header="0.5" footer="0.5"/>
  <pageSetup scale="54" fitToHeight="3" orientation="landscape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8"/>
  <sheetViews>
    <sheetView topLeftCell="O292" zoomScale="75" workbookViewId="0">
      <selection activeCell="Y317" sqref="Y317:AA317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52.332031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36946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.75" customHeight="1" x14ac:dyDescent="0.3">
      <c r="A3" s="237">
        <v>36946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2856</v>
      </c>
      <c r="R6" s="21">
        <v>0</v>
      </c>
      <c r="S6" s="249" t="s">
        <v>436</v>
      </c>
      <c r="T6" s="1" t="s">
        <v>1414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>F6*G6*2</f>
        <v>800</v>
      </c>
      <c r="Z6" s="82">
        <f>IF(X6="N",Y6,"0")</f>
        <v>800</v>
      </c>
      <c r="AA6" s="82" t="str">
        <f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2856</v>
      </c>
      <c r="R7" s="21">
        <v>0</v>
      </c>
      <c r="S7" s="249" t="s">
        <v>436</v>
      </c>
      <c r="T7" s="1" t="s">
        <v>1414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ref="Y7:Y70" si="0">F7*G7*2</f>
        <v>800</v>
      </c>
      <c r="Z7" s="82">
        <f t="shared" ref="Z7:Z70" si="1">IF(X7="N",Y7,"0")</f>
        <v>800</v>
      </c>
      <c r="AA7" s="82" t="str">
        <f t="shared" ref="AA7:AA70" si="2">IF(X7="P",Y7,"0")</f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2856</v>
      </c>
      <c r="R8" s="21">
        <v>0</v>
      </c>
      <c r="S8" s="250" t="s">
        <v>1415</v>
      </c>
      <c r="T8" s="1" t="s">
        <v>1414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2856</v>
      </c>
      <c r="R9" s="21">
        <v>0</v>
      </c>
      <c r="S9" s="250" t="s">
        <v>1416</v>
      </c>
      <c r="T9" s="1" t="s">
        <v>1414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2856</v>
      </c>
      <c r="R10" s="21">
        <v>0</v>
      </c>
      <c r="S10" s="250" t="s">
        <v>1416</v>
      </c>
      <c r="T10" s="1" t="s">
        <v>1414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2856</v>
      </c>
      <c r="R11" s="21">
        <v>0</v>
      </c>
      <c r="S11" s="250" t="s">
        <v>1416</v>
      </c>
      <c r="T11" s="1" t="s">
        <v>1414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1417</v>
      </c>
      <c r="B15" s="2">
        <v>0</v>
      </c>
      <c r="C15" s="248" t="s">
        <v>2856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2856</v>
      </c>
      <c r="R15" s="21">
        <v>0</v>
      </c>
      <c r="S15" s="249" t="s">
        <v>436</v>
      </c>
      <c r="T15" s="1" t="s">
        <v>1418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2856</v>
      </c>
      <c r="R16" s="21">
        <v>0</v>
      </c>
      <c r="S16" s="250" t="s">
        <v>1416</v>
      </c>
      <c r="T16" s="1" t="s">
        <v>1418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3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2224</v>
      </c>
      <c r="R25" s="21">
        <v>0</v>
      </c>
      <c r="S25" s="250" t="s">
        <v>1416</v>
      </c>
      <c r="T25" s="1" t="s">
        <v>1419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2</v>
      </c>
      <c r="Q26" s="248" t="s">
        <v>2224</v>
      </c>
      <c r="R26" s="21">
        <v>0</v>
      </c>
      <c r="S26" s="250" t="s">
        <v>1416</v>
      </c>
      <c r="T26" s="1" t="s">
        <v>1419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4</v>
      </c>
      <c r="Z26" s="82" t="str">
        <f t="shared" si="1"/>
        <v>0</v>
      </c>
      <c r="AA26" s="8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2</v>
      </c>
      <c r="Q27" s="248" t="s">
        <v>2224</v>
      </c>
      <c r="R27" s="21">
        <v>0</v>
      </c>
      <c r="S27" s="250" t="s">
        <v>1416</v>
      </c>
      <c r="T27" s="1" t="s">
        <v>1419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2</v>
      </c>
      <c r="Q28" s="248" t="s">
        <v>2224</v>
      </c>
      <c r="R28" s="21">
        <v>0</v>
      </c>
      <c r="S28" s="250" t="s">
        <v>1416</v>
      </c>
      <c r="T28" s="1" t="s">
        <v>1419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2</v>
      </c>
      <c r="Q29" s="248" t="s">
        <v>2224</v>
      </c>
      <c r="R29" s="21">
        <v>0</v>
      </c>
      <c r="S29" s="250" t="s">
        <v>1416</v>
      </c>
      <c r="T29" s="1" t="s">
        <v>1419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2</v>
      </c>
      <c r="Q30" s="248" t="s">
        <v>2224</v>
      </c>
      <c r="R30" s="21">
        <v>0</v>
      </c>
      <c r="S30" s="250" t="s">
        <v>1416</v>
      </c>
      <c r="T30" s="1" t="s">
        <v>1419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2224</v>
      </c>
      <c r="R31" s="21">
        <v>0</v>
      </c>
      <c r="S31" s="250" t="s">
        <v>1416</v>
      </c>
      <c r="T31" s="1" t="s">
        <v>1419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2224</v>
      </c>
      <c r="R32" s="21">
        <v>0</v>
      </c>
      <c r="S32" s="250" t="s">
        <v>1416</v>
      </c>
      <c r="T32" s="1" t="s">
        <v>1419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2224</v>
      </c>
      <c r="R33" s="21">
        <v>0</v>
      </c>
      <c r="S33" s="250" t="s">
        <v>1416</v>
      </c>
      <c r="T33" s="1" t="s">
        <v>1419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2224</v>
      </c>
      <c r="R34" s="21">
        <v>0</v>
      </c>
      <c r="S34" s="250" t="s">
        <v>1416</v>
      </c>
      <c r="T34" s="1" t="s">
        <v>1419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2224</v>
      </c>
      <c r="R35" s="21">
        <v>0</v>
      </c>
      <c r="S35" s="250" t="s">
        <v>1416</v>
      </c>
      <c r="T35" s="1" t="s">
        <v>1419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2224</v>
      </c>
      <c r="R36" s="21">
        <v>0</v>
      </c>
      <c r="S36" s="250" t="s">
        <v>1416</v>
      </c>
      <c r="T36" s="1" t="s">
        <v>1419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2224</v>
      </c>
      <c r="R37" s="21">
        <v>0</v>
      </c>
      <c r="S37" s="250" t="s">
        <v>1416</v>
      </c>
      <c r="T37" s="1" t="s">
        <v>1419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2224</v>
      </c>
      <c r="R38" s="21">
        <v>0</v>
      </c>
      <c r="S38" s="250" t="s">
        <v>1416</v>
      </c>
      <c r="T38" s="1" t="s">
        <v>1419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2224</v>
      </c>
      <c r="R39" s="21">
        <v>0</v>
      </c>
      <c r="S39" s="250" t="s">
        <v>1416</v>
      </c>
      <c r="T39" s="1" t="s">
        <v>1419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2224</v>
      </c>
      <c r="R40" s="21">
        <v>0</v>
      </c>
      <c r="S40" s="250" t="s">
        <v>1416</v>
      </c>
      <c r="T40" s="1" t="s">
        <v>1419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2224</v>
      </c>
      <c r="R41" s="21">
        <v>0</v>
      </c>
      <c r="S41" s="250" t="s">
        <v>1416</v>
      </c>
      <c r="T41" s="1" t="s">
        <v>1419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44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44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15</v>
      </c>
      <c r="Q46" s="248" t="s">
        <v>2224</v>
      </c>
      <c r="R46" s="2">
        <v>101</v>
      </c>
      <c r="S46" s="250" t="s">
        <v>1420</v>
      </c>
      <c r="T46" s="1" t="s">
        <v>1421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15</v>
      </c>
      <c r="Q47" s="248" t="s">
        <v>2224</v>
      </c>
      <c r="R47" s="2">
        <v>101</v>
      </c>
      <c r="S47" s="250" t="s">
        <v>1420</v>
      </c>
      <c r="T47" s="1" t="s">
        <v>1421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15</v>
      </c>
      <c r="Q48" s="248" t="s">
        <v>2224</v>
      </c>
      <c r="R48" s="2">
        <v>101</v>
      </c>
      <c r="S48" s="250" t="s">
        <v>1420</v>
      </c>
      <c r="T48" s="1" t="s">
        <v>1421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15</v>
      </c>
      <c r="Q49" s="248" t="s">
        <v>2224</v>
      </c>
      <c r="R49" s="2">
        <v>101</v>
      </c>
      <c r="S49" s="250" t="s">
        <v>1420</v>
      </c>
      <c r="T49" s="1" t="s">
        <v>1421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15</v>
      </c>
      <c r="Q50" s="248" t="s">
        <v>2224</v>
      </c>
      <c r="R50" s="2">
        <v>101</v>
      </c>
      <c r="S50" s="250" t="s">
        <v>1420</v>
      </c>
      <c r="T50" s="1" t="s">
        <v>1421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14</v>
      </c>
      <c r="Q51" s="248" t="s">
        <v>2224</v>
      </c>
      <c r="R51" s="2">
        <v>101</v>
      </c>
      <c r="S51" s="250" t="s">
        <v>1420</v>
      </c>
      <c r="T51" s="1" t="s">
        <v>1421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10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10</v>
      </c>
      <c r="Q52" s="248" t="s">
        <v>2224</v>
      </c>
      <c r="R52" s="2">
        <v>173</v>
      </c>
      <c r="S52" s="250" t="s">
        <v>1420</v>
      </c>
      <c r="T52" s="1" t="s">
        <v>1421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20</v>
      </c>
      <c r="Z52" s="82" t="str">
        <f t="shared" si="1"/>
        <v>0</v>
      </c>
      <c r="AA52" s="8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10</v>
      </c>
      <c r="Q53" s="248" t="s">
        <v>2224</v>
      </c>
      <c r="R53" s="2">
        <v>173</v>
      </c>
      <c r="S53" s="250" t="s">
        <v>1420</v>
      </c>
      <c r="T53" s="1" t="s">
        <v>1421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10</v>
      </c>
      <c r="Q54" s="248" t="s">
        <v>2224</v>
      </c>
      <c r="R54" s="2">
        <v>173</v>
      </c>
      <c r="S54" s="250" t="s">
        <v>1420</v>
      </c>
      <c r="T54" s="1" t="s">
        <v>1421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10</v>
      </c>
      <c r="Q55" s="248" t="s">
        <v>2224</v>
      </c>
      <c r="R55" s="2">
        <v>173</v>
      </c>
      <c r="S55" s="250" t="s">
        <v>1420</v>
      </c>
      <c r="T55" s="1" t="s">
        <v>1421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10</v>
      </c>
      <c r="Q56" s="248" t="s">
        <v>2224</v>
      </c>
      <c r="R56" s="2">
        <v>173</v>
      </c>
      <c r="S56" s="250" t="s">
        <v>1420</v>
      </c>
      <c r="T56" s="1" t="s">
        <v>1421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9</v>
      </c>
      <c r="Q57" s="248" t="s">
        <v>2224</v>
      </c>
      <c r="R57" s="2">
        <v>173</v>
      </c>
      <c r="S57" s="250" t="s">
        <v>1420</v>
      </c>
      <c r="T57" s="1" t="s">
        <v>1421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9</v>
      </c>
      <c r="Q58" s="248" t="s">
        <v>2224</v>
      </c>
      <c r="R58" s="2">
        <v>173</v>
      </c>
      <c r="S58" s="250" t="s">
        <v>1420</v>
      </c>
      <c r="T58" s="1" t="s">
        <v>1421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9</v>
      </c>
      <c r="Q59" s="248" t="s">
        <v>2224</v>
      </c>
      <c r="R59" s="2">
        <v>173</v>
      </c>
      <c r="S59" s="250" t="s">
        <v>1420</v>
      </c>
      <c r="T59" s="1" t="s">
        <v>1421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9</v>
      </c>
      <c r="Q60" s="248" t="s">
        <v>2224</v>
      </c>
      <c r="R60" s="2">
        <v>173</v>
      </c>
      <c r="S60" s="250" t="s">
        <v>1420</v>
      </c>
      <c r="T60" s="1" t="s">
        <v>1421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9</v>
      </c>
      <c r="Q61" s="248" t="s">
        <v>2224</v>
      </c>
      <c r="R61" s="2">
        <v>173</v>
      </c>
      <c r="S61" s="250" t="s">
        <v>1420</v>
      </c>
      <c r="T61" s="1" t="s">
        <v>1421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9</v>
      </c>
      <c r="Q62" s="248" t="s">
        <v>2224</v>
      </c>
      <c r="R62" s="2">
        <v>173</v>
      </c>
      <c r="S62" s="250" t="s">
        <v>1420</v>
      </c>
      <c r="T62" s="1" t="s">
        <v>1421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9</v>
      </c>
      <c r="Q63" s="248" t="s">
        <v>2224</v>
      </c>
      <c r="R63" s="2">
        <v>173</v>
      </c>
      <c r="S63" s="250" t="s">
        <v>1420</v>
      </c>
      <c r="T63" s="1" t="s">
        <v>1421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9</v>
      </c>
      <c r="Q64" s="248" t="s">
        <v>2224</v>
      </c>
      <c r="R64" s="2">
        <v>173</v>
      </c>
      <c r="S64" s="250" t="s">
        <v>1420</v>
      </c>
      <c r="T64" s="1" t="s">
        <v>1421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9</v>
      </c>
      <c r="Q65" s="248" t="s">
        <v>2224</v>
      </c>
      <c r="R65" s="2">
        <v>173</v>
      </c>
      <c r="S65" s="250" t="s">
        <v>1420</v>
      </c>
      <c r="T65" s="1" t="s">
        <v>1421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9</v>
      </c>
      <c r="Q66" s="248" t="s">
        <v>2224</v>
      </c>
      <c r="R66" s="2">
        <v>173</v>
      </c>
      <c r="S66" s="250" t="s">
        <v>1420</v>
      </c>
      <c r="T66" s="1" t="s">
        <v>1421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9</v>
      </c>
      <c r="Q67" s="248" t="s">
        <v>2224</v>
      </c>
      <c r="R67" s="2">
        <v>173</v>
      </c>
      <c r="S67" s="250" t="s">
        <v>1420</v>
      </c>
      <c r="T67" s="1" t="s">
        <v>1421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15</v>
      </c>
      <c r="Q68" s="248" t="s">
        <v>2224</v>
      </c>
      <c r="R68" s="2">
        <v>101</v>
      </c>
      <c r="S68" s="250" t="s">
        <v>1420</v>
      </c>
      <c r="T68" s="1" t="s">
        <v>1421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15</v>
      </c>
      <c r="Q69" s="248" t="s">
        <v>2224</v>
      </c>
      <c r="R69" s="2">
        <v>101</v>
      </c>
      <c r="S69" s="250" t="s">
        <v>1420</v>
      </c>
      <c r="T69" s="1" t="s">
        <v>1421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268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268</v>
      </c>
      <c r="Q70" s="298"/>
      <c r="R70" s="263"/>
      <c r="S70" s="299"/>
      <c r="T70" s="300"/>
      <c r="U70" s="65"/>
      <c r="V70" s="65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ref="Y71:Y134" si="3">F71*G71*2</f>
        <v>0</v>
      </c>
      <c r="Z71" s="82" t="str">
        <f t="shared" ref="Z71:Z134" si="4">IF(X71="N",Y71,"0")</f>
        <v>0</v>
      </c>
      <c r="AA71" s="82" t="str">
        <f t="shared" ref="AA71:AA134" si="5">IF(X71="P",Y71,"0")</f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1422</v>
      </c>
      <c r="B73" s="21">
        <v>0</v>
      </c>
      <c r="C73" s="248" t="s">
        <v>2856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1423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43" customFormat="1" ht="12" customHeight="1" x14ac:dyDescent="0.25">
      <c r="A74" s="1" t="s">
        <v>1422</v>
      </c>
      <c r="B74" s="21">
        <v>0</v>
      </c>
      <c r="C74" s="248" t="s">
        <v>2856</v>
      </c>
      <c r="D74" s="20" t="s">
        <v>2186</v>
      </c>
      <c r="E74" s="22" t="s">
        <v>2187</v>
      </c>
      <c r="F74" s="22">
        <v>16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1424</v>
      </c>
      <c r="P74" s="22">
        <v>25</v>
      </c>
      <c r="Q74" s="20" t="s">
        <v>2193</v>
      </c>
      <c r="R74" s="21">
        <v>61</v>
      </c>
      <c r="S74" s="250" t="s">
        <v>1425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1" t="s">
        <v>1426</v>
      </c>
      <c r="B75" s="2">
        <v>195</v>
      </c>
      <c r="C75" s="1" t="s">
        <v>1427</v>
      </c>
      <c r="D75" s="1" t="s">
        <v>2186</v>
      </c>
      <c r="E75" s="3" t="s">
        <v>2187</v>
      </c>
      <c r="F75" s="3">
        <v>16</v>
      </c>
      <c r="G75" s="26">
        <v>25</v>
      </c>
      <c r="I75" s="26"/>
      <c r="J75" s="22" t="s">
        <v>446</v>
      </c>
      <c r="K75" s="29" t="s">
        <v>2804</v>
      </c>
      <c r="L75" s="244" t="s">
        <v>2185</v>
      </c>
      <c r="M75" s="26" t="s">
        <v>2804</v>
      </c>
      <c r="N75" s="22" t="s">
        <v>446</v>
      </c>
      <c r="O75" s="26"/>
      <c r="P75" s="26">
        <v>25</v>
      </c>
      <c r="Q75" s="1" t="s">
        <v>1427</v>
      </c>
      <c r="R75" s="2">
        <v>195</v>
      </c>
      <c r="S75" s="249" t="s">
        <v>436</v>
      </c>
      <c r="T75" s="1" t="s">
        <v>1428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25"/>
    </row>
    <row r="76" spans="1:34" s="3" customFormat="1" ht="12" customHeight="1" x14ac:dyDescent="0.2">
      <c r="A76" s="1" t="s">
        <v>1429</v>
      </c>
      <c r="B76" s="2">
        <v>220</v>
      </c>
      <c r="C76" s="1" t="s">
        <v>1427</v>
      </c>
      <c r="D76" s="1" t="s">
        <v>2186</v>
      </c>
      <c r="E76" s="3" t="s">
        <v>2187</v>
      </c>
      <c r="F76" s="3">
        <v>16</v>
      </c>
      <c r="G76" s="26">
        <v>25</v>
      </c>
      <c r="H76" s="22"/>
      <c r="I76" s="29" t="s">
        <v>1983</v>
      </c>
      <c r="J76" s="22" t="s">
        <v>446</v>
      </c>
      <c r="K76" s="29" t="s">
        <v>1984</v>
      </c>
      <c r="L76" s="246" t="s">
        <v>2185</v>
      </c>
      <c r="M76" s="22" t="s">
        <v>1983</v>
      </c>
      <c r="N76" s="22" t="s">
        <v>446</v>
      </c>
      <c r="O76" s="22"/>
      <c r="P76" s="22">
        <v>25</v>
      </c>
      <c r="Q76" s="20" t="s">
        <v>1985</v>
      </c>
      <c r="R76" s="21">
        <v>325</v>
      </c>
      <c r="S76" s="249" t="s">
        <v>436</v>
      </c>
      <c r="T76" s="20" t="s">
        <v>1986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3" customFormat="1" ht="12" customHeight="1" x14ac:dyDescent="0.2">
      <c r="A77" s="1" t="s">
        <v>1430</v>
      </c>
      <c r="B77" s="2">
        <v>195</v>
      </c>
      <c r="C77" s="1" t="s">
        <v>1427</v>
      </c>
      <c r="D77" s="1" t="s">
        <v>2186</v>
      </c>
      <c r="E77" s="3" t="s">
        <v>2187</v>
      </c>
      <c r="F77" s="3">
        <v>16</v>
      </c>
      <c r="G77" s="26">
        <v>25</v>
      </c>
      <c r="H77" s="22"/>
      <c r="I77" s="26"/>
      <c r="J77" s="22" t="s">
        <v>446</v>
      </c>
      <c r="K77" s="29" t="s">
        <v>2516</v>
      </c>
      <c r="L77" s="246" t="s">
        <v>2185</v>
      </c>
      <c r="M77" s="22" t="s">
        <v>2516</v>
      </c>
      <c r="N77" s="22" t="s">
        <v>446</v>
      </c>
      <c r="O77" s="26"/>
      <c r="P77" s="22">
        <v>25</v>
      </c>
      <c r="Q77" s="20" t="s">
        <v>2193</v>
      </c>
      <c r="R77" s="21">
        <v>86</v>
      </c>
      <c r="S77" s="249" t="s">
        <v>436</v>
      </c>
      <c r="T77" s="20" t="s">
        <v>1993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1422</v>
      </c>
      <c r="B78" s="21">
        <v>0</v>
      </c>
      <c r="C78" s="248" t="s">
        <v>2856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276</v>
      </c>
      <c r="N78" s="22" t="s">
        <v>446</v>
      </c>
      <c r="O78" s="142" t="s">
        <v>1431</v>
      </c>
      <c r="P78" s="22">
        <v>25</v>
      </c>
      <c r="Q78" s="20" t="s">
        <v>1956</v>
      </c>
      <c r="R78" s="21">
        <v>400</v>
      </c>
      <c r="S78" s="249" t="s">
        <v>1382</v>
      </c>
      <c r="T78" s="20" t="s">
        <v>1957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1422</v>
      </c>
      <c r="B79" s="21">
        <v>0</v>
      </c>
      <c r="C79" s="248" t="s">
        <v>2856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249" t="s">
        <v>1382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1422</v>
      </c>
      <c r="B80" s="21">
        <v>0</v>
      </c>
      <c r="C80" s="248" t="s">
        <v>2856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1382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1422</v>
      </c>
      <c r="B81" s="21">
        <v>0</v>
      </c>
      <c r="C81" s="248" t="s">
        <v>2856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I83" s="23" t="s">
        <v>1972</v>
      </c>
      <c r="J83" s="22" t="s">
        <v>446</v>
      </c>
      <c r="K83" s="23" t="s">
        <v>2408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1382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1422</v>
      </c>
      <c r="B84" s="21">
        <v>0</v>
      </c>
      <c r="C84" s="248" t="s">
        <v>2856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1382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3" customFormat="1" ht="12" customHeight="1" x14ac:dyDescent="0.2">
      <c r="A85" s="1" t="s">
        <v>1432</v>
      </c>
      <c r="B85" s="2">
        <v>210</v>
      </c>
      <c r="C85" s="1" t="s">
        <v>1427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 t="s">
        <v>1383</v>
      </c>
      <c r="J85" s="22" t="s">
        <v>446</v>
      </c>
      <c r="K85" s="29" t="s">
        <v>2889</v>
      </c>
      <c r="L85" s="246" t="s">
        <v>2185</v>
      </c>
      <c r="M85" s="22" t="s">
        <v>2516</v>
      </c>
      <c r="N85" s="22" t="s">
        <v>446</v>
      </c>
      <c r="O85" s="27" t="s">
        <v>1433</v>
      </c>
      <c r="P85" s="22">
        <v>25</v>
      </c>
      <c r="Q85" s="20" t="s">
        <v>2193</v>
      </c>
      <c r="R85" s="21">
        <v>86</v>
      </c>
      <c r="S85" s="249" t="s">
        <v>1434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3">
      <c r="G87" s="251">
        <f>SUM(G71:G85)</f>
        <v>283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SUM(P71:P86)</f>
        <v>283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5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1435</v>
      </c>
      <c r="B90" s="21">
        <v>0</v>
      </c>
      <c r="C90" s="248" t="s">
        <v>2856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250" t="s">
        <v>1423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111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49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2003</v>
      </c>
      <c r="P92" s="22">
        <v>25</v>
      </c>
      <c r="Q92" s="20" t="s">
        <v>2193</v>
      </c>
      <c r="R92" s="21">
        <v>61</v>
      </c>
      <c r="S92" s="250" t="s">
        <v>1436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1437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249" t="s">
        <v>1438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249" t="s">
        <v>1382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1439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249" t="s">
        <v>1440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249" t="s">
        <v>1382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249" t="s">
        <v>1382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5</v>
      </c>
      <c r="Q98" s="20" t="s">
        <v>2193</v>
      </c>
      <c r="R98" s="21">
        <v>24.73</v>
      </c>
      <c r="S98" s="249" t="s">
        <v>1382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20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1441</v>
      </c>
      <c r="P99" s="235">
        <v>20</v>
      </c>
      <c r="Q99" s="20" t="s">
        <v>2193</v>
      </c>
      <c r="R99" s="21">
        <v>24.73</v>
      </c>
      <c r="S99" s="249" t="s">
        <v>1442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25"/>
    </row>
    <row r="100" spans="1:29" s="22" customFormat="1" ht="12" customHeight="1" x14ac:dyDescent="0.2">
      <c r="A100" s="1" t="s">
        <v>1435</v>
      </c>
      <c r="B100" s="21">
        <v>0</v>
      </c>
      <c r="C100" s="248" t="s">
        <v>2856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249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1435</v>
      </c>
      <c r="B101" s="21">
        <v>0</v>
      </c>
      <c r="C101" s="248" t="s">
        <v>2856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249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1443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249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50" t="s">
        <v>1444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1445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1445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43" customFormat="1" ht="12" customHeight="1" x14ac:dyDescent="0.25">
      <c r="L109" s="246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5">
      <c r="G111" s="264">
        <f>SUM(G105:G110)</f>
        <v>75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75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3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5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2856</v>
      </c>
      <c r="R113" s="21">
        <v>0</v>
      </c>
      <c r="S113" s="250" t="s">
        <v>1444</v>
      </c>
      <c r="T113" s="1" t="s">
        <v>1446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5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5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3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5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3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5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0.199999999999999" x14ac:dyDescent="0.2">
      <c r="A127" s="1" t="s">
        <v>424</v>
      </c>
      <c r="B127" s="21">
        <v>0</v>
      </c>
      <c r="C127" s="1" t="s">
        <v>2218</v>
      </c>
      <c r="D127" s="1" t="s">
        <v>2186</v>
      </c>
      <c r="E127" s="3" t="s">
        <v>2187</v>
      </c>
      <c r="F127" s="3">
        <v>16</v>
      </c>
      <c r="G127" s="164">
        <v>6</v>
      </c>
      <c r="H127" s="78" t="s">
        <v>2839</v>
      </c>
      <c r="I127" s="201" t="s">
        <v>1861</v>
      </c>
      <c r="J127" s="3" t="s">
        <v>446</v>
      </c>
      <c r="K127" s="75" t="s">
        <v>2821</v>
      </c>
      <c r="L127" s="76" t="s">
        <v>2185</v>
      </c>
      <c r="M127" s="77" t="s">
        <v>219</v>
      </c>
      <c r="N127" s="3" t="s">
        <v>446</v>
      </c>
      <c r="O127" s="212" t="s">
        <v>1130</v>
      </c>
      <c r="P127" s="164">
        <v>6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192</v>
      </c>
      <c r="Z127" s="82" t="str">
        <f t="shared" si="4"/>
        <v>0</v>
      </c>
      <c r="AA127" s="82">
        <f t="shared" si="5"/>
        <v>192</v>
      </c>
    </row>
    <row r="128" spans="1:34" s="3" customFormat="1" ht="11.85" customHeight="1" x14ac:dyDescent="0.2">
      <c r="A128" s="20" t="s">
        <v>2837</v>
      </c>
      <c r="B128" s="21">
        <v>0</v>
      </c>
      <c r="C128" s="20" t="s">
        <v>2838</v>
      </c>
      <c r="D128" s="20" t="s">
        <v>2186</v>
      </c>
      <c r="E128" s="22" t="s">
        <v>2187</v>
      </c>
      <c r="F128" s="22">
        <v>16</v>
      </c>
      <c r="G128" s="28">
        <v>4</v>
      </c>
      <c r="H128" s="190" t="s">
        <v>2839</v>
      </c>
      <c r="I128" s="23" t="s">
        <v>2840</v>
      </c>
      <c r="J128" s="3" t="s">
        <v>446</v>
      </c>
      <c r="K128" s="108" t="s">
        <v>2841</v>
      </c>
      <c r="L128" s="109" t="s">
        <v>2185</v>
      </c>
      <c r="M128" s="110" t="s">
        <v>2821</v>
      </c>
      <c r="N128" s="3" t="s">
        <v>446</v>
      </c>
      <c r="O128" s="221" t="s">
        <v>1263</v>
      </c>
      <c r="P128" s="28">
        <v>4</v>
      </c>
      <c r="Q128" s="1" t="s">
        <v>2856</v>
      </c>
      <c r="R128" s="2">
        <v>0</v>
      </c>
      <c r="S128" s="165">
        <v>15937</v>
      </c>
      <c r="T128" s="1" t="s">
        <v>2884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128</v>
      </c>
      <c r="Z128" s="82" t="str">
        <f t="shared" si="4"/>
        <v>0</v>
      </c>
      <c r="AA128" s="82">
        <f t="shared" si="5"/>
        <v>128</v>
      </c>
      <c r="AC128" s="5"/>
    </row>
    <row r="129" spans="1:29" s="3" customFormat="1" ht="10.199999999999999" x14ac:dyDescent="0.2">
      <c r="A129" s="1" t="s">
        <v>2394</v>
      </c>
      <c r="B129" s="2">
        <v>81.349999999999994</v>
      </c>
      <c r="C129" s="1" t="s">
        <v>2193</v>
      </c>
      <c r="D129" s="1" t="s">
        <v>2186</v>
      </c>
      <c r="E129" s="3" t="s">
        <v>2187</v>
      </c>
      <c r="F129" s="3">
        <v>16</v>
      </c>
      <c r="G129" s="136">
        <v>5</v>
      </c>
      <c r="H129" s="78" t="s">
        <v>2839</v>
      </c>
      <c r="I129" s="111" t="s">
        <v>915</v>
      </c>
      <c r="J129" s="3" t="s">
        <v>446</v>
      </c>
      <c r="K129" s="75" t="s">
        <v>2806</v>
      </c>
      <c r="L129" s="76" t="s">
        <v>2185</v>
      </c>
      <c r="M129" s="77" t="s">
        <v>2453</v>
      </c>
      <c r="N129" s="3" t="s">
        <v>446</v>
      </c>
      <c r="O129" s="204" t="s">
        <v>1100</v>
      </c>
      <c r="P129" s="164">
        <v>5</v>
      </c>
      <c r="Q129" s="1" t="s">
        <v>2193</v>
      </c>
      <c r="R129" s="2">
        <v>86.5</v>
      </c>
      <c r="S129" s="232" t="s">
        <v>2453</v>
      </c>
      <c r="T129" s="1" t="s">
        <v>2463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160</v>
      </c>
      <c r="Z129" s="82" t="str">
        <f t="shared" si="4"/>
        <v>0</v>
      </c>
      <c r="AA129" s="82">
        <f t="shared" si="5"/>
        <v>160</v>
      </c>
      <c r="AC129" s="5"/>
    </row>
    <row r="130" spans="1:29" s="3" customFormat="1" ht="10.199999999999999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908</v>
      </c>
      <c r="J130" s="3" t="s">
        <v>446</v>
      </c>
      <c r="K130" s="75" t="s">
        <v>2806</v>
      </c>
      <c r="L130" s="76" t="s">
        <v>2185</v>
      </c>
      <c r="M130" s="77" t="s">
        <v>2453</v>
      </c>
      <c r="N130" s="3" t="s">
        <v>446</v>
      </c>
      <c r="O130" s="204" t="s">
        <v>1100</v>
      </c>
      <c r="P130" s="3">
        <v>25</v>
      </c>
      <c r="Q130" s="1" t="s">
        <v>1782</v>
      </c>
      <c r="R130" s="2">
        <v>325</v>
      </c>
      <c r="S130" s="163" t="s">
        <v>907</v>
      </c>
      <c r="T130" s="1" t="s">
        <v>1783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29" s="3" customFormat="1" ht="10.199999999999999" x14ac:dyDescent="0.2">
      <c r="A131" s="1" t="s">
        <v>2387</v>
      </c>
      <c r="B131" s="2">
        <v>315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2875</v>
      </c>
      <c r="J131" s="3" t="s">
        <v>446</v>
      </c>
      <c r="K131" s="75" t="s">
        <v>2806</v>
      </c>
      <c r="L131" s="76" t="s">
        <v>2185</v>
      </c>
      <c r="M131" s="77" t="s">
        <v>2453</v>
      </c>
      <c r="N131" s="3" t="s">
        <v>446</v>
      </c>
      <c r="O131" s="204" t="s">
        <v>901</v>
      </c>
      <c r="P131" s="3">
        <v>25</v>
      </c>
      <c r="Q131" s="1" t="s">
        <v>1782</v>
      </c>
      <c r="R131" s="2">
        <v>325</v>
      </c>
      <c r="S131" s="163">
        <v>103654</v>
      </c>
      <c r="T131" s="1" t="s">
        <v>1784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0.199999999999999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10</v>
      </c>
      <c r="H132" s="78" t="s">
        <v>2839</v>
      </c>
      <c r="I132" s="111" t="s">
        <v>891</v>
      </c>
      <c r="J132" s="3" t="s">
        <v>446</v>
      </c>
      <c r="K132" s="75" t="s">
        <v>2806</v>
      </c>
      <c r="L132" s="76" t="s">
        <v>2185</v>
      </c>
      <c r="M132" s="115" t="s">
        <v>1850</v>
      </c>
      <c r="N132" s="3" t="s">
        <v>446</v>
      </c>
      <c r="O132" s="204" t="s">
        <v>1100</v>
      </c>
      <c r="P132" s="3">
        <v>10</v>
      </c>
      <c r="Q132" s="1" t="s">
        <v>2856</v>
      </c>
      <c r="R132" s="2">
        <v>192</v>
      </c>
      <c r="S132" s="163" t="s">
        <v>2453</v>
      </c>
      <c r="T132" s="1" t="s">
        <v>2866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320</v>
      </c>
      <c r="Z132" s="82" t="str">
        <f t="shared" si="4"/>
        <v>0</v>
      </c>
      <c r="AA132" s="82">
        <f t="shared" si="5"/>
        <v>320</v>
      </c>
    </row>
    <row r="133" spans="1:29" s="3" customFormat="1" ht="10.199999999999999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5</v>
      </c>
      <c r="H133" s="78" t="s">
        <v>2839</v>
      </c>
      <c r="I133" s="111" t="s">
        <v>889</v>
      </c>
      <c r="J133" s="3" t="s">
        <v>446</v>
      </c>
      <c r="K133" s="75" t="s">
        <v>2806</v>
      </c>
      <c r="L133" s="76" t="s">
        <v>2185</v>
      </c>
      <c r="M133" s="115" t="s">
        <v>1850</v>
      </c>
      <c r="N133" s="3" t="s">
        <v>446</v>
      </c>
      <c r="O133" s="204" t="s">
        <v>1100</v>
      </c>
      <c r="P133" s="3">
        <v>5</v>
      </c>
      <c r="Q133" s="1" t="s">
        <v>2856</v>
      </c>
      <c r="R133" s="2">
        <v>192</v>
      </c>
      <c r="S133" s="163" t="s">
        <v>2453</v>
      </c>
      <c r="T133" s="1" t="s">
        <v>2866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160</v>
      </c>
      <c r="Z133" s="82" t="str">
        <f t="shared" si="4"/>
        <v>0</v>
      </c>
      <c r="AA133" s="82">
        <f t="shared" si="5"/>
        <v>160</v>
      </c>
    </row>
    <row r="134" spans="1:29" s="3" customFormat="1" ht="10.199999999999999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10</v>
      </c>
      <c r="H134" s="78" t="s">
        <v>2839</v>
      </c>
      <c r="I134" s="111" t="s">
        <v>890</v>
      </c>
      <c r="J134" s="3" t="s">
        <v>446</v>
      </c>
      <c r="K134" s="75" t="s">
        <v>2806</v>
      </c>
      <c r="L134" s="76" t="s">
        <v>2185</v>
      </c>
      <c r="M134" s="115" t="s">
        <v>1850</v>
      </c>
      <c r="N134" s="3" t="s">
        <v>446</v>
      </c>
      <c r="O134" s="204" t="s">
        <v>1100</v>
      </c>
      <c r="P134" s="3">
        <v>10</v>
      </c>
      <c r="Q134" s="1" t="s">
        <v>2856</v>
      </c>
      <c r="R134" s="2">
        <v>192</v>
      </c>
      <c r="S134" s="163" t="s">
        <v>2453</v>
      </c>
      <c r="T134" s="1" t="s">
        <v>2866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320</v>
      </c>
      <c r="Z134" s="82" t="str">
        <f t="shared" si="4"/>
        <v>0</v>
      </c>
      <c r="AA134" s="82">
        <f t="shared" si="5"/>
        <v>320</v>
      </c>
    </row>
    <row r="135" spans="1:29" s="3" customFormat="1" ht="10.199999999999999" x14ac:dyDescent="0.2">
      <c r="A135" s="1" t="s">
        <v>2385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890</v>
      </c>
      <c r="J135" s="3" t="s">
        <v>446</v>
      </c>
      <c r="K135" s="75" t="s">
        <v>2806</v>
      </c>
      <c r="L135" s="76" t="s">
        <v>2185</v>
      </c>
      <c r="M135" s="115" t="s">
        <v>1850</v>
      </c>
      <c r="N135" s="3" t="s">
        <v>446</v>
      </c>
      <c r="O135" s="204" t="s">
        <v>2901</v>
      </c>
      <c r="P135" s="3">
        <v>25</v>
      </c>
      <c r="Q135" s="1" t="s">
        <v>2856</v>
      </c>
      <c r="R135" s="2">
        <v>195</v>
      </c>
      <c r="S135" s="163" t="s">
        <v>2453</v>
      </c>
      <c r="T135" s="1" t="s">
        <v>2867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ref="Y135:Y198" si="6">F135*G135*2</f>
        <v>800</v>
      </c>
      <c r="Z135" s="82" t="str">
        <f t="shared" ref="Z135:Z198" si="7">IF(X135="N",Y135,"0")</f>
        <v>0</v>
      </c>
      <c r="AA135" s="82">
        <f t="shared" ref="AA135:AA198" si="8">IF(X135="P",Y135,"0")</f>
        <v>800</v>
      </c>
    </row>
    <row r="136" spans="1:29" s="3" customFormat="1" ht="10.199999999999999" x14ac:dyDescent="0.2">
      <c r="A136" s="1" t="s">
        <v>2857</v>
      </c>
      <c r="B136" s="2">
        <v>200</v>
      </c>
      <c r="C136" s="1" t="s">
        <v>2856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 t="s">
        <v>894</v>
      </c>
      <c r="J136" s="3" t="s">
        <v>446</v>
      </c>
      <c r="K136" s="112" t="s">
        <v>2804</v>
      </c>
      <c r="L136" s="76" t="s">
        <v>2185</v>
      </c>
      <c r="M136" s="115" t="s">
        <v>432</v>
      </c>
      <c r="N136" s="3" t="s">
        <v>446</v>
      </c>
      <c r="O136" s="212" t="s">
        <v>895</v>
      </c>
      <c r="P136" s="3">
        <v>25</v>
      </c>
      <c r="Q136" s="1" t="s">
        <v>2856</v>
      </c>
      <c r="R136" s="2">
        <v>195</v>
      </c>
      <c r="S136" s="163" t="s">
        <v>2453</v>
      </c>
      <c r="T136" s="1" t="s">
        <v>2868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2" customHeight="1" x14ac:dyDescent="0.2">
      <c r="A137" s="1" t="s">
        <v>2855</v>
      </c>
      <c r="B137" s="2">
        <v>195</v>
      </c>
      <c r="C137" s="1" t="s">
        <v>2856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27"/>
      <c r="J137" s="3" t="s">
        <v>446</v>
      </c>
      <c r="K137" s="112" t="s">
        <v>884</v>
      </c>
      <c r="L137" s="76" t="s">
        <v>2185</v>
      </c>
      <c r="M137" s="77" t="s">
        <v>2887</v>
      </c>
      <c r="N137" s="3" t="s">
        <v>446</v>
      </c>
      <c r="O137" s="204"/>
      <c r="P137" s="3">
        <v>25</v>
      </c>
      <c r="Q137" s="1" t="s">
        <v>1865</v>
      </c>
      <c r="R137" s="2">
        <v>260</v>
      </c>
      <c r="S137" s="163" t="s">
        <v>436</v>
      </c>
      <c r="T137" s="1" t="s">
        <v>1866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0.199999999999999" x14ac:dyDescent="0.2">
      <c r="A138" s="1" t="s">
        <v>2858</v>
      </c>
      <c r="B138" s="2">
        <v>195</v>
      </c>
      <c r="C138" s="1" t="s">
        <v>2856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27"/>
      <c r="J138" s="3" t="s">
        <v>446</v>
      </c>
      <c r="K138" s="112" t="s">
        <v>2806</v>
      </c>
      <c r="L138" s="76" t="s">
        <v>2185</v>
      </c>
      <c r="M138" s="115" t="s">
        <v>2806</v>
      </c>
      <c r="N138" s="3" t="s">
        <v>446</v>
      </c>
      <c r="O138" s="204"/>
      <c r="P138" s="3">
        <v>25</v>
      </c>
      <c r="Q138" s="1" t="s">
        <v>2856</v>
      </c>
      <c r="R138" s="2">
        <v>195</v>
      </c>
      <c r="S138" s="163" t="s">
        <v>436</v>
      </c>
      <c r="T138" s="1" t="s">
        <v>2869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</row>
    <row r="139" spans="1:29" s="3" customFormat="1" ht="10.199999999999999" x14ac:dyDescent="0.2">
      <c r="A139" s="1" t="s">
        <v>2389</v>
      </c>
      <c r="B139" s="2">
        <v>215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/>
      <c r="J139" s="3" t="s">
        <v>446</v>
      </c>
      <c r="K139" s="75" t="s">
        <v>2806</v>
      </c>
      <c r="L139" s="76" t="s">
        <v>2185</v>
      </c>
      <c r="M139" s="115" t="s">
        <v>2806</v>
      </c>
      <c r="N139" s="3" t="s">
        <v>446</v>
      </c>
      <c r="O139" s="204"/>
      <c r="P139" s="3">
        <v>25</v>
      </c>
      <c r="Q139" s="1" t="s">
        <v>2856</v>
      </c>
      <c r="R139" s="2">
        <v>195</v>
      </c>
      <c r="S139" s="163" t="s">
        <v>436</v>
      </c>
      <c r="T139" s="1" t="s">
        <v>2870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0.199999999999999" x14ac:dyDescent="0.2">
      <c r="A140" s="1" t="s">
        <v>2859</v>
      </c>
      <c r="B140" s="2">
        <v>195</v>
      </c>
      <c r="C140" s="1" t="s">
        <v>2856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27"/>
      <c r="J140" s="3" t="s">
        <v>446</v>
      </c>
      <c r="K140" s="112" t="s">
        <v>2329</v>
      </c>
      <c r="L140" s="76" t="s">
        <v>2185</v>
      </c>
      <c r="M140" s="115" t="s">
        <v>2329</v>
      </c>
      <c r="N140" s="3" t="s">
        <v>446</v>
      </c>
      <c r="O140" s="204"/>
      <c r="P140" s="3">
        <v>25</v>
      </c>
      <c r="Q140" s="1" t="s">
        <v>2856</v>
      </c>
      <c r="R140" s="2">
        <v>198</v>
      </c>
      <c r="S140" s="163" t="s">
        <v>436</v>
      </c>
      <c r="T140" s="1" t="s">
        <v>2871</v>
      </c>
      <c r="U140" s="3" t="s">
        <v>2196</v>
      </c>
      <c r="V140" s="3" t="s">
        <v>2196</v>
      </c>
      <c r="W140" s="3" t="s">
        <v>2892</v>
      </c>
      <c r="X140" s="3" t="s">
        <v>1019</v>
      </c>
      <c r="Y140" s="82">
        <f t="shared" si="6"/>
        <v>800</v>
      </c>
      <c r="Z140" s="82">
        <f t="shared" si="7"/>
        <v>800</v>
      </c>
      <c r="AA140" s="82" t="str">
        <f t="shared" si="8"/>
        <v>0</v>
      </c>
    </row>
    <row r="141" spans="1:29" s="3" customFormat="1" ht="10.199999999999999" x14ac:dyDescent="0.2">
      <c r="A141" s="1" t="s">
        <v>2860</v>
      </c>
      <c r="B141" s="2">
        <v>191</v>
      </c>
      <c r="C141" s="1" t="s">
        <v>2856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27"/>
      <c r="J141" s="3" t="s">
        <v>446</v>
      </c>
      <c r="K141" s="112" t="s">
        <v>2329</v>
      </c>
      <c r="L141" s="76" t="s">
        <v>2185</v>
      </c>
      <c r="M141" s="115" t="s">
        <v>2329</v>
      </c>
      <c r="N141" s="3" t="s">
        <v>446</v>
      </c>
      <c r="O141" s="204"/>
      <c r="P141" s="3">
        <v>25</v>
      </c>
      <c r="Q141" s="1" t="s">
        <v>2856</v>
      </c>
      <c r="R141" s="2">
        <v>200</v>
      </c>
      <c r="S141" s="163" t="s">
        <v>436</v>
      </c>
      <c r="T141" s="1" t="s">
        <v>2872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</row>
    <row r="142" spans="1:29" s="3" customFormat="1" ht="10.199999999999999" x14ac:dyDescent="0.2">
      <c r="A142" s="1" t="s">
        <v>843</v>
      </c>
      <c r="B142" s="2">
        <v>385</v>
      </c>
      <c r="C142" s="1" t="s">
        <v>837</v>
      </c>
      <c r="D142" s="1" t="s">
        <v>2186</v>
      </c>
      <c r="E142" s="3" t="s">
        <v>2187</v>
      </c>
      <c r="F142" s="3">
        <v>16</v>
      </c>
      <c r="G142" s="22">
        <v>25</v>
      </c>
      <c r="H142" s="190"/>
      <c r="I142" s="29"/>
      <c r="J142" s="3" t="s">
        <v>446</v>
      </c>
      <c r="K142" s="75" t="s">
        <v>2931</v>
      </c>
      <c r="L142" s="76" t="s">
        <v>2185</v>
      </c>
      <c r="M142" s="77" t="s">
        <v>1850</v>
      </c>
      <c r="N142" s="3" t="s">
        <v>446</v>
      </c>
      <c r="O142" s="204" t="s">
        <v>900</v>
      </c>
      <c r="P142" s="3">
        <v>25</v>
      </c>
      <c r="Q142" s="1" t="s">
        <v>1865</v>
      </c>
      <c r="R142" s="2">
        <v>265</v>
      </c>
      <c r="S142" s="163" t="s">
        <v>436</v>
      </c>
      <c r="T142" s="1" t="s">
        <v>1867</v>
      </c>
      <c r="U142" s="3" t="s">
        <v>2196</v>
      </c>
      <c r="V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</row>
    <row r="143" spans="1:29" s="3" customFormat="1" ht="10.199999999999999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111" t="s">
        <v>909</v>
      </c>
      <c r="J143" s="3" t="s">
        <v>446</v>
      </c>
      <c r="K143" s="75" t="s">
        <v>2806</v>
      </c>
      <c r="L143" s="76" t="s">
        <v>2185</v>
      </c>
      <c r="M143" s="115" t="s">
        <v>2834</v>
      </c>
      <c r="N143" s="3" t="s">
        <v>446</v>
      </c>
      <c r="O143" s="204" t="s">
        <v>2901</v>
      </c>
      <c r="P143" s="3">
        <v>25</v>
      </c>
      <c r="Q143" s="1" t="s">
        <v>2856</v>
      </c>
      <c r="R143" s="2">
        <v>192</v>
      </c>
      <c r="S143" s="3" t="s">
        <v>2834</v>
      </c>
      <c r="T143" s="1" t="s">
        <v>2865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0.199999999999999" x14ac:dyDescent="0.2">
      <c r="A144" s="1" t="s">
        <v>2861</v>
      </c>
      <c r="B144" s="2">
        <v>195</v>
      </c>
      <c r="C144" s="1" t="s">
        <v>2856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111" t="s">
        <v>1142</v>
      </c>
      <c r="J144" s="3" t="s">
        <v>446</v>
      </c>
      <c r="K144" s="112" t="s">
        <v>2367</v>
      </c>
      <c r="L144" s="76" t="s">
        <v>2185</v>
      </c>
      <c r="M144" s="115" t="s">
        <v>2448</v>
      </c>
      <c r="N144" s="3" t="s">
        <v>446</v>
      </c>
      <c r="O144" s="212" t="s">
        <v>1143</v>
      </c>
      <c r="P144" s="3">
        <v>25</v>
      </c>
      <c r="Q144" s="1" t="s">
        <v>2856</v>
      </c>
      <c r="R144" s="2">
        <v>190</v>
      </c>
      <c r="S144" s="163">
        <v>16993</v>
      </c>
      <c r="T144" s="1" t="s">
        <v>2873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164">
        <v>23</v>
      </c>
      <c r="H145" s="78"/>
      <c r="I145" s="203" t="s">
        <v>1165</v>
      </c>
      <c r="J145" s="3" t="s">
        <v>446</v>
      </c>
      <c r="K145" s="231" t="s">
        <v>2277</v>
      </c>
      <c r="L145" s="76" t="s">
        <v>2185</v>
      </c>
      <c r="M145" s="77" t="s">
        <v>2821</v>
      </c>
      <c r="N145" s="3" t="s">
        <v>446</v>
      </c>
      <c r="O145" s="221" t="s">
        <v>1263</v>
      </c>
      <c r="P145" s="28">
        <v>23</v>
      </c>
      <c r="Q145" s="1" t="s">
        <v>2856</v>
      </c>
      <c r="R145" s="2">
        <v>0</v>
      </c>
      <c r="S145" s="163">
        <v>16992</v>
      </c>
      <c r="T145" s="1" t="s">
        <v>2884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736</v>
      </c>
      <c r="Z145" s="82" t="str">
        <f t="shared" si="7"/>
        <v>0</v>
      </c>
      <c r="AA145" s="82">
        <f t="shared" si="8"/>
        <v>736</v>
      </c>
    </row>
    <row r="146" spans="1:29" s="3" customFormat="1" ht="10.199999999999999" x14ac:dyDescent="0.2">
      <c r="A146" s="1" t="s">
        <v>2855</v>
      </c>
      <c r="B146" s="2">
        <v>195</v>
      </c>
      <c r="C146" s="1" t="s">
        <v>2224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88" t="s">
        <v>888</v>
      </c>
      <c r="J146" s="3" t="s">
        <v>446</v>
      </c>
      <c r="K146" s="112" t="s">
        <v>2887</v>
      </c>
      <c r="L146" s="76" t="s">
        <v>2185</v>
      </c>
      <c r="M146" s="77" t="s">
        <v>2484</v>
      </c>
      <c r="N146" s="3" t="s">
        <v>446</v>
      </c>
      <c r="O146" s="204" t="s">
        <v>898</v>
      </c>
      <c r="P146" s="3">
        <v>25</v>
      </c>
      <c r="Q146" s="1" t="s">
        <v>2485</v>
      </c>
      <c r="R146" s="2">
        <v>217</v>
      </c>
      <c r="S146" s="163" t="s">
        <v>910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1019</v>
      </c>
      <c r="Y146" s="82">
        <f t="shared" si="6"/>
        <v>800</v>
      </c>
      <c r="Z146" s="82">
        <f t="shared" si="7"/>
        <v>800</v>
      </c>
      <c r="AA146" s="82" t="str">
        <f t="shared" si="8"/>
        <v>0</v>
      </c>
    </row>
    <row r="147" spans="1:29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1" t="s">
        <v>2277</v>
      </c>
      <c r="L147" s="76" t="s">
        <v>2185</v>
      </c>
      <c r="M147" s="77" t="s">
        <v>2484</v>
      </c>
      <c r="N147" s="3" t="s">
        <v>446</v>
      </c>
      <c r="O147" s="204" t="s">
        <v>2910</v>
      </c>
      <c r="P147" s="3">
        <v>25</v>
      </c>
      <c r="Q147" s="1" t="s">
        <v>2218</v>
      </c>
      <c r="R147" s="2">
        <v>225</v>
      </c>
      <c r="S147" s="163">
        <v>16954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1" t="s">
        <v>2277</v>
      </c>
      <c r="L148" s="76" t="s">
        <v>2185</v>
      </c>
      <c r="M148" s="77" t="s">
        <v>2484</v>
      </c>
      <c r="N148" s="3" t="s">
        <v>446</v>
      </c>
      <c r="O148" s="204" t="s">
        <v>2910</v>
      </c>
      <c r="P148" s="3">
        <v>25</v>
      </c>
      <c r="Q148" s="1" t="s">
        <v>2485</v>
      </c>
      <c r="R148" s="2">
        <v>217</v>
      </c>
      <c r="S148" s="163">
        <v>16954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0.199999999999999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1" t="s">
        <v>2277</v>
      </c>
      <c r="L149" s="76" t="s">
        <v>2185</v>
      </c>
      <c r="M149" s="77" t="s">
        <v>2484</v>
      </c>
      <c r="N149" s="3" t="s">
        <v>446</v>
      </c>
      <c r="O149" s="204" t="s">
        <v>2910</v>
      </c>
      <c r="P149" s="3">
        <v>25</v>
      </c>
      <c r="Q149" s="1" t="s">
        <v>2218</v>
      </c>
      <c r="R149" s="2">
        <v>204</v>
      </c>
      <c r="S149" s="163">
        <v>16954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0.199999999999999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1" t="s">
        <v>2277</v>
      </c>
      <c r="L150" s="76" t="s">
        <v>2185</v>
      </c>
      <c r="M150" s="77" t="s">
        <v>2484</v>
      </c>
      <c r="N150" s="3" t="s">
        <v>446</v>
      </c>
      <c r="O150" s="204" t="s">
        <v>2910</v>
      </c>
      <c r="P150" s="3">
        <v>25</v>
      </c>
      <c r="Q150" s="1" t="s">
        <v>2218</v>
      </c>
      <c r="R150" s="2">
        <v>201</v>
      </c>
      <c r="S150" s="163">
        <v>16954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0.199999999999999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111" t="s">
        <v>1037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204" t="s">
        <v>824</v>
      </c>
      <c r="P151" s="3">
        <v>25</v>
      </c>
      <c r="Q151" s="1" t="s">
        <v>2218</v>
      </c>
      <c r="R151" s="2">
        <v>201</v>
      </c>
      <c r="S151" s="163">
        <v>16959</v>
      </c>
      <c r="T151" s="1" t="s">
        <v>2699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0.199999999999999" x14ac:dyDescent="0.2">
      <c r="A152" s="1" t="s">
        <v>1864</v>
      </c>
      <c r="B152" s="2">
        <v>260</v>
      </c>
      <c r="C152" s="1" t="s">
        <v>1865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7"/>
      <c r="J152" s="3" t="s">
        <v>446</v>
      </c>
      <c r="K152" s="108" t="s">
        <v>432</v>
      </c>
      <c r="L152" s="109" t="s">
        <v>2185</v>
      </c>
      <c r="M152" s="110" t="s">
        <v>432</v>
      </c>
      <c r="N152" s="3" t="s">
        <v>446</v>
      </c>
      <c r="O152" s="212"/>
      <c r="P152" s="3">
        <v>25</v>
      </c>
      <c r="Q152" s="1" t="s">
        <v>861</v>
      </c>
      <c r="R152" s="2">
        <v>335</v>
      </c>
      <c r="S152" s="165" t="s">
        <v>1739</v>
      </c>
      <c r="T152" s="1" t="s">
        <v>862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3" t="s">
        <v>1165</v>
      </c>
      <c r="J153" s="3" t="s">
        <v>446</v>
      </c>
      <c r="K153" s="231" t="s">
        <v>2277</v>
      </c>
      <c r="L153" s="76" t="s">
        <v>2185</v>
      </c>
      <c r="M153" s="77" t="s">
        <v>2345</v>
      </c>
      <c r="N153" s="3" t="s">
        <v>446</v>
      </c>
      <c r="O153" s="3" t="s">
        <v>1274</v>
      </c>
      <c r="P153" s="3">
        <v>25</v>
      </c>
      <c r="Q153" s="1" t="s">
        <v>1126</v>
      </c>
      <c r="R153" s="2">
        <v>305</v>
      </c>
      <c r="S153" s="162" t="s">
        <v>2345</v>
      </c>
      <c r="T153" s="1" t="s">
        <v>1127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2863</v>
      </c>
      <c r="B154" s="2">
        <v>190</v>
      </c>
      <c r="C154" s="1" t="s">
        <v>2856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7"/>
      <c r="J154" s="3" t="s">
        <v>446</v>
      </c>
      <c r="K154" s="112" t="s">
        <v>2446</v>
      </c>
      <c r="L154" s="76" t="s">
        <v>2185</v>
      </c>
      <c r="M154" s="77" t="s">
        <v>1093</v>
      </c>
      <c r="N154" s="3" t="s">
        <v>446</v>
      </c>
      <c r="O154" s="212" t="s">
        <v>1175</v>
      </c>
      <c r="P154" s="3">
        <v>25</v>
      </c>
      <c r="Q154" s="1" t="s">
        <v>2218</v>
      </c>
      <c r="R154" s="2">
        <v>200</v>
      </c>
      <c r="S154" s="162" t="s">
        <v>436</v>
      </c>
      <c r="T154" s="1" t="s">
        <v>2444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0.199999999999999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164">
        <v>2</v>
      </c>
      <c r="H155" s="78"/>
      <c r="I155" s="203" t="s">
        <v>1852</v>
      </c>
      <c r="J155" s="3" t="s">
        <v>446</v>
      </c>
      <c r="K155" s="231" t="s">
        <v>2277</v>
      </c>
      <c r="L155" s="76" t="s">
        <v>2185</v>
      </c>
      <c r="M155" s="77" t="s">
        <v>219</v>
      </c>
      <c r="N155" s="3" t="s">
        <v>446</v>
      </c>
      <c r="O155" s="212" t="s">
        <v>244</v>
      </c>
      <c r="P155" s="164">
        <v>2</v>
      </c>
      <c r="Q155" s="1" t="s">
        <v>2193</v>
      </c>
      <c r="R155" s="2">
        <v>26.65</v>
      </c>
      <c r="S155" s="162" t="s">
        <v>2911</v>
      </c>
      <c r="T155" s="1" t="s">
        <v>2672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</row>
    <row r="156" spans="1:29" s="3" customFormat="1" ht="10.199999999999999" x14ac:dyDescent="0.2">
      <c r="A156" s="1" t="s">
        <v>2864</v>
      </c>
      <c r="B156" s="2">
        <v>195</v>
      </c>
      <c r="C156" s="1" t="s">
        <v>2856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7"/>
      <c r="J156" s="3" t="s">
        <v>446</v>
      </c>
      <c r="K156" s="112" t="s">
        <v>2905</v>
      </c>
      <c r="L156" s="76" t="s">
        <v>2185</v>
      </c>
      <c r="M156" s="77" t="s">
        <v>2888</v>
      </c>
      <c r="N156" s="3" t="s">
        <v>446</v>
      </c>
      <c r="O156" s="114" t="s">
        <v>2901</v>
      </c>
      <c r="P156" s="3">
        <v>25</v>
      </c>
      <c r="Q156" s="1" t="s">
        <v>2193</v>
      </c>
      <c r="R156" s="2">
        <v>40</v>
      </c>
      <c r="S156" s="162" t="s">
        <v>2888</v>
      </c>
      <c r="T156" s="1" t="s">
        <v>2436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9" s="38" customFormat="1" ht="11.85" customHeight="1" x14ac:dyDescent="0.25">
      <c r="G157" s="39">
        <f>SUM(G127:G156)</f>
        <v>615</v>
      </c>
      <c r="H157" s="192"/>
      <c r="I157" s="205"/>
      <c r="J157" s="61"/>
      <c r="K157" s="40"/>
      <c r="L157" s="41"/>
      <c r="M157" s="40">
        <f>G157-P157</f>
        <v>0</v>
      </c>
      <c r="N157" s="40"/>
      <c r="O157" s="205"/>
      <c r="P157" s="39">
        <f>SUM(P127:P156)</f>
        <v>615</v>
      </c>
      <c r="Q157" s="42"/>
      <c r="R157" s="42"/>
      <c r="S157" s="94"/>
      <c r="T157" s="42"/>
      <c r="X157" s="4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43" customFormat="1" ht="12" customHeight="1" x14ac:dyDescent="0.25">
      <c r="C158" s="44" t="s">
        <v>469</v>
      </c>
      <c r="G158" s="22"/>
      <c r="H158" s="190"/>
      <c r="I158" s="206"/>
      <c r="J158" s="3"/>
      <c r="K158" s="22"/>
      <c r="L158" s="45"/>
      <c r="M158" s="22"/>
      <c r="N158" s="22"/>
      <c r="O158" s="206"/>
      <c r="P158" s="22"/>
      <c r="Q158" s="22"/>
      <c r="R158" s="22"/>
      <c r="S158" s="95"/>
      <c r="T158" s="22"/>
      <c r="X158" s="22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</row>
    <row r="159" spans="1:29" s="3" customFormat="1" ht="11.85" customHeight="1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8">
        <v>8</v>
      </c>
      <c r="H159" s="190" t="s">
        <v>2839</v>
      </c>
      <c r="I159" s="29" t="s">
        <v>899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12" t="s">
        <v>929</v>
      </c>
      <c r="P159" s="164">
        <v>8</v>
      </c>
      <c r="Q159" s="1" t="s">
        <v>2193</v>
      </c>
      <c r="R159" s="2">
        <v>26.65</v>
      </c>
      <c r="S159" s="186" t="s">
        <v>1712</v>
      </c>
      <c r="T159" s="1" t="s">
        <v>2672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128</v>
      </c>
      <c r="Z159" s="82" t="str">
        <f t="shared" si="7"/>
        <v>0</v>
      </c>
      <c r="AA159" s="82">
        <f t="shared" si="8"/>
        <v>128</v>
      </c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3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87" t="s">
        <v>1713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3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86" t="s">
        <v>1711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2771</v>
      </c>
      <c r="B162" s="2">
        <v>63.5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111" t="s">
        <v>892</v>
      </c>
      <c r="J162" s="3" t="s">
        <v>446</v>
      </c>
      <c r="K162" s="75" t="s">
        <v>2446</v>
      </c>
      <c r="L162" s="76" t="s">
        <v>2185</v>
      </c>
      <c r="M162" s="77" t="s">
        <v>2804</v>
      </c>
      <c r="N162" s="3" t="s">
        <v>446</v>
      </c>
      <c r="O162" s="212" t="s">
        <v>1169</v>
      </c>
      <c r="P162" s="3">
        <v>25</v>
      </c>
      <c r="Q162" s="1" t="s">
        <v>2193</v>
      </c>
      <c r="R162" s="2">
        <v>24.85</v>
      </c>
      <c r="S162" s="186" t="s">
        <v>2446</v>
      </c>
      <c r="T162" s="1" t="s">
        <v>2651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2711</v>
      </c>
      <c r="B163" s="2">
        <v>216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203" t="s">
        <v>1165</v>
      </c>
      <c r="J163" s="3" t="s">
        <v>446</v>
      </c>
      <c r="K163" s="112" t="s">
        <v>2277</v>
      </c>
      <c r="L163" s="76" t="s">
        <v>2185</v>
      </c>
      <c r="M163" s="77" t="s">
        <v>2484</v>
      </c>
      <c r="N163" s="3" t="s">
        <v>446</v>
      </c>
      <c r="O163" s="224" t="s">
        <v>2910</v>
      </c>
      <c r="P163" s="3">
        <v>25</v>
      </c>
      <c r="Q163" s="1" t="s">
        <v>2218</v>
      </c>
      <c r="R163" s="2">
        <v>240</v>
      </c>
      <c r="S163" s="163">
        <v>16954</v>
      </c>
      <c r="T163" s="1" t="s">
        <v>2788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24" t="s">
        <v>2910</v>
      </c>
      <c r="P164" s="3">
        <v>25</v>
      </c>
      <c r="Q164" s="1" t="s">
        <v>2218</v>
      </c>
      <c r="R164" s="2">
        <v>204</v>
      </c>
      <c r="S164" s="163">
        <v>16954</v>
      </c>
      <c r="T164" s="1" t="s">
        <v>2700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03" t="s">
        <v>1165</v>
      </c>
      <c r="J165" s="3" t="s">
        <v>446</v>
      </c>
      <c r="K165" s="112" t="s">
        <v>2277</v>
      </c>
      <c r="L165" s="76" t="s">
        <v>2185</v>
      </c>
      <c r="M165" s="77" t="s">
        <v>1093</v>
      </c>
      <c r="N165" s="3" t="s">
        <v>446</v>
      </c>
      <c r="O165" s="212" t="s">
        <v>2918</v>
      </c>
      <c r="P165" s="3">
        <v>25</v>
      </c>
      <c r="Q165" s="1" t="s">
        <v>2193</v>
      </c>
      <c r="R165" s="2">
        <v>62</v>
      </c>
      <c r="S165" s="163">
        <v>16968</v>
      </c>
      <c r="T165" s="1" t="s">
        <v>2768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/>
      <c r="I166" s="203" t="s">
        <v>1165</v>
      </c>
      <c r="J166" s="3" t="s">
        <v>446</v>
      </c>
      <c r="K166" s="112" t="s">
        <v>2277</v>
      </c>
      <c r="L166" s="76" t="s">
        <v>2185</v>
      </c>
      <c r="M166" s="77" t="s">
        <v>2701</v>
      </c>
      <c r="N166" s="3" t="s">
        <v>446</v>
      </c>
      <c r="O166" s="27" t="s">
        <v>2935</v>
      </c>
      <c r="P166" s="3">
        <v>25</v>
      </c>
      <c r="Q166" s="1" t="s">
        <v>2193</v>
      </c>
      <c r="R166" s="2">
        <v>48</v>
      </c>
      <c r="S166" s="163">
        <v>16973</v>
      </c>
      <c r="T166" s="1" t="s">
        <v>2702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22</v>
      </c>
      <c r="H167" s="78" t="s">
        <v>2839</v>
      </c>
      <c r="I167" s="203" t="s">
        <v>1165</v>
      </c>
      <c r="J167" s="3" t="s">
        <v>446</v>
      </c>
      <c r="K167" s="112" t="s">
        <v>2277</v>
      </c>
      <c r="L167" s="76" t="s">
        <v>2185</v>
      </c>
      <c r="M167" s="77" t="s">
        <v>219</v>
      </c>
      <c r="N167" s="3" t="s">
        <v>446</v>
      </c>
      <c r="O167" s="212" t="s">
        <v>878</v>
      </c>
      <c r="P167" s="164">
        <v>22</v>
      </c>
      <c r="Q167" s="1" t="s">
        <v>2485</v>
      </c>
      <c r="R167" s="2">
        <v>199.25</v>
      </c>
      <c r="S167" s="186" t="s">
        <v>1710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03" t="s">
        <v>1165</v>
      </c>
      <c r="J168" s="3" t="s">
        <v>446</v>
      </c>
      <c r="K168" s="112" t="s">
        <v>2277</v>
      </c>
      <c r="L168" s="76" t="s">
        <v>2185</v>
      </c>
      <c r="M168" s="77" t="s">
        <v>2823</v>
      </c>
      <c r="N168" s="3" t="s">
        <v>446</v>
      </c>
      <c r="O168" s="212" t="s">
        <v>878</v>
      </c>
      <c r="P168" s="3">
        <v>25</v>
      </c>
      <c r="Q168" s="1" t="s">
        <v>2218</v>
      </c>
      <c r="R168" s="2">
        <v>190</v>
      </c>
      <c r="S168" s="187" t="s">
        <v>2823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03" t="s">
        <v>1165</v>
      </c>
      <c r="J169" s="3" t="s">
        <v>446</v>
      </c>
      <c r="K169" s="112" t="s">
        <v>2277</v>
      </c>
      <c r="L169" s="76" t="s">
        <v>2185</v>
      </c>
      <c r="M169" s="77" t="s">
        <v>2823</v>
      </c>
      <c r="N169" s="3" t="s">
        <v>446</v>
      </c>
      <c r="O169" s="212" t="s">
        <v>878</v>
      </c>
      <c r="P169" s="3">
        <v>25</v>
      </c>
      <c r="Q169" s="1" t="s">
        <v>2193</v>
      </c>
      <c r="R169" s="2">
        <v>24</v>
      </c>
      <c r="S169" s="187" t="s">
        <v>2823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02" t="s">
        <v>2904</v>
      </c>
      <c r="J170" s="3" t="s">
        <v>446</v>
      </c>
      <c r="K170" s="112" t="s">
        <v>2277</v>
      </c>
      <c r="L170" s="76" t="s">
        <v>2185</v>
      </c>
      <c r="M170" s="77" t="s">
        <v>2484</v>
      </c>
      <c r="N170" s="3" t="s">
        <v>446</v>
      </c>
      <c r="O170" s="224" t="s">
        <v>2910</v>
      </c>
      <c r="P170" s="3">
        <v>25</v>
      </c>
      <c r="Q170" s="1" t="s">
        <v>2218</v>
      </c>
      <c r="R170" s="2">
        <v>201</v>
      </c>
      <c r="S170" s="163">
        <v>16956</v>
      </c>
      <c r="T170" s="1" t="s">
        <v>2699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164">
        <v>23</v>
      </c>
      <c r="H171" s="78" t="s">
        <v>2839</v>
      </c>
      <c r="I171" s="202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221" t="s">
        <v>1263</v>
      </c>
      <c r="P171" s="28">
        <v>23</v>
      </c>
      <c r="Q171" s="160" t="s">
        <v>1125</v>
      </c>
      <c r="R171" s="2">
        <v>0</v>
      </c>
      <c r="S171" s="163">
        <v>16958</v>
      </c>
      <c r="T171" s="1" t="s">
        <v>2885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368</v>
      </c>
      <c r="Z171" s="82" t="str">
        <f t="shared" si="7"/>
        <v>0</v>
      </c>
      <c r="AA171" s="82">
        <f t="shared" si="8"/>
        <v>368</v>
      </c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164">
        <v>2</v>
      </c>
      <c r="H172" s="78" t="s">
        <v>2839</v>
      </c>
      <c r="I172" s="202" t="s">
        <v>2904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24" t="s">
        <v>2910</v>
      </c>
      <c r="P172" s="164">
        <v>2</v>
      </c>
      <c r="Q172" s="1" t="s">
        <v>2218</v>
      </c>
      <c r="R172" s="2">
        <v>240</v>
      </c>
      <c r="S172" s="163">
        <v>16956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32</v>
      </c>
      <c r="Z172" s="82" t="str">
        <f t="shared" si="7"/>
        <v>0</v>
      </c>
      <c r="AA172" s="82">
        <f t="shared" si="8"/>
        <v>32</v>
      </c>
    </row>
    <row r="173" spans="1:29" s="3" customFormat="1" ht="11.85" customHeight="1" x14ac:dyDescent="0.2">
      <c r="A173" s="1" t="s">
        <v>424</v>
      </c>
      <c r="B173" s="21">
        <v>0</v>
      </c>
      <c r="C173" s="1" t="s">
        <v>2218</v>
      </c>
      <c r="D173" s="1" t="s">
        <v>2718</v>
      </c>
      <c r="E173" s="3" t="s">
        <v>2187</v>
      </c>
      <c r="F173" s="3">
        <v>8</v>
      </c>
      <c r="G173" s="164">
        <v>8</v>
      </c>
      <c r="H173" s="78" t="s">
        <v>2839</v>
      </c>
      <c r="I173" s="201" t="s">
        <v>1861</v>
      </c>
      <c r="J173" s="3" t="s">
        <v>446</v>
      </c>
      <c r="K173" s="75" t="s">
        <v>2821</v>
      </c>
      <c r="L173" s="76" t="s">
        <v>2185</v>
      </c>
      <c r="M173" s="77" t="s">
        <v>2484</v>
      </c>
      <c r="N173" s="3" t="s">
        <v>446</v>
      </c>
      <c r="O173" s="204" t="s">
        <v>902</v>
      </c>
      <c r="P173" s="164">
        <v>8</v>
      </c>
      <c r="Q173" s="1" t="s">
        <v>2218</v>
      </c>
      <c r="R173" s="2">
        <v>240</v>
      </c>
      <c r="S173" s="163">
        <v>16971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128</v>
      </c>
      <c r="Z173" s="82" t="str">
        <f t="shared" si="7"/>
        <v>0</v>
      </c>
      <c r="AA173" s="82">
        <f t="shared" si="8"/>
        <v>128</v>
      </c>
    </row>
    <row r="174" spans="1:29" s="3" customFormat="1" ht="11.85" customHeight="1" x14ac:dyDescent="0.2">
      <c r="A174" s="1" t="s">
        <v>2684</v>
      </c>
      <c r="B174" s="2">
        <v>15.9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111" t="s">
        <v>1170</v>
      </c>
      <c r="J174" s="3" t="s">
        <v>446</v>
      </c>
      <c r="K174" s="75" t="s">
        <v>2806</v>
      </c>
      <c r="L174" s="76" t="s">
        <v>2185</v>
      </c>
      <c r="M174" s="77" t="s">
        <v>2408</v>
      </c>
      <c r="N174" s="3" t="s">
        <v>446</v>
      </c>
      <c r="O174" s="212" t="s">
        <v>893</v>
      </c>
      <c r="P174" s="3">
        <v>25</v>
      </c>
      <c r="Q174" s="1" t="s">
        <v>2321</v>
      </c>
      <c r="R174" s="2">
        <v>26.15</v>
      </c>
      <c r="S174" s="186" t="s">
        <v>2887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20" t="s">
        <v>2837</v>
      </c>
      <c r="B175" s="21">
        <v>0</v>
      </c>
      <c r="C175" s="20" t="s">
        <v>2838</v>
      </c>
      <c r="D175" s="1" t="s">
        <v>2718</v>
      </c>
      <c r="E175" s="3" t="s">
        <v>2187</v>
      </c>
      <c r="F175" s="3">
        <v>8</v>
      </c>
      <c r="G175" s="28">
        <v>4</v>
      </c>
      <c r="H175" s="190" t="s">
        <v>2839</v>
      </c>
      <c r="I175" s="23" t="s">
        <v>2840</v>
      </c>
      <c r="J175" s="8" t="s">
        <v>446</v>
      </c>
      <c r="K175" s="108" t="s">
        <v>2841</v>
      </c>
      <c r="L175" s="109" t="s">
        <v>2185</v>
      </c>
      <c r="M175" s="110" t="s">
        <v>2821</v>
      </c>
      <c r="N175" s="8" t="s">
        <v>446</v>
      </c>
      <c r="O175" s="221" t="s">
        <v>1263</v>
      </c>
      <c r="P175" s="28">
        <v>4</v>
      </c>
      <c r="Q175" s="160" t="s">
        <v>1125</v>
      </c>
      <c r="R175" s="2">
        <v>0</v>
      </c>
      <c r="S175" s="165">
        <v>15937</v>
      </c>
      <c r="T175" s="1" t="s">
        <v>2885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64</v>
      </c>
      <c r="Z175" s="82" t="str">
        <f t="shared" si="7"/>
        <v>0</v>
      </c>
      <c r="AA175" s="82">
        <f t="shared" si="8"/>
        <v>64</v>
      </c>
      <c r="AC175" s="5"/>
    </row>
    <row r="176" spans="1:29" s="3" customFormat="1" ht="11.85" customHeight="1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111" t="s">
        <v>872</v>
      </c>
      <c r="J176" s="3" t="s">
        <v>446</v>
      </c>
      <c r="K176" s="75" t="s">
        <v>2806</v>
      </c>
      <c r="L176" s="76" t="s">
        <v>2185</v>
      </c>
      <c r="M176" s="77" t="s">
        <v>1785</v>
      </c>
      <c r="N176" s="3" t="s">
        <v>446</v>
      </c>
      <c r="O176" s="212" t="s">
        <v>873</v>
      </c>
      <c r="P176" s="3">
        <v>25</v>
      </c>
      <c r="Q176" s="1" t="s">
        <v>2193</v>
      </c>
      <c r="R176" s="2">
        <v>89.5</v>
      </c>
      <c r="S176" s="186" t="s">
        <v>2834</v>
      </c>
      <c r="T176" s="1" t="s">
        <v>2674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1.85" customHeight="1" x14ac:dyDescent="0.2">
      <c r="A177" s="1" t="s">
        <v>2878</v>
      </c>
      <c r="B177" s="2">
        <v>150</v>
      </c>
      <c r="C177" s="1" t="s">
        <v>2856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29" t="s">
        <v>2901</v>
      </c>
      <c r="J177" s="3" t="s">
        <v>446</v>
      </c>
      <c r="K177" s="112" t="s">
        <v>2448</v>
      </c>
      <c r="L177" s="76" t="s">
        <v>2185</v>
      </c>
      <c r="M177" s="77" t="s">
        <v>2701</v>
      </c>
      <c r="N177" s="3" t="s">
        <v>446</v>
      </c>
      <c r="O177" s="27" t="s">
        <v>904</v>
      </c>
      <c r="P177" s="3">
        <v>25</v>
      </c>
      <c r="Q177" s="1" t="s">
        <v>2218</v>
      </c>
      <c r="R177" s="2">
        <v>71</v>
      </c>
      <c r="S177" s="163">
        <v>16994</v>
      </c>
      <c r="T177" s="1" t="s">
        <v>2790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85" customHeight="1" x14ac:dyDescent="0.2">
      <c r="A178" s="1" t="s">
        <v>2876</v>
      </c>
      <c r="B178" s="2">
        <v>140</v>
      </c>
      <c r="C178" s="1" t="s">
        <v>2856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29" t="s">
        <v>2901</v>
      </c>
      <c r="J178" s="3" t="s">
        <v>446</v>
      </c>
      <c r="K178" s="112" t="s">
        <v>2448</v>
      </c>
      <c r="L178" s="76" t="s">
        <v>2185</v>
      </c>
      <c r="M178" s="77" t="s">
        <v>2408</v>
      </c>
      <c r="N178" s="3" t="s">
        <v>446</v>
      </c>
      <c r="O178" s="212" t="s">
        <v>878</v>
      </c>
      <c r="P178" s="3">
        <v>25</v>
      </c>
      <c r="Q178" s="1" t="s">
        <v>2193</v>
      </c>
      <c r="R178" s="2">
        <v>24.18</v>
      </c>
      <c r="S178" s="186" t="s">
        <v>2408</v>
      </c>
      <c r="T178" s="1" t="s">
        <v>2691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85" customHeight="1" x14ac:dyDescent="0.2">
      <c r="A179" s="1" t="s">
        <v>2877</v>
      </c>
      <c r="B179" s="2">
        <v>150</v>
      </c>
      <c r="C179" s="1" t="s">
        <v>2856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29" t="s">
        <v>2901</v>
      </c>
      <c r="J179" s="3" t="s">
        <v>446</v>
      </c>
      <c r="K179" s="112" t="s">
        <v>2448</v>
      </c>
      <c r="L179" s="76" t="s">
        <v>2185</v>
      </c>
      <c r="M179" s="77" t="s">
        <v>2408</v>
      </c>
      <c r="N179" s="3" t="s">
        <v>446</v>
      </c>
      <c r="O179" s="212" t="s">
        <v>2928</v>
      </c>
      <c r="P179" s="3">
        <v>25</v>
      </c>
      <c r="Q179" s="1" t="s">
        <v>2321</v>
      </c>
      <c r="R179" s="2">
        <v>26.15</v>
      </c>
      <c r="S179" s="186" t="s">
        <v>2408</v>
      </c>
      <c r="T179" s="1" t="s">
        <v>2693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2223</v>
      </c>
      <c r="B180" s="2">
        <v>155</v>
      </c>
      <c r="C180" s="1" t="s">
        <v>2856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9" t="s">
        <v>1050</v>
      </c>
      <c r="J180" s="3" t="s">
        <v>446</v>
      </c>
      <c r="K180" s="112" t="s">
        <v>2596</v>
      </c>
      <c r="L180" s="76" t="s">
        <v>2185</v>
      </c>
      <c r="M180" s="77" t="s">
        <v>1093</v>
      </c>
      <c r="N180" s="3" t="s">
        <v>446</v>
      </c>
      <c r="O180" s="212" t="s">
        <v>2918</v>
      </c>
      <c r="P180" s="3">
        <v>25</v>
      </c>
      <c r="Q180" s="1" t="s">
        <v>2193</v>
      </c>
      <c r="R180" s="2">
        <v>67</v>
      </c>
      <c r="S180" s="163">
        <v>16969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1" t="s">
        <v>2774</v>
      </c>
      <c r="B181" s="21">
        <v>64.5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204"/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22" t="s">
        <v>2807</v>
      </c>
      <c r="P181" s="3">
        <v>25</v>
      </c>
      <c r="Q181" s="1" t="s">
        <v>2193</v>
      </c>
      <c r="R181" s="2">
        <v>38.5</v>
      </c>
      <c r="S181" s="167" t="s">
        <v>831</v>
      </c>
      <c r="T181" s="1" t="s">
        <v>2775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0.199999999999999" x14ac:dyDescent="0.2">
      <c r="A182" s="1" t="s">
        <v>2776</v>
      </c>
      <c r="B182" s="21">
        <v>69.5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204"/>
      <c r="J182" s="3" t="s">
        <v>446</v>
      </c>
      <c r="K182" s="108" t="s">
        <v>2453</v>
      </c>
      <c r="L182" s="109" t="s">
        <v>2185</v>
      </c>
      <c r="M182" s="110" t="s">
        <v>2453</v>
      </c>
      <c r="N182" s="3" t="s">
        <v>446</v>
      </c>
      <c r="O182" s="223" t="s">
        <v>2807</v>
      </c>
      <c r="P182" s="3">
        <v>25</v>
      </c>
      <c r="Q182" s="1" t="s">
        <v>2193</v>
      </c>
      <c r="R182" s="2">
        <v>38.5</v>
      </c>
      <c r="S182" s="167" t="s">
        <v>831</v>
      </c>
      <c r="T182" s="1" t="s">
        <v>2777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1795</v>
      </c>
      <c r="B183" s="2">
        <v>305</v>
      </c>
      <c r="C183" s="1" t="s">
        <v>1792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111"/>
      <c r="J183" s="3" t="s">
        <v>446</v>
      </c>
      <c r="K183" s="108" t="s">
        <v>2345</v>
      </c>
      <c r="L183" s="109" t="s">
        <v>2185</v>
      </c>
      <c r="M183" s="110" t="s">
        <v>2345</v>
      </c>
      <c r="N183" s="3" t="s">
        <v>446</v>
      </c>
      <c r="O183" s="212"/>
      <c r="P183" s="3">
        <v>25</v>
      </c>
      <c r="Q183" s="1" t="s">
        <v>1865</v>
      </c>
      <c r="R183" s="2">
        <v>225</v>
      </c>
      <c r="S183" s="165" t="s">
        <v>1739</v>
      </c>
      <c r="T183" s="1" t="s">
        <v>1868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1.85" customHeight="1" x14ac:dyDescent="0.2">
      <c r="A184" s="1" t="s">
        <v>2685</v>
      </c>
      <c r="B184" s="2">
        <v>225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111"/>
      <c r="J184" s="3" t="s">
        <v>446</v>
      </c>
      <c r="K184" s="75" t="s">
        <v>2806</v>
      </c>
      <c r="L184" s="76" t="s">
        <v>2185</v>
      </c>
      <c r="M184" s="77" t="s">
        <v>2887</v>
      </c>
      <c r="N184" s="3" t="s">
        <v>446</v>
      </c>
      <c r="O184" s="204" t="s">
        <v>903</v>
      </c>
      <c r="P184" s="3">
        <v>25</v>
      </c>
      <c r="Q184" s="1" t="s">
        <v>1792</v>
      </c>
      <c r="R184" s="2">
        <v>315</v>
      </c>
      <c r="S184" s="187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2879</v>
      </c>
      <c r="B185" s="2">
        <v>150</v>
      </c>
      <c r="C185" s="1" t="s">
        <v>2856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9"/>
      <c r="J185" s="3" t="s">
        <v>446</v>
      </c>
      <c r="K185" s="112" t="s">
        <v>2888</v>
      </c>
      <c r="L185" s="76" t="s">
        <v>2185</v>
      </c>
      <c r="M185" s="77" t="s">
        <v>2490</v>
      </c>
      <c r="N185" s="3" t="s">
        <v>446</v>
      </c>
      <c r="O185" s="212" t="s">
        <v>2888</v>
      </c>
      <c r="P185" s="3">
        <v>25</v>
      </c>
      <c r="Q185" s="1" t="s">
        <v>2218</v>
      </c>
      <c r="R185" s="2">
        <v>185</v>
      </c>
      <c r="S185" s="186" t="s">
        <v>436</v>
      </c>
      <c r="T185" s="1" t="s">
        <v>2789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2880</v>
      </c>
      <c r="B186" s="2">
        <v>160</v>
      </c>
      <c r="C186" s="1" t="s">
        <v>2856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9"/>
      <c r="J186" s="3" t="s">
        <v>446</v>
      </c>
      <c r="K186" s="112" t="s">
        <v>2826</v>
      </c>
      <c r="L186" s="76" t="s">
        <v>2185</v>
      </c>
      <c r="M186" s="77" t="s">
        <v>1093</v>
      </c>
      <c r="N186" s="3" t="s">
        <v>446</v>
      </c>
      <c r="O186" s="212" t="s">
        <v>885</v>
      </c>
      <c r="P186" s="3">
        <v>25</v>
      </c>
      <c r="Q186" s="1" t="s">
        <v>837</v>
      </c>
      <c r="R186" s="2">
        <v>310</v>
      </c>
      <c r="S186" s="186" t="s">
        <v>436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111"/>
      <c r="J187" s="3" t="s">
        <v>446</v>
      </c>
      <c r="K187" s="75" t="s">
        <v>2453</v>
      </c>
      <c r="L187" s="76" t="s">
        <v>2185</v>
      </c>
      <c r="M187" s="77" t="s">
        <v>880</v>
      </c>
      <c r="N187" s="3" t="s">
        <v>446</v>
      </c>
      <c r="O187" s="212" t="s">
        <v>2453</v>
      </c>
      <c r="P187" s="3">
        <v>25</v>
      </c>
      <c r="Q187" s="1" t="s">
        <v>2193</v>
      </c>
      <c r="R187" s="2">
        <v>126</v>
      </c>
      <c r="S187" s="187" t="s">
        <v>436</v>
      </c>
      <c r="T187" s="1" t="s">
        <v>2751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3" customFormat="1" ht="11.85" customHeight="1" x14ac:dyDescent="0.2">
      <c r="A188" s="1" t="s">
        <v>2762</v>
      </c>
      <c r="B188" s="2">
        <v>62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/>
      <c r="J188" s="3" t="s">
        <v>446</v>
      </c>
      <c r="K188" s="75" t="s">
        <v>2806</v>
      </c>
      <c r="L188" s="76" t="s">
        <v>2185</v>
      </c>
      <c r="M188" s="77" t="s">
        <v>2519</v>
      </c>
      <c r="N188" s="3" t="s">
        <v>446</v>
      </c>
      <c r="O188" s="212" t="s">
        <v>378</v>
      </c>
      <c r="P188" s="3">
        <v>25</v>
      </c>
      <c r="Q188" s="1" t="s">
        <v>2193</v>
      </c>
      <c r="R188" s="2">
        <v>72</v>
      </c>
      <c r="S188" s="186" t="s">
        <v>436</v>
      </c>
      <c r="T188" s="1" t="s">
        <v>2792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400</v>
      </c>
      <c r="Z188" s="82">
        <f t="shared" si="7"/>
        <v>400</v>
      </c>
      <c r="AA188" s="82" t="str">
        <f t="shared" si="8"/>
        <v>0</v>
      </c>
      <c r="AC188" s="5"/>
    </row>
    <row r="189" spans="1:29" s="46" customFormat="1" ht="11.85" customHeight="1" thickBot="1" x14ac:dyDescent="0.3">
      <c r="G189" s="47">
        <f>SUM(G159:G188)</f>
        <v>625</v>
      </c>
      <c r="H189" s="193"/>
      <c r="I189" s="207"/>
      <c r="J189" s="47"/>
      <c r="K189" s="47"/>
      <c r="L189" s="48"/>
      <c r="M189" s="47">
        <f>G189-P189</f>
        <v>0</v>
      </c>
      <c r="N189" s="47"/>
      <c r="O189" s="207"/>
      <c r="P189" s="47">
        <f>SUM(P159:P188)</f>
        <v>625</v>
      </c>
      <c r="Q189" s="49"/>
      <c r="R189" s="49"/>
      <c r="S189" s="96"/>
      <c r="T189" s="49"/>
      <c r="X189" s="49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43" customFormat="1" ht="11.85" customHeight="1" x14ac:dyDescent="0.25">
      <c r="C190" s="50" t="s">
        <v>470</v>
      </c>
      <c r="G190" s="22"/>
      <c r="H190" s="190"/>
      <c r="I190" s="208"/>
      <c r="J190" s="22"/>
      <c r="K190" s="22"/>
      <c r="L190" s="45"/>
      <c r="M190" s="22"/>
      <c r="N190" s="22"/>
      <c r="O190" s="206"/>
      <c r="P190" s="22"/>
      <c r="Q190" s="22"/>
      <c r="R190" s="22"/>
      <c r="S190" s="179"/>
      <c r="T190" s="22"/>
      <c r="X190" s="22"/>
      <c r="Y190" s="82">
        <f t="shared" si="6"/>
        <v>0</v>
      </c>
      <c r="Z190" s="82" t="str">
        <f t="shared" si="7"/>
        <v>0</v>
      </c>
      <c r="AA190" s="82" t="str">
        <f t="shared" si="8"/>
        <v>0</v>
      </c>
    </row>
    <row r="191" spans="1:29" s="3" customFormat="1" ht="10.199999999999999" x14ac:dyDescent="0.2">
      <c r="A191" s="1" t="s">
        <v>2874</v>
      </c>
      <c r="B191" s="2">
        <v>0</v>
      </c>
      <c r="C191" s="1" t="s">
        <v>2856</v>
      </c>
      <c r="D191" s="1" t="s">
        <v>2186</v>
      </c>
      <c r="E191" s="3" t="s">
        <v>2187</v>
      </c>
      <c r="F191" s="3">
        <v>16</v>
      </c>
      <c r="G191" s="3">
        <v>15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22" t="s">
        <v>2606</v>
      </c>
      <c r="N191" s="3" t="s">
        <v>446</v>
      </c>
      <c r="O191" s="204"/>
      <c r="P191" s="3">
        <v>15</v>
      </c>
      <c r="Q191" s="1" t="s">
        <v>2485</v>
      </c>
      <c r="R191" s="2">
        <v>0</v>
      </c>
      <c r="S191" s="163">
        <v>16966</v>
      </c>
      <c r="T191" s="1" t="s">
        <v>2607</v>
      </c>
      <c r="U191" s="3" t="s">
        <v>2603</v>
      </c>
      <c r="V191" s="3" t="s">
        <v>2603</v>
      </c>
      <c r="W191" s="3" t="s">
        <v>2892</v>
      </c>
      <c r="X191" s="3" t="s">
        <v>2847</v>
      </c>
      <c r="Y191" s="82">
        <f t="shared" si="6"/>
        <v>480</v>
      </c>
      <c r="Z191" s="82" t="str">
        <f t="shared" si="7"/>
        <v>0</v>
      </c>
      <c r="AA191" s="82">
        <f t="shared" si="8"/>
        <v>480</v>
      </c>
      <c r="AC191" s="5"/>
    </row>
    <row r="192" spans="1:29" s="3" customFormat="1" ht="10.199999999999999" x14ac:dyDescent="0.2">
      <c r="A192" s="1" t="s">
        <v>2874</v>
      </c>
      <c r="B192" s="2">
        <v>0</v>
      </c>
      <c r="C192" s="1" t="s">
        <v>2856</v>
      </c>
      <c r="D192" s="1" t="s">
        <v>2186</v>
      </c>
      <c r="E192" s="3" t="s">
        <v>2187</v>
      </c>
      <c r="F192" s="3">
        <v>16</v>
      </c>
      <c r="G192" s="3">
        <v>5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2606</v>
      </c>
      <c r="N192" s="3" t="s">
        <v>446</v>
      </c>
      <c r="O192" s="204"/>
      <c r="P192" s="3">
        <v>5</v>
      </c>
      <c r="Q192" s="1" t="s">
        <v>2321</v>
      </c>
      <c r="R192" s="2">
        <v>54.65</v>
      </c>
      <c r="S192" s="163">
        <v>16966</v>
      </c>
      <c r="T192" s="1" t="s">
        <v>2710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160</v>
      </c>
      <c r="Z192" s="82" t="str">
        <f t="shared" si="7"/>
        <v>0</v>
      </c>
      <c r="AA192" s="82">
        <f t="shared" si="8"/>
        <v>160</v>
      </c>
      <c r="AC192" s="5"/>
    </row>
    <row r="193" spans="1:29" s="3" customFormat="1" ht="10.199999999999999" x14ac:dyDescent="0.2">
      <c r="A193" s="1" t="s">
        <v>2874</v>
      </c>
      <c r="B193" s="2">
        <v>0</v>
      </c>
      <c r="C193" s="1" t="s">
        <v>2856</v>
      </c>
      <c r="D193" s="1" t="s">
        <v>2186</v>
      </c>
      <c r="E193" s="3" t="s">
        <v>2187</v>
      </c>
      <c r="F193" s="3">
        <v>16</v>
      </c>
      <c r="G193" s="3">
        <v>7</v>
      </c>
      <c r="H193" s="78"/>
      <c r="I193" s="111" t="s">
        <v>427</v>
      </c>
      <c r="J193" s="3" t="s">
        <v>446</v>
      </c>
      <c r="K193" s="111" t="s">
        <v>2821</v>
      </c>
      <c r="L193" s="1" t="s">
        <v>2185</v>
      </c>
      <c r="M193" s="3" t="s">
        <v>2708</v>
      </c>
      <c r="N193" s="3" t="s">
        <v>446</v>
      </c>
      <c r="O193" s="204"/>
      <c r="P193" s="3">
        <v>7</v>
      </c>
      <c r="Q193" s="1" t="s">
        <v>2321</v>
      </c>
      <c r="R193" s="2">
        <v>48</v>
      </c>
      <c r="S193" s="163">
        <v>16967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2847</v>
      </c>
      <c r="Y193" s="82">
        <f t="shared" si="6"/>
        <v>224</v>
      </c>
      <c r="Z193" s="82" t="str">
        <f t="shared" si="7"/>
        <v>0</v>
      </c>
      <c r="AA193" s="82">
        <f t="shared" si="8"/>
        <v>224</v>
      </c>
      <c r="AC193" s="5"/>
    </row>
    <row r="194" spans="1:29" s="42" customFormat="1" ht="11.85" customHeight="1" x14ac:dyDescent="0.25">
      <c r="A194" s="52"/>
      <c r="B194" s="53"/>
      <c r="C194" s="52"/>
      <c r="D194" s="52"/>
      <c r="G194" s="40">
        <f>SUM(G190:G193)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SUM(P190:P193)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5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0.199999999999999" x14ac:dyDescent="0.2">
      <c r="A196" s="1" t="s">
        <v>2881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16966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0.199999999999999" x14ac:dyDescent="0.2">
      <c r="A197" s="1" t="s">
        <v>2881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16966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0.199999999999999" x14ac:dyDescent="0.2">
      <c r="A198" s="1" t="s">
        <v>2881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7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7</v>
      </c>
      <c r="Q198" s="1" t="s">
        <v>2321</v>
      </c>
      <c r="R198" s="2">
        <v>48</v>
      </c>
      <c r="S198" s="163">
        <v>16967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112</v>
      </c>
      <c r="Z198" s="82" t="str">
        <f t="shared" si="7"/>
        <v>0</v>
      </c>
      <c r="AA198" s="82">
        <f t="shared" si="8"/>
        <v>112</v>
      </c>
      <c r="AC198" s="5"/>
    </row>
    <row r="199" spans="1:29" s="46" customFormat="1" ht="11.85" customHeight="1" thickBot="1" x14ac:dyDescent="0.3">
      <c r="G199" s="47">
        <f>SUM(G195:G198)</f>
        <v>27</v>
      </c>
      <c r="H199" s="193"/>
      <c r="I199" s="207"/>
      <c r="J199" s="47"/>
      <c r="K199" s="47"/>
      <c r="L199" s="48"/>
      <c r="M199" s="47">
        <f>G199-P199</f>
        <v>0</v>
      </c>
      <c r="N199" s="47"/>
      <c r="O199" s="207"/>
      <c r="P199" s="47">
        <f>SUM(P195:P198)</f>
        <v>27</v>
      </c>
      <c r="Q199" s="49"/>
      <c r="R199" s="49"/>
      <c r="S199" s="138"/>
      <c r="T199" s="49"/>
      <c r="X199" s="49"/>
      <c r="Y199" s="82">
        <f t="shared" ref="Y199:Y262" si="9">F199*G199*2</f>
        <v>0</v>
      </c>
      <c r="Z199" s="82" t="str">
        <f t="shared" ref="Z199:Z262" si="10">IF(X199="N",Y199,"0")</f>
        <v>0</v>
      </c>
      <c r="AA199" s="82" t="str">
        <f t="shared" ref="AA199:AA262" si="11">IF(X199="P",Y199,"0")</f>
        <v>0</v>
      </c>
    </row>
    <row r="200" spans="1:29" s="43" customFormat="1" ht="11.85" customHeight="1" x14ac:dyDescent="0.25">
      <c r="C200" s="50" t="s">
        <v>2177</v>
      </c>
      <c r="G200" s="22"/>
      <c r="H200" s="190"/>
      <c r="I200" s="206"/>
      <c r="J200" s="22"/>
      <c r="K200" s="22"/>
      <c r="L200" s="45"/>
      <c r="M200" s="22"/>
      <c r="N200" s="22"/>
      <c r="O200" s="206"/>
      <c r="P200" s="22"/>
      <c r="Q200" s="22"/>
      <c r="R200" s="22"/>
      <c r="S200" s="95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3" customFormat="1" ht="10.199999999999999" x14ac:dyDescent="0.2">
      <c r="A201" s="1" t="s">
        <v>2882</v>
      </c>
      <c r="B201" s="2">
        <v>0</v>
      </c>
      <c r="C201" s="1" t="s">
        <v>2856</v>
      </c>
      <c r="D201" s="1" t="s">
        <v>2186</v>
      </c>
      <c r="E201" s="3" t="s">
        <v>2187</v>
      </c>
      <c r="F201" s="3">
        <v>16</v>
      </c>
      <c r="G201" s="3">
        <v>46</v>
      </c>
      <c r="H201" s="78"/>
      <c r="I201" s="204"/>
      <c r="J201" s="3" t="s">
        <v>446</v>
      </c>
      <c r="K201" s="111" t="s">
        <v>2608</v>
      </c>
      <c r="L201" s="1" t="s">
        <v>2185</v>
      </c>
      <c r="M201" s="3" t="s">
        <v>2608</v>
      </c>
      <c r="N201" s="3" t="s">
        <v>446</v>
      </c>
      <c r="O201" s="204"/>
      <c r="P201" s="3">
        <v>46</v>
      </c>
      <c r="Q201" s="1" t="s">
        <v>2193</v>
      </c>
      <c r="R201" s="2">
        <v>0</v>
      </c>
      <c r="S201" s="91" t="s">
        <v>436</v>
      </c>
      <c r="T201" s="1" t="s">
        <v>2609</v>
      </c>
      <c r="U201" s="3" t="s">
        <v>2610</v>
      </c>
      <c r="V201" s="3" t="s">
        <v>2610</v>
      </c>
      <c r="W201" s="3" t="s">
        <v>2892</v>
      </c>
      <c r="X201" s="3" t="s">
        <v>1019</v>
      </c>
      <c r="Y201" s="82">
        <f t="shared" si="9"/>
        <v>1472</v>
      </c>
      <c r="Z201" s="82">
        <f t="shared" si="10"/>
        <v>1472</v>
      </c>
      <c r="AA201" s="82" t="str">
        <f t="shared" si="11"/>
        <v>0</v>
      </c>
      <c r="AC201" s="5"/>
    </row>
    <row r="202" spans="1:29" s="22" customFormat="1" ht="11.85" customHeight="1" x14ac:dyDescent="0.2">
      <c r="H202" s="190"/>
      <c r="I202" s="206"/>
      <c r="K202" s="26"/>
      <c r="L202" s="20" t="s">
        <v>2185</v>
      </c>
      <c r="O202" s="225"/>
      <c r="Q202" s="20"/>
      <c r="R202" s="21"/>
      <c r="S202" s="95"/>
      <c r="T202" s="20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2" customFormat="1" ht="11.85" customHeight="1" x14ac:dyDescent="0.25">
      <c r="A203" s="52"/>
      <c r="B203" s="53"/>
      <c r="C203" s="52"/>
      <c r="D203" s="52"/>
      <c r="G203" s="40">
        <f>SUM(G200:G202)</f>
        <v>46</v>
      </c>
      <c r="H203" s="192"/>
      <c r="I203" s="205"/>
      <c r="J203" s="40"/>
      <c r="K203" s="117"/>
      <c r="L203" s="55"/>
      <c r="M203" s="40">
        <f>G203-P203</f>
        <v>0</v>
      </c>
      <c r="N203" s="40"/>
      <c r="O203" s="205"/>
      <c r="P203" s="40">
        <f>SUM(P200:P202)</f>
        <v>46</v>
      </c>
      <c r="Q203" s="52"/>
      <c r="R203" s="53"/>
      <c r="S203" s="94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29" s="43" customFormat="1" ht="11.85" customHeight="1" x14ac:dyDescent="0.25">
      <c r="C204" s="50" t="s">
        <v>2176</v>
      </c>
      <c r="G204" s="22"/>
      <c r="H204" s="190"/>
      <c r="I204" s="206"/>
      <c r="J204" s="22"/>
      <c r="K204" s="26"/>
      <c r="L204" s="20"/>
      <c r="M204" s="22"/>
      <c r="N204" s="22"/>
      <c r="O204" s="206"/>
      <c r="P204" s="22"/>
      <c r="Q204" s="22"/>
      <c r="R204" s="22"/>
      <c r="S204" s="95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0.199999999999999" x14ac:dyDescent="0.2">
      <c r="A205" s="1" t="s">
        <v>2883</v>
      </c>
      <c r="B205" s="2">
        <v>0</v>
      </c>
      <c r="C205" s="1" t="s">
        <v>2856</v>
      </c>
      <c r="D205" s="1" t="s">
        <v>2718</v>
      </c>
      <c r="E205" s="3" t="s">
        <v>2187</v>
      </c>
      <c r="F205" s="3">
        <v>8</v>
      </c>
      <c r="G205" s="3">
        <v>46</v>
      </c>
      <c r="H205" s="78"/>
      <c r="I205" s="204"/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O205" s="204"/>
      <c r="P205" s="3">
        <v>46</v>
      </c>
      <c r="Q205" s="1" t="s">
        <v>2193</v>
      </c>
      <c r="R205" s="2">
        <v>0</v>
      </c>
      <c r="S205" s="91" t="s">
        <v>436</v>
      </c>
      <c r="T205" s="1" t="s">
        <v>2800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82">
        <f t="shared" si="9"/>
        <v>736</v>
      </c>
      <c r="Z205" s="82">
        <f t="shared" si="10"/>
        <v>736</v>
      </c>
      <c r="AA205" s="82" t="str">
        <f t="shared" si="11"/>
        <v>0</v>
      </c>
      <c r="AC205" s="5"/>
    </row>
    <row r="206" spans="1:29" s="22" customFormat="1" ht="11.85" customHeight="1" x14ac:dyDescent="0.2">
      <c r="H206" s="190"/>
      <c r="I206" s="206"/>
      <c r="L206" s="20" t="s">
        <v>2185</v>
      </c>
      <c r="O206" s="225"/>
      <c r="Q206" s="20"/>
      <c r="R206" s="21"/>
      <c r="S206" s="95"/>
      <c r="T206" s="20"/>
      <c r="Y206" s="82"/>
      <c r="Z206" s="82" t="str">
        <f t="shared" si="10"/>
        <v>0</v>
      </c>
      <c r="AA206" s="82" t="str">
        <f t="shared" si="11"/>
        <v>0</v>
      </c>
      <c r="AC206" s="25"/>
    </row>
    <row r="207" spans="1:29" s="46" customFormat="1" ht="11.85" customHeight="1" thickBot="1" x14ac:dyDescent="0.3">
      <c r="G207" s="47">
        <f>SUM(G204:G206)</f>
        <v>46</v>
      </c>
      <c r="H207" s="193"/>
      <c r="I207" s="207"/>
      <c r="J207" s="47"/>
      <c r="K207" s="47"/>
      <c r="L207" s="48"/>
      <c r="M207" s="47">
        <f>G207-P207</f>
        <v>0</v>
      </c>
      <c r="N207" s="47"/>
      <c r="O207" s="207"/>
      <c r="P207" s="47">
        <f>SUM(P204:P206)</f>
        <v>46</v>
      </c>
      <c r="Q207" s="49"/>
      <c r="R207" s="49"/>
      <c r="S207" s="96"/>
      <c r="T207" s="49"/>
      <c r="X207" s="49"/>
      <c r="Y207" s="82"/>
      <c r="Z207" s="82" t="str">
        <f t="shared" si="10"/>
        <v>0</v>
      </c>
      <c r="AA207" s="82" t="str">
        <f t="shared" si="11"/>
        <v>0</v>
      </c>
    </row>
    <row r="208" spans="1:29" s="71" customFormat="1" ht="11.85" customHeight="1" x14ac:dyDescent="0.25">
      <c r="C208" s="50" t="s">
        <v>2801</v>
      </c>
      <c r="G208" s="72"/>
      <c r="H208" s="194"/>
      <c r="I208" s="210" t="s">
        <v>1023</v>
      </c>
      <c r="J208" s="72"/>
      <c r="K208" s="72"/>
      <c r="L208" s="73"/>
      <c r="M208" s="72"/>
      <c r="N208" s="72"/>
      <c r="O208" s="210"/>
      <c r="P208" s="72"/>
      <c r="Q208" s="74"/>
      <c r="R208" s="74"/>
      <c r="S208" s="97"/>
      <c r="T208" s="74"/>
      <c r="X208" s="74"/>
      <c r="Y208" s="82"/>
      <c r="Z208" s="82" t="str">
        <f t="shared" si="10"/>
        <v>0</v>
      </c>
      <c r="AA208" s="82" t="str">
        <f t="shared" si="11"/>
        <v>0</v>
      </c>
    </row>
    <row r="209" spans="1:256" s="3" customFormat="1" ht="10.199999999999999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172</v>
      </c>
      <c r="H209" s="78"/>
      <c r="I209" s="203" t="s">
        <v>1165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85" customHeight="1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73</v>
      </c>
      <c r="H210" s="78"/>
      <c r="I210" s="202" t="s">
        <v>2904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0.199999999999999" x14ac:dyDescent="0.2">
      <c r="A211" s="1"/>
      <c r="B211" s="2"/>
      <c r="C211" s="1"/>
      <c r="D211" s="1"/>
      <c r="H211" s="78"/>
      <c r="I211" s="114"/>
      <c r="K211" s="111"/>
      <c r="L211" s="1" t="s">
        <v>2185</v>
      </c>
      <c r="M211" s="3" t="s">
        <v>2821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8" customFormat="1" ht="11.85" customHeight="1" x14ac:dyDescent="0.25">
      <c r="G212" s="40">
        <f>SUM(G209:G210)</f>
        <v>245</v>
      </c>
      <c r="H212" s="192"/>
      <c r="I212" s="205"/>
      <c r="J212" s="40"/>
      <c r="K212" s="40"/>
      <c r="L212" s="41"/>
      <c r="M212" s="40"/>
      <c r="N212" s="40"/>
      <c r="O212" s="205"/>
      <c r="P212" s="40"/>
      <c r="Q212" s="42"/>
      <c r="R212" s="42"/>
      <c r="S212" s="94"/>
      <c r="T212" s="42"/>
      <c r="X212" s="42"/>
      <c r="Y212" s="82"/>
      <c r="Z212" s="82" t="str">
        <f t="shared" si="10"/>
        <v>0</v>
      </c>
      <c r="AA212" s="82" t="str">
        <f t="shared" si="11"/>
        <v>0</v>
      </c>
      <c r="IV212" s="38">
        <f>SUM(A212:IU212)</f>
        <v>245</v>
      </c>
    </row>
    <row r="213" spans="1:256" s="71" customFormat="1" ht="11.85" customHeight="1" x14ac:dyDescent="0.25">
      <c r="C213" s="50" t="s">
        <v>2802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0.199999999999999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0.199999999999999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1022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58" customFormat="1" x14ac:dyDescent="0.25">
      <c r="G217" s="40">
        <f>SUM(G214:G216)</f>
        <v>245</v>
      </c>
      <c r="H217" s="195"/>
      <c r="I217" s="211"/>
      <c r="O217" s="211"/>
      <c r="S217" s="106"/>
      <c r="Y217" s="82"/>
      <c r="Z217" s="82" t="str">
        <f t="shared" si="10"/>
        <v>0</v>
      </c>
      <c r="AA217" s="82" t="str">
        <f t="shared" si="11"/>
        <v>0</v>
      </c>
    </row>
    <row r="218" spans="1:256" s="43" customFormat="1" ht="11.85" customHeight="1" x14ac:dyDescent="0.25">
      <c r="C218" s="50" t="s">
        <v>2172</v>
      </c>
      <c r="G218" s="22"/>
      <c r="H218" s="190"/>
      <c r="I218" s="206"/>
      <c r="J218" s="24"/>
      <c r="K218" s="22"/>
      <c r="L218" s="45"/>
      <c r="M218" s="22"/>
      <c r="N218" s="24"/>
      <c r="O218" s="206"/>
      <c r="P218" s="22"/>
      <c r="Q218" s="22"/>
      <c r="R218" s="22"/>
      <c r="S218" s="9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56" s="3" customFormat="1" ht="10.199999999999999" x14ac:dyDescent="0.2">
      <c r="A219" s="1" t="s">
        <v>2816</v>
      </c>
      <c r="B219" s="2">
        <v>0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41</v>
      </c>
      <c r="H219" s="78"/>
      <c r="I219" s="204"/>
      <c r="J219" s="3" t="s">
        <v>446</v>
      </c>
      <c r="K219" s="75" t="s">
        <v>2817</v>
      </c>
      <c r="L219" s="76" t="s">
        <v>2185</v>
      </c>
      <c r="M219" s="77" t="s">
        <v>2601</v>
      </c>
      <c r="N219" s="3" t="s">
        <v>446</v>
      </c>
      <c r="O219" s="204"/>
      <c r="P219" s="3">
        <v>41</v>
      </c>
      <c r="Q219" s="1" t="s">
        <v>2321</v>
      </c>
      <c r="R219" s="2">
        <v>0</v>
      </c>
      <c r="S219" s="161" t="s">
        <v>436</v>
      </c>
      <c r="T219" s="1" t="s">
        <v>2602</v>
      </c>
      <c r="U219" s="3" t="s">
        <v>2603</v>
      </c>
      <c r="V219" s="3" t="s">
        <v>2603</v>
      </c>
      <c r="W219" s="3" t="s">
        <v>1161</v>
      </c>
      <c r="X219" s="3" t="s">
        <v>1019</v>
      </c>
      <c r="Y219" s="82">
        <f t="shared" si="9"/>
        <v>1312</v>
      </c>
      <c r="Z219" s="82">
        <f t="shared" si="10"/>
        <v>1312</v>
      </c>
      <c r="AA219" s="82" t="str">
        <f t="shared" si="11"/>
        <v>0</v>
      </c>
      <c r="AC219" s="5"/>
    </row>
    <row r="220" spans="1:256" s="3" customFormat="1" ht="10.199999999999999" x14ac:dyDescent="0.2">
      <c r="A220" s="1" t="s">
        <v>2604</v>
      </c>
      <c r="B220" s="2">
        <v>0</v>
      </c>
      <c r="C220" s="1" t="s">
        <v>2193</v>
      </c>
      <c r="D220" s="1" t="s">
        <v>2186</v>
      </c>
      <c r="E220" s="3" t="s">
        <v>2187</v>
      </c>
      <c r="F220" s="3">
        <v>16</v>
      </c>
      <c r="G220" s="3">
        <v>20</v>
      </c>
      <c r="H220" s="78"/>
      <c r="I220" s="23" t="s">
        <v>2927</v>
      </c>
      <c r="J220" s="3" t="s">
        <v>446</v>
      </c>
      <c r="K220" s="75" t="s">
        <v>2605</v>
      </c>
      <c r="L220" s="76" t="s">
        <v>2185</v>
      </c>
      <c r="M220" s="77" t="s">
        <v>2606</v>
      </c>
      <c r="N220" s="3" t="s">
        <v>446</v>
      </c>
      <c r="O220" s="204"/>
      <c r="P220" s="3">
        <v>20</v>
      </c>
      <c r="Q220" s="1" t="s">
        <v>2321</v>
      </c>
      <c r="R220" s="2">
        <v>54.65</v>
      </c>
      <c r="S220" s="165">
        <v>15815</v>
      </c>
      <c r="T220" s="1" t="s">
        <v>2710</v>
      </c>
      <c r="U220" s="3" t="s">
        <v>2603</v>
      </c>
      <c r="V220" s="3" t="s">
        <v>2603</v>
      </c>
      <c r="W220" s="22" t="s">
        <v>2892</v>
      </c>
      <c r="X220" s="3" t="s">
        <v>2847</v>
      </c>
      <c r="Y220" s="82">
        <f t="shared" si="9"/>
        <v>640</v>
      </c>
      <c r="Z220" s="82" t="str">
        <f t="shared" si="10"/>
        <v>0</v>
      </c>
      <c r="AA220" s="82">
        <f t="shared" si="11"/>
        <v>640</v>
      </c>
      <c r="AC220" s="5"/>
    </row>
    <row r="221" spans="1:256" s="22" customFormat="1" ht="11.85" customHeight="1" x14ac:dyDescent="0.2">
      <c r="A221" s="20"/>
      <c r="B221" s="21"/>
      <c r="C221" s="20"/>
      <c r="D221" s="20"/>
      <c r="H221" s="190"/>
      <c r="I221" s="51"/>
      <c r="J221" s="24"/>
      <c r="K221" s="23"/>
      <c r="L221" s="20" t="s">
        <v>2185</v>
      </c>
      <c r="O221" s="206"/>
      <c r="S221" s="127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25"/>
    </row>
    <row r="222" spans="1:256" s="38" customFormat="1" ht="11.85" customHeight="1" x14ac:dyDescent="0.25">
      <c r="G222" s="40">
        <f>SUM(G218:G221)</f>
        <v>61</v>
      </c>
      <c r="H222" s="192"/>
      <c r="I222" s="205"/>
      <c r="J222" s="40"/>
      <c r="K222" s="40"/>
      <c r="L222" s="41"/>
      <c r="M222" s="40">
        <f>G222-P222</f>
        <v>0</v>
      </c>
      <c r="N222" s="40"/>
      <c r="O222" s="205"/>
      <c r="P222" s="40">
        <f>SUM(P219:P221)</f>
        <v>61</v>
      </c>
      <c r="Q222" s="42"/>
      <c r="R222" s="42"/>
      <c r="S222" s="169"/>
      <c r="T222" s="42"/>
      <c r="X222" s="4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5">
      <c r="C223" s="50" t="s">
        <v>2173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163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2" customHeight="1" x14ac:dyDescent="0.2">
      <c r="A224" s="1" t="s">
        <v>2818</v>
      </c>
      <c r="B224" s="2">
        <v>0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2797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656</v>
      </c>
      <c r="Z224" s="82">
        <f t="shared" si="10"/>
        <v>656</v>
      </c>
      <c r="AA224" s="82" t="str">
        <f t="shared" si="11"/>
        <v>0</v>
      </c>
      <c r="AC224" s="5"/>
    </row>
    <row r="225" spans="1:29" s="3" customFormat="1" ht="10.199999999999999" x14ac:dyDescent="0.2">
      <c r="A225" s="1" t="s">
        <v>2798</v>
      </c>
      <c r="B225" s="2">
        <v>0</v>
      </c>
      <c r="C225" s="1" t="s">
        <v>2193</v>
      </c>
      <c r="D225" s="1" t="s">
        <v>2718</v>
      </c>
      <c r="E225" s="3" t="s">
        <v>2187</v>
      </c>
      <c r="F225" s="3">
        <v>8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320</v>
      </c>
      <c r="Z225" s="82" t="str">
        <f t="shared" si="10"/>
        <v>0</v>
      </c>
      <c r="AA225" s="82">
        <f t="shared" si="11"/>
        <v>320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46" customFormat="1" ht="11.85" customHeight="1" thickBot="1" x14ac:dyDescent="0.3">
      <c r="G227" s="47">
        <f>SUM(G223:G226)</f>
        <v>61</v>
      </c>
      <c r="H227" s="193"/>
      <c r="I227" s="207"/>
      <c r="J227" s="47"/>
      <c r="K227" s="47"/>
      <c r="L227" s="48"/>
      <c r="M227" s="47">
        <f>G227-P227</f>
        <v>0</v>
      </c>
      <c r="N227" s="47"/>
      <c r="O227" s="207"/>
      <c r="P227" s="47">
        <f>SUM(P224:P226)</f>
        <v>61</v>
      </c>
      <c r="Q227" s="49"/>
      <c r="R227" s="49"/>
      <c r="S227" s="170"/>
      <c r="T227" s="49"/>
      <c r="X227" s="49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ht="11.85" customHeight="1" x14ac:dyDescent="0.25">
      <c r="C228" s="57" t="s">
        <v>2174</v>
      </c>
      <c r="G228" s="3"/>
      <c r="H228" s="78"/>
      <c r="I228" s="204"/>
      <c r="J228" s="3"/>
      <c r="K228" s="3"/>
      <c r="L228" s="7"/>
      <c r="M228" s="3"/>
      <c r="N228" s="3"/>
      <c r="O228" s="204"/>
      <c r="P228" s="3"/>
      <c r="Q228" s="3"/>
      <c r="R228" s="3"/>
      <c r="S228" s="165"/>
      <c r="T228" s="3"/>
      <c r="X228" s="3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0.199999999999999" x14ac:dyDescent="0.2">
      <c r="A229" s="1" t="s">
        <v>1064</v>
      </c>
      <c r="B229" s="2">
        <v>330</v>
      </c>
      <c r="C229" s="1" t="s">
        <v>1063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9"/>
      <c r="J229" s="8" t="s">
        <v>446</v>
      </c>
      <c r="K229" s="108" t="s">
        <v>2887</v>
      </c>
      <c r="L229" s="109" t="s">
        <v>2185</v>
      </c>
      <c r="M229" s="110" t="s">
        <v>2887</v>
      </c>
      <c r="N229" s="8" t="s">
        <v>446</v>
      </c>
      <c r="O229" s="204"/>
      <c r="P229" s="3">
        <v>25</v>
      </c>
      <c r="Q229" s="1" t="s">
        <v>1792</v>
      </c>
      <c r="R229" s="2">
        <v>360</v>
      </c>
      <c r="S229" s="184" t="s">
        <v>436</v>
      </c>
      <c r="T229" s="1" t="s">
        <v>1793</v>
      </c>
      <c r="U229" s="3" t="s">
        <v>2196</v>
      </c>
      <c r="V229" s="3" t="s">
        <v>2196</v>
      </c>
      <c r="W229" s="8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0.199999999999999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/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204" t="s">
        <v>432</v>
      </c>
      <c r="P230" s="3">
        <v>25</v>
      </c>
      <c r="Q230" s="1" t="s">
        <v>2193</v>
      </c>
      <c r="R230" s="2">
        <v>80.75</v>
      </c>
      <c r="S230" s="161" t="s">
        <v>436</v>
      </c>
      <c r="T230" s="1" t="s">
        <v>2274</v>
      </c>
      <c r="U230" s="3" t="s">
        <v>2196</v>
      </c>
      <c r="V230" s="3" t="s">
        <v>2196</v>
      </c>
      <c r="W230" s="22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0.199999999999999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204" t="s">
        <v>2919</v>
      </c>
      <c r="P231" s="3">
        <v>25</v>
      </c>
      <c r="Q231" s="1" t="s">
        <v>2193</v>
      </c>
      <c r="R231" s="2">
        <v>83</v>
      </c>
      <c r="S231" s="161" t="s">
        <v>2490</v>
      </c>
      <c r="T231" s="1" t="s">
        <v>2510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2852</v>
      </c>
      <c r="P232" s="3">
        <v>25</v>
      </c>
      <c r="Q232" s="1" t="s">
        <v>2321</v>
      </c>
      <c r="R232" s="2">
        <v>26.15</v>
      </c>
      <c r="S232" s="161" t="s">
        <v>2887</v>
      </c>
      <c r="T232" s="1" t="s">
        <v>2693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204" t="s">
        <v>2835</v>
      </c>
      <c r="P235" s="3">
        <v>25</v>
      </c>
      <c r="Q235" s="1" t="s">
        <v>2193</v>
      </c>
      <c r="R235" s="2">
        <v>77</v>
      </c>
      <c r="S235" s="161" t="s">
        <v>2408</v>
      </c>
      <c r="T235" s="1" t="s">
        <v>2437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86.5</v>
      </c>
      <c r="S236" s="161" t="s">
        <v>2490</v>
      </c>
      <c r="T236" s="1" t="s">
        <v>2512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96.75</v>
      </c>
      <c r="S237" s="161" t="s">
        <v>2490</v>
      </c>
      <c r="T237" s="1" t="s">
        <v>2513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195</v>
      </c>
      <c r="S238" s="161" t="s">
        <v>2300</v>
      </c>
      <c r="T238" s="1" t="s">
        <v>2314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69.25</v>
      </c>
      <c r="S239" s="161" t="s">
        <v>2911</v>
      </c>
      <c r="T239" s="1" t="s">
        <v>2316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2485</v>
      </c>
      <c r="R240" s="2">
        <v>199.25</v>
      </c>
      <c r="S240" s="161" t="s">
        <v>2911</v>
      </c>
      <c r="T240" s="1" t="s">
        <v>2673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72.25</v>
      </c>
      <c r="S241" s="165">
        <v>15748</v>
      </c>
      <c r="T241" s="1" t="s">
        <v>2598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74</v>
      </c>
      <c r="S242" s="165">
        <v>15749</v>
      </c>
      <c r="T242" s="1" t="s">
        <v>2599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2323</v>
      </c>
      <c r="B243" s="2">
        <v>210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2923</v>
      </c>
      <c r="J243" s="3" t="s">
        <v>446</v>
      </c>
      <c r="K243" s="108" t="s">
        <v>2806</v>
      </c>
      <c r="L243" s="109" t="s">
        <v>2185</v>
      </c>
      <c r="M243" s="110" t="s">
        <v>2345</v>
      </c>
      <c r="N243" s="3" t="s">
        <v>446</v>
      </c>
      <c r="O243" s="204" t="s">
        <v>2820</v>
      </c>
      <c r="P243" s="3">
        <v>25</v>
      </c>
      <c r="Q243" s="1" t="s">
        <v>2485</v>
      </c>
      <c r="R243" s="2">
        <v>204</v>
      </c>
      <c r="S243" s="161" t="s">
        <v>2887</v>
      </c>
      <c r="T243" s="1" t="s">
        <v>2683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2283</v>
      </c>
      <c r="B244" s="2">
        <v>33.85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1000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204" t="s">
        <v>2596</v>
      </c>
      <c r="P244" s="3">
        <v>25</v>
      </c>
      <c r="Q244" s="1" t="s">
        <v>2193</v>
      </c>
      <c r="R244" s="2">
        <v>74</v>
      </c>
      <c r="S244" s="165">
        <v>15838</v>
      </c>
      <c r="T244" s="1" t="s">
        <v>2600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2401</v>
      </c>
      <c r="B245" s="2">
        <v>57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1048</v>
      </c>
      <c r="J245" s="3" t="s">
        <v>446</v>
      </c>
      <c r="K245" s="108" t="s">
        <v>2324</v>
      </c>
      <c r="L245" s="109" t="s">
        <v>2185</v>
      </c>
      <c r="M245" s="110" t="s">
        <v>2596</v>
      </c>
      <c r="N245" s="3" t="s">
        <v>446</v>
      </c>
      <c r="O245" s="204" t="s">
        <v>2912</v>
      </c>
      <c r="P245" s="3">
        <v>25</v>
      </c>
      <c r="Q245" s="1" t="s">
        <v>2193</v>
      </c>
      <c r="R245" s="2">
        <v>57</v>
      </c>
      <c r="S245" s="165">
        <v>15858</v>
      </c>
      <c r="T245" s="1" t="s">
        <v>2597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426</v>
      </c>
      <c r="B246" s="2">
        <v>400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1030</v>
      </c>
      <c r="J246" s="3" t="s">
        <v>446</v>
      </c>
      <c r="K246" s="108" t="s">
        <v>2466</v>
      </c>
      <c r="L246" s="109" t="s">
        <v>2185</v>
      </c>
      <c r="M246" s="110" t="s">
        <v>2701</v>
      </c>
      <c r="N246" s="3" t="s">
        <v>446</v>
      </c>
      <c r="O246" s="204" t="s">
        <v>1039</v>
      </c>
      <c r="P246" s="3">
        <v>25</v>
      </c>
      <c r="Q246" s="1" t="s">
        <v>2193</v>
      </c>
      <c r="R246" s="2">
        <v>48</v>
      </c>
      <c r="S246" s="165">
        <v>15847</v>
      </c>
      <c r="T246" s="1" t="s">
        <v>2702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2514</v>
      </c>
      <c r="B247" s="2">
        <v>235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/>
      <c r="J247" s="3" t="s">
        <v>446</v>
      </c>
      <c r="K247" s="108" t="s">
        <v>2515</v>
      </c>
      <c r="L247" s="109" t="s">
        <v>2185</v>
      </c>
      <c r="M247" s="110" t="s">
        <v>2430</v>
      </c>
      <c r="N247" s="3" t="s">
        <v>446</v>
      </c>
      <c r="O247" s="204" t="s">
        <v>1028</v>
      </c>
      <c r="P247" s="3">
        <v>25</v>
      </c>
      <c r="Q247" s="1" t="s">
        <v>2193</v>
      </c>
      <c r="R247" s="2">
        <v>40</v>
      </c>
      <c r="S247" s="161" t="s">
        <v>436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1062</v>
      </c>
      <c r="B248" s="2">
        <v>350</v>
      </c>
      <c r="C248" s="1" t="s">
        <v>1063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3" t="s">
        <v>1033</v>
      </c>
      <c r="J248" s="3" t="s">
        <v>446</v>
      </c>
      <c r="K248" s="108" t="s">
        <v>2804</v>
      </c>
      <c r="L248" s="109" t="s">
        <v>2185</v>
      </c>
      <c r="M248" s="110" t="s">
        <v>2453</v>
      </c>
      <c r="N248" s="3" t="s">
        <v>446</v>
      </c>
      <c r="O248" s="204" t="s">
        <v>1037</v>
      </c>
      <c r="P248" s="3">
        <v>25</v>
      </c>
      <c r="Q248" s="1" t="s">
        <v>2193</v>
      </c>
      <c r="R248" s="2">
        <v>86.5</v>
      </c>
      <c r="S248" s="161" t="s">
        <v>2453</v>
      </c>
      <c r="T248" s="1" t="s">
        <v>2463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1145</v>
      </c>
      <c r="B249" s="2">
        <v>320</v>
      </c>
      <c r="C249" s="1" t="s">
        <v>1146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12"/>
      <c r="J249" s="3" t="s">
        <v>446</v>
      </c>
      <c r="K249" s="108" t="s">
        <v>2490</v>
      </c>
      <c r="L249" s="109" t="s">
        <v>2185</v>
      </c>
      <c r="M249" s="110" t="s">
        <v>2490</v>
      </c>
      <c r="N249" s="3" t="s">
        <v>446</v>
      </c>
      <c r="O249" s="204"/>
      <c r="P249" s="3">
        <v>25</v>
      </c>
      <c r="Q249" s="1" t="s">
        <v>2193</v>
      </c>
      <c r="R249" s="2">
        <v>86.5</v>
      </c>
      <c r="S249" s="161" t="s">
        <v>436</v>
      </c>
      <c r="T249" s="1" t="s">
        <v>2511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2394</v>
      </c>
      <c r="B250" s="2">
        <v>81.349999999999994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20</v>
      </c>
      <c r="H250" s="78"/>
      <c r="I250" s="200"/>
      <c r="J250" s="3" t="s">
        <v>446</v>
      </c>
      <c r="K250" s="108" t="s">
        <v>2806</v>
      </c>
      <c r="L250" s="109" t="s">
        <v>2185</v>
      </c>
      <c r="M250" s="110" t="s">
        <v>2453</v>
      </c>
      <c r="N250" s="3" t="s">
        <v>446</v>
      </c>
      <c r="O250" s="204" t="s">
        <v>2806</v>
      </c>
      <c r="P250" s="3">
        <v>20</v>
      </c>
      <c r="Q250" s="1" t="s">
        <v>2193</v>
      </c>
      <c r="R250" s="2">
        <v>86.5</v>
      </c>
      <c r="S250" s="167" t="s">
        <v>1161</v>
      </c>
      <c r="T250" s="1" t="s">
        <v>2463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640</v>
      </c>
      <c r="Z250" s="82">
        <f t="shared" si="10"/>
        <v>640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423</v>
      </c>
      <c r="B251" s="2">
        <v>390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204"/>
      <c r="J251" s="3" t="s">
        <v>446</v>
      </c>
      <c r="K251" s="108" t="s">
        <v>2367</v>
      </c>
      <c r="L251" s="109" t="s">
        <v>2185</v>
      </c>
      <c r="M251" s="110" t="s">
        <v>2516</v>
      </c>
      <c r="N251" s="3" t="s">
        <v>446</v>
      </c>
      <c r="O251" s="204" t="s">
        <v>1099</v>
      </c>
      <c r="P251" s="3">
        <v>25</v>
      </c>
      <c r="Q251" s="1" t="s">
        <v>2193</v>
      </c>
      <c r="R251" s="2">
        <v>400</v>
      </c>
      <c r="S251" s="165" t="s">
        <v>1161</v>
      </c>
      <c r="T251" s="1" t="s">
        <v>2517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836</v>
      </c>
      <c r="B252" s="2">
        <v>385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3">
        <v>25</v>
      </c>
      <c r="Q252" s="1" t="s">
        <v>2218</v>
      </c>
      <c r="R252" s="2">
        <v>200</v>
      </c>
      <c r="S252" s="165" t="s">
        <v>1161</v>
      </c>
      <c r="T252" s="1" t="s">
        <v>2443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22">
        <v>25</v>
      </c>
      <c r="Q253" s="1" t="s">
        <v>1291</v>
      </c>
      <c r="R253" s="2">
        <v>350</v>
      </c>
      <c r="S253" s="165" t="s">
        <v>1161</v>
      </c>
      <c r="T253" s="1" t="s">
        <v>1292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3">
        <v>25</v>
      </c>
      <c r="Q254" s="1" t="s">
        <v>2193</v>
      </c>
      <c r="R254" s="2">
        <v>83.75</v>
      </c>
      <c r="S254" s="165" t="s">
        <v>1161</v>
      </c>
      <c r="T254" s="1" t="s">
        <v>2442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2448</v>
      </c>
      <c r="L255" s="109" t="s">
        <v>2185</v>
      </c>
      <c r="M255" s="110" t="s">
        <v>2430</v>
      </c>
      <c r="N255" s="3" t="s">
        <v>446</v>
      </c>
      <c r="O255" s="206" t="s">
        <v>2448</v>
      </c>
      <c r="P255" s="3">
        <v>25</v>
      </c>
      <c r="Q255" s="1" t="s">
        <v>2193</v>
      </c>
      <c r="R255" s="2">
        <v>40</v>
      </c>
      <c r="S255" s="161" t="s">
        <v>1161</v>
      </c>
      <c r="T255" s="1" t="s">
        <v>2436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849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2585</v>
      </c>
      <c r="L256" s="109" t="s">
        <v>2185</v>
      </c>
      <c r="M256" s="110" t="s">
        <v>2895</v>
      </c>
      <c r="N256" s="3" t="s">
        <v>446</v>
      </c>
      <c r="O256" s="204" t="s">
        <v>2585</v>
      </c>
      <c r="P256" s="3">
        <v>25</v>
      </c>
      <c r="Q256" s="1" t="s">
        <v>2193</v>
      </c>
      <c r="R256" s="2">
        <v>180</v>
      </c>
      <c r="S256" s="165" t="s">
        <v>1161</v>
      </c>
      <c r="T256" s="1" t="s">
        <v>2298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842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2448</v>
      </c>
      <c r="L257" s="109" t="s">
        <v>2185</v>
      </c>
      <c r="M257" s="110" t="s">
        <v>2448</v>
      </c>
      <c r="N257" s="3" t="s">
        <v>446</v>
      </c>
      <c r="O257" s="204"/>
      <c r="P257" s="3">
        <v>25</v>
      </c>
      <c r="Q257" s="1" t="s">
        <v>861</v>
      </c>
      <c r="R257" s="2">
        <v>300</v>
      </c>
      <c r="S257" s="167" t="s">
        <v>1161</v>
      </c>
      <c r="T257" s="1" t="s">
        <v>863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847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212"/>
      <c r="J258" s="3" t="s">
        <v>446</v>
      </c>
      <c r="K258" s="108" t="s">
        <v>2812</v>
      </c>
      <c r="L258" s="109" t="s">
        <v>2185</v>
      </c>
      <c r="M258" s="110" t="s">
        <v>2812</v>
      </c>
      <c r="N258" s="3" t="s">
        <v>446</v>
      </c>
      <c r="O258" s="204"/>
      <c r="P258" s="3">
        <v>25</v>
      </c>
      <c r="Q258" s="1" t="s">
        <v>220</v>
      </c>
      <c r="R258" s="2">
        <v>350</v>
      </c>
      <c r="S258" s="165" t="s">
        <v>238</v>
      </c>
      <c r="T258" s="1" t="s">
        <v>221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1128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229" t="s">
        <v>1161</v>
      </c>
      <c r="T259" s="1" t="s">
        <v>2444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1129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2443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5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5">
      <c r="G262" s="59">
        <f>SUM(G228:G261)</f>
        <v>795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SUM(P228:P261)</f>
        <v>795</v>
      </c>
      <c r="Q262" s="61"/>
      <c r="R262" s="61"/>
      <c r="S262" s="171"/>
      <c r="T262" s="61"/>
      <c r="X262" s="61"/>
      <c r="Y262" s="82">
        <f t="shared" si="9"/>
        <v>0</v>
      </c>
      <c r="Z262" s="82" t="str">
        <f t="shared" si="10"/>
        <v>0</v>
      </c>
      <c r="AA262" s="82" t="str">
        <f t="shared" si="11"/>
        <v>0</v>
      </c>
    </row>
    <row r="263" spans="1:29" ht="11.85" customHeight="1" x14ac:dyDescent="0.25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ref="Y263:Y317" si="12">F263*G263*2</f>
        <v>0</v>
      </c>
      <c r="Z263" s="82" t="str">
        <f t="shared" ref="Z263:Z317" si="13">IF(X263="N",Y263,"0")</f>
        <v>0</v>
      </c>
      <c r="AA263" s="82" t="str">
        <f t="shared" ref="AA263:AA317" si="14">IF(X263="P",Y263,"0")</f>
        <v>0</v>
      </c>
    </row>
    <row r="264" spans="1:29" s="3" customFormat="1" ht="10.199999999999999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0.199999999999999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0.199999999999999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ht="11.85" customHeight="1" x14ac:dyDescent="0.25">
      <c r="G282" s="3"/>
      <c r="H282" s="78"/>
      <c r="I282" s="204"/>
      <c r="J282" s="3"/>
      <c r="K282" s="3"/>
      <c r="L282" s="20" t="s">
        <v>2185</v>
      </c>
      <c r="M282" s="3"/>
      <c r="N282" s="3"/>
      <c r="O282" s="204"/>
      <c r="P282" s="3"/>
      <c r="Q282" s="3"/>
      <c r="R282" s="3"/>
      <c r="S282" s="165"/>
      <c r="T282" s="3"/>
      <c r="X282" s="3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62" customFormat="1" ht="11.85" customHeight="1" thickBot="1" x14ac:dyDescent="0.3">
      <c r="G283" s="63">
        <f>SUM(G263:G282)</f>
        <v>450</v>
      </c>
      <c r="H283" s="197"/>
      <c r="I283" s="214"/>
      <c r="J283" s="63"/>
      <c r="K283" s="63"/>
      <c r="L283" s="64"/>
      <c r="M283" s="63">
        <f>G283-P283</f>
        <v>0</v>
      </c>
      <c r="N283" s="63"/>
      <c r="O283" s="214"/>
      <c r="P283" s="63">
        <f>SUM(P263:P282)</f>
        <v>450</v>
      </c>
      <c r="Q283" s="65"/>
      <c r="R283" s="65"/>
      <c r="S283" s="172"/>
      <c r="T283" s="65"/>
      <c r="X283" s="65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71" customFormat="1" ht="11.85" customHeight="1" x14ac:dyDescent="0.25">
      <c r="C284" s="50" t="s">
        <v>2183</v>
      </c>
      <c r="G284" s="72"/>
      <c r="H284" s="194"/>
      <c r="I284" s="210"/>
      <c r="J284" s="72"/>
      <c r="K284" s="72"/>
      <c r="L284" s="73"/>
      <c r="M284" s="72"/>
      <c r="N284" s="72"/>
      <c r="O284" s="210"/>
      <c r="P284" s="72"/>
      <c r="Q284" s="74"/>
      <c r="R284" s="74"/>
      <c r="S284" s="173"/>
      <c r="T284" s="74"/>
      <c r="X284" s="7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5">
      <c r="A285" s="89">
        <v>486140.1</v>
      </c>
      <c r="B285" s="2">
        <v>216</v>
      </c>
      <c r="C285" s="1" t="s">
        <v>2218</v>
      </c>
      <c r="D285" s="1" t="s">
        <v>2186</v>
      </c>
      <c r="E285" s="3" t="s">
        <v>2187</v>
      </c>
      <c r="F285" s="3">
        <v>16</v>
      </c>
      <c r="G285" s="22">
        <v>4</v>
      </c>
      <c r="H285" s="190"/>
      <c r="I285" s="202" t="s">
        <v>2904</v>
      </c>
      <c r="J285" s="22" t="s">
        <v>446</v>
      </c>
      <c r="K285" s="4" t="s">
        <v>2277</v>
      </c>
      <c r="L285" s="1" t="s">
        <v>2185</v>
      </c>
      <c r="M285" s="22" t="s">
        <v>2842</v>
      </c>
      <c r="N285" s="80" t="s">
        <v>446</v>
      </c>
      <c r="O285" s="206"/>
      <c r="P285" s="22">
        <v>4</v>
      </c>
      <c r="Q285" s="20" t="s">
        <v>2843</v>
      </c>
      <c r="R285" s="21">
        <v>0</v>
      </c>
      <c r="S285" s="174">
        <v>15757</v>
      </c>
      <c r="T285" s="20" t="s">
        <v>2844</v>
      </c>
      <c r="U285" s="22" t="s">
        <v>2845</v>
      </c>
      <c r="V285" s="22" t="s">
        <v>2845</v>
      </c>
      <c r="W285" s="22" t="s">
        <v>1161</v>
      </c>
      <c r="X285" s="22" t="s">
        <v>2847</v>
      </c>
      <c r="Y285" s="82">
        <f t="shared" si="12"/>
        <v>128</v>
      </c>
      <c r="Z285" s="82" t="str">
        <f t="shared" si="13"/>
        <v>0</v>
      </c>
      <c r="AA285" s="82">
        <f t="shared" si="14"/>
        <v>128</v>
      </c>
      <c r="AB285" s="22"/>
      <c r="AC285" s="25"/>
    </row>
    <row r="286" spans="1:29" s="46" customFormat="1" ht="11.85" customHeight="1" thickBot="1" x14ac:dyDescent="0.3">
      <c r="A286" s="90"/>
      <c r="G286" s="47">
        <f>SUM(G285:G285)</f>
        <v>4</v>
      </c>
      <c r="H286" s="193"/>
      <c r="I286" s="215"/>
      <c r="J286" s="47"/>
      <c r="K286" s="128"/>
      <c r="L286" s="48"/>
      <c r="M286" s="47">
        <f>G286-P286</f>
        <v>0</v>
      </c>
      <c r="N286" s="81"/>
      <c r="O286" s="207"/>
      <c r="P286" s="47">
        <f>SUM(P285)</f>
        <v>4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A287" s="89"/>
      <c r="C287" s="50" t="s">
        <v>2184</v>
      </c>
      <c r="G287" s="22"/>
      <c r="H287" s="190"/>
      <c r="I287" s="216"/>
      <c r="J287" s="22"/>
      <c r="K287" s="22"/>
      <c r="L287" s="45"/>
      <c r="M287" s="22"/>
      <c r="N287" s="37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5">
      <c r="A288" s="89">
        <v>486140.1</v>
      </c>
      <c r="B288" s="2">
        <v>216</v>
      </c>
      <c r="C288" s="1" t="s">
        <v>2218</v>
      </c>
      <c r="D288" s="1" t="s">
        <v>2718</v>
      </c>
      <c r="E288" s="3" t="s">
        <v>2187</v>
      </c>
      <c r="F288" s="3">
        <v>8</v>
      </c>
      <c r="G288" s="74">
        <v>4</v>
      </c>
      <c r="H288" s="198"/>
      <c r="I288" s="202" t="s">
        <v>2904</v>
      </c>
      <c r="J288" s="74" t="s">
        <v>446</v>
      </c>
      <c r="K288" s="4" t="s">
        <v>2277</v>
      </c>
      <c r="L288" s="1" t="s">
        <v>2185</v>
      </c>
      <c r="M288" s="74" t="s">
        <v>2842</v>
      </c>
      <c r="N288" s="82" t="s">
        <v>446</v>
      </c>
      <c r="O288" s="226"/>
      <c r="P288" s="74">
        <v>4</v>
      </c>
      <c r="Q288" s="83" t="s">
        <v>2843</v>
      </c>
      <c r="R288" s="84">
        <v>0</v>
      </c>
      <c r="S288" s="175">
        <v>15757</v>
      </c>
      <c r="T288" s="83" t="s">
        <v>2844</v>
      </c>
      <c r="U288" s="74" t="s">
        <v>2845</v>
      </c>
      <c r="V288" s="74" t="s">
        <v>2845</v>
      </c>
      <c r="W288" s="22" t="s">
        <v>1161</v>
      </c>
      <c r="X288" s="74" t="s">
        <v>2847</v>
      </c>
      <c r="Y288" s="82">
        <f t="shared" si="12"/>
        <v>64</v>
      </c>
      <c r="Z288" s="82" t="str">
        <f t="shared" si="13"/>
        <v>0</v>
      </c>
      <c r="AA288" s="82">
        <f t="shared" si="14"/>
        <v>64</v>
      </c>
      <c r="AB288" s="74"/>
      <c r="AC288" s="85"/>
    </row>
    <row r="289" spans="1:29" s="46" customFormat="1" ht="11.85" customHeight="1" thickBot="1" x14ac:dyDescent="0.3">
      <c r="G289" s="47">
        <f>SUM(G288)</f>
        <v>4</v>
      </c>
      <c r="H289" s="193"/>
      <c r="I289" s="215"/>
      <c r="J289" s="47"/>
      <c r="K289" s="47"/>
      <c r="M289" s="47">
        <f>G289-P289</f>
        <v>0</v>
      </c>
      <c r="N289" s="81"/>
      <c r="O289" s="207"/>
      <c r="P289" s="47">
        <f>SUM(P288)</f>
        <v>4</v>
      </c>
      <c r="S289" s="176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5">
      <c r="G290" s="72"/>
      <c r="H290" s="194"/>
      <c r="I290" s="217"/>
      <c r="J290" s="72"/>
      <c r="K290" s="72"/>
      <c r="L290" s="73"/>
      <c r="M290" s="74"/>
      <c r="N290" s="82"/>
      <c r="O290" s="226"/>
      <c r="P290" s="74"/>
      <c r="Q290" s="83"/>
      <c r="R290" s="84"/>
      <c r="S290" s="175"/>
      <c r="T290" s="83"/>
      <c r="U290" s="74"/>
      <c r="V290" s="74"/>
      <c r="W290" s="74"/>
      <c r="X290" s="74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  <c r="AB290" s="74"/>
      <c r="AC290" s="85"/>
    </row>
    <row r="291" spans="1:29" s="43" customFormat="1" ht="11.25" customHeight="1" x14ac:dyDescent="0.3">
      <c r="C291" s="50" t="s">
        <v>2180</v>
      </c>
      <c r="G291" s="22"/>
      <c r="H291" s="190"/>
      <c r="I291" s="23"/>
      <c r="J291" s="22"/>
      <c r="K291" s="67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0.199999999999999" x14ac:dyDescent="0.2">
      <c r="A292" s="1" t="s">
        <v>2713</v>
      </c>
      <c r="B292" s="2">
        <v>197.04</v>
      </c>
      <c r="C292" s="1" t="s">
        <v>2485</v>
      </c>
      <c r="D292" s="1" t="s">
        <v>2186</v>
      </c>
      <c r="E292" s="3" t="s">
        <v>2187</v>
      </c>
      <c r="F292" s="3">
        <v>16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235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320</v>
      </c>
      <c r="Z292" s="82" t="str">
        <f t="shared" si="13"/>
        <v>0</v>
      </c>
      <c r="AA292" s="82">
        <f t="shared" si="14"/>
        <v>320</v>
      </c>
      <c r="AC292" s="5"/>
    </row>
    <row r="293" spans="1:29" s="38" customFormat="1" ht="11.85" customHeight="1" x14ac:dyDescent="0.25">
      <c r="G293" s="40">
        <f>SUM(G291:G292)</f>
        <v>10</v>
      </c>
      <c r="H293" s="192"/>
      <c r="I293" s="54"/>
      <c r="J293" s="40"/>
      <c r="K293" s="40"/>
      <c r="L293" s="41"/>
      <c r="M293" s="40">
        <f>G293-P293</f>
        <v>0</v>
      </c>
      <c r="N293" s="40"/>
      <c r="O293" s="205"/>
      <c r="P293" s="40">
        <f>SUM(P291:P292)</f>
        <v>10</v>
      </c>
      <c r="Q293" s="42"/>
      <c r="R293" s="42"/>
      <c r="S293" s="171"/>
      <c r="T293" s="42"/>
      <c r="X293" s="4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5">
      <c r="C294" s="50" t="s">
        <v>2181</v>
      </c>
      <c r="G294" s="22"/>
      <c r="H294" s="190"/>
      <c r="I294" s="23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0.199999999999999" x14ac:dyDescent="0.2">
      <c r="A295" s="1" t="s">
        <v>2713</v>
      </c>
      <c r="B295" s="2">
        <v>197.04</v>
      </c>
      <c r="C295" s="1" t="s">
        <v>2485</v>
      </c>
      <c r="D295" s="1" t="s">
        <v>2718</v>
      </c>
      <c r="E295" s="3" t="s">
        <v>2187</v>
      </c>
      <c r="F295" s="3">
        <v>8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300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46" customFormat="1" ht="11.85" customHeight="1" thickBot="1" x14ac:dyDescent="0.3">
      <c r="G296" s="47">
        <f>SUM(G294:G295)</f>
        <v>10</v>
      </c>
      <c r="H296" s="193"/>
      <c r="I296" s="177"/>
      <c r="J296" s="47"/>
      <c r="K296" s="47"/>
      <c r="L296" s="48"/>
      <c r="M296" s="47">
        <f>G296-P296</f>
        <v>0</v>
      </c>
      <c r="N296" s="47"/>
      <c r="O296" s="207"/>
      <c r="P296" s="47">
        <f>SUM(P294:P295)</f>
        <v>10</v>
      </c>
      <c r="Q296" s="49"/>
      <c r="R296" s="49"/>
      <c r="S296" s="170"/>
      <c r="T296" s="49"/>
      <c r="X296" s="49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5">
      <c r="C297" s="50" t="s">
        <v>2178</v>
      </c>
      <c r="G297" s="22"/>
      <c r="H297" s="190"/>
      <c r="I297" s="218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0.199999999999999" x14ac:dyDescent="0.2">
      <c r="A298" s="1" t="s">
        <v>2711</v>
      </c>
      <c r="B298" s="2">
        <v>216</v>
      </c>
      <c r="C298" s="1" t="s">
        <v>2218</v>
      </c>
      <c r="D298" s="1" t="s">
        <v>2186</v>
      </c>
      <c r="E298" s="3" t="s">
        <v>2187</v>
      </c>
      <c r="F298" s="3">
        <v>16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288</v>
      </c>
      <c r="Z298" s="82" t="str">
        <f t="shared" si="13"/>
        <v>0</v>
      </c>
      <c r="AA298" s="82">
        <f t="shared" si="14"/>
        <v>288</v>
      </c>
      <c r="AC298" s="5"/>
    </row>
    <row r="299" spans="1:29" s="38" customFormat="1" ht="11.85" customHeight="1" x14ac:dyDescent="0.25">
      <c r="G299" s="40">
        <f>SUM(G297:G298)</f>
        <v>9</v>
      </c>
      <c r="H299" s="192"/>
      <c r="I299" s="219"/>
      <c r="J299" s="40"/>
      <c r="K299" s="129"/>
      <c r="L299" s="41"/>
      <c r="M299" s="40">
        <f>G299-P299</f>
        <v>0</v>
      </c>
      <c r="N299" s="40"/>
      <c r="O299" s="205"/>
      <c r="P299" s="40">
        <f>SUM(P297:P298)</f>
        <v>9</v>
      </c>
      <c r="Q299" s="42"/>
      <c r="R299" s="42"/>
      <c r="S299" s="171"/>
      <c r="T299" s="42"/>
      <c r="X299" s="4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5">
      <c r="C300" s="50" t="s">
        <v>2179</v>
      </c>
      <c r="G300" s="22"/>
      <c r="H300" s="190"/>
      <c r="I300" s="216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0.199999999999999" x14ac:dyDescent="0.2">
      <c r="A301" s="1" t="s">
        <v>2711</v>
      </c>
      <c r="B301" s="2">
        <v>216</v>
      </c>
      <c r="C301" s="1" t="s">
        <v>2218</v>
      </c>
      <c r="D301" s="1" t="s">
        <v>2718</v>
      </c>
      <c r="E301" s="3" t="s">
        <v>2187</v>
      </c>
      <c r="F301" s="3">
        <v>8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144</v>
      </c>
      <c r="Z301" s="82" t="str">
        <f t="shared" si="13"/>
        <v>0</v>
      </c>
      <c r="AA301" s="82">
        <f t="shared" si="14"/>
        <v>144</v>
      </c>
      <c r="AC301" s="5"/>
    </row>
    <row r="302" spans="1:29" s="46" customFormat="1" ht="11.85" customHeight="1" thickBot="1" x14ac:dyDescent="0.3">
      <c r="G302" s="47">
        <f>SUM(G300:G301)</f>
        <v>9</v>
      </c>
      <c r="H302" s="193"/>
      <c r="I302" s="207"/>
      <c r="J302" s="47"/>
      <c r="K302" s="47"/>
      <c r="L302" s="48"/>
      <c r="M302" s="47">
        <f>G302-P302</f>
        <v>0</v>
      </c>
      <c r="N302" s="47"/>
      <c r="O302" s="207"/>
      <c r="P302" s="47">
        <f>SUM(P300:P301)</f>
        <v>9</v>
      </c>
      <c r="Q302" s="49"/>
      <c r="R302" s="49"/>
      <c r="S302" s="170"/>
      <c r="T302" s="49"/>
      <c r="X302" s="49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25" customHeight="1" x14ac:dyDescent="0.25">
      <c r="C303" s="50" t="s">
        <v>2170</v>
      </c>
      <c r="G303" s="22"/>
      <c r="H303" s="190"/>
      <c r="I303" s="68" t="s">
        <v>1863</v>
      </c>
      <c r="J303" s="22"/>
      <c r="K303" s="22"/>
      <c r="L303" s="45"/>
      <c r="M303" s="22"/>
      <c r="N303" s="22"/>
      <c r="O303" s="227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12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O304" s="204"/>
      <c r="P304" s="3">
        <v>12</v>
      </c>
      <c r="Q304" s="1" t="s">
        <v>2612</v>
      </c>
      <c r="R304" s="2">
        <v>0</v>
      </c>
      <c r="S304" s="174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384</v>
      </c>
      <c r="Z304" s="82" t="str">
        <f t="shared" si="13"/>
        <v>0</v>
      </c>
      <c r="AA304" s="82">
        <f t="shared" si="14"/>
        <v>384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5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O305" s="204"/>
      <c r="P305" s="3">
        <v>5</v>
      </c>
      <c r="Q305" s="1" t="s">
        <v>2321</v>
      </c>
      <c r="R305" s="2">
        <v>23.7</v>
      </c>
      <c r="S305" s="174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160</v>
      </c>
      <c r="Z305" s="82" t="str">
        <f t="shared" si="13"/>
        <v>0</v>
      </c>
      <c r="AA305" s="82">
        <f t="shared" si="14"/>
        <v>160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6</v>
      </c>
      <c r="Q306" s="1" t="s">
        <v>2321</v>
      </c>
      <c r="R306" s="2">
        <v>34.65</v>
      </c>
      <c r="S306" s="174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7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O307" s="204"/>
      <c r="P307" s="3">
        <v>7</v>
      </c>
      <c r="Q307" s="1" t="s">
        <v>2321</v>
      </c>
      <c r="R307" s="2">
        <v>28.75</v>
      </c>
      <c r="S307" s="174">
        <v>15735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224</v>
      </c>
      <c r="Z307" s="82" t="str">
        <f t="shared" si="13"/>
        <v>0</v>
      </c>
      <c r="AA307" s="82">
        <f t="shared" si="14"/>
        <v>224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10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10</v>
      </c>
      <c r="Q308" s="1" t="s">
        <v>2189</v>
      </c>
      <c r="R308" s="2">
        <v>31.9</v>
      </c>
      <c r="S308" s="174">
        <v>15735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320</v>
      </c>
      <c r="Z308" s="82" t="str">
        <f t="shared" si="13"/>
        <v>0</v>
      </c>
      <c r="AA308" s="82">
        <f t="shared" si="14"/>
        <v>320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2821</v>
      </c>
      <c r="N309" s="3" t="s">
        <v>446</v>
      </c>
      <c r="O309" s="228" t="s">
        <v>1861</v>
      </c>
      <c r="P309" s="3">
        <v>6</v>
      </c>
      <c r="Q309" s="3" t="s">
        <v>2218</v>
      </c>
      <c r="R309" s="21">
        <v>0</v>
      </c>
      <c r="S309" s="174">
        <v>15741</v>
      </c>
      <c r="T309" s="3" t="s">
        <v>419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8" customFormat="1" ht="11.85" customHeight="1" x14ac:dyDescent="0.25">
      <c r="G310" s="40">
        <f>SUM(G303:G309)</f>
        <v>46</v>
      </c>
      <c r="H310" s="192"/>
      <c r="I310" s="205"/>
      <c r="J310" s="40"/>
      <c r="K310" s="40"/>
      <c r="L310" s="41"/>
      <c r="M310" s="40">
        <f>G310-P310</f>
        <v>0</v>
      </c>
      <c r="N310" s="40"/>
      <c r="O310" s="205"/>
      <c r="P310" s="40">
        <f>SUM(P303:P309)</f>
        <v>46</v>
      </c>
      <c r="Q310" s="42"/>
      <c r="R310" s="42"/>
      <c r="S310" s="171"/>
      <c r="T310" s="42"/>
      <c r="X310" s="4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5">
      <c r="C311" s="50" t="s">
        <v>2171</v>
      </c>
      <c r="G311" s="22"/>
      <c r="H311" s="190"/>
      <c r="I311" s="206"/>
      <c r="J311" s="24"/>
      <c r="K311" s="22"/>
      <c r="L311" s="45"/>
      <c r="M311" s="22"/>
      <c r="N311" s="24"/>
      <c r="O311" s="206"/>
      <c r="P311" s="22"/>
      <c r="Q311" s="22"/>
      <c r="R311" s="22"/>
      <c r="S311" s="16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12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2611</v>
      </c>
      <c r="N312" s="3" t="s">
        <v>446</v>
      </c>
      <c r="O312" s="204"/>
      <c r="P312" s="3">
        <v>12</v>
      </c>
      <c r="Q312" s="1" t="s">
        <v>2612</v>
      </c>
      <c r="R312" s="2">
        <v>0</v>
      </c>
      <c r="S312" s="174">
        <v>15737</v>
      </c>
      <c r="T312" s="1" t="s">
        <v>2613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5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5</v>
      </c>
      <c r="Q313" s="1" t="s">
        <v>2321</v>
      </c>
      <c r="R313" s="2">
        <v>23.7</v>
      </c>
      <c r="S313" s="174">
        <v>15740</v>
      </c>
      <c r="T313" s="1" t="s">
        <v>2615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80</v>
      </c>
      <c r="Z313" s="82" t="str">
        <f t="shared" si="13"/>
        <v>0</v>
      </c>
      <c r="AA313" s="82">
        <f t="shared" si="14"/>
        <v>80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6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6</v>
      </c>
      <c r="Q314" s="1" t="s">
        <v>2321</v>
      </c>
      <c r="R314" s="2">
        <v>34.65</v>
      </c>
      <c r="S314" s="174">
        <v>15740</v>
      </c>
      <c r="T314" s="1" t="s">
        <v>2616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96</v>
      </c>
      <c r="Z314" s="82" t="str">
        <f t="shared" si="13"/>
        <v>0</v>
      </c>
      <c r="AA314" s="82">
        <f t="shared" si="14"/>
        <v>96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7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7</v>
      </c>
      <c r="Q315" s="1" t="s">
        <v>2321</v>
      </c>
      <c r="R315" s="2">
        <v>28.75</v>
      </c>
      <c r="S315" s="174">
        <v>15736</v>
      </c>
      <c r="T315" s="1" t="s">
        <v>2618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112</v>
      </c>
      <c r="Z315" s="82" t="str">
        <f t="shared" si="13"/>
        <v>0</v>
      </c>
      <c r="AA315" s="82">
        <f t="shared" si="14"/>
        <v>112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8</v>
      </c>
      <c r="Q316" s="1" t="s">
        <v>2189</v>
      </c>
      <c r="R316" s="2">
        <v>31.9</v>
      </c>
      <c r="S316" s="174">
        <v>15736</v>
      </c>
      <c r="T316" s="1" t="s">
        <v>2190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5"/>
    </row>
    <row r="317" spans="1:29" s="22" customFormat="1" ht="11.85" customHeight="1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20" t="s">
        <v>2185</v>
      </c>
      <c r="M317" s="22" t="s">
        <v>2821</v>
      </c>
      <c r="N317" s="3" t="s">
        <v>446</v>
      </c>
      <c r="O317" s="206"/>
      <c r="P317" s="22">
        <v>8</v>
      </c>
      <c r="Q317" s="20" t="s">
        <v>2218</v>
      </c>
      <c r="R317" s="21">
        <v>0</v>
      </c>
      <c r="S317" s="174">
        <v>15741</v>
      </c>
      <c r="T317" s="20" t="s">
        <v>420</v>
      </c>
      <c r="U317" s="22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25"/>
    </row>
    <row r="318" spans="1:29" s="46" customFormat="1" ht="11.85" customHeight="1" thickBot="1" x14ac:dyDescent="0.3">
      <c r="G318" s="47">
        <f>SUM(G311:G317)</f>
        <v>46</v>
      </c>
      <c r="H318" s="193"/>
      <c r="I318" s="207"/>
      <c r="J318" s="47"/>
      <c r="K318" s="47"/>
      <c r="L318" s="48"/>
      <c r="M318" s="47">
        <f>G318-P318</f>
        <v>0</v>
      </c>
      <c r="N318" s="47"/>
      <c r="O318" s="207"/>
      <c r="P318" s="47">
        <f>SUM(P311:P317)</f>
        <v>46</v>
      </c>
      <c r="Q318" s="49"/>
      <c r="R318" s="49"/>
      <c r="S318" s="96"/>
      <c r="T318" s="49"/>
      <c r="X318" s="49"/>
      <c r="Y318" s="49"/>
    </row>
    <row r="319" spans="1:29" ht="11.85" customHeight="1" x14ac:dyDescent="0.25">
      <c r="G319" s="3"/>
      <c r="H319" s="78"/>
      <c r="I319" s="204"/>
      <c r="J319" s="3"/>
      <c r="K319" s="3"/>
      <c r="M319" s="3"/>
      <c r="N319" s="3"/>
      <c r="O319" s="204"/>
      <c r="P319" s="3"/>
      <c r="S319" s="91"/>
      <c r="X319" s="3"/>
      <c r="Y319" s="3"/>
    </row>
    <row r="320" spans="1:29" ht="11.85" customHeight="1" x14ac:dyDescent="0.25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5">
      <c r="Y321">
        <f>SUM(Y6:Y320)</f>
        <v>95856</v>
      </c>
      <c r="Z321">
        <f>SUM(Z6:Z320)</f>
        <v>35616</v>
      </c>
      <c r="AA321">
        <f>SUM(AA6:AA320)</f>
        <v>60240</v>
      </c>
    </row>
    <row r="322" spans="1:27" ht="11.85" customHeight="1" x14ac:dyDescent="0.25"/>
    <row r="323" spans="1:27" ht="11.85" customHeight="1" x14ac:dyDescent="0.25">
      <c r="AA323">
        <f>Z321+AA321</f>
        <v>95856</v>
      </c>
    </row>
    <row r="324" spans="1:27" s="3" customFormat="1" ht="10.199999999999999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</row>
    <row r="327" spans="1:27" s="3" customFormat="1" ht="10.199999999999999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</row>
    <row r="328" spans="1:27" s="3" customFormat="1" ht="10.199999999999999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8"/>
  <sheetViews>
    <sheetView topLeftCell="P294" zoomScale="75" workbookViewId="0">
      <selection activeCell="Y317" sqref="Y317:AA317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52.332031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36945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22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49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2856</v>
      </c>
      <c r="R6" s="21">
        <v>0</v>
      </c>
      <c r="S6" s="249" t="s">
        <v>436</v>
      </c>
      <c r="T6" s="1" t="s">
        <v>1414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2856</v>
      </c>
      <c r="R7" s="21">
        <v>0</v>
      </c>
      <c r="S7" s="249" t="s">
        <v>436</v>
      </c>
      <c r="T7" s="1" t="s">
        <v>1414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2856</v>
      </c>
      <c r="R8" s="21">
        <v>0</v>
      </c>
      <c r="S8" s="250" t="s">
        <v>1415</v>
      </c>
      <c r="T8" s="1" t="s">
        <v>1414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2856</v>
      </c>
      <c r="R9" s="21">
        <v>0</v>
      </c>
      <c r="S9" s="250" t="s">
        <v>1447</v>
      </c>
      <c r="T9" s="1" t="s">
        <v>1414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2856</v>
      </c>
      <c r="R10" s="21">
        <v>0</v>
      </c>
      <c r="S10" s="250" t="s">
        <v>1447</v>
      </c>
      <c r="T10" s="1" t="s">
        <v>1414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2856</v>
      </c>
      <c r="R11" s="21">
        <v>0</v>
      </c>
      <c r="S11" s="250" t="s">
        <v>1447</v>
      </c>
      <c r="T11" s="1" t="s">
        <v>1414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1417</v>
      </c>
      <c r="B15" s="2">
        <v>0</v>
      </c>
      <c r="C15" s="248" t="s">
        <v>2856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2856</v>
      </c>
      <c r="R15" s="21">
        <v>0</v>
      </c>
      <c r="S15" s="249" t="s">
        <v>436</v>
      </c>
      <c r="T15" s="1" t="s">
        <v>1418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2856</v>
      </c>
      <c r="R16" s="21">
        <v>0</v>
      </c>
      <c r="S16" s="250" t="s">
        <v>1447</v>
      </c>
      <c r="T16" s="1" t="s">
        <v>1418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3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4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>
        <v>0</v>
      </c>
      <c r="Q24" s="248"/>
      <c r="R24" s="21"/>
      <c r="S24" s="27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2225</v>
      </c>
      <c r="R25" s="21">
        <v>0</v>
      </c>
      <c r="S25" s="250" t="s">
        <v>1447</v>
      </c>
      <c r="T25" s="1" t="s">
        <v>1448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4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4</v>
      </c>
      <c r="Q26" s="248" t="s">
        <v>2225</v>
      </c>
      <c r="R26" s="21">
        <v>0</v>
      </c>
      <c r="S26" s="250" t="s">
        <v>1447</v>
      </c>
      <c r="T26" s="1" t="s">
        <v>1448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8</v>
      </c>
      <c r="Z26" s="82" t="str">
        <f t="shared" si="1"/>
        <v>0</v>
      </c>
      <c r="AA26" s="82">
        <f t="shared" si="2"/>
        <v>8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4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4</v>
      </c>
      <c r="Q27" s="248" t="s">
        <v>2225</v>
      </c>
      <c r="R27" s="21">
        <v>0</v>
      </c>
      <c r="S27" s="250" t="s">
        <v>1447</v>
      </c>
      <c r="T27" s="1" t="s">
        <v>1448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8</v>
      </c>
      <c r="Z27" s="82" t="str">
        <f t="shared" si="1"/>
        <v>0</v>
      </c>
      <c r="AA27" s="82">
        <f t="shared" si="2"/>
        <v>8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4</v>
      </c>
      <c r="Q28" s="248" t="s">
        <v>2225</v>
      </c>
      <c r="R28" s="21">
        <v>0</v>
      </c>
      <c r="S28" s="250" t="s">
        <v>1447</v>
      </c>
      <c r="T28" s="1" t="s">
        <v>1448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8</v>
      </c>
      <c r="Z28" s="82" t="str">
        <f t="shared" si="1"/>
        <v>0</v>
      </c>
      <c r="AA28" s="8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2225</v>
      </c>
      <c r="R29" s="21">
        <v>0</v>
      </c>
      <c r="S29" s="250" t="s">
        <v>1447</v>
      </c>
      <c r="T29" s="1" t="s">
        <v>1448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2225</v>
      </c>
      <c r="R30" s="21">
        <v>0</v>
      </c>
      <c r="S30" s="250" t="s">
        <v>1447</v>
      </c>
      <c r="T30" s="1" t="s">
        <v>1448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2225</v>
      </c>
      <c r="R31" s="21">
        <v>0</v>
      </c>
      <c r="S31" s="250" t="s">
        <v>1447</v>
      </c>
      <c r="T31" s="1" t="s">
        <v>1448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2225</v>
      </c>
      <c r="R32" s="21">
        <v>0</v>
      </c>
      <c r="S32" s="250" t="s">
        <v>1447</v>
      </c>
      <c r="T32" s="1" t="s">
        <v>1448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2225</v>
      </c>
      <c r="R33" s="21">
        <v>0</v>
      </c>
      <c r="S33" s="250" t="s">
        <v>1447</v>
      </c>
      <c r="T33" s="1" t="s">
        <v>1448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2225</v>
      </c>
      <c r="R34" s="21">
        <v>0</v>
      </c>
      <c r="S34" s="250" t="s">
        <v>1447</v>
      </c>
      <c r="T34" s="1" t="s">
        <v>1448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2225</v>
      </c>
      <c r="R35" s="21">
        <v>0</v>
      </c>
      <c r="S35" s="250" t="s">
        <v>1447</v>
      </c>
      <c r="T35" s="1" t="s">
        <v>1448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2225</v>
      </c>
      <c r="R36" s="21">
        <v>0</v>
      </c>
      <c r="S36" s="250" t="s">
        <v>1447</v>
      </c>
      <c r="T36" s="1" t="s">
        <v>1448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2225</v>
      </c>
      <c r="R37" s="21">
        <v>0</v>
      </c>
      <c r="S37" s="250" t="s">
        <v>1447</v>
      </c>
      <c r="T37" s="1" t="s">
        <v>1448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2225</v>
      </c>
      <c r="R38" s="21">
        <v>0</v>
      </c>
      <c r="S38" s="250" t="s">
        <v>1447</v>
      </c>
      <c r="T38" s="1" t="s">
        <v>1448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2225</v>
      </c>
      <c r="R39" s="21">
        <v>0</v>
      </c>
      <c r="S39" s="250" t="s">
        <v>1447</v>
      </c>
      <c r="T39" s="1" t="s">
        <v>1448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2225</v>
      </c>
      <c r="R40" s="21">
        <v>0</v>
      </c>
      <c r="S40" s="250" t="s">
        <v>1447</v>
      </c>
      <c r="T40" s="1" t="s">
        <v>1448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2225</v>
      </c>
      <c r="R41" s="21">
        <v>0</v>
      </c>
      <c r="S41" s="250" t="s">
        <v>1447</v>
      </c>
      <c r="T41" s="1" t="s">
        <v>1448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52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52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5">
        <v>15</v>
      </c>
      <c r="Q46" s="248" t="s">
        <v>2225</v>
      </c>
      <c r="R46" s="2">
        <v>101</v>
      </c>
      <c r="S46" s="250" t="s">
        <v>1449</v>
      </c>
      <c r="T46" s="1" t="s">
        <v>1450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5">
        <v>15</v>
      </c>
      <c r="Q47" s="248" t="s">
        <v>2225</v>
      </c>
      <c r="R47" s="2">
        <v>101</v>
      </c>
      <c r="S47" s="250" t="s">
        <v>1449</v>
      </c>
      <c r="T47" s="1" t="s">
        <v>1450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5">
        <v>15</v>
      </c>
      <c r="Q48" s="248" t="s">
        <v>2225</v>
      </c>
      <c r="R48" s="2">
        <v>101</v>
      </c>
      <c r="S48" s="250" t="s">
        <v>1449</v>
      </c>
      <c r="T48" s="1" t="s">
        <v>1450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5">
        <v>15</v>
      </c>
      <c r="Q49" s="248" t="s">
        <v>2225</v>
      </c>
      <c r="R49" s="2">
        <v>101</v>
      </c>
      <c r="S49" s="250" t="s">
        <v>1449</v>
      </c>
      <c r="T49" s="1" t="s">
        <v>1450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15</v>
      </c>
      <c r="Q50" s="248" t="s">
        <v>2225</v>
      </c>
      <c r="R50" s="2">
        <v>101</v>
      </c>
      <c r="S50" s="250" t="s">
        <v>1449</v>
      </c>
      <c r="T50" s="1" t="s">
        <v>1450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14</v>
      </c>
      <c r="Q51" s="248" t="s">
        <v>2225</v>
      </c>
      <c r="R51" s="2">
        <v>101</v>
      </c>
      <c r="S51" s="250" t="s">
        <v>1449</v>
      </c>
      <c r="T51" s="1" t="s">
        <v>1450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8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8</v>
      </c>
      <c r="Q52" s="248" t="s">
        <v>2225</v>
      </c>
      <c r="R52" s="2">
        <v>173</v>
      </c>
      <c r="S52" s="250" t="s">
        <v>1449</v>
      </c>
      <c r="T52" s="1" t="s">
        <v>1450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16</v>
      </c>
      <c r="Z52" s="82" t="str">
        <f t="shared" si="1"/>
        <v>0</v>
      </c>
      <c r="AA52" s="82">
        <f t="shared" si="2"/>
        <v>16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8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8</v>
      </c>
      <c r="Q53" s="248" t="s">
        <v>2225</v>
      </c>
      <c r="R53" s="2">
        <v>173</v>
      </c>
      <c r="S53" s="250" t="s">
        <v>1449</v>
      </c>
      <c r="T53" s="1" t="s">
        <v>1450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16</v>
      </c>
      <c r="Z53" s="82" t="str">
        <f t="shared" si="1"/>
        <v>0</v>
      </c>
      <c r="AA53" s="82">
        <f t="shared" si="2"/>
        <v>16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8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8</v>
      </c>
      <c r="Q54" s="248" t="s">
        <v>2225</v>
      </c>
      <c r="R54" s="2">
        <v>173</v>
      </c>
      <c r="S54" s="250" t="s">
        <v>1449</v>
      </c>
      <c r="T54" s="1" t="s">
        <v>1450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16</v>
      </c>
      <c r="Z54" s="82" t="str">
        <f t="shared" si="1"/>
        <v>0</v>
      </c>
      <c r="AA54" s="82">
        <f t="shared" si="2"/>
        <v>16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9</v>
      </c>
      <c r="Q55" s="248" t="s">
        <v>2225</v>
      </c>
      <c r="R55" s="2">
        <v>173</v>
      </c>
      <c r="S55" s="250" t="s">
        <v>1449</v>
      </c>
      <c r="T55" s="1" t="s">
        <v>1450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9</v>
      </c>
      <c r="Q56" s="248" t="s">
        <v>2225</v>
      </c>
      <c r="R56" s="2">
        <v>173</v>
      </c>
      <c r="S56" s="250" t="s">
        <v>1449</v>
      </c>
      <c r="T56" s="1" t="s">
        <v>1450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9</v>
      </c>
      <c r="Q57" s="248" t="s">
        <v>2225</v>
      </c>
      <c r="R57" s="2">
        <v>173</v>
      </c>
      <c r="S57" s="250" t="s">
        <v>1449</v>
      </c>
      <c r="T57" s="1" t="s">
        <v>1450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9</v>
      </c>
      <c r="Q58" s="248" t="s">
        <v>2225</v>
      </c>
      <c r="R58" s="2">
        <v>173</v>
      </c>
      <c r="S58" s="250" t="s">
        <v>1449</v>
      </c>
      <c r="T58" s="1" t="s">
        <v>1450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9</v>
      </c>
      <c r="Q59" s="248" t="s">
        <v>2225</v>
      </c>
      <c r="R59" s="2">
        <v>173</v>
      </c>
      <c r="S59" s="250" t="s">
        <v>1449</v>
      </c>
      <c r="T59" s="1" t="s">
        <v>1450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9</v>
      </c>
      <c r="Q60" s="248" t="s">
        <v>2225</v>
      </c>
      <c r="R60" s="2">
        <v>173</v>
      </c>
      <c r="S60" s="250" t="s">
        <v>1449</v>
      </c>
      <c r="T60" s="1" t="s">
        <v>1450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9</v>
      </c>
      <c r="Q61" s="248" t="s">
        <v>2225</v>
      </c>
      <c r="R61" s="2">
        <v>173</v>
      </c>
      <c r="S61" s="250" t="s">
        <v>1449</v>
      </c>
      <c r="T61" s="1" t="s">
        <v>1450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9</v>
      </c>
      <c r="Q62" s="248" t="s">
        <v>2225</v>
      </c>
      <c r="R62" s="2">
        <v>173</v>
      </c>
      <c r="S62" s="250" t="s">
        <v>1449</v>
      </c>
      <c r="T62" s="1" t="s">
        <v>1450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9</v>
      </c>
      <c r="Q63" s="248" t="s">
        <v>2225</v>
      </c>
      <c r="R63" s="2">
        <v>173</v>
      </c>
      <c r="S63" s="250" t="s">
        <v>1449</v>
      </c>
      <c r="T63" s="1" t="s">
        <v>1450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9</v>
      </c>
      <c r="Q64" s="248" t="s">
        <v>2225</v>
      </c>
      <c r="R64" s="2">
        <v>173</v>
      </c>
      <c r="S64" s="250" t="s">
        <v>1449</v>
      </c>
      <c r="T64" s="1" t="s">
        <v>1450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9</v>
      </c>
      <c r="Q65" s="248" t="s">
        <v>2225</v>
      </c>
      <c r="R65" s="2">
        <v>173</v>
      </c>
      <c r="S65" s="250" t="s">
        <v>1449</v>
      </c>
      <c r="T65" s="1" t="s">
        <v>1450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9</v>
      </c>
      <c r="Q66" s="248" t="s">
        <v>2225</v>
      </c>
      <c r="R66" s="2">
        <v>173</v>
      </c>
      <c r="S66" s="250" t="s">
        <v>1449</v>
      </c>
      <c r="T66" s="1" t="s">
        <v>1450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9</v>
      </c>
      <c r="Q67" s="248" t="s">
        <v>2225</v>
      </c>
      <c r="R67" s="2">
        <v>173</v>
      </c>
      <c r="S67" s="250" t="s">
        <v>1449</v>
      </c>
      <c r="T67" s="1" t="s">
        <v>1450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15</v>
      </c>
      <c r="Q68" s="248" t="s">
        <v>2225</v>
      </c>
      <c r="R68" s="2">
        <v>101</v>
      </c>
      <c r="S68" s="250" t="s">
        <v>1449</v>
      </c>
      <c r="T68" s="1" t="s">
        <v>1450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15</v>
      </c>
      <c r="Q69" s="248" t="s">
        <v>2225</v>
      </c>
      <c r="R69" s="2">
        <v>101</v>
      </c>
      <c r="S69" s="250" t="s">
        <v>1449</v>
      </c>
      <c r="T69" s="1" t="s">
        <v>1450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260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260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1422</v>
      </c>
      <c r="B73" s="21">
        <v>0</v>
      </c>
      <c r="C73" s="248" t="s">
        <v>2856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1423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43" customFormat="1" ht="12" customHeight="1" x14ac:dyDescent="0.25">
      <c r="A74" s="1" t="s">
        <v>1422</v>
      </c>
      <c r="B74" s="21">
        <v>0</v>
      </c>
      <c r="C74" s="248" t="s">
        <v>2856</v>
      </c>
      <c r="D74" s="20" t="s">
        <v>2186</v>
      </c>
      <c r="E74" s="22" t="s">
        <v>2187</v>
      </c>
      <c r="F74" s="22">
        <v>16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1424</v>
      </c>
      <c r="P74" s="22">
        <v>25</v>
      </c>
      <c r="Q74" s="20" t="s">
        <v>2193</v>
      </c>
      <c r="R74" s="21">
        <v>61</v>
      </c>
      <c r="S74" s="250" t="s">
        <v>1425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1" t="s">
        <v>1426</v>
      </c>
      <c r="B75" s="2">
        <v>195</v>
      </c>
      <c r="C75" s="1" t="s">
        <v>1427</v>
      </c>
      <c r="D75" s="1" t="s">
        <v>2186</v>
      </c>
      <c r="E75" s="3" t="s">
        <v>2187</v>
      </c>
      <c r="F75" s="3">
        <v>16</v>
      </c>
      <c r="G75" s="26">
        <v>25</v>
      </c>
      <c r="I75" s="26"/>
      <c r="J75" s="22" t="s">
        <v>446</v>
      </c>
      <c r="K75" s="29" t="s">
        <v>2804</v>
      </c>
      <c r="L75" s="244" t="s">
        <v>2185</v>
      </c>
      <c r="M75" s="26" t="s">
        <v>2804</v>
      </c>
      <c r="N75" s="22" t="s">
        <v>446</v>
      </c>
      <c r="O75" s="26"/>
      <c r="P75" s="26">
        <v>25</v>
      </c>
      <c r="Q75" s="1" t="s">
        <v>1427</v>
      </c>
      <c r="R75" s="2">
        <v>195</v>
      </c>
      <c r="S75" s="249" t="s">
        <v>436</v>
      </c>
      <c r="T75" s="1" t="s">
        <v>1428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25"/>
    </row>
    <row r="76" spans="1:34" s="3" customFormat="1" ht="12" customHeight="1" x14ac:dyDescent="0.2">
      <c r="A76" s="1" t="s">
        <v>1429</v>
      </c>
      <c r="B76" s="2">
        <v>220</v>
      </c>
      <c r="C76" s="1" t="s">
        <v>1427</v>
      </c>
      <c r="D76" s="1" t="s">
        <v>2186</v>
      </c>
      <c r="E76" s="3" t="s">
        <v>2187</v>
      </c>
      <c r="F76" s="3">
        <v>16</v>
      </c>
      <c r="G76" s="26">
        <v>25</v>
      </c>
      <c r="H76" s="22"/>
      <c r="I76" s="29" t="s">
        <v>1983</v>
      </c>
      <c r="J76" s="22" t="s">
        <v>446</v>
      </c>
      <c r="K76" s="29" t="s">
        <v>1984</v>
      </c>
      <c r="L76" s="246" t="s">
        <v>2185</v>
      </c>
      <c r="M76" s="22" t="s">
        <v>1983</v>
      </c>
      <c r="N76" s="22" t="s">
        <v>446</v>
      </c>
      <c r="O76" s="22"/>
      <c r="P76" s="22">
        <v>25</v>
      </c>
      <c r="Q76" s="20" t="s">
        <v>1985</v>
      </c>
      <c r="R76" s="21">
        <v>325</v>
      </c>
      <c r="S76" s="249" t="s">
        <v>436</v>
      </c>
      <c r="T76" s="20" t="s">
        <v>1986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3" customFormat="1" ht="12" customHeight="1" x14ac:dyDescent="0.2">
      <c r="A77" s="1" t="s">
        <v>1430</v>
      </c>
      <c r="B77" s="2">
        <v>195</v>
      </c>
      <c r="C77" s="1" t="s">
        <v>1427</v>
      </c>
      <c r="D77" s="1" t="s">
        <v>2186</v>
      </c>
      <c r="E77" s="3" t="s">
        <v>2187</v>
      </c>
      <c r="F77" s="3">
        <v>16</v>
      </c>
      <c r="G77" s="26">
        <v>25</v>
      </c>
      <c r="H77" s="22"/>
      <c r="I77" s="26"/>
      <c r="J77" s="22" t="s">
        <v>446</v>
      </c>
      <c r="K77" s="29" t="s">
        <v>2516</v>
      </c>
      <c r="L77" s="246" t="s">
        <v>2185</v>
      </c>
      <c r="M77" s="22" t="s">
        <v>2516</v>
      </c>
      <c r="N77" s="22" t="s">
        <v>446</v>
      </c>
      <c r="O77" s="26"/>
      <c r="P77" s="22">
        <v>25</v>
      </c>
      <c r="Q77" s="20" t="s">
        <v>2193</v>
      </c>
      <c r="R77" s="21">
        <v>86</v>
      </c>
      <c r="S77" s="249" t="s">
        <v>436</v>
      </c>
      <c r="T77" s="20" t="s">
        <v>1993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1422</v>
      </c>
      <c r="B78" s="21">
        <v>0</v>
      </c>
      <c r="C78" s="248" t="s">
        <v>2856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276</v>
      </c>
      <c r="N78" s="22" t="s">
        <v>446</v>
      </c>
      <c r="O78" s="142" t="s">
        <v>1431</v>
      </c>
      <c r="P78" s="22">
        <v>25</v>
      </c>
      <c r="Q78" s="20" t="s">
        <v>1956</v>
      </c>
      <c r="R78" s="21">
        <v>400</v>
      </c>
      <c r="S78" s="249" t="s">
        <v>1451</v>
      </c>
      <c r="T78" s="20" t="s">
        <v>1957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1422</v>
      </c>
      <c r="B79" s="21">
        <v>0</v>
      </c>
      <c r="C79" s="248" t="s">
        <v>2856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2" t="s">
        <v>2453</v>
      </c>
      <c r="N79" s="22" t="s">
        <v>446</v>
      </c>
      <c r="O79" s="142" t="s">
        <v>1980</v>
      </c>
      <c r="P79" s="22">
        <v>25</v>
      </c>
      <c r="Q79" s="20" t="s">
        <v>2193</v>
      </c>
      <c r="R79" s="21">
        <v>24.73</v>
      </c>
      <c r="S79" s="249" t="s">
        <v>1452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1422</v>
      </c>
      <c r="B80" s="21">
        <v>0</v>
      </c>
      <c r="C80" s="248" t="s">
        <v>2856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1452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1422</v>
      </c>
      <c r="B81" s="21">
        <v>0</v>
      </c>
      <c r="C81" s="248" t="s">
        <v>2856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1453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6" t="s">
        <v>2185</v>
      </c>
      <c r="M82" s="22" t="s">
        <v>2453</v>
      </c>
      <c r="N82" s="22" t="s">
        <v>446</v>
      </c>
      <c r="O82" s="142" t="s">
        <v>1968</v>
      </c>
      <c r="P82" s="22">
        <v>25</v>
      </c>
      <c r="Q82" s="20" t="s">
        <v>2193</v>
      </c>
      <c r="R82" s="21">
        <v>24.73</v>
      </c>
      <c r="S82" s="249" t="s">
        <v>1454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I83" s="23" t="s">
        <v>1972</v>
      </c>
      <c r="J83" s="22" t="s">
        <v>446</v>
      </c>
      <c r="K83" s="23" t="s">
        <v>2408</v>
      </c>
      <c r="L83" s="246" t="s">
        <v>2185</v>
      </c>
      <c r="M83" s="22" t="s">
        <v>2453</v>
      </c>
      <c r="N83" s="22" t="s">
        <v>446</v>
      </c>
      <c r="O83" s="142" t="s">
        <v>1968</v>
      </c>
      <c r="P83" s="22">
        <v>25</v>
      </c>
      <c r="Q83" s="20" t="s">
        <v>2193</v>
      </c>
      <c r="R83" s="21">
        <v>24.73</v>
      </c>
      <c r="S83" s="249" t="s">
        <v>1455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1422</v>
      </c>
      <c r="B84" s="21">
        <v>0</v>
      </c>
      <c r="C84" s="248" t="s">
        <v>2856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1452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5"/>
    </row>
    <row r="85" spans="1:29" s="3" customFormat="1" ht="12" customHeight="1" x14ac:dyDescent="0.2">
      <c r="A85" s="1" t="s">
        <v>1432</v>
      </c>
      <c r="B85" s="2">
        <v>210</v>
      </c>
      <c r="C85" s="1" t="s">
        <v>1427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 t="s">
        <v>1383</v>
      </c>
      <c r="J85" s="22" t="s">
        <v>446</v>
      </c>
      <c r="K85" s="29" t="s">
        <v>2889</v>
      </c>
      <c r="L85" s="246" t="s">
        <v>2185</v>
      </c>
      <c r="M85" s="22" t="s">
        <v>2516</v>
      </c>
      <c r="N85" s="22" t="s">
        <v>446</v>
      </c>
      <c r="O85" s="27" t="s">
        <v>1433</v>
      </c>
      <c r="P85" s="22">
        <v>25</v>
      </c>
      <c r="Q85" s="20" t="s">
        <v>2193</v>
      </c>
      <c r="R85" s="21">
        <v>86</v>
      </c>
      <c r="S85" s="249" t="s">
        <v>1434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L86" s="246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25"/>
    </row>
    <row r="87" spans="1:29" s="304" customFormat="1" ht="12" customHeight="1" x14ac:dyDescent="0.3">
      <c r="G87" s="251">
        <f>SUM(G71:G85)</f>
        <v>283</v>
      </c>
      <c r="I87" s="305"/>
      <c r="J87" s="306"/>
      <c r="K87" s="305"/>
      <c r="L87" s="305"/>
      <c r="M87" s="257">
        <f>G87-P87</f>
        <v>0</v>
      </c>
      <c r="N87" s="306"/>
      <c r="O87" s="307"/>
      <c r="P87" s="257">
        <f>SUM(P71:P86)</f>
        <v>283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71" customFormat="1" ht="12" customHeight="1" x14ac:dyDescent="0.25">
      <c r="C88" s="308" t="s">
        <v>1999</v>
      </c>
      <c r="G88" s="309"/>
      <c r="I88" s="309"/>
      <c r="J88" s="310"/>
      <c r="K88" s="309"/>
      <c r="L88" s="309"/>
      <c r="N88" s="310"/>
      <c r="O88" s="311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L89" s="246" t="s">
        <v>2185</v>
      </c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1435</v>
      </c>
      <c r="B90" s="21">
        <v>0</v>
      </c>
      <c r="C90" s="248" t="s">
        <v>2856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185" t="s">
        <v>1949</v>
      </c>
      <c r="N90" s="22" t="s">
        <v>446</v>
      </c>
      <c r="O90" s="303" t="s">
        <v>1950</v>
      </c>
      <c r="P90" s="24">
        <v>7</v>
      </c>
      <c r="Q90" s="20" t="s">
        <v>2193</v>
      </c>
      <c r="R90" s="21">
        <v>19.3</v>
      </c>
      <c r="S90" s="250" t="s">
        <v>1423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111" t="s">
        <v>2011</v>
      </c>
      <c r="J91" s="22" t="s">
        <v>446</v>
      </c>
      <c r="K91" s="23" t="s">
        <v>1983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49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22" customFormat="1" ht="12" customHeight="1" x14ac:dyDescent="0.2">
      <c r="A92" s="20" t="s">
        <v>2001</v>
      </c>
      <c r="B92" s="21">
        <v>360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2002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7" t="s">
        <v>2003</v>
      </c>
      <c r="P92" s="22">
        <v>25</v>
      </c>
      <c r="Q92" s="20" t="s">
        <v>2193</v>
      </c>
      <c r="R92" s="21">
        <v>61</v>
      </c>
      <c r="S92" s="250" t="s">
        <v>1436</v>
      </c>
      <c r="T92" s="20" t="s">
        <v>2005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25"/>
    </row>
    <row r="93" spans="1:29" s="22" customFormat="1" ht="12" customHeight="1" x14ac:dyDescent="0.2">
      <c r="A93" s="20" t="s">
        <v>2006</v>
      </c>
      <c r="B93" s="21">
        <v>19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111" t="s">
        <v>1437</v>
      </c>
      <c r="J93" s="22" t="s">
        <v>446</v>
      </c>
      <c r="K93" s="23" t="s">
        <v>2194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60.75</v>
      </c>
      <c r="S93" s="249" t="s">
        <v>1456</v>
      </c>
      <c r="T93" s="20" t="s">
        <v>2009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2013</v>
      </c>
      <c r="B94" s="21">
        <v>26.35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3" t="s">
        <v>2014</v>
      </c>
      <c r="J94" s="22" t="s">
        <v>446</v>
      </c>
      <c r="K94" s="23" t="s">
        <v>2408</v>
      </c>
      <c r="L94" s="246" t="s">
        <v>2185</v>
      </c>
      <c r="M94" s="26" t="s">
        <v>2453</v>
      </c>
      <c r="N94" s="22" t="s">
        <v>446</v>
      </c>
      <c r="O94" s="142" t="s">
        <v>2015</v>
      </c>
      <c r="P94" s="235">
        <v>25</v>
      </c>
      <c r="Q94" s="20" t="s">
        <v>2193</v>
      </c>
      <c r="R94" s="21">
        <v>24.73</v>
      </c>
      <c r="S94" s="249" t="s">
        <v>1457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1439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2018</v>
      </c>
      <c r="P95" s="235">
        <v>25</v>
      </c>
      <c r="Q95" s="20" t="s">
        <v>2193</v>
      </c>
      <c r="R95" s="21">
        <v>24.73</v>
      </c>
      <c r="S95" s="249" t="s">
        <v>1458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2020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2021</v>
      </c>
      <c r="J96" s="22" t="s">
        <v>446</v>
      </c>
      <c r="K96" s="23" t="s">
        <v>2515</v>
      </c>
      <c r="L96" s="246" t="s">
        <v>2185</v>
      </c>
      <c r="M96" s="26" t="s">
        <v>2453</v>
      </c>
      <c r="N96" s="22" t="s">
        <v>446</v>
      </c>
      <c r="O96" s="142" t="s">
        <v>2022</v>
      </c>
      <c r="P96" s="235">
        <v>25</v>
      </c>
      <c r="Q96" s="20" t="s">
        <v>2193</v>
      </c>
      <c r="R96" s="21">
        <v>24.73</v>
      </c>
      <c r="S96" s="249" t="s">
        <v>1459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2024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249" t="s">
        <v>1460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5</v>
      </c>
      <c r="Q98" s="20" t="s">
        <v>2193</v>
      </c>
      <c r="R98" s="21">
        <v>24.73</v>
      </c>
      <c r="S98" s="249" t="s">
        <v>1460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20</v>
      </c>
      <c r="H99" s="22" t="s">
        <v>2839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1441</v>
      </c>
      <c r="P99" s="235">
        <v>20</v>
      </c>
      <c r="Q99" s="20" t="s">
        <v>2193</v>
      </c>
      <c r="R99" s="21">
        <v>24.73</v>
      </c>
      <c r="S99" s="249" t="s">
        <v>1442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25"/>
    </row>
    <row r="100" spans="1:29" s="22" customFormat="1" ht="12" customHeight="1" x14ac:dyDescent="0.2">
      <c r="A100" s="1" t="s">
        <v>1435</v>
      </c>
      <c r="B100" s="21">
        <v>0</v>
      </c>
      <c r="C100" s="248" t="s">
        <v>2856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249" t="s">
        <v>1461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1435</v>
      </c>
      <c r="B101" s="21">
        <v>0</v>
      </c>
      <c r="C101" s="248" t="s">
        <v>2856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249" t="s">
        <v>1461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1443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249" t="s">
        <v>1462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SUM(G88:G103)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50" t="s">
        <v>1444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1445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1445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43" customFormat="1" ht="12" customHeight="1" x14ac:dyDescent="0.25">
      <c r="L109" s="246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5">
      <c r="G111" s="264">
        <f>SUM(G105:G110)</f>
        <v>75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75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3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5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2856</v>
      </c>
      <c r="R113" s="21">
        <v>0</v>
      </c>
      <c r="S113" s="250" t="s">
        <v>1444</v>
      </c>
      <c r="T113" s="1" t="s">
        <v>1446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5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5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3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5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3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9" customHeight="1" x14ac:dyDescent="0.25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0.199999999999999" x14ac:dyDescent="0.2">
      <c r="A127" s="1" t="s">
        <v>424</v>
      </c>
      <c r="B127" s="21">
        <v>0</v>
      </c>
      <c r="C127" s="1" t="s">
        <v>2218</v>
      </c>
      <c r="D127" s="1" t="s">
        <v>2186</v>
      </c>
      <c r="E127" s="3" t="s">
        <v>2187</v>
      </c>
      <c r="F127" s="3">
        <v>16</v>
      </c>
      <c r="G127" s="164">
        <v>6</v>
      </c>
      <c r="H127" s="78" t="s">
        <v>2839</v>
      </c>
      <c r="I127" s="201" t="s">
        <v>1861</v>
      </c>
      <c r="J127" s="3" t="s">
        <v>446</v>
      </c>
      <c r="K127" s="75" t="s">
        <v>2821</v>
      </c>
      <c r="L127" s="76" t="s">
        <v>2185</v>
      </c>
      <c r="M127" s="77" t="s">
        <v>219</v>
      </c>
      <c r="N127" s="3" t="s">
        <v>446</v>
      </c>
      <c r="O127" s="212" t="s">
        <v>1130</v>
      </c>
      <c r="P127" s="164">
        <v>6</v>
      </c>
      <c r="Q127" s="1" t="s">
        <v>2193</v>
      </c>
      <c r="R127" s="2">
        <v>26.65</v>
      </c>
      <c r="S127" s="162" t="s">
        <v>2911</v>
      </c>
      <c r="T127" s="1" t="s">
        <v>2672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192</v>
      </c>
      <c r="Z127" s="82" t="str">
        <f t="shared" si="4"/>
        <v>0</v>
      </c>
      <c r="AA127" s="82">
        <f t="shared" si="5"/>
        <v>192</v>
      </c>
    </row>
    <row r="128" spans="1:34" s="3" customFormat="1" ht="11.85" customHeight="1" x14ac:dyDescent="0.2">
      <c r="A128" s="20" t="s">
        <v>2837</v>
      </c>
      <c r="B128" s="21">
        <v>0</v>
      </c>
      <c r="C128" s="20" t="s">
        <v>2838</v>
      </c>
      <c r="D128" s="20" t="s">
        <v>2186</v>
      </c>
      <c r="E128" s="22" t="s">
        <v>2187</v>
      </c>
      <c r="F128" s="22">
        <v>16</v>
      </c>
      <c r="G128" s="28">
        <v>4</v>
      </c>
      <c r="H128" s="190" t="s">
        <v>2839</v>
      </c>
      <c r="I128" s="23" t="s">
        <v>2840</v>
      </c>
      <c r="J128" s="3" t="s">
        <v>446</v>
      </c>
      <c r="K128" s="108" t="s">
        <v>2841</v>
      </c>
      <c r="L128" s="109" t="s">
        <v>2185</v>
      </c>
      <c r="M128" s="110" t="s">
        <v>2821</v>
      </c>
      <c r="N128" s="3" t="s">
        <v>446</v>
      </c>
      <c r="O128" s="221" t="s">
        <v>1263</v>
      </c>
      <c r="P128" s="28">
        <v>4</v>
      </c>
      <c r="Q128" s="1" t="s">
        <v>2856</v>
      </c>
      <c r="R128" s="2">
        <v>0</v>
      </c>
      <c r="S128" s="165">
        <v>15937</v>
      </c>
      <c r="T128" s="1" t="s">
        <v>2884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128</v>
      </c>
      <c r="Z128" s="82" t="str">
        <f t="shared" si="4"/>
        <v>0</v>
      </c>
      <c r="AA128" s="82">
        <f t="shared" si="5"/>
        <v>128</v>
      </c>
      <c r="AC128" s="5"/>
    </row>
    <row r="129" spans="1:29" s="3" customFormat="1" ht="10.199999999999999" x14ac:dyDescent="0.2">
      <c r="A129" s="1" t="s">
        <v>2394</v>
      </c>
      <c r="B129" s="2">
        <v>81.349999999999994</v>
      </c>
      <c r="C129" s="1" t="s">
        <v>2193</v>
      </c>
      <c r="D129" s="1" t="s">
        <v>2186</v>
      </c>
      <c r="E129" s="3" t="s">
        <v>2187</v>
      </c>
      <c r="F129" s="3">
        <v>16</v>
      </c>
      <c r="G129" s="136">
        <v>5</v>
      </c>
      <c r="H129" s="78" t="s">
        <v>2839</v>
      </c>
      <c r="I129" s="111" t="s">
        <v>915</v>
      </c>
      <c r="J129" s="3" t="s">
        <v>446</v>
      </c>
      <c r="K129" s="75" t="s">
        <v>2806</v>
      </c>
      <c r="L129" s="76" t="s">
        <v>2185</v>
      </c>
      <c r="M129" s="77" t="s">
        <v>2453</v>
      </c>
      <c r="N129" s="3" t="s">
        <v>446</v>
      </c>
      <c r="O129" s="204" t="s">
        <v>1100</v>
      </c>
      <c r="P129" s="164">
        <v>5</v>
      </c>
      <c r="Q129" s="1" t="s">
        <v>2193</v>
      </c>
      <c r="R129" s="2">
        <v>86.5</v>
      </c>
      <c r="S129" s="232" t="s">
        <v>2453</v>
      </c>
      <c r="T129" s="1" t="s">
        <v>2463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160</v>
      </c>
      <c r="Z129" s="82" t="str">
        <f t="shared" si="4"/>
        <v>0</v>
      </c>
      <c r="AA129" s="82">
        <f t="shared" si="5"/>
        <v>160</v>
      </c>
      <c r="AC129" s="5"/>
    </row>
    <row r="130" spans="1:29" s="3" customFormat="1" ht="10.199999999999999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908</v>
      </c>
      <c r="J130" s="3" t="s">
        <v>446</v>
      </c>
      <c r="K130" s="75" t="s">
        <v>2806</v>
      </c>
      <c r="L130" s="76" t="s">
        <v>2185</v>
      </c>
      <c r="M130" s="77" t="s">
        <v>2453</v>
      </c>
      <c r="N130" s="3" t="s">
        <v>446</v>
      </c>
      <c r="O130" s="204" t="s">
        <v>1100</v>
      </c>
      <c r="P130" s="3">
        <v>25</v>
      </c>
      <c r="Q130" s="1" t="s">
        <v>1782</v>
      </c>
      <c r="R130" s="2">
        <v>325</v>
      </c>
      <c r="S130" s="163" t="s">
        <v>907</v>
      </c>
      <c r="T130" s="1" t="s">
        <v>1783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29" s="3" customFormat="1" ht="10.199999999999999" x14ac:dyDescent="0.2">
      <c r="A131" s="1" t="s">
        <v>2387</v>
      </c>
      <c r="B131" s="2">
        <v>315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2875</v>
      </c>
      <c r="J131" s="3" t="s">
        <v>446</v>
      </c>
      <c r="K131" s="75" t="s">
        <v>2806</v>
      </c>
      <c r="L131" s="76" t="s">
        <v>2185</v>
      </c>
      <c r="M131" s="77" t="s">
        <v>2453</v>
      </c>
      <c r="N131" s="3" t="s">
        <v>446</v>
      </c>
      <c r="O131" s="204" t="s">
        <v>901</v>
      </c>
      <c r="P131" s="3">
        <v>25</v>
      </c>
      <c r="Q131" s="1" t="s">
        <v>1782</v>
      </c>
      <c r="R131" s="2">
        <v>325</v>
      </c>
      <c r="S131" s="163">
        <v>103654</v>
      </c>
      <c r="T131" s="1" t="s">
        <v>1784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29" s="3" customFormat="1" ht="10.199999999999999" x14ac:dyDescent="0.2">
      <c r="A132" s="1" t="s">
        <v>2399</v>
      </c>
      <c r="B132" s="2">
        <v>85.5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10</v>
      </c>
      <c r="H132" s="78" t="s">
        <v>2839</v>
      </c>
      <c r="I132" s="111" t="s">
        <v>891</v>
      </c>
      <c r="J132" s="3" t="s">
        <v>446</v>
      </c>
      <c r="K132" s="75" t="s">
        <v>2806</v>
      </c>
      <c r="L132" s="76" t="s">
        <v>2185</v>
      </c>
      <c r="M132" s="115" t="s">
        <v>1850</v>
      </c>
      <c r="N132" s="3" t="s">
        <v>446</v>
      </c>
      <c r="O132" s="204" t="s">
        <v>1100</v>
      </c>
      <c r="P132" s="3">
        <v>10</v>
      </c>
      <c r="Q132" s="1" t="s">
        <v>2856</v>
      </c>
      <c r="R132" s="2">
        <v>192</v>
      </c>
      <c r="S132" s="163" t="s">
        <v>2453</v>
      </c>
      <c r="T132" s="1" t="s">
        <v>2866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320</v>
      </c>
      <c r="Z132" s="82" t="str">
        <f t="shared" si="4"/>
        <v>0</v>
      </c>
      <c r="AA132" s="82">
        <f t="shared" si="5"/>
        <v>320</v>
      </c>
    </row>
    <row r="133" spans="1:29" s="3" customFormat="1" ht="10.199999999999999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5</v>
      </c>
      <c r="H133" s="78" t="s">
        <v>2839</v>
      </c>
      <c r="I133" s="111" t="s">
        <v>889</v>
      </c>
      <c r="J133" s="3" t="s">
        <v>446</v>
      </c>
      <c r="K133" s="75" t="s">
        <v>2806</v>
      </c>
      <c r="L133" s="76" t="s">
        <v>2185</v>
      </c>
      <c r="M133" s="115" t="s">
        <v>1850</v>
      </c>
      <c r="N133" s="3" t="s">
        <v>446</v>
      </c>
      <c r="O133" s="204" t="s">
        <v>1100</v>
      </c>
      <c r="P133" s="3">
        <v>5</v>
      </c>
      <c r="Q133" s="1" t="s">
        <v>2856</v>
      </c>
      <c r="R133" s="2">
        <v>192</v>
      </c>
      <c r="S133" s="163" t="s">
        <v>2453</v>
      </c>
      <c r="T133" s="1" t="s">
        <v>2866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160</v>
      </c>
      <c r="Z133" s="82" t="str">
        <f t="shared" si="4"/>
        <v>0</v>
      </c>
      <c r="AA133" s="82">
        <f t="shared" si="5"/>
        <v>160</v>
      </c>
    </row>
    <row r="134" spans="1:29" s="3" customFormat="1" ht="10.199999999999999" x14ac:dyDescent="0.2">
      <c r="A134" s="1" t="s">
        <v>2399</v>
      </c>
      <c r="B134" s="2">
        <v>85.5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10</v>
      </c>
      <c r="H134" s="78" t="s">
        <v>2839</v>
      </c>
      <c r="I134" s="111" t="s">
        <v>890</v>
      </c>
      <c r="J134" s="3" t="s">
        <v>446</v>
      </c>
      <c r="K134" s="75" t="s">
        <v>2806</v>
      </c>
      <c r="L134" s="76" t="s">
        <v>2185</v>
      </c>
      <c r="M134" s="115" t="s">
        <v>1850</v>
      </c>
      <c r="N134" s="3" t="s">
        <v>446</v>
      </c>
      <c r="O134" s="204" t="s">
        <v>1100</v>
      </c>
      <c r="P134" s="3">
        <v>10</v>
      </c>
      <c r="Q134" s="1" t="s">
        <v>2856</v>
      </c>
      <c r="R134" s="2">
        <v>192</v>
      </c>
      <c r="S134" s="163" t="s">
        <v>2453</v>
      </c>
      <c r="T134" s="1" t="s">
        <v>2866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320</v>
      </c>
      <c r="Z134" s="82" t="str">
        <f t="shared" ref="Z134:Z197" si="7">IF(X134="N",Y134,"0")</f>
        <v>0</v>
      </c>
      <c r="AA134" s="82">
        <f t="shared" ref="AA134:AA197" si="8">IF(X134="P",Y134,"0")</f>
        <v>320</v>
      </c>
    </row>
    <row r="135" spans="1:29" s="3" customFormat="1" ht="10.199999999999999" x14ac:dyDescent="0.2">
      <c r="A135" s="1" t="s">
        <v>2385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H135" s="78"/>
      <c r="I135" s="111" t="s">
        <v>890</v>
      </c>
      <c r="J135" s="3" t="s">
        <v>446</v>
      </c>
      <c r="K135" s="75" t="s">
        <v>2806</v>
      </c>
      <c r="L135" s="76" t="s">
        <v>2185</v>
      </c>
      <c r="M135" s="115" t="s">
        <v>1850</v>
      </c>
      <c r="N135" s="3" t="s">
        <v>446</v>
      </c>
      <c r="O135" s="204" t="s">
        <v>2901</v>
      </c>
      <c r="P135" s="3">
        <v>25</v>
      </c>
      <c r="Q135" s="1" t="s">
        <v>2856</v>
      </c>
      <c r="R135" s="2">
        <v>195</v>
      </c>
      <c r="S135" s="163" t="s">
        <v>2453</v>
      </c>
      <c r="T135" s="1" t="s">
        <v>2867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</row>
    <row r="136" spans="1:29" s="3" customFormat="1" ht="10.199999999999999" x14ac:dyDescent="0.2">
      <c r="A136" s="1" t="s">
        <v>2857</v>
      </c>
      <c r="B136" s="2">
        <v>200</v>
      </c>
      <c r="C136" s="1" t="s">
        <v>2856</v>
      </c>
      <c r="D136" s="1" t="s">
        <v>2186</v>
      </c>
      <c r="E136" s="3" t="s">
        <v>2187</v>
      </c>
      <c r="F136" s="3">
        <v>16</v>
      </c>
      <c r="G136" s="3">
        <v>25</v>
      </c>
      <c r="H136" s="78"/>
      <c r="I136" s="111" t="s">
        <v>894</v>
      </c>
      <c r="J136" s="3" t="s">
        <v>446</v>
      </c>
      <c r="K136" s="112" t="s">
        <v>2804</v>
      </c>
      <c r="L136" s="76" t="s">
        <v>2185</v>
      </c>
      <c r="M136" s="115" t="s">
        <v>432</v>
      </c>
      <c r="N136" s="3" t="s">
        <v>446</v>
      </c>
      <c r="O136" s="212" t="s">
        <v>895</v>
      </c>
      <c r="P136" s="3">
        <v>25</v>
      </c>
      <c r="Q136" s="1" t="s">
        <v>2856</v>
      </c>
      <c r="R136" s="2">
        <v>195</v>
      </c>
      <c r="S136" s="163" t="s">
        <v>2453</v>
      </c>
      <c r="T136" s="1" t="s">
        <v>2868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2" customHeight="1" x14ac:dyDescent="0.2">
      <c r="A137" s="1" t="s">
        <v>2855</v>
      </c>
      <c r="B137" s="2">
        <v>195</v>
      </c>
      <c r="C137" s="1" t="s">
        <v>2856</v>
      </c>
      <c r="D137" s="1" t="s">
        <v>2186</v>
      </c>
      <c r="E137" s="3" t="s">
        <v>2187</v>
      </c>
      <c r="F137" s="3">
        <v>16</v>
      </c>
      <c r="G137" s="3">
        <v>25</v>
      </c>
      <c r="H137" s="78"/>
      <c r="I137" s="27"/>
      <c r="J137" s="3" t="s">
        <v>446</v>
      </c>
      <c r="K137" s="112" t="s">
        <v>884</v>
      </c>
      <c r="L137" s="76" t="s">
        <v>2185</v>
      </c>
      <c r="M137" s="77" t="s">
        <v>2887</v>
      </c>
      <c r="N137" s="3" t="s">
        <v>446</v>
      </c>
      <c r="O137" s="204"/>
      <c r="P137" s="3">
        <v>25</v>
      </c>
      <c r="Q137" s="1" t="s">
        <v>1865</v>
      </c>
      <c r="R137" s="2">
        <v>260</v>
      </c>
      <c r="S137" s="163" t="s">
        <v>436</v>
      </c>
      <c r="T137" s="1" t="s">
        <v>1866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</row>
    <row r="138" spans="1:29" s="3" customFormat="1" ht="10.199999999999999" x14ac:dyDescent="0.2">
      <c r="A138" s="1" t="s">
        <v>2858</v>
      </c>
      <c r="B138" s="2">
        <v>195</v>
      </c>
      <c r="C138" s="1" t="s">
        <v>2856</v>
      </c>
      <c r="D138" s="1" t="s">
        <v>2186</v>
      </c>
      <c r="E138" s="3" t="s">
        <v>2187</v>
      </c>
      <c r="F138" s="3">
        <v>16</v>
      </c>
      <c r="G138" s="3">
        <v>25</v>
      </c>
      <c r="H138" s="78"/>
      <c r="I138" s="27"/>
      <c r="J138" s="3" t="s">
        <v>446</v>
      </c>
      <c r="K138" s="112" t="s">
        <v>2806</v>
      </c>
      <c r="L138" s="76" t="s">
        <v>2185</v>
      </c>
      <c r="M138" s="115" t="s">
        <v>2806</v>
      </c>
      <c r="N138" s="3" t="s">
        <v>446</v>
      </c>
      <c r="O138" s="204"/>
      <c r="P138" s="3">
        <v>25</v>
      </c>
      <c r="Q138" s="1" t="s">
        <v>2856</v>
      </c>
      <c r="R138" s="2">
        <v>195</v>
      </c>
      <c r="S138" s="163" t="s">
        <v>436</v>
      </c>
      <c r="T138" s="1" t="s">
        <v>2869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</row>
    <row r="139" spans="1:29" s="3" customFormat="1" ht="10.199999999999999" x14ac:dyDescent="0.2">
      <c r="A139" s="1" t="s">
        <v>2389</v>
      </c>
      <c r="B139" s="2">
        <v>215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H139" s="78"/>
      <c r="I139" s="111"/>
      <c r="J139" s="3" t="s">
        <v>446</v>
      </c>
      <c r="K139" s="75" t="s">
        <v>2806</v>
      </c>
      <c r="L139" s="76" t="s">
        <v>2185</v>
      </c>
      <c r="M139" s="115" t="s">
        <v>2806</v>
      </c>
      <c r="N139" s="3" t="s">
        <v>446</v>
      </c>
      <c r="O139" s="204"/>
      <c r="P139" s="3">
        <v>25</v>
      </c>
      <c r="Q139" s="1" t="s">
        <v>2856</v>
      </c>
      <c r="R139" s="2">
        <v>195</v>
      </c>
      <c r="S139" s="163" t="s">
        <v>436</v>
      </c>
      <c r="T139" s="1" t="s">
        <v>2870</v>
      </c>
      <c r="U139" s="3" t="s">
        <v>2196</v>
      </c>
      <c r="V139" s="3" t="s">
        <v>2196</v>
      </c>
      <c r="W139" s="3" t="s">
        <v>2892</v>
      </c>
      <c r="X139" s="3" t="s">
        <v>1019</v>
      </c>
      <c r="Y139" s="82">
        <f t="shared" si="6"/>
        <v>800</v>
      </c>
      <c r="Z139" s="82">
        <f t="shared" si="7"/>
        <v>800</v>
      </c>
      <c r="AA139" s="82" t="str">
        <f t="shared" si="8"/>
        <v>0</v>
      </c>
    </row>
    <row r="140" spans="1:29" s="3" customFormat="1" ht="10.199999999999999" x14ac:dyDescent="0.2">
      <c r="A140" s="1" t="s">
        <v>2859</v>
      </c>
      <c r="B140" s="2">
        <v>195</v>
      </c>
      <c r="C140" s="1" t="s">
        <v>2856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27"/>
      <c r="J140" s="3" t="s">
        <v>446</v>
      </c>
      <c r="K140" s="112" t="s">
        <v>2329</v>
      </c>
      <c r="L140" s="76" t="s">
        <v>2185</v>
      </c>
      <c r="M140" s="115" t="s">
        <v>2329</v>
      </c>
      <c r="N140" s="3" t="s">
        <v>446</v>
      </c>
      <c r="O140" s="204"/>
      <c r="P140" s="3">
        <v>25</v>
      </c>
      <c r="Q140" s="1" t="s">
        <v>2856</v>
      </c>
      <c r="R140" s="2">
        <v>198</v>
      </c>
      <c r="S140" s="163" t="s">
        <v>436</v>
      </c>
      <c r="T140" s="1" t="s">
        <v>2871</v>
      </c>
      <c r="U140" s="3" t="s">
        <v>2196</v>
      </c>
      <c r="V140" s="3" t="s">
        <v>2196</v>
      </c>
      <c r="W140" s="3" t="s">
        <v>2892</v>
      </c>
      <c r="X140" s="3" t="s">
        <v>1019</v>
      </c>
      <c r="Y140" s="82">
        <f t="shared" si="6"/>
        <v>800</v>
      </c>
      <c r="Z140" s="82">
        <f t="shared" si="7"/>
        <v>800</v>
      </c>
      <c r="AA140" s="82" t="str">
        <f t="shared" si="8"/>
        <v>0</v>
      </c>
    </row>
    <row r="141" spans="1:29" s="3" customFormat="1" ht="10.199999999999999" x14ac:dyDescent="0.2">
      <c r="A141" s="1" t="s">
        <v>2860</v>
      </c>
      <c r="B141" s="2">
        <v>191</v>
      </c>
      <c r="C141" s="1" t="s">
        <v>2856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27"/>
      <c r="J141" s="3" t="s">
        <v>446</v>
      </c>
      <c r="K141" s="112" t="s">
        <v>2329</v>
      </c>
      <c r="L141" s="76" t="s">
        <v>2185</v>
      </c>
      <c r="M141" s="115" t="s">
        <v>2329</v>
      </c>
      <c r="N141" s="3" t="s">
        <v>446</v>
      </c>
      <c r="O141" s="204"/>
      <c r="P141" s="3">
        <v>25</v>
      </c>
      <c r="Q141" s="1" t="s">
        <v>2856</v>
      </c>
      <c r="R141" s="2">
        <v>200</v>
      </c>
      <c r="S141" s="163" t="s">
        <v>436</v>
      </c>
      <c r="T141" s="1" t="s">
        <v>2872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</row>
    <row r="142" spans="1:29" s="3" customFormat="1" ht="10.199999999999999" x14ac:dyDescent="0.2">
      <c r="A142" s="1" t="s">
        <v>843</v>
      </c>
      <c r="B142" s="2">
        <v>385</v>
      </c>
      <c r="C142" s="1" t="s">
        <v>837</v>
      </c>
      <c r="D142" s="1" t="s">
        <v>2186</v>
      </c>
      <c r="E142" s="3" t="s">
        <v>2187</v>
      </c>
      <c r="F142" s="3">
        <v>16</v>
      </c>
      <c r="G142" s="22">
        <v>25</v>
      </c>
      <c r="H142" s="190"/>
      <c r="I142" s="29"/>
      <c r="J142" s="3" t="s">
        <v>446</v>
      </c>
      <c r="K142" s="75" t="s">
        <v>2931</v>
      </c>
      <c r="L142" s="76" t="s">
        <v>2185</v>
      </c>
      <c r="M142" s="77" t="s">
        <v>1850</v>
      </c>
      <c r="N142" s="3" t="s">
        <v>446</v>
      </c>
      <c r="O142" s="204" t="s">
        <v>900</v>
      </c>
      <c r="P142" s="3">
        <v>25</v>
      </c>
      <c r="Q142" s="1" t="s">
        <v>1865</v>
      </c>
      <c r="R142" s="2">
        <v>265</v>
      </c>
      <c r="S142" s="163" t="s">
        <v>436</v>
      </c>
      <c r="T142" s="1" t="s">
        <v>1867</v>
      </c>
      <c r="U142" s="3" t="s">
        <v>2196</v>
      </c>
      <c r="V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</row>
    <row r="143" spans="1:29" s="3" customFormat="1" ht="10.199999999999999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/>
      <c r="I143" s="88" t="s">
        <v>887</v>
      </c>
      <c r="J143" s="3" t="s">
        <v>446</v>
      </c>
      <c r="K143" s="75" t="s">
        <v>2806</v>
      </c>
      <c r="L143" s="76" t="s">
        <v>2185</v>
      </c>
      <c r="M143" s="115" t="s">
        <v>2834</v>
      </c>
      <c r="N143" s="3" t="s">
        <v>446</v>
      </c>
      <c r="O143" s="204" t="s">
        <v>886</v>
      </c>
      <c r="P143" s="3">
        <v>25</v>
      </c>
      <c r="Q143" s="1" t="s">
        <v>2856</v>
      </c>
      <c r="R143" s="2">
        <v>192</v>
      </c>
      <c r="S143" s="163" t="s">
        <v>436</v>
      </c>
      <c r="T143" s="1" t="s">
        <v>2865</v>
      </c>
      <c r="U143" s="3" t="s">
        <v>2196</v>
      </c>
      <c r="V143" s="3" t="s">
        <v>2196</v>
      </c>
      <c r="W143" s="3" t="s">
        <v>2892</v>
      </c>
      <c r="X143" s="3" t="s">
        <v>1019</v>
      </c>
      <c r="Y143" s="82">
        <f t="shared" si="6"/>
        <v>800</v>
      </c>
      <c r="Z143" s="82">
        <f t="shared" si="7"/>
        <v>800</v>
      </c>
      <c r="AA143" s="82" t="str">
        <f t="shared" si="8"/>
        <v>0</v>
      </c>
    </row>
    <row r="144" spans="1:29" s="3" customFormat="1" ht="10.199999999999999" x14ac:dyDescent="0.2">
      <c r="A144" s="1" t="s">
        <v>2861</v>
      </c>
      <c r="B144" s="2">
        <v>195</v>
      </c>
      <c r="C144" s="1" t="s">
        <v>2856</v>
      </c>
      <c r="D144" s="1" t="s">
        <v>2186</v>
      </c>
      <c r="E144" s="3" t="s">
        <v>2187</v>
      </c>
      <c r="F144" s="3">
        <v>16</v>
      </c>
      <c r="G144" s="3">
        <v>25</v>
      </c>
      <c r="H144" s="78"/>
      <c r="I144" s="111" t="s">
        <v>1142</v>
      </c>
      <c r="J144" s="3" t="s">
        <v>446</v>
      </c>
      <c r="K144" s="112" t="s">
        <v>2367</v>
      </c>
      <c r="L144" s="76" t="s">
        <v>2185</v>
      </c>
      <c r="M144" s="115" t="s">
        <v>2448</v>
      </c>
      <c r="N144" s="3" t="s">
        <v>446</v>
      </c>
      <c r="O144" s="212" t="s">
        <v>1143</v>
      </c>
      <c r="P144" s="3">
        <v>25</v>
      </c>
      <c r="Q144" s="1" t="s">
        <v>2856</v>
      </c>
      <c r="R144" s="2">
        <v>190</v>
      </c>
      <c r="S144" s="163">
        <v>16993</v>
      </c>
      <c r="T144" s="1" t="s">
        <v>2873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164">
        <v>23</v>
      </c>
      <c r="H145" s="78"/>
      <c r="I145" s="203" t="s">
        <v>1165</v>
      </c>
      <c r="J145" s="3" t="s">
        <v>446</v>
      </c>
      <c r="K145" s="231" t="s">
        <v>2277</v>
      </c>
      <c r="L145" s="76" t="s">
        <v>2185</v>
      </c>
      <c r="M145" s="77" t="s">
        <v>2821</v>
      </c>
      <c r="N145" s="3" t="s">
        <v>446</v>
      </c>
      <c r="O145" s="221" t="s">
        <v>1263</v>
      </c>
      <c r="P145" s="28">
        <v>23</v>
      </c>
      <c r="Q145" s="1" t="s">
        <v>2856</v>
      </c>
      <c r="R145" s="2">
        <v>0</v>
      </c>
      <c r="S145" s="163">
        <v>16992</v>
      </c>
      <c r="T145" s="1" t="s">
        <v>2884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736</v>
      </c>
      <c r="Z145" s="82" t="str">
        <f t="shared" si="7"/>
        <v>0</v>
      </c>
      <c r="AA145" s="82">
        <f t="shared" si="8"/>
        <v>736</v>
      </c>
    </row>
    <row r="146" spans="1:29" s="3" customFormat="1" ht="10.199999999999999" x14ac:dyDescent="0.2">
      <c r="A146" s="1" t="s">
        <v>2862</v>
      </c>
      <c r="B146" s="2">
        <v>240</v>
      </c>
      <c r="C146" s="1" t="s">
        <v>2225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905</v>
      </c>
      <c r="J146" s="3" t="s">
        <v>446</v>
      </c>
      <c r="K146" s="112" t="s">
        <v>2887</v>
      </c>
      <c r="L146" s="76" t="s">
        <v>2185</v>
      </c>
      <c r="M146" s="77" t="s">
        <v>2484</v>
      </c>
      <c r="N146" s="3" t="s">
        <v>446</v>
      </c>
      <c r="O146" s="204" t="s">
        <v>906</v>
      </c>
      <c r="P146" s="3">
        <v>25</v>
      </c>
      <c r="Q146" s="1" t="s">
        <v>2485</v>
      </c>
      <c r="R146" s="2">
        <v>217</v>
      </c>
      <c r="S146" s="163">
        <v>16963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</row>
    <row r="147" spans="1:29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203" t="s">
        <v>1165</v>
      </c>
      <c r="J147" s="3" t="s">
        <v>446</v>
      </c>
      <c r="K147" s="231" t="s">
        <v>2277</v>
      </c>
      <c r="L147" s="76" t="s">
        <v>2185</v>
      </c>
      <c r="M147" s="77" t="s">
        <v>2484</v>
      </c>
      <c r="N147" s="3" t="s">
        <v>446</v>
      </c>
      <c r="O147" s="204" t="s">
        <v>2910</v>
      </c>
      <c r="P147" s="3">
        <v>25</v>
      </c>
      <c r="Q147" s="1" t="s">
        <v>2218</v>
      </c>
      <c r="R147" s="2">
        <v>225</v>
      </c>
      <c r="S147" s="163">
        <v>16954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203" t="s">
        <v>1165</v>
      </c>
      <c r="J148" s="3" t="s">
        <v>446</v>
      </c>
      <c r="K148" s="231" t="s">
        <v>2277</v>
      </c>
      <c r="L148" s="76" t="s">
        <v>2185</v>
      </c>
      <c r="M148" s="77" t="s">
        <v>2484</v>
      </c>
      <c r="N148" s="3" t="s">
        <v>446</v>
      </c>
      <c r="O148" s="204" t="s">
        <v>2910</v>
      </c>
      <c r="P148" s="3">
        <v>25</v>
      </c>
      <c r="Q148" s="1" t="s">
        <v>2485</v>
      </c>
      <c r="R148" s="2">
        <v>217</v>
      </c>
      <c r="S148" s="163">
        <v>16954</v>
      </c>
      <c r="T148" s="1" t="s">
        <v>2486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</row>
    <row r="149" spans="1:29" s="3" customFormat="1" ht="10.199999999999999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203" t="s">
        <v>1165</v>
      </c>
      <c r="J149" s="3" t="s">
        <v>446</v>
      </c>
      <c r="K149" s="231" t="s">
        <v>2277</v>
      </c>
      <c r="L149" s="76" t="s">
        <v>2185</v>
      </c>
      <c r="M149" s="77" t="s">
        <v>2484</v>
      </c>
      <c r="N149" s="3" t="s">
        <v>446</v>
      </c>
      <c r="O149" s="204" t="s">
        <v>2910</v>
      </c>
      <c r="P149" s="3">
        <v>25</v>
      </c>
      <c r="Q149" s="1" t="s">
        <v>2218</v>
      </c>
      <c r="R149" s="2">
        <v>204</v>
      </c>
      <c r="S149" s="163">
        <v>16954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</row>
    <row r="150" spans="1:29" s="3" customFormat="1" ht="10.199999999999999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203" t="s">
        <v>1165</v>
      </c>
      <c r="J150" s="3" t="s">
        <v>446</v>
      </c>
      <c r="K150" s="231" t="s">
        <v>2277</v>
      </c>
      <c r="L150" s="76" t="s">
        <v>2185</v>
      </c>
      <c r="M150" s="77" t="s">
        <v>2484</v>
      </c>
      <c r="N150" s="3" t="s">
        <v>446</v>
      </c>
      <c r="O150" s="204" t="s">
        <v>2910</v>
      </c>
      <c r="P150" s="3">
        <v>25</v>
      </c>
      <c r="Q150" s="1" t="s">
        <v>2218</v>
      </c>
      <c r="R150" s="2">
        <v>201</v>
      </c>
      <c r="S150" s="163">
        <v>16954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0.199999999999999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111" t="s">
        <v>1037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204" t="s">
        <v>824</v>
      </c>
      <c r="P151" s="3">
        <v>25</v>
      </c>
      <c r="Q151" s="1" t="s">
        <v>2218</v>
      </c>
      <c r="R151" s="2">
        <v>201</v>
      </c>
      <c r="S151" s="163">
        <v>16959</v>
      </c>
      <c r="T151" s="1" t="s">
        <v>2699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</row>
    <row r="152" spans="1:29" s="3" customFormat="1" ht="10.199999999999999" x14ac:dyDescent="0.2">
      <c r="A152" s="1" t="s">
        <v>1864</v>
      </c>
      <c r="B152" s="2">
        <v>260</v>
      </c>
      <c r="C152" s="1" t="s">
        <v>1865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7"/>
      <c r="J152" s="3" t="s">
        <v>446</v>
      </c>
      <c r="K152" s="108" t="s">
        <v>432</v>
      </c>
      <c r="L152" s="109" t="s">
        <v>2185</v>
      </c>
      <c r="M152" s="110" t="s">
        <v>432</v>
      </c>
      <c r="N152" s="3" t="s">
        <v>446</v>
      </c>
      <c r="O152" s="212"/>
      <c r="P152" s="3">
        <v>25</v>
      </c>
      <c r="Q152" s="1" t="s">
        <v>861</v>
      </c>
      <c r="R152" s="2">
        <v>335</v>
      </c>
      <c r="S152" s="165" t="s">
        <v>1739</v>
      </c>
      <c r="T152" s="1" t="s">
        <v>862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H153" s="78"/>
      <c r="I153" s="203" t="s">
        <v>1165</v>
      </c>
      <c r="J153" s="3" t="s">
        <v>446</v>
      </c>
      <c r="K153" s="231" t="s">
        <v>2277</v>
      </c>
      <c r="L153" s="76" t="s">
        <v>2185</v>
      </c>
      <c r="M153" s="77" t="s">
        <v>2345</v>
      </c>
      <c r="N153" s="3" t="s">
        <v>446</v>
      </c>
      <c r="O153" s="3" t="s">
        <v>1274</v>
      </c>
      <c r="P153" s="3">
        <v>25</v>
      </c>
      <c r="Q153" s="1" t="s">
        <v>1126</v>
      </c>
      <c r="R153" s="2">
        <v>305</v>
      </c>
      <c r="S153" s="162" t="s">
        <v>2345</v>
      </c>
      <c r="T153" s="1" t="s">
        <v>1127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2863</v>
      </c>
      <c r="B154" s="2">
        <v>190</v>
      </c>
      <c r="C154" s="1" t="s">
        <v>2856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7"/>
      <c r="J154" s="3" t="s">
        <v>446</v>
      </c>
      <c r="K154" s="112" t="s">
        <v>2446</v>
      </c>
      <c r="L154" s="76" t="s">
        <v>2185</v>
      </c>
      <c r="M154" s="77" t="s">
        <v>1093</v>
      </c>
      <c r="N154" s="3" t="s">
        <v>446</v>
      </c>
      <c r="O154" s="212" t="s">
        <v>1175</v>
      </c>
      <c r="P154" s="3">
        <v>25</v>
      </c>
      <c r="Q154" s="1" t="s">
        <v>2218</v>
      </c>
      <c r="R154" s="2">
        <v>200</v>
      </c>
      <c r="S154" s="162" t="s">
        <v>436</v>
      </c>
      <c r="T154" s="1" t="s">
        <v>2444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0.199999999999999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164">
        <v>2</v>
      </c>
      <c r="H155" s="78"/>
      <c r="I155" s="203" t="s">
        <v>1852</v>
      </c>
      <c r="J155" s="3" t="s">
        <v>446</v>
      </c>
      <c r="K155" s="231" t="s">
        <v>2277</v>
      </c>
      <c r="L155" s="76" t="s">
        <v>2185</v>
      </c>
      <c r="M155" s="77" t="s">
        <v>219</v>
      </c>
      <c r="N155" s="3" t="s">
        <v>446</v>
      </c>
      <c r="O155" s="212" t="s">
        <v>244</v>
      </c>
      <c r="P155" s="164">
        <v>2</v>
      </c>
      <c r="Q155" s="1" t="s">
        <v>2193</v>
      </c>
      <c r="R155" s="2">
        <v>26.65</v>
      </c>
      <c r="S155" s="162" t="s">
        <v>2911</v>
      </c>
      <c r="T155" s="1" t="s">
        <v>2672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</row>
    <row r="156" spans="1:29" s="3" customFormat="1" ht="10.199999999999999" x14ac:dyDescent="0.2">
      <c r="A156" s="1" t="s">
        <v>2864</v>
      </c>
      <c r="B156" s="2">
        <v>195</v>
      </c>
      <c r="C156" s="1" t="s">
        <v>2856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7"/>
      <c r="J156" s="3" t="s">
        <v>446</v>
      </c>
      <c r="K156" s="112" t="s">
        <v>2905</v>
      </c>
      <c r="L156" s="76" t="s">
        <v>2185</v>
      </c>
      <c r="M156" s="77" t="s">
        <v>2888</v>
      </c>
      <c r="N156" s="3" t="s">
        <v>446</v>
      </c>
      <c r="O156" s="114" t="s">
        <v>2901</v>
      </c>
      <c r="P156" s="3">
        <v>25</v>
      </c>
      <c r="Q156" s="1" t="s">
        <v>2193</v>
      </c>
      <c r="R156" s="2">
        <v>40</v>
      </c>
      <c r="S156" s="162" t="s">
        <v>2888</v>
      </c>
      <c r="T156" s="1" t="s">
        <v>2436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</row>
    <row r="157" spans="1:29" s="38" customFormat="1" ht="11.85" customHeight="1" x14ac:dyDescent="0.25">
      <c r="G157" s="39">
        <f>SUM(G127:G156)</f>
        <v>615</v>
      </c>
      <c r="H157" s="192"/>
      <c r="I157" s="205"/>
      <c r="J157" s="61"/>
      <c r="K157" s="40"/>
      <c r="L157" s="41"/>
      <c r="M157" s="40">
        <f>G157-P157</f>
        <v>0</v>
      </c>
      <c r="N157" s="40"/>
      <c r="O157" s="205"/>
      <c r="P157" s="39">
        <f>SUM(P127:P156)</f>
        <v>615</v>
      </c>
      <c r="Q157" s="42"/>
      <c r="R157" s="42"/>
      <c r="S157" s="94"/>
      <c r="T157" s="42"/>
      <c r="X157" s="4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43" customFormat="1" ht="12" customHeight="1" x14ac:dyDescent="0.25">
      <c r="C158" s="44" t="s">
        <v>469</v>
      </c>
      <c r="G158" s="22"/>
      <c r="H158" s="190"/>
      <c r="I158" s="206"/>
      <c r="J158" s="3"/>
      <c r="K158" s="22"/>
      <c r="L158" s="45"/>
      <c r="M158" s="22"/>
      <c r="N158" s="22"/>
      <c r="O158" s="206"/>
      <c r="P158" s="22"/>
      <c r="Q158" s="22"/>
      <c r="R158" s="22"/>
      <c r="S158" s="95"/>
      <c r="T158" s="22"/>
      <c r="X158" s="22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</row>
    <row r="159" spans="1:29" s="3" customFormat="1" ht="10.199999999999999" x14ac:dyDescent="0.2">
      <c r="A159" s="20" t="s">
        <v>2837</v>
      </c>
      <c r="B159" s="21">
        <v>0</v>
      </c>
      <c r="C159" s="20" t="s">
        <v>2838</v>
      </c>
      <c r="D159" s="1" t="s">
        <v>2718</v>
      </c>
      <c r="E159" s="3" t="s">
        <v>2187</v>
      </c>
      <c r="F159" s="3">
        <v>8</v>
      </c>
      <c r="G159" s="28">
        <v>4</v>
      </c>
      <c r="H159" s="190" t="s">
        <v>2839</v>
      </c>
      <c r="I159" s="23" t="s">
        <v>2840</v>
      </c>
      <c r="J159" s="8" t="s">
        <v>446</v>
      </c>
      <c r="K159" s="108" t="s">
        <v>2841</v>
      </c>
      <c r="L159" s="109" t="s">
        <v>2185</v>
      </c>
      <c r="M159" s="110" t="s">
        <v>2821</v>
      </c>
      <c r="N159" s="8" t="s">
        <v>446</v>
      </c>
      <c r="O159" s="221" t="s">
        <v>1263</v>
      </c>
      <c r="P159" s="28">
        <v>4</v>
      </c>
      <c r="Q159" s="160" t="s">
        <v>1125</v>
      </c>
      <c r="R159" s="2">
        <v>0</v>
      </c>
      <c r="S159" s="165">
        <v>15937</v>
      </c>
      <c r="T159" s="1" t="s">
        <v>2885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64</v>
      </c>
      <c r="Z159" s="82" t="str">
        <f t="shared" si="7"/>
        <v>0</v>
      </c>
      <c r="AA159" s="82">
        <f t="shared" si="8"/>
        <v>64</v>
      </c>
      <c r="AC159" s="5"/>
    </row>
    <row r="160" spans="1:29" s="3" customFormat="1" ht="11.85" customHeight="1" x14ac:dyDescent="0.2">
      <c r="A160" s="1" t="s">
        <v>2711</v>
      </c>
      <c r="B160" s="2">
        <v>216</v>
      </c>
      <c r="C160" s="1" t="s">
        <v>2218</v>
      </c>
      <c r="D160" s="1" t="s">
        <v>2718</v>
      </c>
      <c r="E160" s="3" t="s">
        <v>2187</v>
      </c>
      <c r="F160" s="3">
        <v>8</v>
      </c>
      <c r="G160" s="3">
        <v>25</v>
      </c>
      <c r="H160" s="78"/>
      <c r="I160" s="203" t="s">
        <v>1165</v>
      </c>
      <c r="J160" s="3" t="s">
        <v>446</v>
      </c>
      <c r="K160" s="112" t="s">
        <v>2277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3">
        <v>25</v>
      </c>
      <c r="Q160" s="1" t="s">
        <v>2218</v>
      </c>
      <c r="R160" s="2">
        <v>240</v>
      </c>
      <c r="S160" s="163">
        <v>16954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400</v>
      </c>
      <c r="Z160" s="82" t="str">
        <f t="shared" si="7"/>
        <v>0</v>
      </c>
      <c r="AA160" s="82">
        <f t="shared" si="8"/>
        <v>400</v>
      </c>
      <c r="AC160" s="5"/>
    </row>
    <row r="161" spans="1:29" s="3" customFormat="1" ht="11.85" customHeight="1" x14ac:dyDescent="0.2">
      <c r="A161" s="1" t="s">
        <v>2711</v>
      </c>
      <c r="B161" s="2">
        <v>216</v>
      </c>
      <c r="C161" s="1" t="s">
        <v>2218</v>
      </c>
      <c r="D161" s="1" t="s">
        <v>2718</v>
      </c>
      <c r="E161" s="3" t="s">
        <v>2187</v>
      </c>
      <c r="F161" s="3">
        <v>8</v>
      </c>
      <c r="G161" s="3">
        <v>25</v>
      </c>
      <c r="H161" s="78"/>
      <c r="I161" s="203" t="s">
        <v>1165</v>
      </c>
      <c r="J161" s="3" t="s">
        <v>446</v>
      </c>
      <c r="K161" s="112" t="s">
        <v>2277</v>
      </c>
      <c r="L161" s="76" t="s">
        <v>2185</v>
      </c>
      <c r="M161" s="77" t="s">
        <v>2484</v>
      </c>
      <c r="N161" s="3" t="s">
        <v>446</v>
      </c>
      <c r="O161" s="224" t="s">
        <v>2910</v>
      </c>
      <c r="P161" s="3">
        <v>25</v>
      </c>
      <c r="Q161" s="1" t="s">
        <v>2218</v>
      </c>
      <c r="R161" s="2">
        <v>204</v>
      </c>
      <c r="S161" s="163">
        <v>16954</v>
      </c>
      <c r="T161" s="1" t="s">
        <v>2700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400</v>
      </c>
      <c r="Z161" s="82" t="str">
        <f t="shared" si="7"/>
        <v>0</v>
      </c>
      <c r="AA161" s="82">
        <f t="shared" si="8"/>
        <v>400</v>
      </c>
      <c r="AC161" s="5"/>
    </row>
    <row r="162" spans="1:29" s="3" customFormat="1" ht="11.85" customHeight="1" x14ac:dyDescent="0.2">
      <c r="A162" s="1" t="s">
        <v>2711</v>
      </c>
      <c r="B162" s="2">
        <v>216</v>
      </c>
      <c r="C162" s="1" t="s">
        <v>2218</v>
      </c>
      <c r="D162" s="1" t="s">
        <v>2718</v>
      </c>
      <c r="E162" s="3" t="s">
        <v>2187</v>
      </c>
      <c r="F162" s="3">
        <v>8</v>
      </c>
      <c r="G162" s="3">
        <v>25</v>
      </c>
      <c r="H162" s="78"/>
      <c r="I162" s="202" t="s">
        <v>2904</v>
      </c>
      <c r="J162" s="3" t="s">
        <v>446</v>
      </c>
      <c r="K162" s="112" t="s">
        <v>2277</v>
      </c>
      <c r="L162" s="76" t="s">
        <v>2185</v>
      </c>
      <c r="M162" s="77" t="s">
        <v>2484</v>
      </c>
      <c r="N162" s="3" t="s">
        <v>446</v>
      </c>
      <c r="O162" s="224" t="s">
        <v>2910</v>
      </c>
      <c r="P162" s="3">
        <v>25</v>
      </c>
      <c r="Q162" s="1" t="s">
        <v>2218</v>
      </c>
      <c r="R162" s="2">
        <v>201</v>
      </c>
      <c r="S162" s="163">
        <v>16956</v>
      </c>
      <c r="T162" s="1" t="s">
        <v>2699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1.85" customHeight="1" x14ac:dyDescent="0.2">
      <c r="A163" s="1" t="s">
        <v>2760</v>
      </c>
      <c r="B163" s="2">
        <v>62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897</v>
      </c>
      <c r="J163" s="3" t="s">
        <v>446</v>
      </c>
      <c r="K163" s="75" t="s">
        <v>2806</v>
      </c>
      <c r="L163" s="76" t="s">
        <v>2185</v>
      </c>
      <c r="M163" s="77" t="s">
        <v>1785</v>
      </c>
      <c r="N163" s="3" t="s">
        <v>446</v>
      </c>
      <c r="O163" s="212" t="s">
        <v>896</v>
      </c>
      <c r="P163" s="3">
        <v>25</v>
      </c>
      <c r="Q163" s="1" t="s">
        <v>2193</v>
      </c>
      <c r="R163" s="2">
        <v>89.5</v>
      </c>
      <c r="S163" s="186" t="s">
        <v>2834</v>
      </c>
      <c r="T163" s="1" t="s">
        <v>2674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2711</v>
      </c>
      <c r="B164" s="2">
        <v>216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203" t="s">
        <v>1165</v>
      </c>
      <c r="J164" s="3" t="s">
        <v>446</v>
      </c>
      <c r="K164" s="112" t="s">
        <v>2277</v>
      </c>
      <c r="L164" s="76" t="s">
        <v>2185</v>
      </c>
      <c r="M164" s="77" t="s">
        <v>1093</v>
      </c>
      <c r="N164" s="3" t="s">
        <v>446</v>
      </c>
      <c r="O164" s="212" t="s">
        <v>2918</v>
      </c>
      <c r="P164" s="3">
        <v>25</v>
      </c>
      <c r="Q164" s="1" t="s">
        <v>2193</v>
      </c>
      <c r="R164" s="2">
        <v>62</v>
      </c>
      <c r="S164" s="163">
        <v>16968</v>
      </c>
      <c r="T164" s="1" t="s">
        <v>2768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2223</v>
      </c>
      <c r="B165" s="2">
        <v>155</v>
      </c>
      <c r="C165" s="1" t="s">
        <v>2856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9" t="s">
        <v>1050</v>
      </c>
      <c r="J165" s="3" t="s">
        <v>446</v>
      </c>
      <c r="K165" s="112" t="s">
        <v>2596</v>
      </c>
      <c r="L165" s="76" t="s">
        <v>2185</v>
      </c>
      <c r="M165" s="77" t="s">
        <v>1093</v>
      </c>
      <c r="N165" s="3" t="s">
        <v>446</v>
      </c>
      <c r="O165" s="212" t="s">
        <v>2918</v>
      </c>
      <c r="P165" s="3">
        <v>25</v>
      </c>
      <c r="Q165" s="1" t="s">
        <v>2193</v>
      </c>
      <c r="R165" s="2">
        <v>67</v>
      </c>
      <c r="S165" s="163">
        <v>16969</v>
      </c>
      <c r="T165" s="1" t="s">
        <v>2767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164">
        <v>23</v>
      </c>
      <c r="H166" s="78" t="s">
        <v>2839</v>
      </c>
      <c r="I166" s="202" t="s">
        <v>2904</v>
      </c>
      <c r="J166" s="3" t="s">
        <v>446</v>
      </c>
      <c r="K166" s="112" t="s">
        <v>2277</v>
      </c>
      <c r="L166" s="76" t="s">
        <v>2185</v>
      </c>
      <c r="M166" s="77" t="s">
        <v>2821</v>
      </c>
      <c r="N166" s="3" t="s">
        <v>446</v>
      </c>
      <c r="O166" s="221" t="s">
        <v>1263</v>
      </c>
      <c r="P166" s="28">
        <v>23</v>
      </c>
      <c r="Q166" s="160" t="s">
        <v>1125</v>
      </c>
      <c r="R166" s="2">
        <v>0</v>
      </c>
      <c r="S166" s="163">
        <v>16958</v>
      </c>
      <c r="T166" s="1" t="s">
        <v>2885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368</v>
      </c>
      <c r="Z166" s="82" t="str">
        <f t="shared" si="7"/>
        <v>0</v>
      </c>
      <c r="AA166" s="82">
        <f t="shared" si="8"/>
        <v>368</v>
      </c>
    </row>
    <row r="167" spans="1:29" s="3" customFormat="1" ht="11.85" customHeight="1" x14ac:dyDescent="0.2">
      <c r="A167" s="1" t="s">
        <v>424</v>
      </c>
      <c r="B167" s="21">
        <v>0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8</v>
      </c>
      <c r="H167" s="78" t="s">
        <v>2839</v>
      </c>
      <c r="I167" s="201" t="s">
        <v>1861</v>
      </c>
      <c r="J167" s="3" t="s">
        <v>446</v>
      </c>
      <c r="K167" s="75" t="s">
        <v>2821</v>
      </c>
      <c r="L167" s="76" t="s">
        <v>2185</v>
      </c>
      <c r="M167" s="77" t="s">
        <v>2484</v>
      </c>
      <c r="N167" s="3" t="s">
        <v>446</v>
      </c>
      <c r="O167" s="204" t="s">
        <v>902</v>
      </c>
      <c r="P167" s="164">
        <v>8</v>
      </c>
      <c r="Q167" s="1" t="s">
        <v>2218</v>
      </c>
      <c r="R167" s="2">
        <v>240</v>
      </c>
      <c r="S167" s="163">
        <v>16971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128</v>
      </c>
      <c r="Z167" s="82" t="str">
        <f t="shared" si="7"/>
        <v>0</v>
      </c>
      <c r="AA167" s="82">
        <f t="shared" si="8"/>
        <v>128</v>
      </c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164">
        <v>2</v>
      </c>
      <c r="H168" s="78" t="s">
        <v>2839</v>
      </c>
      <c r="I168" s="202" t="s">
        <v>2904</v>
      </c>
      <c r="J168" s="3" t="s">
        <v>446</v>
      </c>
      <c r="K168" s="112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164">
        <v>2</v>
      </c>
      <c r="Q168" s="1" t="s">
        <v>2218</v>
      </c>
      <c r="R168" s="2">
        <v>240</v>
      </c>
      <c r="S168" s="163">
        <v>16956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32</v>
      </c>
      <c r="Z168" s="82" t="str">
        <f t="shared" si="7"/>
        <v>0</v>
      </c>
      <c r="AA168" s="82">
        <f t="shared" si="8"/>
        <v>32</v>
      </c>
    </row>
    <row r="169" spans="1:29" s="3" customFormat="1" ht="11.85" customHeight="1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8">
        <v>5</v>
      </c>
      <c r="H169" s="190" t="s">
        <v>2839</v>
      </c>
      <c r="I169" s="29" t="s">
        <v>1285</v>
      </c>
      <c r="J169" s="3" t="s">
        <v>446</v>
      </c>
      <c r="K169" s="75" t="s">
        <v>432</v>
      </c>
      <c r="L169" s="76" t="s">
        <v>2185</v>
      </c>
      <c r="M169" s="77" t="s">
        <v>2484</v>
      </c>
      <c r="N169" s="3" t="s">
        <v>446</v>
      </c>
      <c r="O169" s="224" t="s">
        <v>2910</v>
      </c>
      <c r="P169" s="164">
        <v>5</v>
      </c>
      <c r="Q169" s="1" t="s">
        <v>2218</v>
      </c>
      <c r="R169" s="2">
        <v>240</v>
      </c>
      <c r="S169" s="187" t="s">
        <v>1713</v>
      </c>
      <c r="T169" s="1" t="s">
        <v>2788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80</v>
      </c>
      <c r="Z169" s="82" t="str">
        <f t="shared" si="7"/>
        <v>0</v>
      </c>
      <c r="AA169" s="82">
        <f t="shared" si="8"/>
        <v>80</v>
      </c>
      <c r="AC169" s="5"/>
    </row>
    <row r="170" spans="1:29" s="3" customFormat="1" ht="11.85" customHeight="1" x14ac:dyDescent="0.2">
      <c r="A170" s="1" t="s">
        <v>2878</v>
      </c>
      <c r="B170" s="2">
        <v>150</v>
      </c>
      <c r="C170" s="1" t="s">
        <v>2856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9" t="s">
        <v>2901</v>
      </c>
      <c r="J170" s="3" t="s">
        <v>446</v>
      </c>
      <c r="K170" s="112" t="s">
        <v>2448</v>
      </c>
      <c r="L170" s="76" t="s">
        <v>2185</v>
      </c>
      <c r="M170" s="77" t="s">
        <v>2701</v>
      </c>
      <c r="N170" s="3" t="s">
        <v>446</v>
      </c>
      <c r="O170" s="27" t="s">
        <v>904</v>
      </c>
      <c r="P170" s="3">
        <v>25</v>
      </c>
      <c r="Q170" s="1" t="s">
        <v>2218</v>
      </c>
      <c r="R170" s="2">
        <v>71</v>
      </c>
      <c r="S170" s="163">
        <v>16994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/>
      <c r="I171" s="203" t="s">
        <v>1165</v>
      </c>
      <c r="J171" s="3" t="s">
        <v>446</v>
      </c>
      <c r="K171" s="112" t="s">
        <v>2277</v>
      </c>
      <c r="L171" s="76" t="s">
        <v>2185</v>
      </c>
      <c r="M171" s="77" t="s">
        <v>2701</v>
      </c>
      <c r="N171" s="3" t="s">
        <v>446</v>
      </c>
      <c r="O171" s="27" t="s">
        <v>2935</v>
      </c>
      <c r="P171" s="3">
        <v>25</v>
      </c>
      <c r="Q171" s="1" t="s">
        <v>2193</v>
      </c>
      <c r="R171" s="2">
        <v>48</v>
      </c>
      <c r="S171" s="163">
        <v>16973</v>
      </c>
      <c r="T171" s="1" t="s">
        <v>2702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8">
        <v>3</v>
      </c>
      <c r="H172" s="190" t="s">
        <v>2839</v>
      </c>
      <c r="I172" s="29" t="s">
        <v>1725</v>
      </c>
      <c r="J172" s="3" t="s">
        <v>446</v>
      </c>
      <c r="K172" s="75" t="s">
        <v>432</v>
      </c>
      <c r="L172" s="76" t="s">
        <v>2185</v>
      </c>
      <c r="M172" s="77" t="s">
        <v>219</v>
      </c>
      <c r="N172" s="3" t="s">
        <v>446</v>
      </c>
      <c r="O172" s="212" t="s">
        <v>878</v>
      </c>
      <c r="P172" s="164">
        <v>3</v>
      </c>
      <c r="Q172" s="1" t="s">
        <v>2485</v>
      </c>
      <c r="R172" s="2">
        <v>199.25</v>
      </c>
      <c r="S172" s="186" t="s">
        <v>1711</v>
      </c>
      <c r="T172" s="1" t="s">
        <v>2673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48</v>
      </c>
      <c r="Z172" s="82" t="str">
        <f t="shared" si="7"/>
        <v>0</v>
      </c>
      <c r="AA172" s="82">
        <f t="shared" si="8"/>
        <v>48</v>
      </c>
      <c r="AC172" s="5"/>
    </row>
    <row r="173" spans="1:29" s="3" customFormat="1" ht="11.85" customHeight="1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8">
        <v>8</v>
      </c>
      <c r="H173" s="190" t="s">
        <v>2839</v>
      </c>
      <c r="I173" s="29" t="s">
        <v>899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12" t="s">
        <v>929</v>
      </c>
      <c r="P173" s="164">
        <v>8</v>
      </c>
      <c r="Q173" s="1" t="s">
        <v>2193</v>
      </c>
      <c r="R173" s="2">
        <v>26.65</v>
      </c>
      <c r="S173" s="186" t="s">
        <v>1712</v>
      </c>
      <c r="T173" s="1" t="s">
        <v>2672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128</v>
      </c>
      <c r="Z173" s="82" t="str">
        <f t="shared" si="7"/>
        <v>0</v>
      </c>
      <c r="AA173" s="82">
        <f t="shared" si="8"/>
        <v>128</v>
      </c>
    </row>
    <row r="174" spans="1:29" s="3" customFormat="1" ht="11.85" customHeight="1" x14ac:dyDescent="0.2">
      <c r="A174" s="1" t="s">
        <v>2684</v>
      </c>
      <c r="B174" s="2">
        <v>15.9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H174" s="78"/>
      <c r="I174" s="111" t="s">
        <v>1170</v>
      </c>
      <c r="J174" s="3" t="s">
        <v>446</v>
      </c>
      <c r="K174" s="75" t="s">
        <v>2806</v>
      </c>
      <c r="L174" s="76" t="s">
        <v>2185</v>
      </c>
      <c r="M174" s="77" t="s">
        <v>2408</v>
      </c>
      <c r="N174" s="3" t="s">
        <v>446</v>
      </c>
      <c r="O174" s="212" t="s">
        <v>893</v>
      </c>
      <c r="P174" s="3">
        <v>25</v>
      </c>
      <c r="Q174" s="1" t="s">
        <v>2321</v>
      </c>
      <c r="R174" s="2">
        <v>26.15</v>
      </c>
      <c r="S174" s="186" t="s">
        <v>2887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1" t="s">
        <v>2774</v>
      </c>
      <c r="B175" s="21">
        <v>64.5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H175" s="78"/>
      <c r="I175" s="204"/>
      <c r="J175" s="3" t="s">
        <v>446</v>
      </c>
      <c r="K175" s="108" t="s">
        <v>2453</v>
      </c>
      <c r="L175" s="109" t="s">
        <v>2185</v>
      </c>
      <c r="M175" s="110" t="s">
        <v>2453</v>
      </c>
      <c r="N175" s="3" t="s">
        <v>446</v>
      </c>
      <c r="O175" s="222" t="s">
        <v>2807</v>
      </c>
      <c r="P175" s="3">
        <v>25</v>
      </c>
      <c r="Q175" s="1" t="s">
        <v>2193</v>
      </c>
      <c r="R175" s="2">
        <v>38.5</v>
      </c>
      <c r="S175" s="167" t="s">
        <v>831</v>
      </c>
      <c r="T175" s="1" t="s">
        <v>2775</v>
      </c>
      <c r="U175" s="3" t="s">
        <v>2196</v>
      </c>
      <c r="V175" s="3" t="s">
        <v>2196</v>
      </c>
      <c r="W175" s="3" t="s">
        <v>2892</v>
      </c>
      <c r="X175" s="3" t="s">
        <v>1019</v>
      </c>
      <c r="Y175" s="82">
        <f t="shared" si="6"/>
        <v>400</v>
      </c>
      <c r="Z175" s="82">
        <f t="shared" si="7"/>
        <v>400</v>
      </c>
      <c r="AA175" s="82" t="str">
        <f t="shared" si="8"/>
        <v>0</v>
      </c>
      <c r="AC175" s="5"/>
    </row>
    <row r="176" spans="1:29" s="3" customFormat="1" ht="10.199999999999999" x14ac:dyDescent="0.2">
      <c r="A176" s="1" t="s">
        <v>2776</v>
      </c>
      <c r="B176" s="21">
        <v>69.5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H176" s="78"/>
      <c r="I176" s="204"/>
      <c r="J176" s="3" t="s">
        <v>446</v>
      </c>
      <c r="K176" s="108" t="s">
        <v>2453</v>
      </c>
      <c r="L176" s="109" t="s">
        <v>2185</v>
      </c>
      <c r="M176" s="110" t="s">
        <v>2453</v>
      </c>
      <c r="N176" s="3" t="s">
        <v>446</v>
      </c>
      <c r="O176" s="223" t="s">
        <v>2807</v>
      </c>
      <c r="P176" s="3">
        <v>25</v>
      </c>
      <c r="Q176" s="1" t="s">
        <v>2193</v>
      </c>
      <c r="R176" s="2">
        <v>38.5</v>
      </c>
      <c r="S176" s="167" t="s">
        <v>831</v>
      </c>
      <c r="T176" s="1" t="s">
        <v>2777</v>
      </c>
      <c r="U176" s="3" t="s">
        <v>2196</v>
      </c>
      <c r="V176" s="3" t="s">
        <v>2196</v>
      </c>
      <c r="W176" s="3" t="s">
        <v>2892</v>
      </c>
      <c r="X176" s="3" t="s">
        <v>1019</v>
      </c>
      <c r="Y176" s="82">
        <f t="shared" si="6"/>
        <v>400</v>
      </c>
      <c r="Z176" s="82">
        <f t="shared" si="7"/>
        <v>400</v>
      </c>
      <c r="AA176" s="82" t="str">
        <f t="shared" si="8"/>
        <v>0</v>
      </c>
      <c r="AC176" s="5"/>
    </row>
    <row r="177" spans="1:29" s="3" customFormat="1" ht="11.85" customHeight="1" x14ac:dyDescent="0.2">
      <c r="A177" s="1" t="s">
        <v>1795</v>
      </c>
      <c r="B177" s="2">
        <v>305</v>
      </c>
      <c r="C177" s="1" t="s">
        <v>1792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/>
      <c r="J177" s="3" t="s">
        <v>446</v>
      </c>
      <c r="K177" s="108" t="s">
        <v>2345</v>
      </c>
      <c r="L177" s="109" t="s">
        <v>2185</v>
      </c>
      <c r="M177" s="110" t="s">
        <v>2345</v>
      </c>
      <c r="N177" s="3" t="s">
        <v>446</v>
      </c>
      <c r="O177" s="212"/>
      <c r="P177" s="3">
        <v>25</v>
      </c>
      <c r="Q177" s="1" t="s">
        <v>1865</v>
      </c>
      <c r="R177" s="2">
        <v>225</v>
      </c>
      <c r="S177" s="165" t="s">
        <v>1739</v>
      </c>
      <c r="T177" s="1" t="s">
        <v>1868</v>
      </c>
      <c r="U177" s="3" t="s">
        <v>2196</v>
      </c>
      <c r="V177" s="3" t="s">
        <v>2196</v>
      </c>
      <c r="W177" s="3" t="s">
        <v>2892</v>
      </c>
      <c r="X177" s="3" t="s">
        <v>1019</v>
      </c>
      <c r="Y177" s="82">
        <f t="shared" si="6"/>
        <v>400</v>
      </c>
      <c r="Z177" s="82">
        <f t="shared" si="7"/>
        <v>400</v>
      </c>
      <c r="AA177" s="82" t="str">
        <f t="shared" si="8"/>
        <v>0</v>
      </c>
      <c r="AC177" s="5"/>
    </row>
    <row r="178" spans="1:29" s="3" customFormat="1" ht="11.85" customHeight="1" x14ac:dyDescent="0.2">
      <c r="A178" s="1" t="s">
        <v>2685</v>
      </c>
      <c r="B178" s="2">
        <v>225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/>
      <c r="J178" s="3" t="s">
        <v>446</v>
      </c>
      <c r="K178" s="75" t="s">
        <v>2806</v>
      </c>
      <c r="L178" s="76" t="s">
        <v>2185</v>
      </c>
      <c r="M178" s="77" t="s">
        <v>2887</v>
      </c>
      <c r="N178" s="3" t="s">
        <v>446</v>
      </c>
      <c r="O178" s="204" t="s">
        <v>903</v>
      </c>
      <c r="P178" s="3">
        <v>25</v>
      </c>
      <c r="Q178" s="1" t="s">
        <v>1792</v>
      </c>
      <c r="R178" s="2">
        <v>315</v>
      </c>
      <c r="S178" s="187" t="s">
        <v>436</v>
      </c>
      <c r="T178" s="1" t="s">
        <v>1794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2879</v>
      </c>
      <c r="B179" s="2">
        <v>150</v>
      </c>
      <c r="C179" s="1" t="s">
        <v>2856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29"/>
      <c r="J179" s="3" t="s">
        <v>446</v>
      </c>
      <c r="K179" s="112" t="s">
        <v>2888</v>
      </c>
      <c r="L179" s="76" t="s">
        <v>2185</v>
      </c>
      <c r="M179" s="77" t="s">
        <v>2490</v>
      </c>
      <c r="N179" s="3" t="s">
        <v>446</v>
      </c>
      <c r="O179" s="212" t="s">
        <v>2888</v>
      </c>
      <c r="P179" s="3">
        <v>25</v>
      </c>
      <c r="Q179" s="1" t="s">
        <v>2218</v>
      </c>
      <c r="R179" s="2">
        <v>185</v>
      </c>
      <c r="S179" s="186" t="s">
        <v>436</v>
      </c>
      <c r="T179" s="1" t="s">
        <v>2789</v>
      </c>
      <c r="U179" s="3" t="s">
        <v>2196</v>
      </c>
      <c r="V179" s="3" t="s">
        <v>2196</v>
      </c>
      <c r="W179" s="3" t="s">
        <v>2892</v>
      </c>
      <c r="X179" s="3" t="s">
        <v>1019</v>
      </c>
      <c r="Y179" s="82">
        <f t="shared" si="6"/>
        <v>400</v>
      </c>
      <c r="Z179" s="82">
        <f t="shared" si="7"/>
        <v>400</v>
      </c>
      <c r="AA179" s="82" t="str">
        <f t="shared" si="8"/>
        <v>0</v>
      </c>
      <c r="AC179" s="5"/>
    </row>
    <row r="180" spans="1:29" s="3" customFormat="1" ht="11.85" customHeight="1" x14ac:dyDescent="0.2">
      <c r="A180" s="1" t="s">
        <v>2880</v>
      </c>
      <c r="B180" s="2">
        <v>160</v>
      </c>
      <c r="C180" s="1" t="s">
        <v>2856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29"/>
      <c r="J180" s="3" t="s">
        <v>446</v>
      </c>
      <c r="K180" s="112" t="s">
        <v>2826</v>
      </c>
      <c r="L180" s="76" t="s">
        <v>2185</v>
      </c>
      <c r="M180" s="77" t="s">
        <v>1093</v>
      </c>
      <c r="N180" s="3" t="s">
        <v>446</v>
      </c>
      <c r="O180" s="212" t="s">
        <v>885</v>
      </c>
      <c r="P180" s="3">
        <v>25</v>
      </c>
      <c r="Q180" s="1" t="s">
        <v>837</v>
      </c>
      <c r="R180" s="2">
        <v>310</v>
      </c>
      <c r="S180" s="186" t="s">
        <v>436</v>
      </c>
      <c r="T180" s="1" t="s">
        <v>856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1.85" customHeight="1" x14ac:dyDescent="0.2">
      <c r="A181" s="1" t="s">
        <v>2782</v>
      </c>
      <c r="B181" s="21">
        <v>61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/>
      <c r="J181" s="3" t="s">
        <v>446</v>
      </c>
      <c r="K181" s="75" t="s">
        <v>2453</v>
      </c>
      <c r="L181" s="76" t="s">
        <v>2185</v>
      </c>
      <c r="M181" s="77" t="s">
        <v>880</v>
      </c>
      <c r="N181" s="3" t="s">
        <v>446</v>
      </c>
      <c r="O181" s="212" t="s">
        <v>2453</v>
      </c>
      <c r="P181" s="3">
        <v>25</v>
      </c>
      <c r="Q181" s="1" t="s">
        <v>2193</v>
      </c>
      <c r="R181" s="2">
        <v>126</v>
      </c>
      <c r="S181" s="187" t="s">
        <v>436</v>
      </c>
      <c r="T181" s="1" t="s">
        <v>2751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1.85" customHeight="1" x14ac:dyDescent="0.2">
      <c r="A182" s="1" t="s">
        <v>2762</v>
      </c>
      <c r="B182" s="2">
        <v>62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/>
      <c r="J182" s="3" t="s">
        <v>446</v>
      </c>
      <c r="K182" s="75" t="s">
        <v>2806</v>
      </c>
      <c r="L182" s="76" t="s">
        <v>2185</v>
      </c>
      <c r="M182" s="77" t="s">
        <v>2519</v>
      </c>
      <c r="N182" s="3" t="s">
        <v>446</v>
      </c>
      <c r="O182" s="212" t="s">
        <v>378</v>
      </c>
      <c r="P182" s="3">
        <v>25</v>
      </c>
      <c r="Q182" s="1" t="s">
        <v>2193</v>
      </c>
      <c r="R182" s="2">
        <v>72</v>
      </c>
      <c r="S182" s="186" t="s">
        <v>436</v>
      </c>
      <c r="T182" s="1" t="s">
        <v>2792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1.85" customHeight="1" x14ac:dyDescent="0.2">
      <c r="A183" s="1" t="s">
        <v>2711</v>
      </c>
      <c r="B183" s="2">
        <v>216</v>
      </c>
      <c r="C183" s="1" t="s">
        <v>2218</v>
      </c>
      <c r="D183" s="1" t="s">
        <v>2718</v>
      </c>
      <c r="E183" s="3" t="s">
        <v>2187</v>
      </c>
      <c r="F183" s="3">
        <v>8</v>
      </c>
      <c r="G183" s="164">
        <v>22</v>
      </c>
      <c r="H183" s="78" t="s">
        <v>2839</v>
      </c>
      <c r="I183" s="203" t="s">
        <v>1165</v>
      </c>
      <c r="J183" s="3" t="s">
        <v>446</v>
      </c>
      <c r="K183" s="112" t="s">
        <v>2277</v>
      </c>
      <c r="L183" s="76" t="s">
        <v>2185</v>
      </c>
      <c r="M183" s="77" t="s">
        <v>219</v>
      </c>
      <c r="N183" s="3" t="s">
        <v>446</v>
      </c>
      <c r="O183" s="212" t="s">
        <v>878</v>
      </c>
      <c r="P183" s="164">
        <v>22</v>
      </c>
      <c r="Q183" s="1" t="s">
        <v>2485</v>
      </c>
      <c r="R183" s="2">
        <v>199.25</v>
      </c>
      <c r="S183" s="186" t="s">
        <v>1710</v>
      </c>
      <c r="T183" s="1" t="s">
        <v>2673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352</v>
      </c>
      <c r="Z183" s="82" t="str">
        <f t="shared" si="7"/>
        <v>0</v>
      </c>
      <c r="AA183" s="82">
        <f t="shared" si="8"/>
        <v>352</v>
      </c>
      <c r="AC183" s="5"/>
    </row>
    <row r="184" spans="1:29" s="3" customFormat="1" ht="11.85" customHeight="1" x14ac:dyDescent="0.2">
      <c r="A184" s="1" t="s">
        <v>2711</v>
      </c>
      <c r="B184" s="2">
        <v>216</v>
      </c>
      <c r="C184" s="1" t="s">
        <v>2218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3" t="s">
        <v>1165</v>
      </c>
      <c r="J184" s="3" t="s">
        <v>446</v>
      </c>
      <c r="K184" s="112" t="s">
        <v>2277</v>
      </c>
      <c r="L184" s="76" t="s">
        <v>2185</v>
      </c>
      <c r="M184" s="77" t="s">
        <v>2823</v>
      </c>
      <c r="N184" s="3" t="s">
        <v>446</v>
      </c>
      <c r="O184" s="212" t="s">
        <v>878</v>
      </c>
      <c r="P184" s="3">
        <v>25</v>
      </c>
      <c r="Q184" s="1" t="s">
        <v>2218</v>
      </c>
      <c r="R184" s="2">
        <v>190</v>
      </c>
      <c r="S184" s="187" t="s">
        <v>2823</v>
      </c>
      <c r="T184" s="1" t="s">
        <v>2752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1" t="s">
        <v>2711</v>
      </c>
      <c r="B185" s="2">
        <v>216</v>
      </c>
      <c r="C185" s="1" t="s">
        <v>2218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203" t="s">
        <v>1165</v>
      </c>
      <c r="J185" s="3" t="s">
        <v>446</v>
      </c>
      <c r="K185" s="112" t="s">
        <v>2277</v>
      </c>
      <c r="L185" s="76" t="s">
        <v>2185</v>
      </c>
      <c r="M185" s="77" t="s">
        <v>2823</v>
      </c>
      <c r="N185" s="3" t="s">
        <v>446</v>
      </c>
      <c r="O185" s="212" t="s">
        <v>878</v>
      </c>
      <c r="P185" s="3">
        <v>25</v>
      </c>
      <c r="Q185" s="1" t="s">
        <v>2193</v>
      </c>
      <c r="R185" s="2">
        <v>24</v>
      </c>
      <c r="S185" s="187" t="s">
        <v>2823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1.85" customHeight="1" x14ac:dyDescent="0.2">
      <c r="A186" s="1" t="s">
        <v>2876</v>
      </c>
      <c r="B186" s="2">
        <v>140</v>
      </c>
      <c r="C186" s="1" t="s">
        <v>2856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9" t="s">
        <v>2901</v>
      </c>
      <c r="J186" s="3" t="s">
        <v>446</v>
      </c>
      <c r="K186" s="112" t="s">
        <v>2448</v>
      </c>
      <c r="L186" s="76" t="s">
        <v>2185</v>
      </c>
      <c r="M186" s="77" t="s">
        <v>2408</v>
      </c>
      <c r="N186" s="3" t="s">
        <v>446</v>
      </c>
      <c r="O186" s="212" t="s">
        <v>878</v>
      </c>
      <c r="P186" s="3">
        <v>25</v>
      </c>
      <c r="Q186" s="1" t="s">
        <v>2193</v>
      </c>
      <c r="R186" s="2">
        <v>24.18</v>
      </c>
      <c r="S186" s="186" t="s">
        <v>2408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1.85" customHeight="1" x14ac:dyDescent="0.2">
      <c r="A187" s="1" t="s">
        <v>2877</v>
      </c>
      <c r="B187" s="2">
        <v>150</v>
      </c>
      <c r="C187" s="1" t="s">
        <v>2856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29" t="s">
        <v>2901</v>
      </c>
      <c r="J187" s="3" t="s">
        <v>446</v>
      </c>
      <c r="K187" s="112" t="s">
        <v>2448</v>
      </c>
      <c r="L187" s="76" t="s">
        <v>2185</v>
      </c>
      <c r="M187" s="77" t="s">
        <v>2408</v>
      </c>
      <c r="N187" s="3" t="s">
        <v>446</v>
      </c>
      <c r="O187" s="212" t="s">
        <v>2928</v>
      </c>
      <c r="P187" s="3">
        <v>25</v>
      </c>
      <c r="Q187" s="1" t="s">
        <v>2321</v>
      </c>
      <c r="R187" s="2">
        <v>26.15</v>
      </c>
      <c r="S187" s="186" t="s">
        <v>2408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1.85" customHeight="1" x14ac:dyDescent="0.2">
      <c r="A188" s="1" t="s">
        <v>2771</v>
      </c>
      <c r="B188" s="2">
        <v>63.5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H188" s="78"/>
      <c r="I188" s="111" t="s">
        <v>892</v>
      </c>
      <c r="J188" s="3" t="s">
        <v>446</v>
      </c>
      <c r="K188" s="75" t="s">
        <v>2446</v>
      </c>
      <c r="L188" s="76" t="s">
        <v>2185</v>
      </c>
      <c r="M188" s="77" t="s">
        <v>2804</v>
      </c>
      <c r="N188" s="3" t="s">
        <v>446</v>
      </c>
      <c r="O188" s="212" t="s">
        <v>1169</v>
      </c>
      <c r="P188" s="3">
        <v>25</v>
      </c>
      <c r="Q188" s="1" t="s">
        <v>2193</v>
      </c>
      <c r="R188" s="2">
        <v>24.85</v>
      </c>
      <c r="S188" s="186" t="s">
        <v>2446</v>
      </c>
      <c r="T188" s="1" t="s">
        <v>2651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46" customFormat="1" ht="11.85" customHeight="1" thickBot="1" x14ac:dyDescent="0.3">
      <c r="G189" s="47">
        <f>SUM(G159:G188)</f>
        <v>625</v>
      </c>
      <c r="H189" s="193"/>
      <c r="I189" s="207"/>
      <c r="J189" s="47"/>
      <c r="K189" s="47"/>
      <c r="L189" s="48"/>
      <c r="M189" s="47">
        <f>G189-P189</f>
        <v>0</v>
      </c>
      <c r="N189" s="47"/>
      <c r="O189" s="207"/>
      <c r="P189" s="47">
        <f>SUM(P159:P188)</f>
        <v>625</v>
      </c>
      <c r="Q189" s="49"/>
      <c r="R189" s="49"/>
      <c r="S189" s="96"/>
      <c r="T189" s="49"/>
      <c r="X189" s="49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43" customFormat="1" ht="11.85" customHeight="1" x14ac:dyDescent="0.25">
      <c r="C190" s="50" t="s">
        <v>470</v>
      </c>
      <c r="G190" s="22"/>
      <c r="H190" s="190"/>
      <c r="I190" s="208"/>
      <c r="J190" s="22"/>
      <c r="K190" s="22"/>
      <c r="L190" s="45"/>
      <c r="M190" s="22"/>
      <c r="N190" s="22"/>
      <c r="O190" s="206"/>
      <c r="P190" s="22"/>
      <c r="Q190" s="22"/>
      <c r="R190" s="22"/>
      <c r="S190" s="179"/>
      <c r="T190" s="22"/>
      <c r="X190" s="22"/>
      <c r="Y190" s="82">
        <f t="shared" si="6"/>
        <v>0</v>
      </c>
      <c r="Z190" s="82" t="str">
        <f t="shared" si="7"/>
        <v>0</v>
      </c>
      <c r="AA190" s="82" t="str">
        <f t="shared" si="8"/>
        <v>0</v>
      </c>
    </row>
    <row r="191" spans="1:29" s="3" customFormat="1" ht="10.199999999999999" x14ac:dyDescent="0.2">
      <c r="A191" s="1" t="s">
        <v>2874</v>
      </c>
      <c r="B191" s="2">
        <v>0</v>
      </c>
      <c r="C191" s="1" t="s">
        <v>2856</v>
      </c>
      <c r="D191" s="1" t="s">
        <v>2186</v>
      </c>
      <c r="E191" s="3" t="s">
        <v>2187</v>
      </c>
      <c r="F191" s="3">
        <v>16</v>
      </c>
      <c r="G191" s="3">
        <v>15</v>
      </c>
      <c r="H191" s="78"/>
      <c r="I191" s="111" t="s">
        <v>427</v>
      </c>
      <c r="J191" s="3" t="s">
        <v>446</v>
      </c>
      <c r="K191" s="111" t="s">
        <v>2821</v>
      </c>
      <c r="L191" s="1" t="s">
        <v>2185</v>
      </c>
      <c r="M191" s="22" t="s">
        <v>2606</v>
      </c>
      <c r="N191" s="3" t="s">
        <v>446</v>
      </c>
      <c r="O191" s="204"/>
      <c r="P191" s="3">
        <v>15</v>
      </c>
      <c r="Q191" s="1" t="s">
        <v>2485</v>
      </c>
      <c r="R191" s="2">
        <v>0</v>
      </c>
      <c r="S191" s="163">
        <v>16966</v>
      </c>
      <c r="T191" s="1" t="s">
        <v>2607</v>
      </c>
      <c r="U191" s="3" t="s">
        <v>2603</v>
      </c>
      <c r="V191" s="3" t="s">
        <v>2603</v>
      </c>
      <c r="W191" s="3" t="s">
        <v>2892</v>
      </c>
      <c r="X191" s="3" t="s">
        <v>2847</v>
      </c>
      <c r="Y191" s="82">
        <f t="shared" si="6"/>
        <v>480</v>
      </c>
      <c r="Z191" s="82" t="str">
        <f t="shared" si="7"/>
        <v>0</v>
      </c>
      <c r="AA191" s="82">
        <f t="shared" si="8"/>
        <v>480</v>
      </c>
      <c r="AC191" s="5"/>
    </row>
    <row r="192" spans="1:29" s="3" customFormat="1" ht="10.199999999999999" x14ac:dyDescent="0.2">
      <c r="A192" s="1" t="s">
        <v>2874</v>
      </c>
      <c r="B192" s="2">
        <v>0</v>
      </c>
      <c r="C192" s="1" t="s">
        <v>2856</v>
      </c>
      <c r="D192" s="1" t="s">
        <v>2186</v>
      </c>
      <c r="E192" s="3" t="s">
        <v>2187</v>
      </c>
      <c r="F192" s="3">
        <v>16</v>
      </c>
      <c r="G192" s="3">
        <v>5</v>
      </c>
      <c r="H192" s="78"/>
      <c r="I192" s="111" t="s">
        <v>427</v>
      </c>
      <c r="J192" s="3" t="s">
        <v>446</v>
      </c>
      <c r="K192" s="111" t="s">
        <v>2821</v>
      </c>
      <c r="L192" s="1" t="s">
        <v>2185</v>
      </c>
      <c r="M192" s="3" t="s">
        <v>2606</v>
      </c>
      <c r="N192" s="3" t="s">
        <v>446</v>
      </c>
      <c r="O192" s="204"/>
      <c r="P192" s="3">
        <v>5</v>
      </c>
      <c r="Q192" s="1" t="s">
        <v>2321</v>
      </c>
      <c r="R192" s="2">
        <v>54.65</v>
      </c>
      <c r="S192" s="163">
        <v>16966</v>
      </c>
      <c r="T192" s="1" t="s">
        <v>2710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160</v>
      </c>
      <c r="Z192" s="82" t="str">
        <f t="shared" si="7"/>
        <v>0</v>
      </c>
      <c r="AA192" s="82">
        <f t="shared" si="8"/>
        <v>160</v>
      </c>
      <c r="AC192" s="5"/>
    </row>
    <row r="193" spans="1:29" s="3" customFormat="1" ht="10.199999999999999" x14ac:dyDescent="0.2">
      <c r="A193" s="1" t="s">
        <v>2874</v>
      </c>
      <c r="B193" s="2">
        <v>0</v>
      </c>
      <c r="C193" s="1" t="s">
        <v>2856</v>
      </c>
      <c r="D193" s="1" t="s">
        <v>2186</v>
      </c>
      <c r="E193" s="3" t="s">
        <v>2187</v>
      </c>
      <c r="F193" s="3">
        <v>16</v>
      </c>
      <c r="G193" s="3">
        <v>7</v>
      </c>
      <c r="H193" s="78"/>
      <c r="I193" s="111" t="s">
        <v>427</v>
      </c>
      <c r="J193" s="3" t="s">
        <v>446</v>
      </c>
      <c r="K193" s="111" t="s">
        <v>2821</v>
      </c>
      <c r="L193" s="1" t="s">
        <v>2185</v>
      </c>
      <c r="M193" s="3" t="s">
        <v>2708</v>
      </c>
      <c r="N193" s="3" t="s">
        <v>446</v>
      </c>
      <c r="O193" s="204"/>
      <c r="P193" s="3">
        <v>7</v>
      </c>
      <c r="Q193" s="1" t="s">
        <v>2321</v>
      </c>
      <c r="R193" s="2">
        <v>48</v>
      </c>
      <c r="S193" s="163">
        <v>16967</v>
      </c>
      <c r="T193" s="1" t="s">
        <v>2709</v>
      </c>
      <c r="U193" s="3" t="s">
        <v>2603</v>
      </c>
      <c r="V193" s="3" t="s">
        <v>2603</v>
      </c>
      <c r="W193" s="22" t="s">
        <v>2892</v>
      </c>
      <c r="X193" s="3" t="s">
        <v>2847</v>
      </c>
      <c r="Y193" s="82">
        <f t="shared" si="6"/>
        <v>224</v>
      </c>
      <c r="Z193" s="82" t="str">
        <f t="shared" si="7"/>
        <v>0</v>
      </c>
      <c r="AA193" s="82">
        <f t="shared" si="8"/>
        <v>224</v>
      </c>
      <c r="AC193" s="5"/>
    </row>
    <row r="194" spans="1:29" s="42" customFormat="1" ht="11.85" customHeight="1" x14ac:dyDescent="0.25">
      <c r="A194" s="52"/>
      <c r="B194" s="53"/>
      <c r="C194" s="52"/>
      <c r="D194" s="52"/>
      <c r="G194" s="40">
        <f>SUM(G190:G193)</f>
        <v>27</v>
      </c>
      <c r="H194" s="192"/>
      <c r="I194" s="54"/>
      <c r="J194" s="40"/>
      <c r="K194" s="54"/>
      <c r="L194" s="55"/>
      <c r="M194" s="40">
        <f>G194-P194</f>
        <v>0</v>
      </c>
      <c r="N194" s="40"/>
      <c r="O194" s="205"/>
      <c r="P194" s="40">
        <f>SUM(P190:P193)</f>
        <v>27</v>
      </c>
      <c r="Q194" s="52"/>
      <c r="R194" s="53"/>
      <c r="S194" s="178"/>
      <c r="T194" s="5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  <c r="AC194" s="56"/>
    </row>
    <row r="195" spans="1:29" s="43" customFormat="1" ht="11.85" customHeight="1" x14ac:dyDescent="0.25">
      <c r="C195" s="50" t="s">
        <v>2169</v>
      </c>
      <c r="G195" s="22"/>
      <c r="H195" s="190"/>
      <c r="I195" s="209"/>
      <c r="J195" s="22"/>
      <c r="K195" s="22"/>
      <c r="L195" s="20"/>
      <c r="M195" s="22"/>
      <c r="N195" s="22"/>
      <c r="O195" s="206"/>
      <c r="P195" s="22"/>
      <c r="Q195" s="22"/>
      <c r="R195" s="22"/>
      <c r="S195" s="179"/>
      <c r="T195" s="22"/>
      <c r="X195" s="2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</row>
    <row r="196" spans="1:29" s="3" customFormat="1" ht="10.199999999999999" x14ac:dyDescent="0.2">
      <c r="A196" s="1" t="s">
        <v>2881</v>
      </c>
      <c r="B196" s="2">
        <v>0</v>
      </c>
      <c r="C196" s="1" t="s">
        <v>2856</v>
      </c>
      <c r="D196" s="1" t="s">
        <v>2718</v>
      </c>
      <c r="E196" s="3" t="s">
        <v>2187</v>
      </c>
      <c r="F196" s="3">
        <v>8</v>
      </c>
      <c r="G196" s="3">
        <v>15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22" t="s">
        <v>2606</v>
      </c>
      <c r="N196" s="3" t="s">
        <v>446</v>
      </c>
      <c r="O196" s="204"/>
      <c r="P196" s="3">
        <v>15</v>
      </c>
      <c r="Q196" s="1" t="s">
        <v>2485</v>
      </c>
      <c r="R196" s="2">
        <v>0</v>
      </c>
      <c r="S196" s="163">
        <v>16966</v>
      </c>
      <c r="T196" s="1" t="s">
        <v>2799</v>
      </c>
      <c r="U196" s="3" t="s">
        <v>2603</v>
      </c>
      <c r="V196" s="3" t="s">
        <v>2603</v>
      </c>
      <c r="W196" s="3" t="s">
        <v>2892</v>
      </c>
      <c r="X196" s="3" t="s">
        <v>2847</v>
      </c>
      <c r="Y196" s="82">
        <f t="shared" si="6"/>
        <v>240</v>
      </c>
      <c r="Z196" s="82" t="str">
        <f t="shared" si="7"/>
        <v>0</v>
      </c>
      <c r="AA196" s="82">
        <f t="shared" si="8"/>
        <v>240</v>
      </c>
      <c r="AC196" s="5"/>
    </row>
    <row r="197" spans="1:29" s="3" customFormat="1" ht="10.199999999999999" x14ac:dyDescent="0.2">
      <c r="A197" s="1" t="s">
        <v>2881</v>
      </c>
      <c r="B197" s="2">
        <v>0</v>
      </c>
      <c r="C197" s="1" t="s">
        <v>2856</v>
      </c>
      <c r="D197" s="1" t="s">
        <v>2718</v>
      </c>
      <c r="E197" s="3" t="s">
        <v>2187</v>
      </c>
      <c r="F197" s="3">
        <v>8</v>
      </c>
      <c r="G197" s="3">
        <v>5</v>
      </c>
      <c r="H197" s="78"/>
      <c r="I197" s="111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N197" s="3" t="s">
        <v>446</v>
      </c>
      <c r="O197" s="204"/>
      <c r="P197" s="3">
        <v>5</v>
      </c>
      <c r="Q197" s="1" t="s">
        <v>2321</v>
      </c>
      <c r="R197" s="2">
        <v>54.65</v>
      </c>
      <c r="S197" s="163">
        <v>16966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80</v>
      </c>
      <c r="Z197" s="82" t="str">
        <f t="shared" si="7"/>
        <v>0</v>
      </c>
      <c r="AA197" s="82">
        <f t="shared" si="8"/>
        <v>80</v>
      </c>
      <c r="AC197" s="5"/>
    </row>
    <row r="198" spans="1:29" s="3" customFormat="1" ht="10.199999999999999" x14ac:dyDescent="0.2">
      <c r="A198" s="1" t="s">
        <v>2881</v>
      </c>
      <c r="B198" s="2">
        <v>0</v>
      </c>
      <c r="C198" s="1" t="s">
        <v>2856</v>
      </c>
      <c r="D198" s="1" t="s">
        <v>2718</v>
      </c>
      <c r="E198" s="3" t="s">
        <v>2187</v>
      </c>
      <c r="F198" s="3">
        <v>8</v>
      </c>
      <c r="G198" s="3">
        <v>7</v>
      </c>
      <c r="H198" s="78"/>
      <c r="I198" s="111" t="s">
        <v>427</v>
      </c>
      <c r="J198" s="3" t="s">
        <v>446</v>
      </c>
      <c r="K198" s="111" t="s">
        <v>2821</v>
      </c>
      <c r="L198" s="1" t="s">
        <v>2185</v>
      </c>
      <c r="M198" s="3" t="s">
        <v>2708</v>
      </c>
      <c r="N198" s="3" t="s">
        <v>446</v>
      </c>
      <c r="O198" s="204"/>
      <c r="P198" s="3">
        <v>7</v>
      </c>
      <c r="Q198" s="1" t="s">
        <v>2321</v>
      </c>
      <c r="R198" s="2">
        <v>48</v>
      </c>
      <c r="S198" s="163">
        <v>16967</v>
      </c>
      <c r="T198" s="1" t="s">
        <v>2709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ref="Y198:Y261" si="9">F198*G198*2</f>
        <v>112</v>
      </c>
      <c r="Z198" s="82" t="str">
        <f t="shared" ref="Z198:Z261" si="10">IF(X198="N",Y198,"0")</f>
        <v>0</v>
      </c>
      <c r="AA198" s="82">
        <f t="shared" ref="AA198:AA261" si="11">IF(X198="P",Y198,"0")</f>
        <v>112</v>
      </c>
      <c r="AC198" s="5"/>
    </row>
    <row r="199" spans="1:29" s="46" customFormat="1" ht="11.85" customHeight="1" thickBot="1" x14ac:dyDescent="0.3">
      <c r="G199" s="47">
        <f>SUM(G195:G198)</f>
        <v>27</v>
      </c>
      <c r="H199" s="193"/>
      <c r="I199" s="207"/>
      <c r="J199" s="47"/>
      <c r="K199" s="47"/>
      <c r="L199" s="48"/>
      <c r="M199" s="47">
        <f>G199-P199</f>
        <v>0</v>
      </c>
      <c r="N199" s="47"/>
      <c r="O199" s="207"/>
      <c r="P199" s="47">
        <f>SUM(P195:P198)</f>
        <v>27</v>
      </c>
      <c r="Q199" s="49"/>
      <c r="R199" s="49"/>
      <c r="S199" s="138"/>
      <c r="T199" s="49"/>
      <c r="X199" s="49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43" customFormat="1" ht="11.85" customHeight="1" x14ac:dyDescent="0.25">
      <c r="C200" s="50" t="s">
        <v>2177</v>
      </c>
      <c r="G200" s="22"/>
      <c r="H200" s="190"/>
      <c r="I200" s="206"/>
      <c r="J200" s="22"/>
      <c r="K200" s="22"/>
      <c r="L200" s="45"/>
      <c r="M200" s="22"/>
      <c r="N200" s="22"/>
      <c r="O200" s="206"/>
      <c r="P200" s="22"/>
      <c r="Q200" s="22"/>
      <c r="R200" s="22"/>
      <c r="S200" s="95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29" s="3" customFormat="1" ht="10.199999999999999" x14ac:dyDescent="0.2">
      <c r="A201" s="1" t="s">
        <v>2882</v>
      </c>
      <c r="B201" s="2">
        <v>0</v>
      </c>
      <c r="C201" s="1" t="s">
        <v>2856</v>
      </c>
      <c r="D201" s="1" t="s">
        <v>2186</v>
      </c>
      <c r="E201" s="3" t="s">
        <v>2187</v>
      </c>
      <c r="F201" s="3">
        <v>16</v>
      </c>
      <c r="G201" s="3">
        <v>46</v>
      </c>
      <c r="H201" s="78"/>
      <c r="I201" s="204"/>
      <c r="J201" s="3" t="s">
        <v>446</v>
      </c>
      <c r="K201" s="111" t="s">
        <v>2608</v>
      </c>
      <c r="L201" s="1" t="s">
        <v>2185</v>
      </c>
      <c r="M201" s="3" t="s">
        <v>2608</v>
      </c>
      <c r="N201" s="3" t="s">
        <v>446</v>
      </c>
      <c r="O201" s="204"/>
      <c r="P201" s="3">
        <v>46</v>
      </c>
      <c r="Q201" s="1" t="s">
        <v>2193</v>
      </c>
      <c r="R201" s="2">
        <v>0</v>
      </c>
      <c r="S201" s="91" t="s">
        <v>436</v>
      </c>
      <c r="T201" s="1" t="s">
        <v>2609</v>
      </c>
      <c r="U201" s="3" t="s">
        <v>2610</v>
      </c>
      <c r="V201" s="3" t="s">
        <v>2610</v>
      </c>
      <c r="W201" s="3" t="s">
        <v>2892</v>
      </c>
      <c r="X201" s="3" t="s">
        <v>1019</v>
      </c>
      <c r="Y201" s="82">
        <f t="shared" si="9"/>
        <v>1472</v>
      </c>
      <c r="Z201" s="82">
        <f t="shared" si="10"/>
        <v>1472</v>
      </c>
      <c r="AA201" s="82" t="str">
        <f t="shared" si="11"/>
        <v>0</v>
      </c>
      <c r="AC201" s="5"/>
    </row>
    <row r="202" spans="1:29" s="22" customFormat="1" ht="11.85" customHeight="1" x14ac:dyDescent="0.2">
      <c r="H202" s="190"/>
      <c r="I202" s="206"/>
      <c r="K202" s="26"/>
      <c r="L202" s="20" t="s">
        <v>2185</v>
      </c>
      <c r="O202" s="225"/>
      <c r="Q202" s="20"/>
      <c r="R202" s="21"/>
      <c r="S202" s="95"/>
      <c r="T202" s="20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2" customFormat="1" ht="11.85" customHeight="1" x14ac:dyDescent="0.25">
      <c r="A203" s="52"/>
      <c r="B203" s="53"/>
      <c r="C203" s="52"/>
      <c r="D203" s="52"/>
      <c r="G203" s="40">
        <f>SUM(G200:G202)</f>
        <v>46</v>
      </c>
      <c r="H203" s="192"/>
      <c r="I203" s="205"/>
      <c r="J203" s="40"/>
      <c r="K203" s="117"/>
      <c r="L203" s="55"/>
      <c r="M203" s="40">
        <f>G203-P203</f>
        <v>0</v>
      </c>
      <c r="N203" s="40"/>
      <c r="O203" s="205"/>
      <c r="P203" s="40">
        <f>SUM(P200:P202)</f>
        <v>46</v>
      </c>
      <c r="Q203" s="52"/>
      <c r="R203" s="53"/>
      <c r="S203" s="94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29" s="43" customFormat="1" ht="11.85" customHeight="1" x14ac:dyDescent="0.25">
      <c r="C204" s="50" t="s">
        <v>2176</v>
      </c>
      <c r="G204" s="22"/>
      <c r="H204" s="190"/>
      <c r="I204" s="206"/>
      <c r="J204" s="22"/>
      <c r="K204" s="26"/>
      <c r="L204" s="20"/>
      <c r="M204" s="22"/>
      <c r="N204" s="22"/>
      <c r="O204" s="206"/>
      <c r="P204" s="22"/>
      <c r="Q204" s="22"/>
      <c r="R204" s="22"/>
      <c r="S204" s="95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0.199999999999999" x14ac:dyDescent="0.2">
      <c r="A205" s="1" t="s">
        <v>2883</v>
      </c>
      <c r="B205" s="2">
        <v>0</v>
      </c>
      <c r="C205" s="1" t="s">
        <v>2856</v>
      </c>
      <c r="D205" s="1" t="s">
        <v>2718</v>
      </c>
      <c r="E205" s="3" t="s">
        <v>2187</v>
      </c>
      <c r="F205" s="3">
        <v>8</v>
      </c>
      <c r="G205" s="3">
        <v>46</v>
      </c>
      <c r="H205" s="78"/>
      <c r="I205" s="204"/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O205" s="204"/>
      <c r="P205" s="3">
        <v>46</v>
      </c>
      <c r="Q205" s="1" t="s">
        <v>2193</v>
      </c>
      <c r="R205" s="2">
        <v>0</v>
      </c>
      <c r="S205" s="91" t="s">
        <v>436</v>
      </c>
      <c r="T205" s="1" t="s">
        <v>2800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82">
        <f t="shared" si="9"/>
        <v>736</v>
      </c>
      <c r="Z205" s="82">
        <f t="shared" si="10"/>
        <v>736</v>
      </c>
      <c r="AA205" s="82" t="str">
        <f t="shared" si="11"/>
        <v>0</v>
      </c>
      <c r="AC205" s="5"/>
    </row>
    <row r="206" spans="1:29" s="22" customFormat="1" ht="11.85" customHeight="1" x14ac:dyDescent="0.2">
      <c r="H206" s="190"/>
      <c r="I206" s="206"/>
      <c r="L206" s="20" t="s">
        <v>2185</v>
      </c>
      <c r="O206" s="225"/>
      <c r="Q206" s="20"/>
      <c r="R206" s="21"/>
      <c r="S206" s="95"/>
      <c r="T206" s="20"/>
      <c r="Y206" s="82"/>
      <c r="Z206" s="82" t="str">
        <f t="shared" si="10"/>
        <v>0</v>
      </c>
      <c r="AA206" s="82" t="str">
        <f t="shared" si="11"/>
        <v>0</v>
      </c>
      <c r="AC206" s="25"/>
    </row>
    <row r="207" spans="1:29" s="46" customFormat="1" ht="11.85" customHeight="1" thickBot="1" x14ac:dyDescent="0.3">
      <c r="G207" s="47">
        <f>SUM(G204:G206)</f>
        <v>46</v>
      </c>
      <c r="H207" s="193"/>
      <c r="I207" s="207"/>
      <c r="J207" s="47"/>
      <c r="K207" s="47"/>
      <c r="L207" s="48"/>
      <c r="M207" s="47">
        <f>G207-P207</f>
        <v>0</v>
      </c>
      <c r="N207" s="47"/>
      <c r="O207" s="207"/>
      <c r="P207" s="47">
        <f>SUM(P204:P206)</f>
        <v>46</v>
      </c>
      <c r="Q207" s="49"/>
      <c r="R207" s="49"/>
      <c r="S207" s="96"/>
      <c r="T207" s="49"/>
      <c r="X207" s="49"/>
      <c r="Y207" s="82"/>
      <c r="Z207" s="82" t="str">
        <f t="shared" si="10"/>
        <v>0</v>
      </c>
      <c r="AA207" s="82" t="str">
        <f t="shared" si="11"/>
        <v>0</v>
      </c>
    </row>
    <row r="208" spans="1:29" s="71" customFormat="1" ht="11.85" customHeight="1" x14ac:dyDescent="0.25">
      <c r="C208" s="50" t="s">
        <v>2801</v>
      </c>
      <c r="G208" s="72"/>
      <c r="H208" s="194"/>
      <c r="I208" s="210" t="s">
        <v>1023</v>
      </c>
      <c r="J208" s="72"/>
      <c r="K208" s="72"/>
      <c r="L208" s="73"/>
      <c r="M208" s="72"/>
      <c r="N208" s="72"/>
      <c r="O208" s="210"/>
      <c r="P208" s="72"/>
      <c r="Q208" s="74"/>
      <c r="R208" s="74"/>
      <c r="S208" s="97"/>
      <c r="T208" s="74"/>
      <c r="X208" s="74"/>
      <c r="Y208" s="82"/>
      <c r="Z208" s="82" t="str">
        <f t="shared" si="10"/>
        <v>0</v>
      </c>
      <c r="AA208" s="82" t="str">
        <f t="shared" si="11"/>
        <v>0</v>
      </c>
    </row>
    <row r="209" spans="1:256" s="3" customFormat="1" ht="10.199999999999999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172</v>
      </c>
      <c r="H209" s="78"/>
      <c r="I209" s="203" t="s">
        <v>1165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1.85" customHeight="1" x14ac:dyDescent="0.2">
      <c r="A210" s="1" t="s">
        <v>2711</v>
      </c>
      <c r="B210" s="2">
        <v>216</v>
      </c>
      <c r="C210" s="1" t="s">
        <v>2218</v>
      </c>
      <c r="D210" s="1" t="s">
        <v>2186</v>
      </c>
      <c r="E210" s="3" t="s">
        <v>2187</v>
      </c>
      <c r="F210" s="3">
        <v>16</v>
      </c>
      <c r="G210" s="3">
        <v>73</v>
      </c>
      <c r="H210" s="78"/>
      <c r="I210" s="202" t="s">
        <v>2904</v>
      </c>
      <c r="K210" s="159" t="s">
        <v>2277</v>
      </c>
      <c r="L210" s="1" t="s">
        <v>2185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" customFormat="1" ht="10.199999999999999" x14ac:dyDescent="0.2">
      <c r="A211" s="1"/>
      <c r="B211" s="2"/>
      <c r="C211" s="1"/>
      <c r="D211" s="1"/>
      <c r="H211" s="78"/>
      <c r="I211" s="114"/>
      <c r="K211" s="111"/>
      <c r="L211" s="1" t="s">
        <v>2185</v>
      </c>
      <c r="M211" s="3" t="s">
        <v>2821</v>
      </c>
      <c r="O211" s="204"/>
      <c r="Q211" s="1"/>
      <c r="R211" s="2"/>
      <c r="S211" s="91"/>
      <c r="T211" s="1"/>
      <c r="Y211" s="82"/>
      <c r="Z211" s="82" t="str">
        <f t="shared" si="10"/>
        <v>0</v>
      </c>
      <c r="AA211" s="82" t="str">
        <f t="shared" si="11"/>
        <v>0</v>
      </c>
      <c r="AC211" s="5"/>
    </row>
    <row r="212" spans="1:256" s="38" customFormat="1" ht="11.85" customHeight="1" x14ac:dyDescent="0.25">
      <c r="G212" s="40">
        <f>SUM(G209:G210)</f>
        <v>245</v>
      </c>
      <c r="H212" s="192"/>
      <c r="I212" s="205"/>
      <c r="J212" s="40"/>
      <c r="K212" s="40"/>
      <c r="L212" s="41"/>
      <c r="M212" s="40"/>
      <c r="N212" s="40"/>
      <c r="O212" s="205"/>
      <c r="P212" s="40"/>
      <c r="Q212" s="42"/>
      <c r="R212" s="42"/>
      <c r="S212" s="94"/>
      <c r="T212" s="42"/>
      <c r="X212" s="42"/>
      <c r="Y212" s="82"/>
      <c r="Z212" s="82" t="str">
        <f t="shared" si="10"/>
        <v>0</v>
      </c>
      <c r="AA212" s="82" t="str">
        <f t="shared" si="11"/>
        <v>0</v>
      </c>
      <c r="IV212" s="38">
        <f>SUM(A212:IU212)</f>
        <v>245</v>
      </c>
    </row>
    <row r="213" spans="1:256" s="71" customFormat="1" ht="11.85" customHeight="1" x14ac:dyDescent="0.25">
      <c r="C213" s="50" t="s">
        <v>2802</v>
      </c>
      <c r="G213" s="72"/>
      <c r="H213" s="194"/>
      <c r="I213" s="210" t="s">
        <v>1023</v>
      </c>
      <c r="J213" s="72"/>
      <c r="K213" s="72"/>
      <c r="L213" s="73"/>
      <c r="M213" s="72"/>
      <c r="N213" s="72"/>
      <c r="O213" s="210"/>
      <c r="P213" s="72"/>
      <c r="Q213" s="74"/>
      <c r="R213" s="74"/>
      <c r="S213" s="97"/>
      <c r="T213" s="74"/>
      <c r="X213" s="74"/>
      <c r="Y213" s="82"/>
      <c r="Z213" s="82" t="str">
        <f t="shared" si="10"/>
        <v>0</v>
      </c>
      <c r="AA213" s="82" t="str">
        <f t="shared" si="11"/>
        <v>0</v>
      </c>
    </row>
    <row r="214" spans="1:256" s="3" customFormat="1" ht="10.199999999999999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172</v>
      </c>
      <c r="H214" s="78"/>
      <c r="I214" s="203" t="s">
        <v>1165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1.85" customHeight="1" x14ac:dyDescent="0.2">
      <c r="A215" s="1" t="s">
        <v>2711</v>
      </c>
      <c r="B215" s="2">
        <v>216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73</v>
      </c>
      <c r="H215" s="78"/>
      <c r="I215" s="202" t="s">
        <v>2904</v>
      </c>
      <c r="K215" s="159" t="s">
        <v>2277</v>
      </c>
      <c r="L215" s="1" t="s">
        <v>2185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0.199999999999999" x14ac:dyDescent="0.2">
      <c r="A216" s="1"/>
      <c r="B216" s="2"/>
      <c r="C216" s="1"/>
      <c r="D216" s="1"/>
      <c r="H216" s="78"/>
      <c r="I216" s="114"/>
      <c r="K216" s="111"/>
      <c r="L216" s="1" t="s">
        <v>2185</v>
      </c>
      <c r="M216" s="3" t="s">
        <v>1022</v>
      </c>
      <c r="O216" s="204"/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58" customFormat="1" x14ac:dyDescent="0.25">
      <c r="G217" s="40">
        <f>SUM(G214:G216)</f>
        <v>245</v>
      </c>
      <c r="H217" s="195"/>
      <c r="I217" s="211"/>
      <c r="O217" s="211"/>
      <c r="S217" s="106"/>
      <c r="Y217" s="82"/>
      <c r="Z217" s="82" t="str">
        <f t="shared" si="10"/>
        <v>0</v>
      </c>
      <c r="AA217" s="82" t="str">
        <f t="shared" si="11"/>
        <v>0</v>
      </c>
    </row>
    <row r="218" spans="1:256" s="43" customFormat="1" ht="11.85" customHeight="1" x14ac:dyDescent="0.25">
      <c r="C218" s="50" t="s">
        <v>2172</v>
      </c>
      <c r="G218" s="22"/>
      <c r="H218" s="190"/>
      <c r="I218" s="206"/>
      <c r="J218" s="24"/>
      <c r="K218" s="22"/>
      <c r="L218" s="45"/>
      <c r="M218" s="22"/>
      <c r="N218" s="24"/>
      <c r="O218" s="206"/>
      <c r="P218" s="22"/>
      <c r="Q218" s="22"/>
      <c r="R218" s="22"/>
      <c r="S218" s="95"/>
      <c r="T218" s="22"/>
      <c r="X218" s="22"/>
      <c r="Y218" s="82"/>
      <c r="Z218" s="82" t="str">
        <f t="shared" si="10"/>
        <v>0</v>
      </c>
      <c r="AA218" s="82" t="str">
        <f t="shared" si="11"/>
        <v>0</v>
      </c>
    </row>
    <row r="219" spans="1:256" s="3" customFormat="1" ht="10.199999999999999" x14ac:dyDescent="0.2">
      <c r="A219" s="1" t="s">
        <v>2816</v>
      </c>
      <c r="B219" s="2">
        <v>0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41</v>
      </c>
      <c r="H219" s="78"/>
      <c r="I219" s="204"/>
      <c r="J219" s="3" t="s">
        <v>446</v>
      </c>
      <c r="K219" s="75" t="s">
        <v>2817</v>
      </c>
      <c r="L219" s="76" t="s">
        <v>2185</v>
      </c>
      <c r="M219" s="77" t="s">
        <v>2601</v>
      </c>
      <c r="N219" s="3" t="s">
        <v>446</v>
      </c>
      <c r="O219" s="204"/>
      <c r="P219" s="3">
        <v>41</v>
      </c>
      <c r="Q219" s="1" t="s">
        <v>2321</v>
      </c>
      <c r="R219" s="2">
        <v>0</v>
      </c>
      <c r="S219" s="161" t="s">
        <v>436</v>
      </c>
      <c r="T219" s="1" t="s">
        <v>2602</v>
      </c>
      <c r="U219" s="3" t="s">
        <v>2603</v>
      </c>
      <c r="V219" s="3" t="s">
        <v>2603</v>
      </c>
      <c r="W219" s="3" t="s">
        <v>1161</v>
      </c>
      <c r="X219" s="3" t="s">
        <v>1019</v>
      </c>
      <c r="Y219" s="82">
        <f t="shared" si="9"/>
        <v>1312</v>
      </c>
      <c r="Z219" s="82">
        <f t="shared" si="10"/>
        <v>1312</v>
      </c>
      <c r="AA219" s="82" t="str">
        <f t="shared" si="11"/>
        <v>0</v>
      </c>
      <c r="AC219" s="5"/>
    </row>
    <row r="220" spans="1:256" s="3" customFormat="1" ht="10.199999999999999" x14ac:dyDescent="0.2">
      <c r="A220" s="1" t="s">
        <v>2604</v>
      </c>
      <c r="B220" s="2">
        <v>0</v>
      </c>
      <c r="C220" s="1" t="s">
        <v>2193</v>
      </c>
      <c r="D220" s="1" t="s">
        <v>2186</v>
      </c>
      <c r="E220" s="3" t="s">
        <v>2187</v>
      </c>
      <c r="F220" s="3">
        <v>16</v>
      </c>
      <c r="G220" s="3">
        <v>20</v>
      </c>
      <c r="H220" s="78"/>
      <c r="I220" s="23" t="s">
        <v>2927</v>
      </c>
      <c r="J220" s="3" t="s">
        <v>446</v>
      </c>
      <c r="K220" s="75" t="s">
        <v>2605</v>
      </c>
      <c r="L220" s="76" t="s">
        <v>2185</v>
      </c>
      <c r="M220" s="77" t="s">
        <v>2606</v>
      </c>
      <c r="N220" s="3" t="s">
        <v>446</v>
      </c>
      <c r="O220" s="204"/>
      <c r="P220" s="3">
        <v>20</v>
      </c>
      <c r="Q220" s="1" t="s">
        <v>2321</v>
      </c>
      <c r="R220" s="2">
        <v>54.65</v>
      </c>
      <c r="S220" s="165">
        <v>15815</v>
      </c>
      <c r="T220" s="1" t="s">
        <v>2710</v>
      </c>
      <c r="U220" s="3" t="s">
        <v>2603</v>
      </c>
      <c r="V220" s="3" t="s">
        <v>2603</v>
      </c>
      <c r="W220" s="22" t="s">
        <v>2892</v>
      </c>
      <c r="X220" s="3" t="s">
        <v>2847</v>
      </c>
      <c r="Y220" s="82">
        <f t="shared" si="9"/>
        <v>640</v>
      </c>
      <c r="Z220" s="82" t="str">
        <f t="shared" si="10"/>
        <v>0</v>
      </c>
      <c r="AA220" s="82">
        <f t="shared" si="11"/>
        <v>640</v>
      </c>
      <c r="AC220" s="5"/>
    </row>
    <row r="221" spans="1:256" s="22" customFormat="1" ht="11.85" customHeight="1" x14ac:dyDescent="0.2">
      <c r="A221" s="20"/>
      <c r="B221" s="21"/>
      <c r="C221" s="20"/>
      <c r="D221" s="20"/>
      <c r="H221" s="190"/>
      <c r="I221" s="51"/>
      <c r="J221" s="24"/>
      <c r="K221" s="23"/>
      <c r="L221" s="20" t="s">
        <v>2185</v>
      </c>
      <c r="O221" s="206"/>
      <c r="S221" s="127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25"/>
    </row>
    <row r="222" spans="1:256" s="38" customFormat="1" ht="11.85" customHeight="1" x14ac:dyDescent="0.25">
      <c r="G222" s="40">
        <f>SUM(G218:G221)</f>
        <v>61</v>
      </c>
      <c r="H222" s="192"/>
      <c r="I222" s="205"/>
      <c r="J222" s="40"/>
      <c r="K222" s="40"/>
      <c r="L222" s="41"/>
      <c r="M222" s="40">
        <f>G222-P222</f>
        <v>0</v>
      </c>
      <c r="N222" s="40"/>
      <c r="O222" s="205"/>
      <c r="P222" s="40">
        <f>SUM(P219:P221)</f>
        <v>61</v>
      </c>
      <c r="Q222" s="42"/>
      <c r="R222" s="42"/>
      <c r="S222" s="169"/>
      <c r="T222" s="42"/>
      <c r="X222" s="4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43" customFormat="1" ht="11.85" customHeight="1" x14ac:dyDescent="0.25">
      <c r="C223" s="50" t="s">
        <v>2173</v>
      </c>
      <c r="G223" s="22"/>
      <c r="H223" s="190"/>
      <c r="I223" s="206"/>
      <c r="J223" s="24"/>
      <c r="K223" s="22"/>
      <c r="L223" s="45"/>
      <c r="M223" s="22"/>
      <c r="N223" s="24"/>
      <c r="O223" s="206"/>
      <c r="P223" s="22"/>
      <c r="Q223" s="22"/>
      <c r="R223" s="22"/>
      <c r="S223" s="163"/>
      <c r="T223" s="22"/>
      <c r="X223" s="22"/>
      <c r="Y223" s="82">
        <f t="shared" si="9"/>
        <v>0</v>
      </c>
      <c r="Z223" s="82" t="str">
        <f t="shared" si="10"/>
        <v>0</v>
      </c>
      <c r="AA223" s="82" t="str">
        <f t="shared" si="11"/>
        <v>0</v>
      </c>
    </row>
    <row r="224" spans="1:256" s="3" customFormat="1" ht="12" customHeight="1" x14ac:dyDescent="0.2">
      <c r="A224" s="1" t="s">
        <v>2818</v>
      </c>
      <c r="B224" s="2">
        <v>0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41</v>
      </c>
      <c r="H224" s="78"/>
      <c r="I224" s="204"/>
      <c r="J224" s="3" t="s">
        <v>446</v>
      </c>
      <c r="K224" s="75" t="s">
        <v>2817</v>
      </c>
      <c r="L224" s="76" t="s">
        <v>2185</v>
      </c>
      <c r="M224" s="77" t="s">
        <v>2601</v>
      </c>
      <c r="N224" s="3" t="s">
        <v>446</v>
      </c>
      <c r="O224" s="204"/>
      <c r="P224" s="3">
        <v>41</v>
      </c>
      <c r="Q224" s="1" t="s">
        <v>2321</v>
      </c>
      <c r="R224" s="2">
        <v>0</v>
      </c>
      <c r="S224" s="161" t="s">
        <v>436</v>
      </c>
      <c r="T224" s="1" t="s">
        <v>2797</v>
      </c>
      <c r="U224" s="3" t="s">
        <v>2603</v>
      </c>
      <c r="V224" s="3" t="s">
        <v>2603</v>
      </c>
      <c r="W224" s="3" t="s">
        <v>1161</v>
      </c>
      <c r="X224" s="3" t="s">
        <v>1019</v>
      </c>
      <c r="Y224" s="82">
        <f t="shared" si="9"/>
        <v>656</v>
      </c>
      <c r="Z224" s="82">
        <f t="shared" si="10"/>
        <v>656</v>
      </c>
      <c r="AA224" s="82" t="str">
        <f t="shared" si="11"/>
        <v>0</v>
      </c>
      <c r="AC224" s="5"/>
    </row>
    <row r="225" spans="1:29" s="3" customFormat="1" ht="10.199999999999999" x14ac:dyDescent="0.2">
      <c r="A225" s="1" t="s">
        <v>2798</v>
      </c>
      <c r="B225" s="2">
        <v>0</v>
      </c>
      <c r="C225" s="1" t="s">
        <v>2193</v>
      </c>
      <c r="D225" s="1" t="s">
        <v>2718</v>
      </c>
      <c r="E225" s="3" t="s">
        <v>2187</v>
      </c>
      <c r="F225" s="3">
        <v>8</v>
      </c>
      <c r="G225" s="3">
        <v>20</v>
      </c>
      <c r="H225" s="78"/>
      <c r="I225" s="23" t="s">
        <v>2927</v>
      </c>
      <c r="J225" s="3" t="s">
        <v>446</v>
      </c>
      <c r="K225" s="75" t="s">
        <v>2605</v>
      </c>
      <c r="L225" s="76" t="s">
        <v>2185</v>
      </c>
      <c r="M225" s="77" t="s">
        <v>2606</v>
      </c>
      <c r="N225" s="3" t="s">
        <v>446</v>
      </c>
      <c r="O225" s="204"/>
      <c r="P225" s="3">
        <v>20</v>
      </c>
      <c r="Q225" s="1" t="s">
        <v>2321</v>
      </c>
      <c r="R225" s="2">
        <v>54.65</v>
      </c>
      <c r="S225" s="165">
        <v>15815</v>
      </c>
      <c r="T225" s="1" t="s">
        <v>2710</v>
      </c>
      <c r="U225" s="3" t="s">
        <v>2603</v>
      </c>
      <c r="V225" s="3" t="s">
        <v>2603</v>
      </c>
      <c r="W225" s="22" t="s">
        <v>2892</v>
      </c>
      <c r="X225" s="3" t="s">
        <v>2847</v>
      </c>
      <c r="Y225" s="82">
        <f t="shared" si="9"/>
        <v>320</v>
      </c>
      <c r="Z225" s="82" t="str">
        <f t="shared" si="10"/>
        <v>0</v>
      </c>
      <c r="AA225" s="82">
        <f t="shared" si="11"/>
        <v>320</v>
      </c>
      <c r="AC225" s="5"/>
    </row>
    <row r="226" spans="1:29" s="22" customFormat="1" ht="11.85" customHeight="1" x14ac:dyDescent="0.2">
      <c r="A226" s="20"/>
      <c r="B226" s="21"/>
      <c r="C226" s="20"/>
      <c r="D226" s="20"/>
      <c r="H226" s="190"/>
      <c r="I226" s="51"/>
      <c r="J226" s="24"/>
      <c r="K226" s="23"/>
      <c r="L226" s="20" t="s">
        <v>2185</v>
      </c>
      <c r="O226" s="206"/>
      <c r="S226" s="127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  <c r="AC226" s="25"/>
    </row>
    <row r="227" spans="1:29" s="46" customFormat="1" ht="11.85" customHeight="1" thickBot="1" x14ac:dyDescent="0.3">
      <c r="G227" s="47">
        <f>SUM(G223:G226)</f>
        <v>61</v>
      </c>
      <c r="H227" s="193"/>
      <c r="I227" s="207"/>
      <c r="J227" s="47"/>
      <c r="K227" s="47"/>
      <c r="L227" s="48"/>
      <c r="M227" s="47">
        <f>G227-P227</f>
        <v>0</v>
      </c>
      <c r="N227" s="47"/>
      <c r="O227" s="207"/>
      <c r="P227" s="47">
        <f>SUM(P224:P226)</f>
        <v>61</v>
      </c>
      <c r="Q227" s="49"/>
      <c r="R227" s="49"/>
      <c r="S227" s="170"/>
      <c r="T227" s="49"/>
      <c r="X227" s="49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ht="11.85" customHeight="1" x14ac:dyDescent="0.25">
      <c r="C228" s="57" t="s">
        <v>2174</v>
      </c>
      <c r="G228" s="3"/>
      <c r="H228" s="78"/>
      <c r="I228" s="204"/>
      <c r="J228" s="3"/>
      <c r="K228" s="3"/>
      <c r="L228" s="7"/>
      <c r="M228" s="3"/>
      <c r="N228" s="3"/>
      <c r="O228" s="204"/>
      <c r="P228" s="3"/>
      <c r="Q228" s="3"/>
      <c r="R228" s="3"/>
      <c r="S228" s="165"/>
      <c r="T228" s="3"/>
      <c r="X228" s="3"/>
      <c r="Y228" s="82">
        <f t="shared" si="9"/>
        <v>0</v>
      </c>
      <c r="Z228" s="82" t="str">
        <f t="shared" si="10"/>
        <v>0</v>
      </c>
      <c r="AA228" s="82" t="str">
        <f t="shared" si="11"/>
        <v>0</v>
      </c>
    </row>
    <row r="229" spans="1:29" s="3" customFormat="1" ht="10.199999999999999" x14ac:dyDescent="0.2">
      <c r="A229" s="1" t="s">
        <v>1064</v>
      </c>
      <c r="B229" s="2">
        <v>330</v>
      </c>
      <c r="C229" s="1" t="s">
        <v>1063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9"/>
      <c r="J229" s="8" t="s">
        <v>446</v>
      </c>
      <c r="K229" s="108" t="s">
        <v>2887</v>
      </c>
      <c r="L229" s="109" t="s">
        <v>2185</v>
      </c>
      <c r="M229" s="110" t="s">
        <v>2887</v>
      </c>
      <c r="N229" s="8" t="s">
        <v>446</v>
      </c>
      <c r="O229" s="204"/>
      <c r="P229" s="3">
        <v>25</v>
      </c>
      <c r="Q229" s="1" t="s">
        <v>1792</v>
      </c>
      <c r="R229" s="2">
        <v>360</v>
      </c>
      <c r="S229" s="184" t="s">
        <v>436</v>
      </c>
      <c r="T229" s="1" t="s">
        <v>1793</v>
      </c>
      <c r="U229" s="3" t="s">
        <v>2196</v>
      </c>
      <c r="V229" s="3" t="s">
        <v>2196</v>
      </c>
      <c r="W229" s="8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0.199999999999999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/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204" t="s">
        <v>432</v>
      </c>
      <c r="P230" s="3">
        <v>25</v>
      </c>
      <c r="Q230" s="1" t="s">
        <v>2193</v>
      </c>
      <c r="R230" s="2">
        <v>80.75</v>
      </c>
      <c r="S230" s="161" t="s">
        <v>436</v>
      </c>
      <c r="T230" s="1" t="s">
        <v>2274</v>
      </c>
      <c r="U230" s="3" t="s">
        <v>2196</v>
      </c>
      <c r="V230" s="3" t="s">
        <v>2196</v>
      </c>
      <c r="W230" s="22" t="s">
        <v>1161</v>
      </c>
      <c r="X230" s="3" t="s">
        <v>1019</v>
      </c>
      <c r="Y230" s="82">
        <f t="shared" si="9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29" s="3" customFormat="1" ht="10.199999999999999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204" t="s">
        <v>2919</v>
      </c>
      <c r="P231" s="3">
        <v>25</v>
      </c>
      <c r="Q231" s="1" t="s">
        <v>2193</v>
      </c>
      <c r="R231" s="2">
        <v>83</v>
      </c>
      <c r="S231" s="161" t="s">
        <v>2490</v>
      </c>
      <c r="T231" s="1" t="s">
        <v>2510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2852</v>
      </c>
      <c r="P232" s="3">
        <v>25</v>
      </c>
      <c r="Q232" s="1" t="s">
        <v>2321</v>
      </c>
      <c r="R232" s="2">
        <v>26.15</v>
      </c>
      <c r="S232" s="161" t="s">
        <v>2887</v>
      </c>
      <c r="T232" s="1" t="s">
        <v>2693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204" t="s">
        <v>2820</v>
      </c>
      <c r="P234" s="3">
        <v>25</v>
      </c>
      <c r="Q234" s="1" t="s">
        <v>2193</v>
      </c>
      <c r="R234" s="2">
        <v>24.18</v>
      </c>
      <c r="S234" s="161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204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204" t="s">
        <v>2835</v>
      </c>
      <c r="P235" s="3">
        <v>25</v>
      </c>
      <c r="Q235" s="1" t="s">
        <v>2193</v>
      </c>
      <c r="R235" s="2">
        <v>77</v>
      </c>
      <c r="S235" s="161" t="s">
        <v>2408</v>
      </c>
      <c r="T235" s="1" t="s">
        <v>2437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86.5</v>
      </c>
      <c r="S236" s="161" t="s">
        <v>2490</v>
      </c>
      <c r="T236" s="1" t="s">
        <v>2512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204" t="s">
        <v>2596</v>
      </c>
      <c r="P237" s="3">
        <v>25</v>
      </c>
      <c r="Q237" s="1" t="s">
        <v>2193</v>
      </c>
      <c r="R237" s="2">
        <v>96.75</v>
      </c>
      <c r="S237" s="161" t="s">
        <v>2490</v>
      </c>
      <c r="T237" s="1" t="s">
        <v>2513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195</v>
      </c>
      <c r="S238" s="161" t="s">
        <v>2300</v>
      </c>
      <c r="T238" s="1" t="s">
        <v>2314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2193</v>
      </c>
      <c r="R239" s="2">
        <v>69.25</v>
      </c>
      <c r="S239" s="161" t="s">
        <v>2911</v>
      </c>
      <c r="T239" s="1" t="s">
        <v>2316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04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204" t="s">
        <v>2832</v>
      </c>
      <c r="P240" s="3">
        <v>25</v>
      </c>
      <c r="Q240" s="1" t="s">
        <v>2485</v>
      </c>
      <c r="R240" s="2">
        <v>199.25</v>
      </c>
      <c r="S240" s="161" t="s">
        <v>2911</v>
      </c>
      <c r="T240" s="1" t="s">
        <v>2673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72.25</v>
      </c>
      <c r="S241" s="165">
        <v>15748</v>
      </c>
      <c r="T241" s="1" t="s">
        <v>2598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204" t="s">
        <v>2596</v>
      </c>
      <c r="P242" s="3">
        <v>25</v>
      </c>
      <c r="Q242" s="1" t="s">
        <v>2193</v>
      </c>
      <c r="R242" s="2">
        <v>74</v>
      </c>
      <c r="S242" s="165">
        <v>15749</v>
      </c>
      <c r="T242" s="1" t="s">
        <v>2599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2323</v>
      </c>
      <c r="B243" s="2">
        <v>210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2923</v>
      </c>
      <c r="J243" s="3" t="s">
        <v>446</v>
      </c>
      <c r="K243" s="108" t="s">
        <v>2806</v>
      </c>
      <c r="L243" s="109" t="s">
        <v>2185</v>
      </c>
      <c r="M243" s="110" t="s">
        <v>2345</v>
      </c>
      <c r="N243" s="3" t="s">
        <v>446</v>
      </c>
      <c r="O243" s="204" t="s">
        <v>2820</v>
      </c>
      <c r="P243" s="3">
        <v>25</v>
      </c>
      <c r="Q243" s="1" t="s">
        <v>2485</v>
      </c>
      <c r="R243" s="2">
        <v>204</v>
      </c>
      <c r="S243" s="161" t="s">
        <v>2887</v>
      </c>
      <c r="T243" s="1" t="s">
        <v>2683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2283</v>
      </c>
      <c r="B244" s="2">
        <v>33.85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1000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204" t="s">
        <v>2596</v>
      </c>
      <c r="P244" s="3">
        <v>25</v>
      </c>
      <c r="Q244" s="1" t="s">
        <v>2193</v>
      </c>
      <c r="R244" s="2">
        <v>74</v>
      </c>
      <c r="S244" s="165">
        <v>15838</v>
      </c>
      <c r="T244" s="1" t="s">
        <v>2600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2401</v>
      </c>
      <c r="B245" s="2">
        <v>57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1048</v>
      </c>
      <c r="J245" s="3" t="s">
        <v>446</v>
      </c>
      <c r="K245" s="108" t="s">
        <v>2324</v>
      </c>
      <c r="L245" s="109" t="s">
        <v>2185</v>
      </c>
      <c r="M245" s="110" t="s">
        <v>2596</v>
      </c>
      <c r="N245" s="3" t="s">
        <v>446</v>
      </c>
      <c r="O245" s="204" t="s">
        <v>2912</v>
      </c>
      <c r="P245" s="3">
        <v>25</v>
      </c>
      <c r="Q245" s="1" t="s">
        <v>2193</v>
      </c>
      <c r="R245" s="2">
        <v>57</v>
      </c>
      <c r="S245" s="165">
        <v>15858</v>
      </c>
      <c r="T245" s="1" t="s">
        <v>2597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426</v>
      </c>
      <c r="B246" s="2">
        <v>400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 t="s">
        <v>1030</v>
      </c>
      <c r="J246" s="3" t="s">
        <v>446</v>
      </c>
      <c r="K246" s="108" t="s">
        <v>2466</v>
      </c>
      <c r="L246" s="109" t="s">
        <v>2185</v>
      </c>
      <c r="M246" s="110" t="s">
        <v>2701</v>
      </c>
      <c r="N246" s="3" t="s">
        <v>446</v>
      </c>
      <c r="O246" s="204" t="s">
        <v>1039</v>
      </c>
      <c r="P246" s="3">
        <v>25</v>
      </c>
      <c r="Q246" s="1" t="s">
        <v>2193</v>
      </c>
      <c r="R246" s="2">
        <v>48</v>
      </c>
      <c r="S246" s="165">
        <v>15847</v>
      </c>
      <c r="T246" s="1" t="s">
        <v>2702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2514</v>
      </c>
      <c r="B247" s="2">
        <v>235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4"/>
      <c r="J247" s="3" t="s">
        <v>446</v>
      </c>
      <c r="K247" s="108" t="s">
        <v>2515</v>
      </c>
      <c r="L247" s="109" t="s">
        <v>2185</v>
      </c>
      <c r="M247" s="110" t="s">
        <v>2430</v>
      </c>
      <c r="N247" s="3" t="s">
        <v>446</v>
      </c>
      <c r="O247" s="204" t="s">
        <v>1028</v>
      </c>
      <c r="P247" s="3">
        <v>25</v>
      </c>
      <c r="Q247" s="1" t="s">
        <v>2193</v>
      </c>
      <c r="R247" s="2">
        <v>40</v>
      </c>
      <c r="S247" s="161" t="s">
        <v>436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1062</v>
      </c>
      <c r="B248" s="2">
        <v>350</v>
      </c>
      <c r="C248" s="1" t="s">
        <v>1063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3" t="s">
        <v>1033</v>
      </c>
      <c r="J248" s="3" t="s">
        <v>446</v>
      </c>
      <c r="K248" s="108" t="s">
        <v>2804</v>
      </c>
      <c r="L248" s="109" t="s">
        <v>2185</v>
      </c>
      <c r="M248" s="110" t="s">
        <v>2453</v>
      </c>
      <c r="N248" s="3" t="s">
        <v>446</v>
      </c>
      <c r="O248" s="204" t="s">
        <v>1037</v>
      </c>
      <c r="P248" s="3">
        <v>25</v>
      </c>
      <c r="Q248" s="1" t="s">
        <v>2193</v>
      </c>
      <c r="R248" s="2">
        <v>86.5</v>
      </c>
      <c r="S248" s="161" t="s">
        <v>2453</v>
      </c>
      <c r="T248" s="1" t="s">
        <v>2463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1145</v>
      </c>
      <c r="B249" s="2">
        <v>320</v>
      </c>
      <c r="C249" s="1" t="s">
        <v>1146</v>
      </c>
      <c r="D249" s="1" t="s">
        <v>2186</v>
      </c>
      <c r="E249" s="3" t="s">
        <v>2187</v>
      </c>
      <c r="F249" s="3">
        <v>16</v>
      </c>
      <c r="G249" s="3">
        <v>25</v>
      </c>
      <c r="H249" s="78"/>
      <c r="I249" s="212"/>
      <c r="J249" s="3" t="s">
        <v>446</v>
      </c>
      <c r="K249" s="108" t="s">
        <v>2490</v>
      </c>
      <c r="L249" s="109" t="s">
        <v>2185</v>
      </c>
      <c r="M249" s="110" t="s">
        <v>2490</v>
      </c>
      <c r="N249" s="3" t="s">
        <v>446</v>
      </c>
      <c r="O249" s="204"/>
      <c r="P249" s="3">
        <v>25</v>
      </c>
      <c r="Q249" s="1" t="s">
        <v>2193</v>
      </c>
      <c r="R249" s="2">
        <v>86.5</v>
      </c>
      <c r="S249" s="161" t="s">
        <v>436</v>
      </c>
      <c r="T249" s="1" t="s">
        <v>2511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2394</v>
      </c>
      <c r="B250" s="2">
        <v>81.349999999999994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20</v>
      </c>
      <c r="H250" s="78"/>
      <c r="I250" s="200"/>
      <c r="J250" s="3" t="s">
        <v>446</v>
      </c>
      <c r="K250" s="108" t="s">
        <v>2806</v>
      </c>
      <c r="L250" s="109" t="s">
        <v>2185</v>
      </c>
      <c r="M250" s="110" t="s">
        <v>2453</v>
      </c>
      <c r="N250" s="3" t="s">
        <v>446</v>
      </c>
      <c r="O250" s="204" t="s">
        <v>2806</v>
      </c>
      <c r="P250" s="3">
        <v>20</v>
      </c>
      <c r="Q250" s="1" t="s">
        <v>2193</v>
      </c>
      <c r="R250" s="2">
        <v>86.5</v>
      </c>
      <c r="S250" s="167" t="s">
        <v>1161</v>
      </c>
      <c r="T250" s="1" t="s">
        <v>2463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640</v>
      </c>
      <c r="Z250" s="82">
        <f t="shared" si="10"/>
        <v>640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423</v>
      </c>
      <c r="B251" s="2">
        <v>390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H251" s="78"/>
      <c r="I251" s="204"/>
      <c r="J251" s="3" t="s">
        <v>446</v>
      </c>
      <c r="K251" s="108" t="s">
        <v>2367</v>
      </c>
      <c r="L251" s="109" t="s">
        <v>2185</v>
      </c>
      <c r="M251" s="110" t="s">
        <v>2516</v>
      </c>
      <c r="N251" s="3" t="s">
        <v>446</v>
      </c>
      <c r="O251" s="204" t="s">
        <v>1099</v>
      </c>
      <c r="P251" s="3">
        <v>25</v>
      </c>
      <c r="Q251" s="1" t="s">
        <v>2193</v>
      </c>
      <c r="R251" s="2">
        <v>400</v>
      </c>
      <c r="S251" s="165" t="s">
        <v>1161</v>
      </c>
      <c r="T251" s="1" t="s">
        <v>2517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836</v>
      </c>
      <c r="B252" s="2">
        <v>385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3">
        <v>25</v>
      </c>
      <c r="Q252" s="1" t="s">
        <v>2218</v>
      </c>
      <c r="R252" s="2">
        <v>200</v>
      </c>
      <c r="S252" s="165" t="s">
        <v>1161</v>
      </c>
      <c r="T252" s="1" t="s">
        <v>2443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22">
        <v>25</v>
      </c>
      <c r="Q253" s="1" t="s">
        <v>1291</v>
      </c>
      <c r="R253" s="2">
        <v>350</v>
      </c>
      <c r="S253" s="165" t="s">
        <v>1161</v>
      </c>
      <c r="T253" s="1" t="s">
        <v>1292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12"/>
      <c r="P254" s="3">
        <v>25</v>
      </c>
      <c r="Q254" s="1" t="s">
        <v>2193</v>
      </c>
      <c r="R254" s="2">
        <v>83.75</v>
      </c>
      <c r="S254" s="165" t="s">
        <v>1161</v>
      </c>
      <c r="T254" s="1" t="s">
        <v>2442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2448</v>
      </c>
      <c r="L255" s="109" t="s">
        <v>2185</v>
      </c>
      <c r="M255" s="110" t="s">
        <v>2430</v>
      </c>
      <c r="N255" s="3" t="s">
        <v>446</v>
      </c>
      <c r="O255" s="206" t="s">
        <v>2448</v>
      </c>
      <c r="P255" s="3">
        <v>25</v>
      </c>
      <c r="Q255" s="1" t="s">
        <v>2193</v>
      </c>
      <c r="R255" s="2">
        <v>40</v>
      </c>
      <c r="S255" s="161" t="s">
        <v>1161</v>
      </c>
      <c r="T255" s="1" t="s">
        <v>2436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849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2585</v>
      </c>
      <c r="L256" s="109" t="s">
        <v>2185</v>
      </c>
      <c r="M256" s="110" t="s">
        <v>2895</v>
      </c>
      <c r="N256" s="3" t="s">
        <v>446</v>
      </c>
      <c r="O256" s="204" t="s">
        <v>2585</v>
      </c>
      <c r="P256" s="3">
        <v>25</v>
      </c>
      <c r="Q256" s="1" t="s">
        <v>2193</v>
      </c>
      <c r="R256" s="2">
        <v>180</v>
      </c>
      <c r="S256" s="165" t="s">
        <v>1161</v>
      </c>
      <c r="T256" s="1" t="s">
        <v>2298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842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114"/>
      <c r="J257" s="3" t="s">
        <v>446</v>
      </c>
      <c r="K257" s="108" t="s">
        <v>2448</v>
      </c>
      <c r="L257" s="109" t="s">
        <v>2185</v>
      </c>
      <c r="M257" s="110" t="s">
        <v>2448</v>
      </c>
      <c r="N257" s="3" t="s">
        <v>446</v>
      </c>
      <c r="O257" s="204"/>
      <c r="P257" s="3">
        <v>25</v>
      </c>
      <c r="Q257" s="1" t="s">
        <v>861</v>
      </c>
      <c r="R257" s="2">
        <v>300</v>
      </c>
      <c r="S257" s="167" t="s">
        <v>1161</v>
      </c>
      <c r="T257" s="1" t="s">
        <v>863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847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190"/>
      <c r="I258" s="212"/>
      <c r="J258" s="3" t="s">
        <v>446</v>
      </c>
      <c r="K258" s="108" t="s">
        <v>2812</v>
      </c>
      <c r="L258" s="109" t="s">
        <v>2185</v>
      </c>
      <c r="M258" s="110" t="s">
        <v>2812</v>
      </c>
      <c r="N258" s="3" t="s">
        <v>446</v>
      </c>
      <c r="O258" s="204"/>
      <c r="P258" s="3">
        <v>25</v>
      </c>
      <c r="Q258" s="1" t="s">
        <v>220</v>
      </c>
      <c r="R258" s="2">
        <v>350</v>
      </c>
      <c r="S258" s="165" t="s">
        <v>238</v>
      </c>
      <c r="T258" s="1" t="s">
        <v>221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1128</v>
      </c>
      <c r="B259" s="2">
        <v>305</v>
      </c>
      <c r="C259" s="1" t="s">
        <v>1126</v>
      </c>
      <c r="D259" s="1" t="s">
        <v>2186</v>
      </c>
      <c r="E259" s="3" t="s">
        <v>2187</v>
      </c>
      <c r="F259" s="3">
        <v>16</v>
      </c>
      <c r="G259" s="3">
        <v>25</v>
      </c>
      <c r="J259" s="8" t="s">
        <v>446</v>
      </c>
      <c r="K259" s="108" t="s">
        <v>2441</v>
      </c>
      <c r="L259" s="109" t="s">
        <v>2185</v>
      </c>
      <c r="M259" s="110" t="s">
        <v>2441</v>
      </c>
      <c r="N259" s="8" t="s">
        <v>446</v>
      </c>
      <c r="O259" s="212"/>
      <c r="P259" s="3">
        <v>25</v>
      </c>
      <c r="Q259" s="1" t="s">
        <v>2218</v>
      </c>
      <c r="R259" s="2">
        <v>200</v>
      </c>
      <c r="S259" s="229" t="s">
        <v>1161</v>
      </c>
      <c r="T259" s="1" t="s">
        <v>2444</v>
      </c>
      <c r="U259" s="3" t="s">
        <v>2196</v>
      </c>
      <c r="V259" s="3" t="s">
        <v>2196</v>
      </c>
      <c r="W259" s="3" t="s">
        <v>1161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1129</v>
      </c>
      <c r="B260" s="2">
        <v>305</v>
      </c>
      <c r="C260" s="1" t="s">
        <v>1126</v>
      </c>
      <c r="D260" s="1" t="s">
        <v>2186</v>
      </c>
      <c r="E260" s="3" t="s">
        <v>2187</v>
      </c>
      <c r="F260" s="3">
        <v>16</v>
      </c>
      <c r="G260" s="3">
        <v>25</v>
      </c>
      <c r="J260" s="8" t="s">
        <v>446</v>
      </c>
      <c r="K260" s="108" t="s">
        <v>2441</v>
      </c>
      <c r="L260" s="109" t="s">
        <v>2185</v>
      </c>
      <c r="M260" s="110" t="s">
        <v>2441</v>
      </c>
      <c r="N260" s="8" t="s">
        <v>446</v>
      </c>
      <c r="O260" s="212"/>
      <c r="P260" s="3">
        <v>25</v>
      </c>
      <c r="Q260" s="1" t="s">
        <v>2218</v>
      </c>
      <c r="R260" s="2">
        <v>200</v>
      </c>
      <c r="S260" s="229" t="s">
        <v>1161</v>
      </c>
      <c r="T260" s="1" t="s">
        <v>2443</v>
      </c>
      <c r="U260" s="3" t="s">
        <v>2196</v>
      </c>
      <c r="V260" s="3" t="s">
        <v>2196</v>
      </c>
      <c r="W260" s="3" t="s">
        <v>1161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ht="11.85" customHeight="1" x14ac:dyDescent="0.25">
      <c r="G261" s="3"/>
      <c r="H261" s="78"/>
      <c r="I261" s="204"/>
      <c r="J261" s="3"/>
      <c r="K261" s="3"/>
      <c r="L261" s="1" t="s">
        <v>2185</v>
      </c>
      <c r="M261" s="3"/>
      <c r="N261" s="3"/>
      <c r="O261" s="204"/>
      <c r="P261" s="3"/>
      <c r="Q261" s="3"/>
      <c r="R261" s="3"/>
      <c r="S261" s="165"/>
      <c r="T261" s="3"/>
      <c r="X261" s="3"/>
      <c r="Y261" s="82">
        <f t="shared" si="9"/>
        <v>0</v>
      </c>
      <c r="Z261" s="82" t="str">
        <f t="shared" si="10"/>
        <v>0</v>
      </c>
      <c r="AA261" s="82" t="str">
        <f t="shared" si="11"/>
        <v>0</v>
      </c>
    </row>
    <row r="262" spans="1:29" s="58" customFormat="1" ht="11.85" customHeight="1" x14ac:dyDescent="0.25">
      <c r="G262" s="59">
        <f>SUM(G228:G261)</f>
        <v>795</v>
      </c>
      <c r="H262" s="196"/>
      <c r="I262" s="213"/>
      <c r="J262" s="59"/>
      <c r="K262" s="59"/>
      <c r="L262" s="60"/>
      <c r="M262" s="59">
        <f>G262-P262</f>
        <v>0</v>
      </c>
      <c r="N262" s="59"/>
      <c r="O262" s="213"/>
      <c r="P262" s="59">
        <f>SUM(P228:P261)</f>
        <v>795</v>
      </c>
      <c r="Q262" s="61"/>
      <c r="R262" s="61"/>
      <c r="S262" s="171"/>
      <c r="T262" s="61"/>
      <c r="X262" s="61"/>
      <c r="Y262" s="82">
        <f t="shared" ref="Y262:Y317" si="12">F262*G262*2</f>
        <v>0</v>
      </c>
      <c r="Z262" s="82" t="str">
        <f t="shared" ref="Z262:Z317" si="13">IF(X262="N",Y262,"0")</f>
        <v>0</v>
      </c>
      <c r="AA262" s="82" t="str">
        <f t="shared" ref="AA262:AA317" si="14">IF(X262="P",Y262,"0")</f>
        <v>0</v>
      </c>
    </row>
    <row r="263" spans="1:29" ht="11.85" customHeight="1" x14ac:dyDescent="0.25">
      <c r="C263" s="57" t="s">
        <v>2175</v>
      </c>
      <c r="G263" s="3"/>
      <c r="H263" s="78"/>
      <c r="I263" s="204"/>
      <c r="J263" s="3"/>
      <c r="K263" s="3"/>
      <c r="L263" s="7"/>
      <c r="M263" s="3"/>
      <c r="N263" s="3"/>
      <c r="O263" s="204"/>
      <c r="P263" s="3"/>
      <c r="Q263" s="3"/>
      <c r="R263" s="3"/>
      <c r="S263" s="16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3" customFormat="1" ht="10.199999999999999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/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204" t="s">
        <v>2896</v>
      </c>
      <c r="P264" s="3">
        <v>25</v>
      </c>
      <c r="Q264" s="1" t="s">
        <v>2218</v>
      </c>
      <c r="R264" s="2">
        <v>201</v>
      </c>
      <c r="S264" s="167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2"/>
        <v>400</v>
      </c>
      <c r="Z264" s="82">
        <f t="shared" si="13"/>
        <v>400</v>
      </c>
      <c r="AA264" s="82" t="str">
        <f t="shared" si="14"/>
        <v>0</v>
      </c>
      <c r="AC264" s="5"/>
    </row>
    <row r="265" spans="1:29" s="3" customFormat="1" ht="10.199999999999999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204" t="s">
        <v>2919</v>
      </c>
      <c r="P265" s="3">
        <v>25</v>
      </c>
      <c r="Q265" s="1" t="s">
        <v>2193</v>
      </c>
      <c r="R265" s="2">
        <v>65</v>
      </c>
      <c r="S265" s="167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204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204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204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204" t="s">
        <v>2828</v>
      </c>
      <c r="P270" s="3">
        <v>25</v>
      </c>
      <c r="Q270" s="1" t="s">
        <v>2193</v>
      </c>
      <c r="R270" s="2">
        <v>26.25</v>
      </c>
      <c r="S270" s="161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204" t="s">
        <v>2370</v>
      </c>
      <c r="P271" s="3">
        <v>25</v>
      </c>
      <c r="Q271" s="1" t="s">
        <v>2193</v>
      </c>
      <c r="R271" s="2">
        <v>68</v>
      </c>
      <c r="S271" s="16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204" t="s">
        <v>2740</v>
      </c>
      <c r="P272" s="3">
        <v>25</v>
      </c>
      <c r="Q272" s="1" t="s">
        <v>2218</v>
      </c>
      <c r="R272" s="2">
        <v>169</v>
      </c>
      <c r="S272" s="16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204" t="s">
        <v>2829</v>
      </c>
      <c r="P273" s="3">
        <v>25</v>
      </c>
      <c r="Q273" s="1" t="s">
        <v>2193</v>
      </c>
      <c r="R273" s="2">
        <v>25.25</v>
      </c>
      <c r="S273" s="161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204" t="s">
        <v>2829</v>
      </c>
      <c r="P274" s="3">
        <v>25</v>
      </c>
      <c r="Q274" s="1" t="s">
        <v>2193</v>
      </c>
      <c r="R274" s="2">
        <v>65</v>
      </c>
      <c r="S274" s="161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204" t="s">
        <v>2853</v>
      </c>
      <c r="P275" s="3">
        <v>25</v>
      </c>
      <c r="Q275" s="1" t="s">
        <v>2218</v>
      </c>
      <c r="R275" s="2">
        <v>170</v>
      </c>
      <c r="S275" s="16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H276" s="78"/>
      <c r="I276" s="204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204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204"/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O277" s="204"/>
      <c r="P277" s="3">
        <v>25</v>
      </c>
      <c r="Q277" s="1" t="s">
        <v>2193</v>
      </c>
      <c r="R277" s="2">
        <v>21</v>
      </c>
      <c r="S277" s="16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204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204" t="s">
        <v>1044</v>
      </c>
      <c r="P278" s="3">
        <v>25</v>
      </c>
      <c r="Q278" s="1" t="s">
        <v>2193</v>
      </c>
      <c r="R278" s="2">
        <v>25.5</v>
      </c>
      <c r="S278" s="161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190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12"/>
      <c r="P279" s="3">
        <v>25</v>
      </c>
      <c r="Q279" s="1" t="s">
        <v>2193</v>
      </c>
      <c r="R279" s="2">
        <v>21</v>
      </c>
      <c r="S279" s="161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H280" s="78"/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204" t="s">
        <v>2448</v>
      </c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0.199999999999999" x14ac:dyDescent="0.2">
      <c r="A281" s="1" t="s">
        <v>2795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H281" s="78"/>
      <c r="I281" s="114"/>
      <c r="J281" s="3" t="s">
        <v>446</v>
      </c>
      <c r="K281" s="108" t="s">
        <v>2812</v>
      </c>
      <c r="L281" s="109" t="s">
        <v>2185</v>
      </c>
      <c r="M281" s="135" t="s">
        <v>2887</v>
      </c>
      <c r="N281" s="3" t="s">
        <v>446</v>
      </c>
      <c r="O281" s="204" t="s">
        <v>879</v>
      </c>
      <c r="P281" s="3">
        <v>25</v>
      </c>
      <c r="Q281" s="1" t="s">
        <v>2193</v>
      </c>
      <c r="R281" s="2">
        <v>25.5</v>
      </c>
      <c r="S281" s="165" t="s">
        <v>1739</v>
      </c>
      <c r="T281" s="1" t="s">
        <v>2725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ht="11.85" customHeight="1" x14ac:dyDescent="0.25">
      <c r="G282" s="3"/>
      <c r="H282" s="78"/>
      <c r="I282" s="204"/>
      <c r="J282" s="3"/>
      <c r="K282" s="3"/>
      <c r="L282" s="20" t="s">
        <v>2185</v>
      </c>
      <c r="M282" s="3"/>
      <c r="N282" s="3"/>
      <c r="O282" s="204"/>
      <c r="P282" s="3"/>
      <c r="Q282" s="3"/>
      <c r="R282" s="3"/>
      <c r="S282" s="165"/>
      <c r="T282" s="3"/>
      <c r="X282" s="3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62" customFormat="1" ht="11.85" customHeight="1" thickBot="1" x14ac:dyDescent="0.3">
      <c r="G283" s="63">
        <f>SUM(G263:G282)</f>
        <v>450</v>
      </c>
      <c r="H283" s="197"/>
      <c r="I283" s="214"/>
      <c r="J283" s="63"/>
      <c r="K283" s="63"/>
      <c r="L283" s="64"/>
      <c r="M283" s="63">
        <f>G283-P283</f>
        <v>0</v>
      </c>
      <c r="N283" s="63"/>
      <c r="O283" s="214"/>
      <c r="P283" s="63">
        <f>SUM(P263:P282)</f>
        <v>450</v>
      </c>
      <c r="Q283" s="65"/>
      <c r="R283" s="65"/>
      <c r="S283" s="172"/>
      <c r="T283" s="65"/>
      <c r="X283" s="65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71" customFormat="1" ht="11.85" customHeight="1" x14ac:dyDescent="0.25">
      <c r="C284" s="50" t="s">
        <v>2183</v>
      </c>
      <c r="G284" s="72"/>
      <c r="H284" s="194"/>
      <c r="I284" s="210"/>
      <c r="J284" s="72"/>
      <c r="K284" s="72"/>
      <c r="L284" s="73"/>
      <c r="M284" s="72"/>
      <c r="N284" s="72"/>
      <c r="O284" s="210"/>
      <c r="P284" s="72"/>
      <c r="Q284" s="74"/>
      <c r="R284" s="74"/>
      <c r="S284" s="173"/>
      <c r="T284" s="74"/>
      <c r="X284" s="7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5">
      <c r="A285" s="89">
        <v>486140.1</v>
      </c>
      <c r="B285" s="2">
        <v>216</v>
      </c>
      <c r="C285" s="1" t="s">
        <v>2218</v>
      </c>
      <c r="D285" s="1" t="s">
        <v>2186</v>
      </c>
      <c r="E285" s="3" t="s">
        <v>2187</v>
      </c>
      <c r="F285" s="3">
        <v>16</v>
      </c>
      <c r="G285" s="22">
        <v>4</v>
      </c>
      <c r="H285" s="190"/>
      <c r="I285" s="202" t="s">
        <v>2904</v>
      </c>
      <c r="J285" s="22" t="s">
        <v>446</v>
      </c>
      <c r="K285" s="4" t="s">
        <v>2277</v>
      </c>
      <c r="L285" s="1" t="s">
        <v>2185</v>
      </c>
      <c r="M285" s="22" t="s">
        <v>2842</v>
      </c>
      <c r="N285" s="80" t="s">
        <v>446</v>
      </c>
      <c r="O285" s="206"/>
      <c r="P285" s="22">
        <v>4</v>
      </c>
      <c r="Q285" s="20" t="s">
        <v>2843</v>
      </c>
      <c r="R285" s="21">
        <v>0</v>
      </c>
      <c r="S285" s="174">
        <v>15757</v>
      </c>
      <c r="T285" s="20" t="s">
        <v>2844</v>
      </c>
      <c r="U285" s="22" t="s">
        <v>2845</v>
      </c>
      <c r="V285" s="22" t="s">
        <v>2845</v>
      </c>
      <c r="W285" s="22" t="s">
        <v>1161</v>
      </c>
      <c r="X285" s="22" t="s">
        <v>2847</v>
      </c>
      <c r="Y285" s="82">
        <f t="shared" si="12"/>
        <v>128</v>
      </c>
      <c r="Z285" s="82" t="str">
        <f t="shared" si="13"/>
        <v>0</v>
      </c>
      <c r="AA285" s="82">
        <f t="shared" si="14"/>
        <v>128</v>
      </c>
      <c r="AB285" s="22"/>
      <c r="AC285" s="25"/>
    </row>
    <row r="286" spans="1:29" s="46" customFormat="1" ht="11.85" customHeight="1" thickBot="1" x14ac:dyDescent="0.3">
      <c r="A286" s="90"/>
      <c r="G286" s="47">
        <f>SUM(G285:G285)</f>
        <v>4</v>
      </c>
      <c r="H286" s="193"/>
      <c r="I286" s="215"/>
      <c r="J286" s="47"/>
      <c r="K286" s="128"/>
      <c r="L286" s="48"/>
      <c r="M286" s="47">
        <f>G286-P286</f>
        <v>0</v>
      </c>
      <c r="N286" s="81"/>
      <c r="O286" s="207"/>
      <c r="P286" s="47">
        <f>SUM(P285)</f>
        <v>4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A287" s="89"/>
      <c r="C287" s="50" t="s">
        <v>2184</v>
      </c>
      <c r="G287" s="22"/>
      <c r="H287" s="190"/>
      <c r="I287" s="216"/>
      <c r="J287" s="22"/>
      <c r="K287" s="22"/>
      <c r="L287" s="45"/>
      <c r="M287" s="22"/>
      <c r="N287" s="37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5">
      <c r="A288" s="89">
        <v>486140.1</v>
      </c>
      <c r="B288" s="2">
        <v>216</v>
      </c>
      <c r="C288" s="1" t="s">
        <v>2218</v>
      </c>
      <c r="D288" s="1" t="s">
        <v>2718</v>
      </c>
      <c r="E288" s="3" t="s">
        <v>2187</v>
      </c>
      <c r="F288" s="3">
        <v>8</v>
      </c>
      <c r="G288" s="74">
        <v>4</v>
      </c>
      <c r="H288" s="198"/>
      <c r="I288" s="202" t="s">
        <v>2904</v>
      </c>
      <c r="J288" s="74" t="s">
        <v>446</v>
      </c>
      <c r="K288" s="4" t="s">
        <v>2277</v>
      </c>
      <c r="L288" s="1" t="s">
        <v>2185</v>
      </c>
      <c r="M288" s="74" t="s">
        <v>2842</v>
      </c>
      <c r="N288" s="82" t="s">
        <v>446</v>
      </c>
      <c r="O288" s="226"/>
      <c r="P288" s="74">
        <v>4</v>
      </c>
      <c r="Q288" s="83" t="s">
        <v>2843</v>
      </c>
      <c r="R288" s="84">
        <v>0</v>
      </c>
      <c r="S288" s="175">
        <v>15757</v>
      </c>
      <c r="T288" s="83" t="s">
        <v>2844</v>
      </c>
      <c r="U288" s="74" t="s">
        <v>2845</v>
      </c>
      <c r="V288" s="74" t="s">
        <v>2845</v>
      </c>
      <c r="W288" s="22" t="s">
        <v>1161</v>
      </c>
      <c r="X288" s="74" t="s">
        <v>2847</v>
      </c>
      <c r="Y288" s="82">
        <f t="shared" si="12"/>
        <v>64</v>
      </c>
      <c r="Z288" s="82" t="str">
        <f t="shared" si="13"/>
        <v>0</v>
      </c>
      <c r="AA288" s="82">
        <f t="shared" si="14"/>
        <v>64</v>
      </c>
      <c r="AB288" s="74"/>
      <c r="AC288" s="85"/>
    </row>
    <row r="289" spans="1:29" s="46" customFormat="1" ht="11.85" customHeight="1" thickBot="1" x14ac:dyDescent="0.3">
      <c r="G289" s="47">
        <f>SUM(G288)</f>
        <v>4</v>
      </c>
      <c r="H289" s="193"/>
      <c r="I289" s="215"/>
      <c r="J289" s="47"/>
      <c r="K289" s="47"/>
      <c r="M289" s="47">
        <f>G289-P289</f>
        <v>0</v>
      </c>
      <c r="N289" s="81"/>
      <c r="O289" s="207"/>
      <c r="P289" s="47">
        <f>SUM(P288)</f>
        <v>4</v>
      </c>
      <c r="S289" s="176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5">
      <c r="G290" s="72"/>
      <c r="H290" s="194"/>
      <c r="I290" s="217"/>
      <c r="J290" s="72"/>
      <c r="K290" s="72"/>
      <c r="L290" s="73"/>
      <c r="M290" s="74"/>
      <c r="N290" s="82"/>
      <c r="O290" s="226"/>
      <c r="P290" s="74"/>
      <c r="Q290" s="83"/>
      <c r="R290" s="84"/>
      <c r="S290" s="175"/>
      <c r="T290" s="83"/>
      <c r="U290" s="74"/>
      <c r="V290" s="74"/>
      <c r="W290" s="74"/>
      <c r="X290" s="74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  <c r="AB290" s="74"/>
      <c r="AC290" s="85"/>
    </row>
    <row r="291" spans="1:29" s="43" customFormat="1" ht="11.25" customHeight="1" x14ac:dyDescent="0.3">
      <c r="C291" s="50" t="s">
        <v>2180</v>
      </c>
      <c r="G291" s="22"/>
      <c r="H291" s="190"/>
      <c r="I291" s="23"/>
      <c r="J291" s="22"/>
      <c r="K291" s="67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0.199999999999999" x14ac:dyDescent="0.2">
      <c r="A292" s="1" t="s">
        <v>2713</v>
      </c>
      <c r="B292" s="2">
        <v>197.04</v>
      </c>
      <c r="C292" s="1" t="s">
        <v>2485</v>
      </c>
      <c r="D292" s="1" t="s">
        <v>2186</v>
      </c>
      <c r="E292" s="3" t="s">
        <v>2187</v>
      </c>
      <c r="F292" s="3">
        <v>16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235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320</v>
      </c>
      <c r="Z292" s="82" t="str">
        <f t="shared" si="13"/>
        <v>0</v>
      </c>
      <c r="AA292" s="82">
        <f t="shared" si="14"/>
        <v>320</v>
      </c>
      <c r="AC292" s="5"/>
    </row>
    <row r="293" spans="1:29" s="38" customFormat="1" ht="11.85" customHeight="1" x14ac:dyDescent="0.25">
      <c r="G293" s="40">
        <f>SUM(G291:G292)</f>
        <v>10</v>
      </c>
      <c r="H293" s="192"/>
      <c r="I293" s="54"/>
      <c r="J293" s="40"/>
      <c r="K293" s="40"/>
      <c r="L293" s="41"/>
      <c r="M293" s="40">
        <f>G293-P293</f>
        <v>0</v>
      </c>
      <c r="N293" s="40"/>
      <c r="O293" s="205"/>
      <c r="P293" s="40">
        <f>SUM(P291:P292)</f>
        <v>10</v>
      </c>
      <c r="Q293" s="42"/>
      <c r="R293" s="42"/>
      <c r="S293" s="171"/>
      <c r="T293" s="42"/>
      <c r="X293" s="4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5">
      <c r="C294" s="50" t="s">
        <v>2181</v>
      </c>
      <c r="G294" s="22"/>
      <c r="H294" s="190"/>
      <c r="I294" s="23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0.199999999999999" x14ac:dyDescent="0.2">
      <c r="A295" s="1" t="s">
        <v>2713</v>
      </c>
      <c r="B295" s="2">
        <v>197.04</v>
      </c>
      <c r="C295" s="1" t="s">
        <v>2485</v>
      </c>
      <c r="D295" s="1" t="s">
        <v>2718</v>
      </c>
      <c r="E295" s="3" t="s">
        <v>2187</v>
      </c>
      <c r="F295" s="3">
        <v>8</v>
      </c>
      <c r="G295" s="3">
        <v>10</v>
      </c>
      <c r="H295" s="78"/>
      <c r="I295" s="4"/>
      <c r="J295" s="3" t="s">
        <v>446</v>
      </c>
      <c r="K295" s="4" t="s">
        <v>2714</v>
      </c>
      <c r="L295" s="1" t="s">
        <v>2185</v>
      </c>
      <c r="M295" s="3" t="s">
        <v>435</v>
      </c>
      <c r="N295" s="3" t="s">
        <v>446</v>
      </c>
      <c r="O295" s="204" t="s">
        <v>433</v>
      </c>
      <c r="P295" s="3">
        <v>10</v>
      </c>
      <c r="Q295" s="1"/>
      <c r="R295" s="2">
        <v>300</v>
      </c>
      <c r="S295" s="161">
        <v>15307</v>
      </c>
      <c r="T295" s="1" t="s">
        <v>429</v>
      </c>
      <c r="U295" s="3" t="s">
        <v>2715</v>
      </c>
      <c r="V295" s="3" t="s">
        <v>2715</v>
      </c>
      <c r="W295" s="22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46" customFormat="1" ht="11.85" customHeight="1" thickBot="1" x14ac:dyDescent="0.3">
      <c r="G296" s="47">
        <f>SUM(G294:G295)</f>
        <v>10</v>
      </c>
      <c r="H296" s="193"/>
      <c r="I296" s="177"/>
      <c r="J296" s="47"/>
      <c r="K296" s="47"/>
      <c r="L296" s="48"/>
      <c r="M296" s="47">
        <f>G296-P296</f>
        <v>0</v>
      </c>
      <c r="N296" s="47"/>
      <c r="O296" s="207"/>
      <c r="P296" s="47">
        <f>SUM(P294:P295)</f>
        <v>10</v>
      </c>
      <c r="Q296" s="49"/>
      <c r="R296" s="49"/>
      <c r="S296" s="170"/>
      <c r="T296" s="49"/>
      <c r="X296" s="49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5">
      <c r="C297" s="50" t="s">
        <v>2178</v>
      </c>
      <c r="G297" s="22"/>
      <c r="H297" s="190"/>
      <c r="I297" s="218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0.199999999999999" x14ac:dyDescent="0.2">
      <c r="A298" s="1" t="s">
        <v>2711</v>
      </c>
      <c r="B298" s="2">
        <v>216</v>
      </c>
      <c r="C298" s="1" t="s">
        <v>2218</v>
      </c>
      <c r="D298" s="1" t="s">
        <v>2186</v>
      </c>
      <c r="E298" s="3" t="s">
        <v>2187</v>
      </c>
      <c r="F298" s="3">
        <v>16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288</v>
      </c>
      <c r="Z298" s="82" t="str">
        <f t="shared" si="13"/>
        <v>0</v>
      </c>
      <c r="AA298" s="82">
        <f t="shared" si="14"/>
        <v>288</v>
      </c>
      <c r="AC298" s="5"/>
    </row>
    <row r="299" spans="1:29" s="38" customFormat="1" ht="11.85" customHeight="1" x14ac:dyDescent="0.25">
      <c r="G299" s="40">
        <f>SUM(G297:G298)</f>
        <v>9</v>
      </c>
      <c r="H299" s="192"/>
      <c r="I299" s="219"/>
      <c r="J299" s="40"/>
      <c r="K299" s="129"/>
      <c r="L299" s="41"/>
      <c r="M299" s="40">
        <f>G299-P299</f>
        <v>0</v>
      </c>
      <c r="N299" s="40"/>
      <c r="O299" s="205"/>
      <c r="P299" s="40">
        <f>SUM(P297:P298)</f>
        <v>9</v>
      </c>
      <c r="Q299" s="42"/>
      <c r="R299" s="42"/>
      <c r="S299" s="171"/>
      <c r="T299" s="42"/>
      <c r="X299" s="4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85" customHeight="1" x14ac:dyDescent="0.25">
      <c r="C300" s="50" t="s">
        <v>2179</v>
      </c>
      <c r="G300" s="22"/>
      <c r="H300" s="190"/>
      <c r="I300" s="216"/>
      <c r="J300" s="22"/>
      <c r="K300" s="22"/>
      <c r="L300" s="45"/>
      <c r="M300" s="22"/>
      <c r="N300" s="22"/>
      <c r="O300" s="206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0.199999999999999" x14ac:dyDescent="0.2">
      <c r="A301" s="1" t="s">
        <v>2711</v>
      </c>
      <c r="B301" s="2">
        <v>216</v>
      </c>
      <c r="C301" s="1" t="s">
        <v>2218</v>
      </c>
      <c r="D301" s="1" t="s">
        <v>2718</v>
      </c>
      <c r="E301" s="3" t="s">
        <v>2187</v>
      </c>
      <c r="F301" s="3">
        <v>8</v>
      </c>
      <c r="G301" s="3">
        <v>9</v>
      </c>
      <c r="H301" s="78"/>
      <c r="I301" s="202" t="s">
        <v>2904</v>
      </c>
      <c r="J301" s="3" t="s">
        <v>446</v>
      </c>
      <c r="K301" s="4" t="s">
        <v>2277</v>
      </c>
      <c r="L301" s="1" t="s">
        <v>2185</v>
      </c>
      <c r="M301" s="3" t="s">
        <v>2619</v>
      </c>
      <c r="N301" s="3" t="s">
        <v>446</v>
      </c>
      <c r="O301" s="204"/>
      <c r="P301" s="3">
        <v>9</v>
      </c>
      <c r="Q301" s="1" t="s">
        <v>2193</v>
      </c>
      <c r="R301" s="2">
        <v>15.7</v>
      </c>
      <c r="S301" s="161">
        <v>15758</v>
      </c>
      <c r="T301" s="1" t="s">
        <v>2620</v>
      </c>
      <c r="U301" s="3" t="s">
        <v>2621</v>
      </c>
      <c r="V301" s="3" t="s">
        <v>2621</v>
      </c>
      <c r="W301" s="22" t="s">
        <v>1161</v>
      </c>
      <c r="X301" s="3" t="s">
        <v>2847</v>
      </c>
      <c r="Y301" s="82">
        <f t="shared" si="12"/>
        <v>144</v>
      </c>
      <c r="Z301" s="82" t="str">
        <f t="shared" si="13"/>
        <v>0</v>
      </c>
      <c r="AA301" s="82">
        <f t="shared" si="14"/>
        <v>144</v>
      </c>
      <c r="AC301" s="5"/>
    </row>
    <row r="302" spans="1:29" s="46" customFormat="1" ht="11.85" customHeight="1" thickBot="1" x14ac:dyDescent="0.3">
      <c r="G302" s="47">
        <f>SUM(G300:G301)</f>
        <v>9</v>
      </c>
      <c r="H302" s="193"/>
      <c r="I302" s="207"/>
      <c r="J302" s="47"/>
      <c r="K302" s="47"/>
      <c r="L302" s="48"/>
      <c r="M302" s="47">
        <f>G302-P302</f>
        <v>0</v>
      </c>
      <c r="N302" s="47"/>
      <c r="O302" s="207"/>
      <c r="P302" s="47">
        <f>SUM(P300:P301)</f>
        <v>9</v>
      </c>
      <c r="Q302" s="49"/>
      <c r="R302" s="49"/>
      <c r="S302" s="170"/>
      <c r="T302" s="49"/>
      <c r="X302" s="49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25" customHeight="1" x14ac:dyDescent="0.25">
      <c r="C303" s="50" t="s">
        <v>2170</v>
      </c>
      <c r="G303" s="22"/>
      <c r="H303" s="190"/>
      <c r="I303" s="68" t="s">
        <v>1863</v>
      </c>
      <c r="J303" s="22"/>
      <c r="K303" s="22"/>
      <c r="L303" s="45"/>
      <c r="M303" s="22"/>
      <c r="N303" s="22"/>
      <c r="O303" s="227"/>
      <c r="P303" s="22"/>
      <c r="Q303" s="22"/>
      <c r="R303" s="22"/>
      <c r="S303" s="16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12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O304" s="204"/>
      <c r="P304" s="3">
        <v>12</v>
      </c>
      <c r="Q304" s="1" t="s">
        <v>2612</v>
      </c>
      <c r="R304" s="2">
        <v>0</v>
      </c>
      <c r="S304" s="174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384</v>
      </c>
      <c r="Z304" s="82" t="str">
        <f t="shared" si="13"/>
        <v>0</v>
      </c>
      <c r="AA304" s="82">
        <f t="shared" si="14"/>
        <v>384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5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O305" s="204"/>
      <c r="P305" s="3">
        <v>5</v>
      </c>
      <c r="Q305" s="1" t="s">
        <v>2321</v>
      </c>
      <c r="R305" s="2">
        <v>23.7</v>
      </c>
      <c r="S305" s="174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160</v>
      </c>
      <c r="Z305" s="82" t="str">
        <f t="shared" si="13"/>
        <v>0</v>
      </c>
      <c r="AA305" s="82">
        <f t="shared" si="14"/>
        <v>160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O306" s="204"/>
      <c r="P306" s="3">
        <v>6</v>
      </c>
      <c r="Q306" s="1" t="s">
        <v>2321</v>
      </c>
      <c r="R306" s="2">
        <v>34.65</v>
      </c>
      <c r="S306" s="174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7</v>
      </c>
      <c r="H307" s="78"/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O307" s="204"/>
      <c r="P307" s="3">
        <v>7</v>
      </c>
      <c r="Q307" s="1" t="s">
        <v>2321</v>
      </c>
      <c r="R307" s="2">
        <v>28.75</v>
      </c>
      <c r="S307" s="174">
        <v>15735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224</v>
      </c>
      <c r="Z307" s="82" t="str">
        <f t="shared" si="13"/>
        <v>0</v>
      </c>
      <c r="AA307" s="82">
        <f t="shared" si="14"/>
        <v>224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10</v>
      </c>
      <c r="H308" s="78"/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O308" s="204"/>
      <c r="P308" s="3">
        <v>10</v>
      </c>
      <c r="Q308" s="1" t="s">
        <v>2189</v>
      </c>
      <c r="R308" s="2">
        <v>31.9</v>
      </c>
      <c r="S308" s="174">
        <v>15735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320</v>
      </c>
      <c r="Z308" s="82" t="str">
        <f t="shared" si="13"/>
        <v>0</v>
      </c>
      <c r="AA308" s="82">
        <f t="shared" si="14"/>
        <v>320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6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2821</v>
      </c>
      <c r="N309" s="3" t="s">
        <v>446</v>
      </c>
      <c r="O309" s="228" t="s">
        <v>1861</v>
      </c>
      <c r="P309" s="3">
        <v>6</v>
      </c>
      <c r="Q309" s="3" t="s">
        <v>2218</v>
      </c>
      <c r="R309" s="21">
        <v>0</v>
      </c>
      <c r="S309" s="174">
        <v>15741</v>
      </c>
      <c r="T309" s="3" t="s">
        <v>419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8" customFormat="1" ht="11.85" customHeight="1" x14ac:dyDescent="0.25">
      <c r="G310" s="40">
        <f>SUM(G303:G309)</f>
        <v>46</v>
      </c>
      <c r="H310" s="192"/>
      <c r="I310" s="205"/>
      <c r="J310" s="40"/>
      <c r="K310" s="40"/>
      <c r="L310" s="41"/>
      <c r="M310" s="40">
        <f>G310-P310</f>
        <v>0</v>
      </c>
      <c r="N310" s="40"/>
      <c r="O310" s="205"/>
      <c r="P310" s="40">
        <f>SUM(P303:P309)</f>
        <v>46</v>
      </c>
      <c r="Q310" s="42"/>
      <c r="R310" s="42"/>
      <c r="S310" s="171"/>
      <c r="T310" s="42"/>
      <c r="X310" s="4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5">
      <c r="C311" s="50" t="s">
        <v>2171</v>
      </c>
      <c r="G311" s="22"/>
      <c r="H311" s="190"/>
      <c r="I311" s="206"/>
      <c r="J311" s="24"/>
      <c r="K311" s="22"/>
      <c r="L311" s="45"/>
      <c r="M311" s="22"/>
      <c r="N311" s="24"/>
      <c r="O311" s="206"/>
      <c r="P311" s="22"/>
      <c r="Q311" s="22"/>
      <c r="R311" s="22"/>
      <c r="S311" s="16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12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2611</v>
      </c>
      <c r="N312" s="3" t="s">
        <v>446</v>
      </c>
      <c r="O312" s="204"/>
      <c r="P312" s="3">
        <v>12</v>
      </c>
      <c r="Q312" s="1" t="s">
        <v>2612</v>
      </c>
      <c r="R312" s="2">
        <v>0</v>
      </c>
      <c r="S312" s="174">
        <v>15737</v>
      </c>
      <c r="T312" s="1" t="s">
        <v>2613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192</v>
      </c>
      <c r="Z312" s="82" t="str">
        <f t="shared" si="13"/>
        <v>0</v>
      </c>
      <c r="AA312" s="82">
        <f t="shared" si="14"/>
        <v>192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5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O313" s="204"/>
      <c r="P313" s="3">
        <v>5</v>
      </c>
      <c r="Q313" s="1" t="s">
        <v>2321</v>
      </c>
      <c r="R313" s="2">
        <v>23.7</v>
      </c>
      <c r="S313" s="174">
        <v>15740</v>
      </c>
      <c r="T313" s="1" t="s">
        <v>2615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80</v>
      </c>
      <c r="Z313" s="82" t="str">
        <f t="shared" si="13"/>
        <v>0</v>
      </c>
      <c r="AA313" s="82">
        <f t="shared" si="14"/>
        <v>80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6</v>
      </c>
      <c r="H314" s="78"/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O314" s="204"/>
      <c r="P314" s="3">
        <v>6</v>
      </c>
      <c r="Q314" s="1" t="s">
        <v>2321</v>
      </c>
      <c r="R314" s="2">
        <v>34.65</v>
      </c>
      <c r="S314" s="174">
        <v>15740</v>
      </c>
      <c r="T314" s="1" t="s">
        <v>2616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96</v>
      </c>
      <c r="Z314" s="82" t="str">
        <f t="shared" si="13"/>
        <v>0</v>
      </c>
      <c r="AA314" s="82">
        <f t="shared" si="14"/>
        <v>96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7</v>
      </c>
      <c r="H315" s="78"/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O315" s="204"/>
      <c r="P315" s="3">
        <v>7</v>
      </c>
      <c r="Q315" s="1" t="s">
        <v>2321</v>
      </c>
      <c r="R315" s="2">
        <v>28.75</v>
      </c>
      <c r="S315" s="174">
        <v>15736</v>
      </c>
      <c r="T315" s="1" t="s">
        <v>2618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112</v>
      </c>
      <c r="Z315" s="82" t="str">
        <f t="shared" si="13"/>
        <v>0</v>
      </c>
      <c r="AA315" s="82">
        <f t="shared" si="14"/>
        <v>112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78"/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O316" s="204"/>
      <c r="P316" s="3">
        <v>8</v>
      </c>
      <c r="Q316" s="1" t="s">
        <v>2189</v>
      </c>
      <c r="R316" s="2">
        <v>31.9</v>
      </c>
      <c r="S316" s="174">
        <v>15736</v>
      </c>
      <c r="T316" s="1" t="s">
        <v>2190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5"/>
    </row>
    <row r="317" spans="1:29" s="22" customFormat="1" ht="11.85" customHeight="1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H317" s="78"/>
      <c r="I317" s="23" t="s">
        <v>434</v>
      </c>
      <c r="J317" s="3" t="s">
        <v>446</v>
      </c>
      <c r="K317" s="4" t="s">
        <v>2608</v>
      </c>
      <c r="L317" s="20" t="s">
        <v>2185</v>
      </c>
      <c r="M317" s="22" t="s">
        <v>2821</v>
      </c>
      <c r="N317" s="3" t="s">
        <v>446</v>
      </c>
      <c r="O317" s="206"/>
      <c r="P317" s="22">
        <v>8</v>
      </c>
      <c r="Q317" s="20" t="s">
        <v>2218</v>
      </c>
      <c r="R317" s="21">
        <v>0</v>
      </c>
      <c r="S317" s="174">
        <v>15741</v>
      </c>
      <c r="T317" s="20" t="s">
        <v>420</v>
      </c>
      <c r="U317" s="22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25"/>
    </row>
    <row r="318" spans="1:29" s="46" customFormat="1" ht="11.85" customHeight="1" thickBot="1" x14ac:dyDescent="0.3">
      <c r="G318" s="47">
        <f>SUM(G311:G317)</f>
        <v>46</v>
      </c>
      <c r="H318" s="193"/>
      <c r="I318" s="207"/>
      <c r="J318" s="47"/>
      <c r="K318" s="47"/>
      <c r="L318" s="48"/>
      <c r="M318" s="47">
        <f>G318-P318</f>
        <v>0</v>
      </c>
      <c r="N318" s="47"/>
      <c r="O318" s="207"/>
      <c r="P318" s="47">
        <f>SUM(P311:P317)</f>
        <v>46</v>
      </c>
      <c r="Q318" s="49"/>
      <c r="R318" s="49"/>
      <c r="S318" s="96"/>
      <c r="T318" s="49"/>
      <c r="X318" s="49"/>
      <c r="Y318" s="49"/>
    </row>
    <row r="319" spans="1:29" ht="11.85" customHeight="1" x14ac:dyDescent="0.25">
      <c r="G319" s="3"/>
      <c r="H319" s="78"/>
      <c r="I319" s="204"/>
      <c r="J319" s="3"/>
      <c r="K319" s="3"/>
      <c r="M319" s="3"/>
      <c r="N319" s="3"/>
      <c r="O319" s="204"/>
      <c r="P319" s="3"/>
      <c r="S319" s="91"/>
      <c r="X319" s="3"/>
      <c r="Y319" s="3"/>
    </row>
    <row r="320" spans="1:29" ht="11.85" customHeight="1" x14ac:dyDescent="0.25">
      <c r="G320" s="3"/>
      <c r="H320" s="78"/>
      <c r="I320" s="204"/>
      <c r="J320" s="3"/>
      <c r="K320" s="3"/>
      <c r="M320" s="3"/>
      <c r="N320" s="3"/>
      <c r="O320" s="204"/>
      <c r="P320" s="3"/>
      <c r="S320" s="91"/>
      <c r="X320" s="3"/>
      <c r="Y320" s="3"/>
    </row>
    <row r="321" spans="1:27" ht="11.85" customHeight="1" x14ac:dyDescent="0.25">
      <c r="Y321">
        <f>SUM(Y5:Y320)</f>
        <v>95856</v>
      </c>
      <c r="Z321">
        <f>SUM(Z5:Z320)</f>
        <v>35616</v>
      </c>
      <c r="AA321">
        <f>SUM(AA5:AA320)</f>
        <v>60240</v>
      </c>
    </row>
    <row r="322" spans="1:27" ht="11.85" customHeight="1" x14ac:dyDescent="0.25"/>
    <row r="323" spans="1:27" ht="11.85" customHeight="1" x14ac:dyDescent="0.25"/>
    <row r="324" spans="1:27" s="3" customFormat="1" ht="10.199999999999999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  <c r="AA324" s="3">
        <f>Z321+AA321</f>
        <v>95856</v>
      </c>
    </row>
    <row r="327" spans="1:27" s="3" customFormat="1" ht="10.199999999999999" x14ac:dyDescent="0.2">
      <c r="A327" s="1"/>
      <c r="B327" s="2"/>
      <c r="C327" s="1"/>
      <c r="D327" s="1"/>
      <c r="H327" s="78"/>
      <c r="I327" s="204"/>
      <c r="K327" s="4"/>
      <c r="L327" s="1"/>
      <c r="O327" s="204"/>
      <c r="Q327" s="1"/>
      <c r="R327" s="2"/>
      <c r="S327" s="91"/>
      <c r="T327" s="1"/>
    </row>
    <row r="328" spans="1:27" s="3" customFormat="1" ht="10.199999999999999" x14ac:dyDescent="0.2">
      <c r="A328" s="1"/>
      <c r="B328" s="2"/>
      <c r="C328" s="1"/>
      <c r="D328" s="1"/>
      <c r="H328" s="78"/>
      <c r="I328" s="204"/>
      <c r="K328" s="4"/>
      <c r="L328" s="1"/>
      <c r="O328" s="204"/>
      <c r="Q328" s="1"/>
      <c r="R328" s="2"/>
      <c r="S328" s="91"/>
      <c r="T328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325"/>
  <sheetViews>
    <sheetView topLeftCell="O294" zoomScale="75" workbookViewId="0">
      <selection activeCell="Y314" sqref="Y314:AA314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52.3320312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6.33203125" style="220" customWidth="1"/>
    <col min="16" max="16" width="9.6640625" customWidth="1"/>
    <col min="17" max="17" width="13.109375" customWidth="1"/>
    <col min="18" max="18" width="10.44140625" customWidth="1"/>
    <col min="19" max="19" width="13.664062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6.5" customHeight="1" x14ac:dyDescent="0.25">
      <c r="A1" s="66">
        <v>36944</v>
      </c>
      <c r="G1" s="3"/>
      <c r="H1" s="78"/>
      <c r="I1" s="230"/>
      <c r="J1" s="6"/>
      <c r="K1" s="157"/>
      <c r="L1" s="7"/>
      <c r="M1" s="157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H4" s="22"/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H5" s="22"/>
      <c r="I5" s="242" t="s">
        <v>1912</v>
      </c>
      <c r="J5" s="243"/>
      <c r="K5" s="88" t="s">
        <v>2821</v>
      </c>
      <c r="L5" s="246" t="s">
        <v>2185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43"/>
      <c r="K6" s="88" t="s">
        <v>2821</v>
      </c>
      <c r="L6" s="246" t="s">
        <v>2185</v>
      </c>
      <c r="M6" s="235" t="s">
        <v>1909</v>
      </c>
      <c r="N6" s="354"/>
      <c r="O6" s="26"/>
      <c r="P6" s="74">
        <v>25</v>
      </c>
      <c r="Q6" s="248"/>
      <c r="R6" s="21"/>
      <c r="S6" s="358" t="s">
        <v>1910</v>
      </c>
      <c r="T6" s="20"/>
      <c r="U6" s="22"/>
      <c r="V6" s="22"/>
      <c r="W6" s="22"/>
      <c r="X6" s="22"/>
      <c r="Y6" s="82"/>
      <c r="Z6" s="82" t="str">
        <f>IF(X6="N",Y6,"0")</f>
        <v>0</v>
      </c>
      <c r="AA6" s="82" t="str">
        <f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1125</v>
      </c>
      <c r="R7" s="21">
        <v>0</v>
      </c>
      <c r="S7" s="358" t="s">
        <v>436</v>
      </c>
      <c r="T7" s="1" t="s">
        <v>1463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ref="Y7:Y70" si="0">F7*G7*2</f>
        <v>800</v>
      </c>
      <c r="Z7" s="82">
        <f t="shared" ref="Z7:Z70" si="1">IF(X7="N",Y7,"0")</f>
        <v>800</v>
      </c>
      <c r="AA7" s="82" t="str">
        <f t="shared" ref="AA7:AA70" si="2">IF(X7="P",Y7,"0")</f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1125</v>
      </c>
      <c r="R8" s="21">
        <v>0</v>
      </c>
      <c r="S8" s="277" t="s">
        <v>1464</v>
      </c>
      <c r="T8" s="1" t="s">
        <v>1463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1125</v>
      </c>
      <c r="R9" s="21">
        <v>0</v>
      </c>
      <c r="S9" s="277" t="s">
        <v>1465</v>
      </c>
      <c r="T9" s="1" t="s">
        <v>1463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1125</v>
      </c>
      <c r="R10" s="21">
        <v>0</v>
      </c>
      <c r="S10" s="277" t="s">
        <v>1465</v>
      </c>
      <c r="T10" s="1" t="s">
        <v>1463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1125</v>
      </c>
      <c r="R11" s="21">
        <v>0</v>
      </c>
      <c r="S11" s="277" t="s">
        <v>1465</v>
      </c>
      <c r="T11" s="1" t="s">
        <v>1463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133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133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1466</v>
      </c>
      <c r="B15" s="2">
        <v>0</v>
      </c>
      <c r="C15" s="248" t="s">
        <v>1125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1125</v>
      </c>
      <c r="R15" s="21">
        <v>0</v>
      </c>
      <c r="S15" s="358" t="s">
        <v>436</v>
      </c>
      <c r="T15" s="1" t="s">
        <v>1467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1125</v>
      </c>
      <c r="R16" s="21">
        <v>0</v>
      </c>
      <c r="S16" s="277" t="s">
        <v>1465</v>
      </c>
      <c r="T16" s="1" t="s">
        <v>1467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3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4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4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4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4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4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4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4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4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274">
        <v>2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4">
        <v>2</v>
      </c>
      <c r="Q24" s="248" t="s">
        <v>1125</v>
      </c>
      <c r="R24" s="21">
        <v>0</v>
      </c>
      <c r="S24" s="277" t="s">
        <v>1465</v>
      </c>
      <c r="T24" s="1" t="s">
        <v>1468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4</v>
      </c>
      <c r="Z24" s="82" t="str">
        <f t="shared" si="1"/>
        <v>0</v>
      </c>
      <c r="AA24" s="82">
        <f t="shared" si="2"/>
        <v>4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4">
        <v>2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2</v>
      </c>
      <c r="Q25" s="248" t="s">
        <v>1125</v>
      </c>
      <c r="R25" s="21">
        <v>0</v>
      </c>
      <c r="S25" s="277" t="s">
        <v>1465</v>
      </c>
      <c r="T25" s="1" t="s">
        <v>1468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4</v>
      </c>
      <c r="Z25" s="82" t="str">
        <f t="shared" si="1"/>
        <v>0</v>
      </c>
      <c r="AA25" s="82">
        <f t="shared" si="2"/>
        <v>4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4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3</v>
      </c>
      <c r="Q26" s="248" t="s">
        <v>1125</v>
      </c>
      <c r="R26" s="21">
        <v>0</v>
      </c>
      <c r="S26" s="277" t="s">
        <v>1465</v>
      </c>
      <c r="T26" s="1" t="s">
        <v>1468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4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3</v>
      </c>
      <c r="Q27" s="248" t="s">
        <v>1125</v>
      </c>
      <c r="R27" s="21">
        <v>0</v>
      </c>
      <c r="S27" s="277" t="s">
        <v>1465</v>
      </c>
      <c r="T27" s="1" t="s">
        <v>1468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4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3</v>
      </c>
      <c r="Q28" s="248" t="s">
        <v>1125</v>
      </c>
      <c r="R28" s="21">
        <v>0</v>
      </c>
      <c r="S28" s="277" t="s">
        <v>1465</v>
      </c>
      <c r="T28" s="1" t="s">
        <v>1468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1125</v>
      </c>
      <c r="R29" s="21">
        <v>0</v>
      </c>
      <c r="S29" s="277" t="s">
        <v>1465</v>
      </c>
      <c r="T29" s="1" t="s">
        <v>1468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1125</v>
      </c>
      <c r="R30" s="21">
        <v>0</v>
      </c>
      <c r="S30" s="277" t="s">
        <v>1465</v>
      </c>
      <c r="T30" s="1" t="s">
        <v>1468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1125</v>
      </c>
      <c r="R31" s="21">
        <v>0</v>
      </c>
      <c r="S31" s="277" t="s">
        <v>1465</v>
      </c>
      <c r="T31" s="1" t="s">
        <v>1468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1125</v>
      </c>
      <c r="R32" s="21">
        <v>0</v>
      </c>
      <c r="S32" s="277" t="s">
        <v>1465</v>
      </c>
      <c r="T32" s="1" t="s">
        <v>1468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1125</v>
      </c>
      <c r="R33" s="21">
        <v>0</v>
      </c>
      <c r="S33" s="277" t="s">
        <v>1465</v>
      </c>
      <c r="T33" s="1" t="s">
        <v>1468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1125</v>
      </c>
      <c r="R34" s="21">
        <v>0</v>
      </c>
      <c r="S34" s="277" t="s">
        <v>1465</v>
      </c>
      <c r="T34" s="1" t="s">
        <v>1468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1125</v>
      </c>
      <c r="R35" s="21">
        <v>0</v>
      </c>
      <c r="S35" s="277" t="s">
        <v>1465</v>
      </c>
      <c r="T35" s="1" t="s">
        <v>1468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1125</v>
      </c>
      <c r="R36" s="21">
        <v>0</v>
      </c>
      <c r="S36" s="277" t="s">
        <v>1465</v>
      </c>
      <c r="T36" s="1" t="s">
        <v>1468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1125</v>
      </c>
      <c r="R37" s="21">
        <v>0</v>
      </c>
      <c r="S37" s="277" t="s">
        <v>1465</v>
      </c>
      <c r="T37" s="1" t="s">
        <v>1468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1125</v>
      </c>
      <c r="R38" s="21">
        <v>0</v>
      </c>
      <c r="S38" s="277" t="s">
        <v>1465</v>
      </c>
      <c r="T38" s="1" t="s">
        <v>1468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1125</v>
      </c>
      <c r="R39" s="21">
        <v>0</v>
      </c>
      <c r="S39" s="277" t="s">
        <v>1465</v>
      </c>
      <c r="T39" s="1" t="s">
        <v>1468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1125</v>
      </c>
      <c r="R40" s="21">
        <v>0</v>
      </c>
      <c r="S40" s="277" t="s">
        <v>1465</v>
      </c>
      <c r="T40" s="1" t="s">
        <v>1468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1125</v>
      </c>
      <c r="R41" s="21">
        <v>0</v>
      </c>
      <c r="S41" s="277" t="s">
        <v>1465</v>
      </c>
      <c r="T41" s="1" t="s">
        <v>1468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/>
      <c r="B42" s="21"/>
      <c r="C42" s="20"/>
      <c r="D42" s="20" t="s">
        <v>1940</v>
      </c>
      <c r="E42" s="74" t="s">
        <v>2187</v>
      </c>
      <c r="F42" s="74">
        <v>1</v>
      </c>
      <c r="G42" s="274">
        <v>0</v>
      </c>
      <c r="H42" s="22" t="s">
        <v>2839</v>
      </c>
      <c r="I42" s="29"/>
      <c r="J42" s="22"/>
      <c r="K42" s="29"/>
      <c r="L42" s="271" t="s">
        <v>2185</v>
      </c>
      <c r="M42" s="275"/>
      <c r="N42" s="22"/>
      <c r="O42" s="276"/>
      <c r="P42" s="274">
        <v>0</v>
      </c>
      <c r="Q42" s="248"/>
      <c r="R42" s="21"/>
      <c r="S42" s="347"/>
      <c r="T42" s="1"/>
      <c r="U42" s="22"/>
      <c r="V42" s="22"/>
      <c r="W42" s="22"/>
      <c r="X42" s="2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4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4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52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52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5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1125</v>
      </c>
      <c r="R46" s="2">
        <v>215</v>
      </c>
      <c r="S46" s="277" t="s">
        <v>1469</v>
      </c>
      <c r="T46" s="1" t="s">
        <v>1470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5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1125</v>
      </c>
      <c r="R47" s="2">
        <v>215</v>
      </c>
      <c r="S47" s="277" t="s">
        <v>1469</v>
      </c>
      <c r="T47" s="1" t="s">
        <v>1470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5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1125</v>
      </c>
      <c r="R48" s="2">
        <v>215</v>
      </c>
      <c r="S48" s="277" t="s">
        <v>1469</v>
      </c>
      <c r="T48" s="1" t="s">
        <v>1470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5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15</v>
      </c>
      <c r="Q49" s="248" t="s">
        <v>1125</v>
      </c>
      <c r="R49" s="2">
        <v>215</v>
      </c>
      <c r="S49" s="277" t="s">
        <v>1469</v>
      </c>
      <c r="T49" s="1" t="s">
        <v>1470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5">
        <v>13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13</v>
      </c>
      <c r="Q50" s="248" t="s">
        <v>1125</v>
      </c>
      <c r="R50" s="2">
        <v>215</v>
      </c>
      <c r="S50" s="277" t="s">
        <v>1469</v>
      </c>
      <c r="T50" s="1" t="s">
        <v>1470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26</v>
      </c>
      <c r="Z50" s="82" t="str">
        <f t="shared" si="1"/>
        <v>0</v>
      </c>
      <c r="AA50" s="82">
        <f t="shared" si="2"/>
        <v>26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5">
        <v>13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13</v>
      </c>
      <c r="Q51" s="248" t="s">
        <v>1125</v>
      </c>
      <c r="R51" s="2">
        <v>215</v>
      </c>
      <c r="S51" s="277" t="s">
        <v>1469</v>
      </c>
      <c r="T51" s="1" t="s">
        <v>1470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26</v>
      </c>
      <c r="Z51" s="82" t="str">
        <f t="shared" si="1"/>
        <v>0</v>
      </c>
      <c r="AA51" s="82">
        <f t="shared" si="2"/>
        <v>26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5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1125</v>
      </c>
      <c r="R52" s="2">
        <v>250</v>
      </c>
      <c r="S52" s="277" t="s">
        <v>1469</v>
      </c>
      <c r="T52" s="1" t="s">
        <v>1471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5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1125</v>
      </c>
      <c r="R53" s="2">
        <v>250</v>
      </c>
      <c r="S53" s="277" t="s">
        <v>1469</v>
      </c>
      <c r="T53" s="1" t="s">
        <v>1471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5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1125</v>
      </c>
      <c r="R54" s="2">
        <v>250</v>
      </c>
      <c r="S54" s="277" t="s">
        <v>1469</v>
      </c>
      <c r="T54" s="1" t="s">
        <v>1471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5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9</v>
      </c>
      <c r="Q55" s="248" t="s">
        <v>1125</v>
      </c>
      <c r="R55" s="2">
        <v>250</v>
      </c>
      <c r="S55" s="277" t="s">
        <v>1469</v>
      </c>
      <c r="T55" s="1" t="s">
        <v>1471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5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9</v>
      </c>
      <c r="Q56" s="248" t="s">
        <v>1125</v>
      </c>
      <c r="R56" s="2">
        <v>250</v>
      </c>
      <c r="S56" s="277" t="s">
        <v>1469</v>
      </c>
      <c r="T56" s="1" t="s">
        <v>1471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5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1125</v>
      </c>
      <c r="R57" s="2">
        <v>250</v>
      </c>
      <c r="S57" s="277" t="s">
        <v>1469</v>
      </c>
      <c r="T57" s="1" t="s">
        <v>1471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5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1125</v>
      </c>
      <c r="R58" s="2">
        <v>250</v>
      </c>
      <c r="S58" s="277" t="s">
        <v>1469</v>
      </c>
      <c r="T58" s="1" t="s">
        <v>1471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5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1125</v>
      </c>
      <c r="R59" s="2">
        <v>250</v>
      </c>
      <c r="S59" s="277" t="s">
        <v>1469</v>
      </c>
      <c r="T59" s="1" t="s">
        <v>1471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5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1125</v>
      </c>
      <c r="R60" s="2">
        <v>250</v>
      </c>
      <c r="S60" s="277" t="s">
        <v>1469</v>
      </c>
      <c r="T60" s="1" t="s">
        <v>1471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5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1125</v>
      </c>
      <c r="R61" s="2">
        <v>250</v>
      </c>
      <c r="S61" s="277" t="s">
        <v>1469</v>
      </c>
      <c r="T61" s="1" t="s">
        <v>1471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5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9</v>
      </c>
      <c r="Q62" s="248" t="s">
        <v>1125</v>
      </c>
      <c r="R62" s="2">
        <v>250</v>
      </c>
      <c r="S62" s="277" t="s">
        <v>1469</v>
      </c>
      <c r="T62" s="1" t="s">
        <v>1471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5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9</v>
      </c>
      <c r="Q63" s="248" t="s">
        <v>1125</v>
      </c>
      <c r="R63" s="2">
        <v>250</v>
      </c>
      <c r="S63" s="277" t="s">
        <v>1469</v>
      </c>
      <c r="T63" s="1" t="s">
        <v>1471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5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9</v>
      </c>
      <c r="Q64" s="248" t="s">
        <v>1125</v>
      </c>
      <c r="R64" s="2">
        <v>250</v>
      </c>
      <c r="S64" s="277" t="s">
        <v>1469</v>
      </c>
      <c r="T64" s="1" t="s">
        <v>1471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5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1125</v>
      </c>
      <c r="R65" s="2">
        <v>250</v>
      </c>
      <c r="S65" s="277" t="s">
        <v>1469</v>
      </c>
      <c r="T65" s="1" t="s">
        <v>1471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5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1125</v>
      </c>
      <c r="R66" s="2">
        <v>250</v>
      </c>
      <c r="S66" s="277" t="s">
        <v>1469</v>
      </c>
      <c r="T66" s="1" t="s">
        <v>1471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5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1125</v>
      </c>
      <c r="R67" s="2">
        <v>250</v>
      </c>
      <c r="S67" s="277" t="s">
        <v>1469</v>
      </c>
      <c r="T67" s="1" t="s">
        <v>1471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5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15</v>
      </c>
      <c r="Q68" s="248" t="s">
        <v>1125</v>
      </c>
      <c r="R68" s="2">
        <v>215</v>
      </c>
      <c r="S68" s="277" t="s">
        <v>1469</v>
      </c>
      <c r="T68" s="1" t="s">
        <v>1470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5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1125</v>
      </c>
      <c r="R69" s="2">
        <v>215</v>
      </c>
      <c r="S69" s="277" t="s">
        <v>1469</v>
      </c>
      <c r="T69" s="1" t="s">
        <v>1470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260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260</v>
      </c>
      <c r="Q70" s="298"/>
      <c r="R70" s="263"/>
      <c r="S70" s="299"/>
      <c r="T70" s="300"/>
      <c r="U70" s="65"/>
      <c r="V70" s="65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ref="Y71:Y134" si="3">F71*G71*2</f>
        <v>0</v>
      </c>
      <c r="Z71" s="82" t="str">
        <f t="shared" ref="Z71:Z134" si="4">IF(X71="N",Y71,"0")</f>
        <v>0</v>
      </c>
      <c r="AA71" s="82" t="str">
        <f t="shared" ref="AA71:AA134" si="5">IF(X71="P",Y71,"0")</f>
        <v>0</v>
      </c>
      <c r="AC71" s="5"/>
    </row>
    <row r="72" spans="1:34" s="22" customFormat="1" ht="12" customHeight="1" x14ac:dyDescent="0.2">
      <c r="L72" s="244" t="s">
        <v>2185</v>
      </c>
      <c r="M72" s="26"/>
      <c r="O72" s="26"/>
      <c r="P72" s="26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5"/>
    </row>
    <row r="73" spans="1:34" s="22" customFormat="1" ht="12" customHeight="1" x14ac:dyDescent="0.2">
      <c r="A73" s="1" t="s">
        <v>1472</v>
      </c>
      <c r="B73" s="2">
        <v>270</v>
      </c>
      <c r="C73" s="1" t="s">
        <v>1473</v>
      </c>
      <c r="D73" s="1" t="s">
        <v>2186</v>
      </c>
      <c r="E73" s="3" t="s">
        <v>2187</v>
      </c>
      <c r="F73" s="3">
        <v>16</v>
      </c>
      <c r="G73" s="26">
        <v>25</v>
      </c>
      <c r="I73" s="29" t="s">
        <v>1474</v>
      </c>
      <c r="J73" s="22" t="s">
        <v>446</v>
      </c>
      <c r="K73" s="29" t="s">
        <v>1984</v>
      </c>
      <c r="L73" s="246" t="s">
        <v>2185</v>
      </c>
      <c r="M73" s="22" t="s">
        <v>2453</v>
      </c>
      <c r="N73" s="22" t="s">
        <v>446</v>
      </c>
      <c r="O73" s="142" t="s">
        <v>1968</v>
      </c>
      <c r="P73" s="22">
        <v>25</v>
      </c>
      <c r="Q73" s="20" t="s">
        <v>2193</v>
      </c>
      <c r="R73" s="21">
        <v>24.73</v>
      </c>
      <c r="S73" s="358" t="s">
        <v>1475</v>
      </c>
      <c r="T73" s="20" t="s">
        <v>1970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800</v>
      </c>
      <c r="Z73" s="82" t="str">
        <f t="shared" si="4"/>
        <v>0</v>
      </c>
      <c r="AA73" s="82">
        <f t="shared" si="5"/>
        <v>800</v>
      </c>
      <c r="AC73" s="2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358" t="s">
        <v>1476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1" t="s">
        <v>1477</v>
      </c>
      <c r="B75" s="2">
        <v>255</v>
      </c>
      <c r="C75" s="1" t="s">
        <v>1473</v>
      </c>
      <c r="D75" s="1" t="s">
        <v>2186</v>
      </c>
      <c r="E75" s="3" t="s">
        <v>2187</v>
      </c>
      <c r="F75" s="3">
        <v>16</v>
      </c>
      <c r="G75" s="26">
        <v>25</v>
      </c>
      <c r="I75" s="274" t="s">
        <v>1967</v>
      </c>
      <c r="J75" s="22" t="s">
        <v>446</v>
      </c>
      <c r="K75" s="29" t="s">
        <v>1949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358" t="s">
        <v>1478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I76" s="23" t="s">
        <v>1972</v>
      </c>
      <c r="J76" s="22" t="s">
        <v>446</v>
      </c>
      <c r="K76" s="23" t="s">
        <v>2408</v>
      </c>
      <c r="L76" s="246" t="s">
        <v>2185</v>
      </c>
      <c r="M76" s="22" t="s">
        <v>2453</v>
      </c>
      <c r="N76" s="22" t="s">
        <v>446</v>
      </c>
      <c r="O76" s="142" t="s">
        <v>1968</v>
      </c>
      <c r="P76" s="22">
        <v>25</v>
      </c>
      <c r="Q76" s="20" t="s">
        <v>2193</v>
      </c>
      <c r="R76" s="21">
        <v>24.73</v>
      </c>
      <c r="S76" s="358" t="s">
        <v>1479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25"/>
    </row>
    <row r="77" spans="1:34" s="22" customFormat="1" ht="12" customHeight="1" x14ac:dyDescent="0.2">
      <c r="A77" s="1" t="s">
        <v>1480</v>
      </c>
      <c r="B77" s="21">
        <v>0</v>
      </c>
      <c r="C77" s="248" t="s">
        <v>1125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1950</v>
      </c>
      <c r="P77" s="24">
        <v>7</v>
      </c>
      <c r="Q77" s="20" t="s">
        <v>2193</v>
      </c>
      <c r="R77" s="21">
        <v>19.3</v>
      </c>
      <c r="S77" s="277" t="s">
        <v>1481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43" customFormat="1" ht="12" customHeight="1" x14ac:dyDescent="0.25">
      <c r="A78" s="1" t="s">
        <v>1480</v>
      </c>
      <c r="B78" s="21">
        <v>0</v>
      </c>
      <c r="C78" s="248" t="s">
        <v>1125</v>
      </c>
      <c r="D78" s="20" t="s">
        <v>2186</v>
      </c>
      <c r="E78" s="22" t="s">
        <v>2187</v>
      </c>
      <c r="F78" s="22">
        <v>16</v>
      </c>
      <c r="G78" s="26">
        <v>25</v>
      </c>
      <c r="H78" s="22"/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1482</v>
      </c>
      <c r="P78" s="22">
        <v>25</v>
      </c>
      <c r="Q78" s="20" t="s">
        <v>2193</v>
      </c>
      <c r="R78" s="21">
        <v>61</v>
      </c>
      <c r="S78" s="277" t="s">
        <v>1483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</row>
    <row r="79" spans="1:34" s="22" customFormat="1" ht="12" customHeight="1" x14ac:dyDescent="0.2">
      <c r="A79" s="1" t="s">
        <v>1480</v>
      </c>
      <c r="B79" s="21">
        <v>0</v>
      </c>
      <c r="C79" s="248" t="s">
        <v>1125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4" t="s">
        <v>2185</v>
      </c>
      <c r="M79" s="26" t="s">
        <v>276</v>
      </c>
      <c r="N79" s="22" t="s">
        <v>446</v>
      </c>
      <c r="O79" s="26" t="s">
        <v>1484</v>
      </c>
      <c r="P79" s="26">
        <v>25</v>
      </c>
      <c r="Q79" s="1" t="s">
        <v>1473</v>
      </c>
      <c r="R79" s="2">
        <v>260</v>
      </c>
      <c r="S79" s="358" t="s">
        <v>1485</v>
      </c>
      <c r="T79" s="1" t="s">
        <v>1486</v>
      </c>
      <c r="U79" s="3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1480</v>
      </c>
      <c r="B80" s="21">
        <v>0</v>
      </c>
      <c r="C80" s="248" t="s">
        <v>1125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4" t="s">
        <v>2185</v>
      </c>
      <c r="M80" s="26" t="s">
        <v>276</v>
      </c>
      <c r="N80" s="22" t="s">
        <v>446</v>
      </c>
      <c r="O80" s="26" t="s">
        <v>1484</v>
      </c>
      <c r="P80" s="26">
        <v>25</v>
      </c>
      <c r="Q80" s="1" t="s">
        <v>1473</v>
      </c>
      <c r="R80" s="2">
        <v>260</v>
      </c>
      <c r="S80" s="358" t="s">
        <v>1485</v>
      </c>
      <c r="T80" s="1" t="s">
        <v>1487</v>
      </c>
      <c r="U80" s="3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1480</v>
      </c>
      <c r="B81" s="21">
        <v>0</v>
      </c>
      <c r="C81" s="248" t="s">
        <v>1125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1488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3" customFormat="1" ht="12" customHeight="1" x14ac:dyDescent="0.2">
      <c r="A82" s="1" t="s">
        <v>1480</v>
      </c>
      <c r="B82" s="21">
        <v>0</v>
      </c>
      <c r="C82" s="248" t="s">
        <v>1125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4">
        <v>1</v>
      </c>
      <c r="Q82" s="20" t="s">
        <v>2193</v>
      </c>
      <c r="R82" s="21">
        <v>24.73</v>
      </c>
      <c r="S82" s="358" t="s">
        <v>1488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5"/>
    </row>
    <row r="83" spans="1:29" s="22" customFormat="1" ht="12" customHeight="1" x14ac:dyDescent="0.2">
      <c r="A83" s="1" t="s">
        <v>1489</v>
      </c>
      <c r="B83" s="2">
        <v>255</v>
      </c>
      <c r="C83" s="1" t="s">
        <v>1473</v>
      </c>
      <c r="D83" s="1" t="s">
        <v>2186</v>
      </c>
      <c r="E83" s="3" t="s">
        <v>2187</v>
      </c>
      <c r="F83" s="3">
        <v>16</v>
      </c>
      <c r="G83" s="26">
        <v>25</v>
      </c>
      <c r="I83" s="29" t="s">
        <v>276</v>
      </c>
      <c r="J83" s="22" t="s">
        <v>446</v>
      </c>
      <c r="K83" s="29" t="s">
        <v>1983</v>
      </c>
      <c r="L83" s="246" t="s">
        <v>2185</v>
      </c>
      <c r="M83" s="22" t="s">
        <v>276</v>
      </c>
      <c r="N83" s="22" t="s">
        <v>446</v>
      </c>
      <c r="O83" s="26"/>
      <c r="P83" s="22">
        <v>25</v>
      </c>
      <c r="Q83" s="20" t="s">
        <v>1956</v>
      </c>
      <c r="R83" s="21">
        <v>400</v>
      </c>
      <c r="S83" s="358" t="s">
        <v>436</v>
      </c>
      <c r="T83" s="20" t="s">
        <v>1957</v>
      </c>
      <c r="U83" s="22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</row>
    <row r="84" spans="1:29" s="3" customFormat="1" ht="12" customHeight="1" x14ac:dyDescent="0.2">
      <c r="A84" s="1" t="s">
        <v>1490</v>
      </c>
      <c r="B84" s="2">
        <v>255</v>
      </c>
      <c r="C84" s="1" t="s">
        <v>1473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/>
      <c r="J84" s="22" t="s">
        <v>446</v>
      </c>
      <c r="K84" s="29" t="s">
        <v>1983</v>
      </c>
      <c r="L84" s="246" t="s">
        <v>2185</v>
      </c>
      <c r="M84" s="22" t="s">
        <v>1983</v>
      </c>
      <c r="N84" s="22" t="s">
        <v>446</v>
      </c>
      <c r="O84" s="22"/>
      <c r="P84" s="22">
        <v>25</v>
      </c>
      <c r="Q84" s="20" t="s">
        <v>1985</v>
      </c>
      <c r="R84" s="21">
        <v>325</v>
      </c>
      <c r="S84" s="358" t="s">
        <v>436</v>
      </c>
      <c r="T84" s="20" t="s">
        <v>1986</v>
      </c>
      <c r="U84" s="22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s="3" customFormat="1" ht="12" customHeight="1" x14ac:dyDescent="0.2">
      <c r="A85" s="1" t="s">
        <v>1491</v>
      </c>
      <c r="B85" s="2">
        <v>255</v>
      </c>
      <c r="C85" s="1" t="s">
        <v>1473</v>
      </c>
      <c r="D85" s="1" t="s">
        <v>2186</v>
      </c>
      <c r="E85" s="3" t="s">
        <v>2187</v>
      </c>
      <c r="F85" s="3">
        <v>16</v>
      </c>
      <c r="G85" s="26">
        <v>25</v>
      </c>
      <c r="H85" s="22"/>
      <c r="I85" s="29"/>
      <c r="J85" s="22" t="s">
        <v>446</v>
      </c>
      <c r="K85" s="29" t="s">
        <v>2516</v>
      </c>
      <c r="L85" s="246" t="s">
        <v>2185</v>
      </c>
      <c r="M85" s="22" t="s">
        <v>2516</v>
      </c>
      <c r="N85" s="22" t="s">
        <v>446</v>
      </c>
      <c r="O85" s="26"/>
      <c r="P85" s="22">
        <v>25</v>
      </c>
      <c r="Q85" s="20" t="s">
        <v>2193</v>
      </c>
      <c r="R85" s="21">
        <v>86</v>
      </c>
      <c r="S85" s="358" t="s">
        <v>436</v>
      </c>
      <c r="T85" s="20" t="s">
        <v>1993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3" customFormat="1" ht="12" customHeight="1" x14ac:dyDescent="0.2">
      <c r="A86" s="1" t="s">
        <v>1492</v>
      </c>
      <c r="B86" s="2">
        <v>255</v>
      </c>
      <c r="C86" s="1" t="s">
        <v>1473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/>
      <c r="J86" s="22" t="s">
        <v>446</v>
      </c>
      <c r="K86" s="29" t="s">
        <v>2516</v>
      </c>
      <c r="L86" s="246" t="s">
        <v>2185</v>
      </c>
      <c r="M86" s="22" t="s">
        <v>2516</v>
      </c>
      <c r="N86" s="22" t="s">
        <v>446</v>
      </c>
      <c r="O86" s="27"/>
      <c r="P86" s="22">
        <v>25</v>
      </c>
      <c r="Q86" s="20" t="s">
        <v>2193</v>
      </c>
      <c r="R86" s="21">
        <v>86</v>
      </c>
      <c r="S86" s="358" t="s">
        <v>436</v>
      </c>
      <c r="T86" s="20" t="s">
        <v>1991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22" customFormat="1" ht="12" customHeight="1" x14ac:dyDescent="0.2">
      <c r="L87" s="246" t="s">
        <v>2185</v>
      </c>
      <c r="S87" s="24"/>
      <c r="Y87" s="82">
        <f t="shared" si="3"/>
        <v>0</v>
      </c>
      <c r="Z87" s="82" t="str">
        <f t="shared" si="4"/>
        <v>0</v>
      </c>
      <c r="AA87" s="82" t="str">
        <f t="shared" si="5"/>
        <v>0</v>
      </c>
      <c r="AC87" s="25"/>
    </row>
    <row r="88" spans="1:29" s="304" customFormat="1" ht="12" customHeight="1" x14ac:dyDescent="0.3">
      <c r="G88" s="251">
        <f>SUM(G71:G86)</f>
        <v>308</v>
      </c>
      <c r="I88" s="305"/>
      <c r="J88" s="306"/>
      <c r="K88" s="305"/>
      <c r="L88" s="305"/>
      <c r="M88" s="257">
        <f>G88-P88</f>
        <v>0</v>
      </c>
      <c r="N88" s="306"/>
      <c r="O88" s="307"/>
      <c r="P88" s="257">
        <f>SUM(P71:P87)</f>
        <v>308</v>
      </c>
      <c r="S88" s="307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C89" s="308" t="s">
        <v>1999</v>
      </c>
      <c r="G89" s="309"/>
      <c r="I89" s="309"/>
      <c r="J89" s="310"/>
      <c r="K89" s="309"/>
      <c r="L89" s="309"/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5">
      <c r="L90" s="246" t="s">
        <v>2185</v>
      </c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22" customFormat="1" ht="12" customHeight="1" x14ac:dyDescent="0.2">
      <c r="A91" s="1" t="s">
        <v>1493</v>
      </c>
      <c r="B91" s="21">
        <v>0</v>
      </c>
      <c r="C91" s="248" t="s">
        <v>1125</v>
      </c>
      <c r="D91" s="20" t="s">
        <v>2718</v>
      </c>
      <c r="E91" s="22" t="s">
        <v>2187</v>
      </c>
      <c r="F91" s="22">
        <v>8</v>
      </c>
      <c r="G91" s="302">
        <v>7</v>
      </c>
      <c r="H91" s="22" t="s">
        <v>2839</v>
      </c>
      <c r="I91" s="23" t="s">
        <v>1947</v>
      </c>
      <c r="J91" s="22" t="s">
        <v>446</v>
      </c>
      <c r="K91" s="23" t="s">
        <v>1948</v>
      </c>
      <c r="L91" s="246" t="s">
        <v>2185</v>
      </c>
      <c r="M91" s="185" t="s">
        <v>1949</v>
      </c>
      <c r="N91" s="22" t="s">
        <v>446</v>
      </c>
      <c r="O91" s="303" t="s">
        <v>1950</v>
      </c>
      <c r="P91" s="24">
        <v>7</v>
      </c>
      <c r="Q91" s="20" t="s">
        <v>2193</v>
      </c>
      <c r="R91" s="21">
        <v>19.3</v>
      </c>
      <c r="S91" s="277" t="s">
        <v>1481</v>
      </c>
      <c r="T91" s="20" t="s">
        <v>1952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3"/>
        <v>112</v>
      </c>
      <c r="Z91" s="82" t="str">
        <f t="shared" si="4"/>
        <v>0</v>
      </c>
      <c r="AA91" s="82">
        <f t="shared" si="5"/>
        <v>112</v>
      </c>
      <c r="AC91" s="25"/>
    </row>
    <row r="92" spans="1:29" s="22" customFormat="1" ht="12" customHeight="1" x14ac:dyDescent="0.2">
      <c r="A92" s="20" t="s">
        <v>2010</v>
      </c>
      <c r="B92" s="21">
        <v>185</v>
      </c>
      <c r="C92" s="20" t="s">
        <v>2218</v>
      </c>
      <c r="D92" s="20" t="s">
        <v>2718</v>
      </c>
      <c r="E92" s="22" t="s">
        <v>2187</v>
      </c>
      <c r="F92" s="22">
        <v>8</v>
      </c>
      <c r="G92" s="22">
        <v>25</v>
      </c>
      <c r="I92" s="111" t="s">
        <v>2011</v>
      </c>
      <c r="J92" s="22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6"/>
      <c r="P92" s="22">
        <v>25</v>
      </c>
      <c r="Q92" s="20" t="s">
        <v>2193</v>
      </c>
      <c r="R92" s="21">
        <v>61</v>
      </c>
      <c r="S92" s="358" t="s">
        <v>436</v>
      </c>
      <c r="T92" s="20" t="s">
        <v>2012</v>
      </c>
      <c r="U92" s="22" t="s">
        <v>1953</v>
      </c>
      <c r="V92" s="22" t="s">
        <v>1953</v>
      </c>
      <c r="W92" s="22" t="s">
        <v>2892</v>
      </c>
      <c r="X92" s="22" t="s">
        <v>1019</v>
      </c>
      <c r="Y92" s="82">
        <f t="shared" si="3"/>
        <v>400</v>
      </c>
      <c r="Z92" s="82">
        <f t="shared" si="4"/>
        <v>400</v>
      </c>
      <c r="AA92" s="82" t="str">
        <f t="shared" si="5"/>
        <v>0</v>
      </c>
      <c r="AC92" s="25"/>
    </row>
    <row r="93" spans="1:29" s="22" customFormat="1" ht="12" customHeight="1" x14ac:dyDescent="0.2">
      <c r="A93" s="20" t="s">
        <v>2001</v>
      </c>
      <c r="B93" s="21">
        <v>360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2002</v>
      </c>
      <c r="J93" s="22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O93" s="27" t="s">
        <v>2147</v>
      </c>
      <c r="P93" s="22">
        <v>25</v>
      </c>
      <c r="Q93" s="20" t="s">
        <v>2193</v>
      </c>
      <c r="R93" s="21">
        <v>61</v>
      </c>
      <c r="S93" s="358" t="s">
        <v>1494</v>
      </c>
      <c r="T93" s="20" t="s">
        <v>2005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25"/>
    </row>
    <row r="94" spans="1:29" s="22" customFormat="1" ht="12" customHeight="1" x14ac:dyDescent="0.2">
      <c r="A94" s="20" t="s">
        <v>2006</v>
      </c>
      <c r="B94" s="21">
        <v>19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111" t="s">
        <v>1495</v>
      </c>
      <c r="J94" s="22" t="s">
        <v>446</v>
      </c>
      <c r="K94" s="23" t="s">
        <v>2194</v>
      </c>
      <c r="L94" s="246" t="s">
        <v>2185</v>
      </c>
      <c r="M94" s="22" t="s">
        <v>2889</v>
      </c>
      <c r="N94" s="22" t="s">
        <v>446</v>
      </c>
      <c r="O94" s="27" t="s">
        <v>2147</v>
      </c>
      <c r="P94" s="22">
        <v>25</v>
      </c>
      <c r="Q94" s="20" t="s">
        <v>2193</v>
      </c>
      <c r="R94" s="21">
        <v>60.75</v>
      </c>
      <c r="S94" s="358" t="s">
        <v>1496</v>
      </c>
      <c r="T94" s="20" t="s">
        <v>2009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2015</v>
      </c>
      <c r="P95" s="235">
        <v>25</v>
      </c>
      <c r="Q95" s="20" t="s">
        <v>2193</v>
      </c>
      <c r="R95" s="21">
        <v>24.73</v>
      </c>
      <c r="S95" s="358" t="s">
        <v>1497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9" t="s">
        <v>1498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2018</v>
      </c>
      <c r="P96" s="235">
        <v>25</v>
      </c>
      <c r="Q96" s="20" t="s">
        <v>2193</v>
      </c>
      <c r="R96" s="21">
        <v>24.73</v>
      </c>
      <c r="S96" s="358" t="s">
        <v>1499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2020</v>
      </c>
      <c r="B97" s="21">
        <v>360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2021</v>
      </c>
      <c r="J97" s="22" t="s">
        <v>446</v>
      </c>
      <c r="K97" s="23" t="s">
        <v>2515</v>
      </c>
      <c r="L97" s="246" t="s">
        <v>2185</v>
      </c>
      <c r="M97" s="26" t="s">
        <v>2453</v>
      </c>
      <c r="N97" s="22" t="s">
        <v>446</v>
      </c>
      <c r="O97" s="142" t="s">
        <v>2022</v>
      </c>
      <c r="P97" s="235">
        <v>25</v>
      </c>
      <c r="Q97" s="20" t="s">
        <v>2193</v>
      </c>
      <c r="R97" s="21">
        <v>24.73</v>
      </c>
      <c r="S97" s="358" t="s">
        <v>1500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3" t="s">
        <v>2024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20" t="s">
        <v>2193</v>
      </c>
      <c r="R98" s="21">
        <v>24.73</v>
      </c>
      <c r="S98" s="358" t="s">
        <v>1501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3" t="s">
        <v>2024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2015</v>
      </c>
      <c r="P99" s="235">
        <v>25</v>
      </c>
      <c r="Q99" s="20" t="s">
        <v>2193</v>
      </c>
      <c r="R99" s="21">
        <v>24.73</v>
      </c>
      <c r="S99" s="358" t="s">
        <v>1501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1" t="s">
        <v>1493</v>
      </c>
      <c r="B100" s="21">
        <v>0</v>
      </c>
      <c r="C100" s="248" t="s">
        <v>1125</v>
      </c>
      <c r="D100" s="20" t="s">
        <v>2718</v>
      </c>
      <c r="E100" s="22" t="s">
        <v>2187</v>
      </c>
      <c r="F100" s="22">
        <v>8</v>
      </c>
      <c r="G100" s="302">
        <v>1</v>
      </c>
      <c r="H100" s="22" t="s">
        <v>2839</v>
      </c>
      <c r="I100" s="23" t="s">
        <v>1947</v>
      </c>
      <c r="J100" s="22" t="s">
        <v>446</v>
      </c>
      <c r="K100" s="23" t="s">
        <v>1958</v>
      </c>
      <c r="L100" s="246" t="s">
        <v>2185</v>
      </c>
      <c r="M100" s="26" t="s">
        <v>2453</v>
      </c>
      <c r="N100" s="22" t="s">
        <v>446</v>
      </c>
      <c r="O100" s="142" t="s">
        <v>2026</v>
      </c>
      <c r="P100" s="28">
        <v>1</v>
      </c>
      <c r="Q100" s="20" t="s">
        <v>2193</v>
      </c>
      <c r="R100" s="21">
        <v>24.73</v>
      </c>
      <c r="S100" s="358" t="s">
        <v>1502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16</v>
      </c>
      <c r="Z100" s="82" t="str">
        <f t="shared" si="4"/>
        <v>0</v>
      </c>
      <c r="AA100" s="82">
        <f t="shared" si="5"/>
        <v>16</v>
      </c>
      <c r="AC100" s="25"/>
    </row>
    <row r="101" spans="1:29" s="22" customFormat="1" ht="12" customHeight="1" x14ac:dyDescent="0.2">
      <c r="A101" s="1" t="s">
        <v>1493</v>
      </c>
      <c r="B101" s="21">
        <v>0</v>
      </c>
      <c r="C101" s="248" t="s">
        <v>1125</v>
      </c>
      <c r="D101" s="20" t="s">
        <v>2718</v>
      </c>
      <c r="E101" s="22" t="s">
        <v>2187</v>
      </c>
      <c r="F101" s="22">
        <v>8</v>
      </c>
      <c r="G101" s="26">
        <v>25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20" t="s">
        <v>2193</v>
      </c>
      <c r="R101" s="21">
        <v>24.73</v>
      </c>
      <c r="S101" s="358" t="s">
        <v>1502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1503</v>
      </c>
      <c r="J102" s="22" t="s">
        <v>446</v>
      </c>
      <c r="K102" s="23" t="s">
        <v>2326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35">
        <v>25</v>
      </c>
      <c r="Q102" s="20" t="s">
        <v>2193</v>
      </c>
      <c r="R102" s="21">
        <v>24.73</v>
      </c>
      <c r="S102" s="358" t="s">
        <v>1504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16" customFormat="1" ht="12" customHeight="1" x14ac:dyDescent="0.2">
      <c r="A103" s="74"/>
      <c r="J103" s="74"/>
      <c r="L103" s="244" t="s">
        <v>2185</v>
      </c>
      <c r="M103" s="74"/>
      <c r="N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SUM(G89:G103)</f>
        <v>258</v>
      </c>
      <c r="I104" s="318"/>
      <c r="J104" s="319"/>
      <c r="K104" s="320"/>
      <c r="L104" s="320"/>
      <c r="M104" s="267">
        <f>G104-P104</f>
        <v>0</v>
      </c>
      <c r="N104" s="319"/>
      <c r="O104" s="321"/>
      <c r="P104" s="295">
        <f>SUM(P89:P103)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10"/>
      <c r="K105" s="324"/>
      <c r="L105" s="324"/>
      <c r="N105" s="31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22" customFormat="1" ht="12" customHeight="1" x14ac:dyDescent="0.2">
      <c r="A106" s="20" t="s">
        <v>2032</v>
      </c>
      <c r="B106" s="21">
        <v>310</v>
      </c>
      <c r="C106" s="20" t="s">
        <v>2033</v>
      </c>
      <c r="D106" s="20" t="s">
        <v>2186</v>
      </c>
      <c r="E106" s="22" t="s">
        <v>2187</v>
      </c>
      <c r="F106" s="22">
        <v>16</v>
      </c>
      <c r="G106" s="235">
        <v>25</v>
      </c>
      <c r="I106" s="245" t="s">
        <v>2034</v>
      </c>
      <c r="J106" s="22" t="s">
        <v>446</v>
      </c>
      <c r="K106" s="23" t="s">
        <v>2035</v>
      </c>
      <c r="L106" s="246" t="s">
        <v>2185</v>
      </c>
      <c r="M106" s="235" t="s">
        <v>2821</v>
      </c>
      <c r="N106" s="22" t="s">
        <v>446</v>
      </c>
      <c r="O106" s="235" t="s">
        <v>2036</v>
      </c>
      <c r="P106" s="235">
        <v>25</v>
      </c>
      <c r="Q106" s="20" t="s">
        <v>1906</v>
      </c>
      <c r="R106" s="21">
        <v>0</v>
      </c>
      <c r="S106" s="277" t="s">
        <v>1505</v>
      </c>
      <c r="T106" s="20" t="s">
        <v>2038</v>
      </c>
      <c r="U106" s="22" t="s">
        <v>2039</v>
      </c>
      <c r="V106" s="22" t="s">
        <v>2039</v>
      </c>
      <c r="W106" s="22" t="s">
        <v>2892</v>
      </c>
      <c r="X106" s="22" t="s">
        <v>2847</v>
      </c>
      <c r="Y106" s="82">
        <f t="shared" si="3"/>
        <v>800</v>
      </c>
      <c r="Z106" s="82" t="str">
        <f t="shared" si="4"/>
        <v>0</v>
      </c>
      <c r="AA106" s="82">
        <f t="shared" si="5"/>
        <v>800</v>
      </c>
      <c r="AC106" s="25"/>
    </row>
    <row r="107" spans="1:29" s="22" customFormat="1" ht="12" customHeight="1" x14ac:dyDescent="0.2">
      <c r="A107" s="20" t="s">
        <v>2040</v>
      </c>
      <c r="B107" s="21">
        <v>275</v>
      </c>
      <c r="C107" s="20" t="s">
        <v>2041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2042</v>
      </c>
      <c r="J107" s="22" t="s">
        <v>446</v>
      </c>
      <c r="K107" s="23" t="s">
        <v>1949</v>
      </c>
      <c r="L107" s="20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77" t="s">
        <v>1506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0</v>
      </c>
      <c r="I108" s="245" t="s">
        <v>2042</v>
      </c>
      <c r="J108" s="243"/>
      <c r="K108" s="23" t="s">
        <v>1949</v>
      </c>
      <c r="L108" s="20" t="s">
        <v>2185</v>
      </c>
      <c r="Y108" s="82">
        <f t="shared" si="3"/>
        <v>0</v>
      </c>
      <c r="Z108" s="82" t="str">
        <f t="shared" si="4"/>
        <v>0</v>
      </c>
      <c r="AA108" s="82" t="str">
        <f t="shared" si="5"/>
        <v>0</v>
      </c>
      <c r="AC108" s="25"/>
    </row>
    <row r="109" spans="1:29" s="43" customFormat="1" ht="12" customHeight="1" x14ac:dyDescent="0.25">
      <c r="L109" s="246" t="s">
        <v>2185</v>
      </c>
      <c r="M109" s="235" t="s">
        <v>2821</v>
      </c>
      <c r="N109" s="243"/>
      <c r="O109" s="235" t="s">
        <v>2036</v>
      </c>
      <c r="P109" s="235">
        <v>0</v>
      </c>
      <c r="Q109" s="20" t="s">
        <v>1906</v>
      </c>
      <c r="R109" s="21">
        <v>0</v>
      </c>
      <c r="S109" s="347"/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0</v>
      </c>
      <c r="Z109" s="82" t="str">
        <f t="shared" si="4"/>
        <v>0</v>
      </c>
      <c r="AA109" s="82">
        <f t="shared" si="5"/>
        <v>0</v>
      </c>
    </row>
    <row r="110" spans="1:29" s="74" customFormat="1" ht="12" customHeight="1" x14ac:dyDescent="0.2">
      <c r="A110" s="83"/>
      <c r="B110" s="84"/>
      <c r="C110" s="83"/>
      <c r="D110" s="83"/>
      <c r="G110" s="245"/>
      <c r="H110" s="286"/>
      <c r="I110" s="274"/>
      <c r="J110" s="310"/>
      <c r="K110" s="245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  <c r="AC110" s="85"/>
    </row>
    <row r="111" spans="1:29" s="327" customFormat="1" ht="12" customHeight="1" thickBot="1" x14ac:dyDescent="0.35">
      <c r="G111" s="264">
        <f>SUM(G105:G110)</f>
        <v>50</v>
      </c>
      <c r="I111" s="328"/>
      <c r="J111" s="319"/>
      <c r="L111" s="320"/>
      <c r="M111" s="267">
        <f>G111-P111</f>
        <v>0</v>
      </c>
      <c r="N111" s="319"/>
      <c r="O111" s="329"/>
      <c r="P111" s="267">
        <f>SUM(P105:P110)</f>
        <v>50</v>
      </c>
      <c r="S111" s="329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71" customFormat="1" ht="12" customHeight="1" x14ac:dyDescent="0.3">
      <c r="C112" s="330" t="s">
        <v>2045</v>
      </c>
      <c r="G112" s="309"/>
      <c r="H112" s="67"/>
      <c r="I112" s="309"/>
      <c r="J112" s="310"/>
      <c r="K112" s="309"/>
      <c r="L112" s="309"/>
      <c r="N112" s="310"/>
      <c r="O112" s="311"/>
      <c r="S112" s="31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43" customFormat="1" ht="12" customHeight="1" x14ac:dyDescent="0.25">
      <c r="A113" s="20" t="s">
        <v>2032</v>
      </c>
      <c r="B113" s="21">
        <v>310</v>
      </c>
      <c r="C113" s="20" t="s">
        <v>2033</v>
      </c>
      <c r="D113" s="20" t="s">
        <v>2718</v>
      </c>
      <c r="E113" s="22" t="s">
        <v>2187</v>
      </c>
      <c r="F113" s="22">
        <v>8</v>
      </c>
      <c r="G113" s="22">
        <v>25</v>
      </c>
      <c r="H113" s="22"/>
      <c r="I113" s="245" t="s">
        <v>2034</v>
      </c>
      <c r="J113" s="22" t="s">
        <v>446</v>
      </c>
      <c r="K113" s="23" t="s">
        <v>2035</v>
      </c>
      <c r="L113" s="246" t="s">
        <v>2185</v>
      </c>
      <c r="M113" s="26" t="s">
        <v>2821</v>
      </c>
      <c r="N113" s="22" t="s">
        <v>446</v>
      </c>
      <c r="O113" s="26" t="s">
        <v>2046</v>
      </c>
      <c r="P113" s="26">
        <v>25</v>
      </c>
      <c r="Q113" s="248" t="s">
        <v>1125</v>
      </c>
      <c r="R113" s="21">
        <v>0</v>
      </c>
      <c r="S113" s="277" t="s">
        <v>1505</v>
      </c>
      <c r="T113" s="1" t="s">
        <v>1507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400</v>
      </c>
      <c r="Z113" s="82" t="str">
        <f t="shared" si="4"/>
        <v>0</v>
      </c>
      <c r="AA113" s="82">
        <f t="shared" si="5"/>
        <v>400</v>
      </c>
    </row>
    <row r="114" spans="1:34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85"/>
    </row>
    <row r="115" spans="1:34" s="316" customFormat="1" ht="12" customHeight="1" thickBot="1" x14ac:dyDescent="0.35">
      <c r="G115" s="317">
        <f>SUM(G112:G114)</f>
        <v>25</v>
      </c>
      <c r="H115" s="327"/>
      <c r="I115" s="331"/>
      <c r="J115" s="332"/>
      <c r="L115" s="318"/>
      <c r="M115" s="295">
        <f>G115-P115</f>
        <v>0</v>
      </c>
      <c r="N115" s="332"/>
      <c r="O115" s="321"/>
      <c r="P115" s="295">
        <f>SUM(P112:P114)</f>
        <v>25</v>
      </c>
      <c r="S115" s="32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34" ht="12" customHeight="1" x14ac:dyDescent="0.25">
      <c r="C116" s="333" t="s">
        <v>2048</v>
      </c>
      <c r="G116" s="334"/>
      <c r="H116"/>
      <c r="I116" s="334"/>
      <c r="J116" s="6"/>
      <c r="L116" s="334"/>
      <c r="N116" s="6"/>
      <c r="O116" s="335"/>
      <c r="S116" s="335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s="3" customFormat="1" ht="12" customHeight="1" x14ac:dyDescent="0.2">
      <c r="A117" s="1" t="s">
        <v>2049</v>
      </c>
      <c r="B117" s="2">
        <v>374.98</v>
      </c>
      <c r="C117" s="1" t="s">
        <v>1906</v>
      </c>
      <c r="D117" s="1" t="s">
        <v>2186</v>
      </c>
      <c r="E117" s="3" t="s">
        <v>2187</v>
      </c>
      <c r="F117" s="3">
        <v>16</v>
      </c>
      <c r="G117" s="3">
        <v>25</v>
      </c>
      <c r="I117" s="4" t="s">
        <v>2889</v>
      </c>
      <c r="J117" s="8" t="s">
        <v>446</v>
      </c>
      <c r="K117" s="4" t="s">
        <v>2050</v>
      </c>
      <c r="L117" s="244" t="s">
        <v>2185</v>
      </c>
      <c r="M117" s="3" t="s">
        <v>2889</v>
      </c>
      <c r="N117" s="8" t="s">
        <v>446</v>
      </c>
      <c r="O117" s="27"/>
      <c r="P117" s="3">
        <v>25</v>
      </c>
      <c r="Q117" s="1" t="s">
        <v>2193</v>
      </c>
      <c r="R117" s="2">
        <v>41.5</v>
      </c>
      <c r="S117" s="8" t="s">
        <v>436</v>
      </c>
      <c r="T117" s="1" t="s">
        <v>2051</v>
      </c>
      <c r="U117" s="3" t="s">
        <v>1953</v>
      </c>
      <c r="V117" s="3" t="s">
        <v>1953</v>
      </c>
      <c r="W117" s="22" t="s">
        <v>2846</v>
      </c>
      <c r="X117" s="22" t="s">
        <v>1019</v>
      </c>
      <c r="Y117" s="82">
        <f t="shared" si="3"/>
        <v>800</v>
      </c>
      <c r="Z117" s="82">
        <f t="shared" si="4"/>
        <v>800</v>
      </c>
      <c r="AA117" s="82" t="str">
        <f t="shared" si="5"/>
        <v>0</v>
      </c>
      <c r="AC117" s="5"/>
    </row>
    <row r="118" spans="1:34" s="3" customFormat="1" ht="12" customHeight="1" x14ac:dyDescent="0.2">
      <c r="A118" s="1" t="s">
        <v>2052</v>
      </c>
      <c r="B118" s="2">
        <v>145</v>
      </c>
      <c r="C118" s="1" t="s">
        <v>2218</v>
      </c>
      <c r="D118" s="1" t="s">
        <v>2186</v>
      </c>
      <c r="E118" s="3" t="s">
        <v>2187</v>
      </c>
      <c r="F118" s="3">
        <v>16</v>
      </c>
      <c r="G118" s="3">
        <v>25</v>
      </c>
      <c r="J118" s="8" t="s">
        <v>446</v>
      </c>
      <c r="K118" s="4" t="s">
        <v>2585</v>
      </c>
      <c r="L118" s="244" t="s">
        <v>2185</v>
      </c>
      <c r="M118" s="3" t="s">
        <v>2194</v>
      </c>
      <c r="N118" s="8" t="s">
        <v>446</v>
      </c>
      <c r="O118" s="3" t="s">
        <v>2053</v>
      </c>
      <c r="P118" s="3">
        <v>25</v>
      </c>
      <c r="Q118" s="1" t="s">
        <v>2054</v>
      </c>
      <c r="R118" s="2">
        <v>350</v>
      </c>
      <c r="S118" s="8" t="s">
        <v>436</v>
      </c>
      <c r="T118" s="1" t="s">
        <v>2055</v>
      </c>
      <c r="U118" s="3" t="s">
        <v>1953</v>
      </c>
      <c r="V118" s="22" t="s">
        <v>1953</v>
      </c>
      <c r="W118" s="22" t="s">
        <v>1161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/>
      <c r="B119" s="2"/>
      <c r="C119" s="1"/>
      <c r="D119" s="1"/>
      <c r="G119" s="4"/>
      <c r="I119" s="4"/>
      <c r="J119" s="24"/>
      <c r="K119" s="23"/>
      <c r="L119" s="244" t="s">
        <v>2185</v>
      </c>
      <c r="M119" s="22"/>
      <c r="N119" s="8"/>
      <c r="O119" s="336"/>
      <c r="Q119" s="1"/>
      <c r="R119" s="2"/>
      <c r="S119" s="337"/>
      <c r="T119" s="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5"/>
    </row>
    <row r="120" spans="1:34" s="62" customFormat="1" ht="12" customHeight="1" thickBot="1" x14ac:dyDescent="0.3">
      <c r="G120" s="317">
        <f>SUM(G116:G119)</f>
        <v>50</v>
      </c>
      <c r="I120" s="338"/>
      <c r="J120" s="339"/>
      <c r="K120" s="46"/>
      <c r="L120" s="340"/>
      <c r="M120" s="267">
        <f>G120-P120</f>
        <v>0</v>
      </c>
      <c r="N120" s="339"/>
      <c r="O120" s="341"/>
      <c r="P120" s="295">
        <f>SUM(P116:P119)</f>
        <v>50</v>
      </c>
      <c r="S120" s="34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34" ht="12" customHeight="1" x14ac:dyDescent="0.25">
      <c r="C121" s="333" t="s">
        <v>2056</v>
      </c>
      <c r="G121" s="334"/>
      <c r="H121"/>
      <c r="I121" s="334"/>
      <c r="J121" s="342"/>
      <c r="K121" s="43"/>
      <c r="L121" s="240"/>
      <c r="M121" s="43"/>
      <c r="N121" s="342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s="3" customFormat="1" ht="12" customHeight="1" x14ac:dyDescent="0.2">
      <c r="A122" s="1" t="s">
        <v>2057</v>
      </c>
      <c r="B122" s="2">
        <v>67</v>
      </c>
      <c r="C122" s="1" t="s">
        <v>2193</v>
      </c>
      <c r="D122" s="1" t="s">
        <v>2718</v>
      </c>
      <c r="E122" s="3" t="s">
        <v>2187</v>
      </c>
      <c r="F122" s="3">
        <v>8</v>
      </c>
      <c r="G122" s="3">
        <v>25</v>
      </c>
      <c r="I122" s="111"/>
      <c r="J122" s="8" t="s">
        <v>446</v>
      </c>
      <c r="K122" s="4" t="s">
        <v>2490</v>
      </c>
      <c r="L122" s="244" t="s">
        <v>2185</v>
      </c>
      <c r="M122" s="3" t="s">
        <v>2430</v>
      </c>
      <c r="N122" s="8" t="s">
        <v>446</v>
      </c>
      <c r="O122" s="3" t="s">
        <v>2490</v>
      </c>
      <c r="P122" s="3">
        <v>25</v>
      </c>
      <c r="Q122" s="1" t="s">
        <v>2193</v>
      </c>
      <c r="R122" s="2">
        <v>27.5</v>
      </c>
      <c r="S122" s="8" t="s">
        <v>436</v>
      </c>
      <c r="T122" s="1" t="s">
        <v>2058</v>
      </c>
      <c r="U122" s="3" t="s">
        <v>1953</v>
      </c>
      <c r="V122" s="3" t="s">
        <v>1953</v>
      </c>
      <c r="W122" s="22" t="s">
        <v>1161</v>
      </c>
      <c r="X122" s="22" t="s">
        <v>1019</v>
      </c>
      <c r="Y122" s="82">
        <f t="shared" si="3"/>
        <v>400</v>
      </c>
      <c r="Z122" s="82">
        <f t="shared" si="4"/>
        <v>400</v>
      </c>
      <c r="AA122" s="82" t="str">
        <f t="shared" si="5"/>
        <v>0</v>
      </c>
      <c r="AC122" s="5"/>
    </row>
    <row r="123" spans="1:34" s="3" customFormat="1" ht="12" customHeight="1" x14ac:dyDescent="0.2">
      <c r="A123" s="20" t="s">
        <v>2028</v>
      </c>
      <c r="B123" s="21">
        <v>25</v>
      </c>
      <c r="C123" s="20" t="s">
        <v>2193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4" t="s">
        <v>2567</v>
      </c>
      <c r="J123" s="24" t="s">
        <v>446</v>
      </c>
      <c r="K123" s="23" t="s">
        <v>2326</v>
      </c>
      <c r="L123" s="244" t="s">
        <v>2185</v>
      </c>
      <c r="M123" s="3" t="s">
        <v>2567</v>
      </c>
      <c r="N123" s="8" t="s">
        <v>446</v>
      </c>
      <c r="O123" s="139"/>
      <c r="P123" s="3">
        <v>25</v>
      </c>
      <c r="Q123" s="1" t="s">
        <v>2193</v>
      </c>
      <c r="R123" s="2">
        <v>370</v>
      </c>
      <c r="S123" s="24" t="s">
        <v>436</v>
      </c>
      <c r="T123" s="1" t="s">
        <v>2059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16" customFormat="1" ht="12" customHeight="1" x14ac:dyDescent="0.2">
      <c r="A124" s="312"/>
      <c r="B124" s="313"/>
      <c r="C124" s="312"/>
      <c r="D124" s="312"/>
      <c r="G124" s="343"/>
      <c r="I124" s="343"/>
      <c r="J124" s="344"/>
      <c r="K124" s="245"/>
      <c r="L124" s="244" t="s">
        <v>2185</v>
      </c>
      <c r="M124" s="74"/>
      <c r="N124" s="344"/>
      <c r="O124" s="345"/>
      <c r="Q124" s="312"/>
      <c r="R124" s="313"/>
      <c r="S124" s="167"/>
      <c r="T124" s="312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315"/>
    </row>
    <row r="125" spans="1:34" s="62" customFormat="1" ht="12" customHeight="1" thickBot="1" x14ac:dyDescent="0.3">
      <c r="G125" s="317">
        <f>SUM(G121:G124)</f>
        <v>50</v>
      </c>
      <c r="I125" s="338"/>
      <c r="J125" s="339"/>
      <c r="K125" s="46"/>
      <c r="L125" s="340"/>
      <c r="M125" s="267">
        <f>G125-P125</f>
        <v>0</v>
      </c>
      <c r="N125" s="339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5">
      <c r="A126" s="30"/>
      <c r="B126" s="31"/>
      <c r="C126" s="32" t="s">
        <v>468</v>
      </c>
      <c r="D126" s="33"/>
      <c r="E126" s="34"/>
      <c r="F126" s="35"/>
      <c r="G126" s="36"/>
      <c r="H126" s="191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0.199999999999999" x14ac:dyDescent="0.2">
      <c r="A127" s="1" t="s">
        <v>2537</v>
      </c>
      <c r="B127" s="2">
        <v>255</v>
      </c>
      <c r="C127" s="1" t="s">
        <v>1125</v>
      </c>
      <c r="D127" s="1" t="s">
        <v>2186</v>
      </c>
      <c r="E127" s="3" t="s">
        <v>2187</v>
      </c>
      <c r="F127" s="3">
        <v>16</v>
      </c>
      <c r="G127" s="3">
        <v>25</v>
      </c>
      <c r="I127" s="111" t="s">
        <v>2944</v>
      </c>
      <c r="J127" s="3" t="s">
        <v>446</v>
      </c>
      <c r="K127" s="112" t="s">
        <v>2446</v>
      </c>
      <c r="L127" s="76" t="s">
        <v>2185</v>
      </c>
      <c r="M127" s="77" t="s">
        <v>432</v>
      </c>
      <c r="N127" s="3" t="s">
        <v>446</v>
      </c>
      <c r="O127" s="212" t="s">
        <v>2945</v>
      </c>
      <c r="P127" s="3">
        <v>25</v>
      </c>
      <c r="Q127" s="1" t="s">
        <v>861</v>
      </c>
      <c r="R127" s="2">
        <v>335</v>
      </c>
      <c r="S127" s="187" t="s">
        <v>2446</v>
      </c>
      <c r="T127" s="1" t="s">
        <v>862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800</v>
      </c>
      <c r="Z127" s="82" t="str">
        <f t="shared" si="4"/>
        <v>0</v>
      </c>
      <c r="AA127" s="82">
        <f t="shared" si="5"/>
        <v>800</v>
      </c>
      <c r="AC127" s="5"/>
    </row>
    <row r="128" spans="1:34" s="3" customFormat="1" ht="10.199999999999999" x14ac:dyDescent="0.2">
      <c r="A128" s="1" t="s">
        <v>2711</v>
      </c>
      <c r="B128" s="2">
        <v>216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</v>
      </c>
      <c r="H128" s="78"/>
      <c r="I128" s="203" t="s">
        <v>1852</v>
      </c>
      <c r="J128" s="3" t="s">
        <v>446</v>
      </c>
      <c r="K128" s="231" t="s">
        <v>2277</v>
      </c>
      <c r="L128" s="76" t="s">
        <v>2185</v>
      </c>
      <c r="M128" s="77" t="s">
        <v>219</v>
      </c>
      <c r="N128" s="3" t="s">
        <v>446</v>
      </c>
      <c r="O128" s="212" t="s">
        <v>244</v>
      </c>
      <c r="P128" s="164">
        <v>2</v>
      </c>
      <c r="Q128" s="1" t="s">
        <v>2193</v>
      </c>
      <c r="R128" s="2">
        <v>26.65</v>
      </c>
      <c r="S128" s="186" t="s">
        <v>2911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64</v>
      </c>
      <c r="Z128" s="82" t="str">
        <f t="shared" si="4"/>
        <v>0</v>
      </c>
      <c r="AA128" s="82">
        <f t="shared" si="5"/>
        <v>64</v>
      </c>
      <c r="AC128" s="5"/>
    </row>
    <row r="129" spans="1:29" s="3" customFormat="1" ht="10.199999999999999" x14ac:dyDescent="0.2">
      <c r="A129" s="1" t="s">
        <v>2711</v>
      </c>
      <c r="B129" s="2">
        <v>216</v>
      </c>
      <c r="C129" s="1" t="s">
        <v>2218</v>
      </c>
      <c r="D129" s="1" t="s">
        <v>2186</v>
      </c>
      <c r="E129" s="3" t="s">
        <v>2187</v>
      </c>
      <c r="F129" s="3">
        <v>16</v>
      </c>
      <c r="G129" s="3">
        <v>23</v>
      </c>
      <c r="H129" s="78"/>
      <c r="I129" s="203" t="s">
        <v>931</v>
      </c>
      <c r="J129" s="3" t="s">
        <v>446</v>
      </c>
      <c r="K129" s="231" t="s">
        <v>2277</v>
      </c>
      <c r="L129" s="76" t="s">
        <v>2185</v>
      </c>
      <c r="M129" s="77" t="s">
        <v>2821</v>
      </c>
      <c r="N129" s="3" t="s">
        <v>446</v>
      </c>
      <c r="O129" s="221" t="s">
        <v>1263</v>
      </c>
      <c r="P129" s="28">
        <v>23</v>
      </c>
      <c r="Q129" s="160" t="s">
        <v>1125</v>
      </c>
      <c r="R129" s="2">
        <v>0</v>
      </c>
      <c r="S129" s="163">
        <v>16896</v>
      </c>
      <c r="T129" s="1" t="s">
        <v>2536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736</v>
      </c>
      <c r="Z129" s="82" t="str">
        <f t="shared" si="4"/>
        <v>0</v>
      </c>
      <c r="AA129" s="82">
        <f t="shared" si="5"/>
        <v>736</v>
      </c>
    </row>
    <row r="130" spans="1:29" s="3" customFormat="1" ht="10.199999999999999" x14ac:dyDescent="0.2">
      <c r="A130" s="1" t="s">
        <v>2711</v>
      </c>
      <c r="B130" s="2">
        <v>216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203" t="s">
        <v>931</v>
      </c>
      <c r="J130" s="3" t="s">
        <v>446</v>
      </c>
      <c r="K130" s="231" t="s">
        <v>2277</v>
      </c>
      <c r="L130" s="76" t="s">
        <v>2185</v>
      </c>
      <c r="M130" s="77" t="s">
        <v>2484</v>
      </c>
      <c r="N130" s="3" t="s">
        <v>446</v>
      </c>
      <c r="O130" s="204" t="s">
        <v>2910</v>
      </c>
      <c r="P130" s="3">
        <v>25</v>
      </c>
      <c r="Q130" s="1" t="s">
        <v>2218</v>
      </c>
      <c r="R130" s="2">
        <v>225</v>
      </c>
      <c r="S130" s="163">
        <v>16899</v>
      </c>
      <c r="T130" s="1" t="s">
        <v>2487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</row>
    <row r="131" spans="1:29" s="3" customFormat="1" ht="10.199999999999999" x14ac:dyDescent="0.2">
      <c r="A131" s="1" t="s">
        <v>2711</v>
      </c>
      <c r="B131" s="2">
        <v>216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203" t="s">
        <v>931</v>
      </c>
      <c r="J131" s="3" t="s">
        <v>446</v>
      </c>
      <c r="K131" s="231" t="s">
        <v>2277</v>
      </c>
      <c r="L131" s="76" t="s">
        <v>2185</v>
      </c>
      <c r="M131" s="77" t="s">
        <v>2484</v>
      </c>
      <c r="N131" s="3" t="s">
        <v>446</v>
      </c>
      <c r="O131" s="204" t="s">
        <v>2910</v>
      </c>
      <c r="P131" s="3">
        <v>25</v>
      </c>
      <c r="Q131" s="1" t="s">
        <v>2485</v>
      </c>
      <c r="R131" s="2">
        <v>217</v>
      </c>
      <c r="S131" s="163">
        <v>16899</v>
      </c>
      <c r="T131" s="1" t="s">
        <v>2486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</row>
    <row r="132" spans="1:29" s="3" customFormat="1" ht="10.199999999999999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25</v>
      </c>
      <c r="H132" s="78"/>
      <c r="I132" s="203" t="s">
        <v>931</v>
      </c>
      <c r="J132" s="3" t="s">
        <v>446</v>
      </c>
      <c r="K132" s="231" t="s">
        <v>2277</v>
      </c>
      <c r="L132" s="76" t="s">
        <v>2185</v>
      </c>
      <c r="M132" s="77" t="s">
        <v>2484</v>
      </c>
      <c r="N132" s="3" t="s">
        <v>446</v>
      </c>
      <c r="O132" s="204" t="s">
        <v>2910</v>
      </c>
      <c r="P132" s="3">
        <v>25</v>
      </c>
      <c r="Q132" s="1" t="s">
        <v>2485</v>
      </c>
      <c r="R132" s="2">
        <v>217</v>
      </c>
      <c r="S132" s="163">
        <v>16899</v>
      </c>
      <c r="T132" s="1" t="s">
        <v>2486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</row>
    <row r="133" spans="1:29" s="3" customFormat="1" ht="10.199999999999999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H133" s="78"/>
      <c r="I133" s="203" t="s">
        <v>2938</v>
      </c>
      <c r="J133" s="3" t="s">
        <v>446</v>
      </c>
      <c r="K133" s="231" t="s">
        <v>2277</v>
      </c>
      <c r="L133" s="76" t="s">
        <v>2185</v>
      </c>
      <c r="M133" s="77" t="s">
        <v>2888</v>
      </c>
      <c r="N133" s="3" t="s">
        <v>446</v>
      </c>
      <c r="O133" s="114" t="s">
        <v>1274</v>
      </c>
      <c r="P133" s="3">
        <v>25</v>
      </c>
      <c r="Q133" s="1" t="s">
        <v>2193</v>
      </c>
      <c r="R133" s="2">
        <v>40</v>
      </c>
      <c r="S133" s="186" t="s">
        <v>2888</v>
      </c>
      <c r="T133" s="1" t="s">
        <v>2436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800</v>
      </c>
      <c r="Z133" s="82" t="str">
        <f t="shared" si="4"/>
        <v>0</v>
      </c>
      <c r="AA133" s="82">
        <f t="shared" si="5"/>
        <v>800</v>
      </c>
      <c r="AC133" s="5"/>
    </row>
    <row r="134" spans="1:29" s="3" customFormat="1" ht="10.199999999999999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/>
      <c r="I134" s="203" t="s">
        <v>2947</v>
      </c>
      <c r="J134" s="3" t="s">
        <v>446</v>
      </c>
      <c r="K134" s="231" t="s">
        <v>2277</v>
      </c>
      <c r="L134" s="76" t="s">
        <v>2185</v>
      </c>
      <c r="M134" s="115" t="s">
        <v>2453</v>
      </c>
      <c r="N134" s="3" t="s">
        <v>446</v>
      </c>
      <c r="O134" s="204" t="s">
        <v>1100</v>
      </c>
      <c r="P134" s="3">
        <v>25</v>
      </c>
      <c r="Q134" s="1" t="s">
        <v>1125</v>
      </c>
      <c r="R134" s="2">
        <v>255</v>
      </c>
      <c r="S134" s="189" t="s">
        <v>2453</v>
      </c>
      <c r="T134" s="1" t="s">
        <v>2538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800</v>
      </c>
      <c r="Z134" s="82" t="str">
        <f t="shared" si="4"/>
        <v>0</v>
      </c>
      <c r="AA134" s="82">
        <f t="shared" si="5"/>
        <v>800</v>
      </c>
    </row>
    <row r="135" spans="1:29" s="3" customFormat="1" ht="10.199999999999999" x14ac:dyDescent="0.2">
      <c r="A135" s="1" t="s">
        <v>424</v>
      </c>
      <c r="B135" s="21">
        <v>0</v>
      </c>
      <c r="C135" s="1" t="s">
        <v>2218</v>
      </c>
      <c r="D135" s="1" t="s">
        <v>2186</v>
      </c>
      <c r="E135" s="3" t="s">
        <v>2187</v>
      </c>
      <c r="F135" s="3">
        <v>16</v>
      </c>
      <c r="G135" s="164">
        <v>6</v>
      </c>
      <c r="H135" s="78" t="s">
        <v>2839</v>
      </c>
      <c r="I135" s="201" t="s">
        <v>1861</v>
      </c>
      <c r="J135" s="3" t="s">
        <v>446</v>
      </c>
      <c r="K135" s="75" t="s">
        <v>2821</v>
      </c>
      <c r="L135" s="76" t="s">
        <v>2185</v>
      </c>
      <c r="M135" s="77" t="s">
        <v>219</v>
      </c>
      <c r="N135" s="3" t="s">
        <v>446</v>
      </c>
      <c r="O135" s="212" t="s">
        <v>1130</v>
      </c>
      <c r="P135" s="164">
        <v>6</v>
      </c>
      <c r="Q135" s="1" t="s">
        <v>2193</v>
      </c>
      <c r="R135" s="2">
        <v>26.65</v>
      </c>
      <c r="S135" s="186" t="s">
        <v>2911</v>
      </c>
      <c r="T135" s="1" t="s">
        <v>2672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ref="Y135:Y198" si="6">F135*G135*2</f>
        <v>192</v>
      </c>
      <c r="Z135" s="82" t="str">
        <f t="shared" ref="Z135:Z198" si="7">IF(X135="N",Y135,"0")</f>
        <v>0</v>
      </c>
      <c r="AA135" s="82">
        <f t="shared" ref="AA135:AA198" si="8">IF(X135="P",Y135,"0")</f>
        <v>192</v>
      </c>
    </row>
    <row r="136" spans="1:29" s="3" customFormat="1" ht="10.199999999999999" x14ac:dyDescent="0.2">
      <c r="A136" s="1" t="s">
        <v>2529</v>
      </c>
      <c r="B136" s="2">
        <v>260</v>
      </c>
      <c r="C136" s="1" t="s">
        <v>1125</v>
      </c>
      <c r="D136" s="1" t="s">
        <v>2186</v>
      </c>
      <c r="E136" s="3" t="s">
        <v>2187</v>
      </c>
      <c r="F136" s="3">
        <v>16</v>
      </c>
      <c r="G136" s="3">
        <v>25</v>
      </c>
      <c r="I136" s="111" t="s">
        <v>1170</v>
      </c>
      <c r="J136" s="3" t="s">
        <v>446</v>
      </c>
      <c r="K136" s="112" t="s">
        <v>2329</v>
      </c>
      <c r="L136" s="76" t="s">
        <v>2185</v>
      </c>
      <c r="M136" s="115" t="s">
        <v>2453</v>
      </c>
      <c r="N136" s="3" t="s">
        <v>446</v>
      </c>
      <c r="O136" s="204" t="s">
        <v>2934</v>
      </c>
      <c r="P136" s="3">
        <v>25</v>
      </c>
      <c r="Q136" s="1" t="s">
        <v>1125</v>
      </c>
      <c r="R136" s="2">
        <v>255</v>
      </c>
      <c r="S136" s="189" t="s">
        <v>2453</v>
      </c>
      <c r="T136" s="1" t="s">
        <v>2539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</row>
    <row r="137" spans="1:29" s="3" customFormat="1" ht="10.199999999999999" x14ac:dyDescent="0.2">
      <c r="A137" s="1" t="s">
        <v>2528</v>
      </c>
      <c r="B137" s="2">
        <v>255</v>
      </c>
      <c r="C137" s="1" t="s">
        <v>1125</v>
      </c>
      <c r="D137" s="1" t="s">
        <v>2186</v>
      </c>
      <c r="E137" s="3" t="s">
        <v>2187</v>
      </c>
      <c r="F137" s="3">
        <v>16</v>
      </c>
      <c r="G137" s="3">
        <v>25</v>
      </c>
      <c r="I137" s="111" t="s">
        <v>1170</v>
      </c>
      <c r="J137" s="3" t="s">
        <v>446</v>
      </c>
      <c r="K137" s="112" t="s">
        <v>2905</v>
      </c>
      <c r="L137" s="76" t="s">
        <v>2185</v>
      </c>
      <c r="M137" s="115" t="s">
        <v>2453</v>
      </c>
      <c r="N137" s="3" t="s">
        <v>446</v>
      </c>
      <c r="O137" s="204" t="s">
        <v>2934</v>
      </c>
      <c r="P137" s="3">
        <v>25</v>
      </c>
      <c r="Q137" s="1" t="s">
        <v>1125</v>
      </c>
      <c r="R137" s="2">
        <v>255</v>
      </c>
      <c r="S137" s="189" t="s">
        <v>2453</v>
      </c>
      <c r="T137" s="1" t="s">
        <v>2540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</row>
    <row r="138" spans="1:29" s="3" customFormat="1" ht="11.85" customHeight="1" x14ac:dyDescent="0.2">
      <c r="A138" s="20" t="s">
        <v>2837</v>
      </c>
      <c r="B138" s="21">
        <v>0</v>
      </c>
      <c r="C138" s="20" t="s">
        <v>2838</v>
      </c>
      <c r="D138" s="20" t="s">
        <v>2186</v>
      </c>
      <c r="E138" s="22" t="s">
        <v>2187</v>
      </c>
      <c r="F138" s="22">
        <v>16</v>
      </c>
      <c r="G138" s="28">
        <v>4</v>
      </c>
      <c r="H138" s="190" t="s">
        <v>2839</v>
      </c>
      <c r="I138" s="23" t="s">
        <v>2840</v>
      </c>
      <c r="J138" s="3" t="s">
        <v>446</v>
      </c>
      <c r="K138" s="108" t="s">
        <v>2841</v>
      </c>
      <c r="L138" s="109" t="s">
        <v>2185</v>
      </c>
      <c r="M138" s="110" t="s">
        <v>2821</v>
      </c>
      <c r="N138" s="3" t="s">
        <v>446</v>
      </c>
      <c r="O138" s="221" t="s">
        <v>1263</v>
      </c>
      <c r="P138" s="28">
        <v>4</v>
      </c>
      <c r="Q138" s="160" t="s">
        <v>1125</v>
      </c>
      <c r="R138" s="2">
        <v>0</v>
      </c>
      <c r="S138" s="165">
        <v>15937</v>
      </c>
      <c r="T138" s="1" t="s">
        <v>2536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128</v>
      </c>
      <c r="Z138" s="82" t="str">
        <f t="shared" si="7"/>
        <v>0</v>
      </c>
      <c r="AA138" s="82">
        <f t="shared" si="8"/>
        <v>128</v>
      </c>
      <c r="AC138" s="5"/>
    </row>
    <row r="139" spans="1:29" s="3" customFormat="1" ht="10.199999999999999" x14ac:dyDescent="0.2">
      <c r="A139" s="1" t="s">
        <v>2394</v>
      </c>
      <c r="B139" s="2">
        <v>81.349999999999994</v>
      </c>
      <c r="C139" s="1" t="s">
        <v>2193</v>
      </c>
      <c r="D139" s="1" t="s">
        <v>2186</v>
      </c>
      <c r="E139" s="3" t="s">
        <v>2187</v>
      </c>
      <c r="F139" s="3">
        <v>16</v>
      </c>
      <c r="G139" s="136">
        <v>5</v>
      </c>
      <c r="H139" s="78" t="s">
        <v>2839</v>
      </c>
      <c r="I139" s="111" t="s">
        <v>915</v>
      </c>
      <c r="J139" s="3" t="s">
        <v>446</v>
      </c>
      <c r="K139" s="75" t="s">
        <v>2806</v>
      </c>
      <c r="L139" s="76" t="s">
        <v>2185</v>
      </c>
      <c r="M139" s="77" t="s">
        <v>2453</v>
      </c>
      <c r="N139" s="3" t="s">
        <v>446</v>
      </c>
      <c r="O139" s="204" t="s">
        <v>1100</v>
      </c>
      <c r="P139" s="164">
        <v>5</v>
      </c>
      <c r="Q139" s="1" t="s">
        <v>2193</v>
      </c>
      <c r="R139" s="2">
        <v>86.5</v>
      </c>
      <c r="S139" s="189" t="s">
        <v>2453</v>
      </c>
      <c r="T139" s="1" t="s">
        <v>2463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160</v>
      </c>
      <c r="Z139" s="82" t="str">
        <f t="shared" si="7"/>
        <v>0</v>
      </c>
      <c r="AA139" s="82">
        <f t="shared" si="8"/>
        <v>160</v>
      </c>
      <c r="AC139" s="5"/>
    </row>
    <row r="140" spans="1:29" s="3" customFormat="1" ht="10.199999999999999" x14ac:dyDescent="0.2">
      <c r="A140" s="1" t="s">
        <v>2400</v>
      </c>
      <c r="B140" s="2">
        <v>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H140" s="78"/>
      <c r="I140" s="111" t="s">
        <v>2941</v>
      </c>
      <c r="J140" s="3" t="s">
        <v>446</v>
      </c>
      <c r="K140" s="75" t="s">
        <v>2806</v>
      </c>
      <c r="L140" s="76" t="s">
        <v>2185</v>
      </c>
      <c r="M140" s="115" t="s">
        <v>2453</v>
      </c>
      <c r="N140" s="3" t="s">
        <v>446</v>
      </c>
      <c r="O140" s="204" t="s">
        <v>1100</v>
      </c>
      <c r="P140" s="3">
        <v>25</v>
      </c>
      <c r="Q140" s="1" t="s">
        <v>1125</v>
      </c>
      <c r="R140" s="2">
        <v>253</v>
      </c>
      <c r="S140" s="189" t="s">
        <v>2453</v>
      </c>
      <c r="T140" s="1" t="s">
        <v>2541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</row>
    <row r="141" spans="1:29" s="3" customFormat="1" ht="10.199999999999999" x14ac:dyDescent="0.2">
      <c r="A141" s="1" t="s">
        <v>2387</v>
      </c>
      <c r="B141" s="2">
        <v>315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25</v>
      </c>
      <c r="H141" s="78"/>
      <c r="I141" s="111" t="s">
        <v>2941</v>
      </c>
      <c r="J141" s="3" t="s">
        <v>446</v>
      </c>
      <c r="K141" s="75" t="s">
        <v>2806</v>
      </c>
      <c r="L141" s="76" t="s">
        <v>2185</v>
      </c>
      <c r="M141" s="77" t="s">
        <v>2453</v>
      </c>
      <c r="N141" s="3" t="s">
        <v>446</v>
      </c>
      <c r="O141" s="204" t="s">
        <v>1100</v>
      </c>
      <c r="P141" s="3">
        <v>25</v>
      </c>
      <c r="Q141" s="1" t="s">
        <v>1782</v>
      </c>
      <c r="R141" s="2">
        <v>325</v>
      </c>
      <c r="S141" s="187" t="s">
        <v>2453</v>
      </c>
      <c r="T141" s="1" t="s">
        <v>1783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29" s="3" customFormat="1" ht="10.199999999999999" x14ac:dyDescent="0.2">
      <c r="A142" s="1" t="s">
        <v>2399</v>
      </c>
      <c r="B142" s="2">
        <v>85.5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H142" s="78"/>
      <c r="I142" s="111" t="s">
        <v>2941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204" t="s">
        <v>1100</v>
      </c>
      <c r="P142" s="3">
        <v>25</v>
      </c>
      <c r="Q142" s="1" t="s">
        <v>1782</v>
      </c>
      <c r="R142" s="2">
        <v>325</v>
      </c>
      <c r="S142" s="187" t="s">
        <v>2453</v>
      </c>
      <c r="T142" s="1" t="s">
        <v>1784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29" s="3" customFormat="1" ht="10.199999999999999" x14ac:dyDescent="0.2">
      <c r="A143" s="1" t="s">
        <v>843</v>
      </c>
      <c r="B143" s="2">
        <v>385</v>
      </c>
      <c r="C143" s="1" t="s">
        <v>837</v>
      </c>
      <c r="D143" s="1" t="s">
        <v>2186</v>
      </c>
      <c r="E143" s="3" t="s">
        <v>2187</v>
      </c>
      <c r="F143" s="3">
        <v>16</v>
      </c>
      <c r="G143" s="22">
        <v>25</v>
      </c>
      <c r="H143" s="190"/>
      <c r="I143" s="29" t="s">
        <v>2914</v>
      </c>
      <c r="J143" s="3" t="s">
        <v>446</v>
      </c>
      <c r="K143" s="75" t="s">
        <v>2931</v>
      </c>
      <c r="L143" s="76" t="s">
        <v>2185</v>
      </c>
      <c r="M143" s="115" t="s">
        <v>2453</v>
      </c>
      <c r="N143" s="3" t="s">
        <v>446</v>
      </c>
      <c r="O143" s="204" t="s">
        <v>2934</v>
      </c>
      <c r="P143" s="3">
        <v>25</v>
      </c>
      <c r="Q143" s="1" t="s">
        <v>1125</v>
      </c>
      <c r="R143" s="2">
        <v>255</v>
      </c>
      <c r="S143" s="189" t="s">
        <v>2453</v>
      </c>
      <c r="T143" s="1" t="s">
        <v>2542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</row>
    <row r="144" spans="1:29" s="3" customFormat="1" ht="10.199999999999999" x14ac:dyDescent="0.2">
      <c r="A144" s="1" t="s">
        <v>1258</v>
      </c>
      <c r="B144" s="2">
        <v>0</v>
      </c>
      <c r="C144" s="1" t="s">
        <v>2193</v>
      </c>
      <c r="D144" s="1" t="s">
        <v>2186</v>
      </c>
      <c r="E144" s="3" t="s">
        <v>2187</v>
      </c>
      <c r="F144" s="3">
        <v>16</v>
      </c>
      <c r="G144" s="22">
        <v>25</v>
      </c>
      <c r="I144" s="29" t="s">
        <v>878</v>
      </c>
      <c r="J144" s="3" t="s">
        <v>446</v>
      </c>
      <c r="K144" s="112" t="s">
        <v>2821</v>
      </c>
      <c r="L144" s="76" t="s">
        <v>2185</v>
      </c>
      <c r="M144" s="77" t="s">
        <v>2484</v>
      </c>
      <c r="N144" s="3" t="s">
        <v>446</v>
      </c>
      <c r="O144" s="204" t="s">
        <v>824</v>
      </c>
      <c r="P144" s="3">
        <v>25</v>
      </c>
      <c r="Q144" s="1" t="s">
        <v>2218</v>
      </c>
      <c r="R144" s="2">
        <v>201</v>
      </c>
      <c r="S144" s="163">
        <v>16900</v>
      </c>
      <c r="T144" s="1" t="s">
        <v>2699</v>
      </c>
      <c r="U144" s="3" t="s">
        <v>1769</v>
      </c>
      <c r="V144" s="3" t="s">
        <v>1769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</row>
    <row r="145" spans="1:29" s="3" customFormat="1" ht="10.199999999999999" x14ac:dyDescent="0.2">
      <c r="A145" s="1" t="s">
        <v>2385</v>
      </c>
      <c r="B145" s="2">
        <v>94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27" t="s">
        <v>2946</v>
      </c>
      <c r="J145" s="3" t="s">
        <v>446</v>
      </c>
      <c r="K145" s="75" t="s">
        <v>2806</v>
      </c>
      <c r="L145" s="76" t="s">
        <v>2185</v>
      </c>
      <c r="M145" s="115" t="s">
        <v>432</v>
      </c>
      <c r="N145" s="3" t="s">
        <v>446</v>
      </c>
      <c r="O145" s="204" t="s">
        <v>1100</v>
      </c>
      <c r="P145" s="3">
        <v>25</v>
      </c>
      <c r="Q145" s="1" t="s">
        <v>1125</v>
      </c>
      <c r="R145" s="2">
        <v>250</v>
      </c>
      <c r="S145" s="3" t="s">
        <v>2806</v>
      </c>
      <c r="T145" s="1" t="s">
        <v>2526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</row>
    <row r="146" spans="1:29" s="3" customFormat="1" ht="10.199999999999999" x14ac:dyDescent="0.2">
      <c r="A146" s="1" t="s">
        <v>2531</v>
      </c>
      <c r="B146" s="2">
        <v>253</v>
      </c>
      <c r="C146" s="1" t="s">
        <v>1125</v>
      </c>
      <c r="D146" s="1" t="s">
        <v>2186</v>
      </c>
      <c r="E146" s="3" t="s">
        <v>2187</v>
      </c>
      <c r="F146" s="3">
        <v>16</v>
      </c>
      <c r="G146" s="3">
        <v>25</v>
      </c>
      <c r="J146" s="3" t="s">
        <v>446</v>
      </c>
      <c r="K146" s="112" t="s">
        <v>2329</v>
      </c>
      <c r="L146" s="76" t="s">
        <v>2185</v>
      </c>
      <c r="M146" s="115" t="s">
        <v>2887</v>
      </c>
      <c r="N146" s="3" t="s">
        <v>446</v>
      </c>
      <c r="O146" s="204" t="s">
        <v>2930</v>
      </c>
      <c r="P146" s="3">
        <v>25</v>
      </c>
      <c r="Q146" s="1" t="s">
        <v>1125</v>
      </c>
      <c r="R146" s="2">
        <v>255</v>
      </c>
      <c r="S146" s="3" t="s">
        <v>436</v>
      </c>
      <c r="T146" s="1" t="s">
        <v>2527</v>
      </c>
      <c r="U146" s="3" t="s">
        <v>2196</v>
      </c>
      <c r="V146" s="3" t="s">
        <v>2196</v>
      </c>
      <c r="W146" s="3" t="s">
        <v>2892</v>
      </c>
      <c r="X146" s="3" t="s">
        <v>1019</v>
      </c>
      <c r="Y146" s="82">
        <f t="shared" si="6"/>
        <v>800</v>
      </c>
      <c r="Z146" s="82">
        <f t="shared" si="7"/>
        <v>800</v>
      </c>
      <c r="AA146" s="82" t="str">
        <f t="shared" si="8"/>
        <v>0</v>
      </c>
    </row>
    <row r="147" spans="1:29" s="3" customFormat="1" ht="10.199999999999999" x14ac:dyDescent="0.2">
      <c r="A147" s="1" t="s">
        <v>2532</v>
      </c>
      <c r="B147" s="2">
        <v>252</v>
      </c>
      <c r="C147" s="1" t="s">
        <v>1125</v>
      </c>
      <c r="D147" s="1" t="s">
        <v>2186</v>
      </c>
      <c r="E147" s="3" t="s">
        <v>2187</v>
      </c>
      <c r="F147" s="3">
        <v>16</v>
      </c>
      <c r="G147" s="3">
        <v>25</v>
      </c>
      <c r="J147" s="3" t="s">
        <v>446</v>
      </c>
      <c r="K147" s="112" t="s">
        <v>2329</v>
      </c>
      <c r="L147" s="76" t="s">
        <v>2185</v>
      </c>
      <c r="M147" s="115" t="s">
        <v>2329</v>
      </c>
      <c r="N147" s="3" t="s">
        <v>446</v>
      </c>
      <c r="O147" s="204"/>
      <c r="P147" s="3">
        <v>25</v>
      </c>
      <c r="Q147" s="1" t="s">
        <v>1125</v>
      </c>
      <c r="R147" s="2">
        <v>255</v>
      </c>
      <c r="S147" s="3" t="s">
        <v>436</v>
      </c>
      <c r="T147" s="1" t="s">
        <v>2530</v>
      </c>
      <c r="U147" s="3" t="s">
        <v>2196</v>
      </c>
      <c r="V147" s="3" t="s">
        <v>2196</v>
      </c>
      <c r="W147" s="3" t="s">
        <v>2892</v>
      </c>
      <c r="X147" s="3" t="s">
        <v>1019</v>
      </c>
      <c r="Y147" s="82">
        <f t="shared" si="6"/>
        <v>800</v>
      </c>
      <c r="Z147" s="82">
        <f t="shared" si="7"/>
        <v>800</v>
      </c>
      <c r="AA147" s="82" t="str">
        <f t="shared" si="8"/>
        <v>0</v>
      </c>
    </row>
    <row r="148" spans="1:29" s="3" customFormat="1" ht="10.199999999999999" x14ac:dyDescent="0.2">
      <c r="A148" s="1" t="s">
        <v>2545</v>
      </c>
      <c r="B148" s="2">
        <v>253</v>
      </c>
      <c r="C148" s="1" t="s">
        <v>1125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112" t="s">
        <v>2596</v>
      </c>
      <c r="L148" s="76" t="s">
        <v>2185</v>
      </c>
      <c r="M148" s="77" t="s">
        <v>2345</v>
      </c>
      <c r="N148" s="3" t="s">
        <v>446</v>
      </c>
      <c r="O148" s="3" t="s">
        <v>2596</v>
      </c>
      <c r="P148" s="3">
        <v>25</v>
      </c>
      <c r="Q148" s="1" t="s">
        <v>1126</v>
      </c>
      <c r="R148" s="2">
        <v>305</v>
      </c>
      <c r="S148" s="186" t="s">
        <v>436</v>
      </c>
      <c r="T148" s="1" t="s">
        <v>1127</v>
      </c>
      <c r="U148" s="3" t="s">
        <v>2196</v>
      </c>
      <c r="V148" s="3" t="s">
        <v>2196</v>
      </c>
      <c r="W148" s="3" t="s">
        <v>2892</v>
      </c>
      <c r="X148" s="3" t="s">
        <v>1019</v>
      </c>
      <c r="Y148" s="82">
        <f t="shared" si="6"/>
        <v>800</v>
      </c>
      <c r="Z148" s="82">
        <f t="shared" si="7"/>
        <v>800</v>
      </c>
      <c r="AA148" s="82" t="str">
        <f t="shared" si="8"/>
        <v>0</v>
      </c>
      <c r="AC148" s="5"/>
    </row>
    <row r="149" spans="1:29" s="3" customFormat="1" ht="10.199999999999999" x14ac:dyDescent="0.2">
      <c r="A149" s="1" t="s">
        <v>2383</v>
      </c>
      <c r="B149" s="2">
        <v>95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111"/>
      <c r="J149" s="3" t="s">
        <v>446</v>
      </c>
      <c r="K149" s="75" t="s">
        <v>2806</v>
      </c>
      <c r="L149" s="76" t="s">
        <v>2185</v>
      </c>
      <c r="M149" s="115" t="s">
        <v>2806</v>
      </c>
      <c r="N149" s="3" t="s">
        <v>446</v>
      </c>
      <c r="O149" s="204"/>
      <c r="P149" s="3">
        <v>25</v>
      </c>
      <c r="Q149" s="1" t="s">
        <v>1125</v>
      </c>
      <c r="R149" s="2">
        <v>250</v>
      </c>
      <c r="S149" s="186" t="s">
        <v>436</v>
      </c>
      <c r="T149" s="1" t="s">
        <v>2533</v>
      </c>
      <c r="U149" s="3" t="s">
        <v>2196</v>
      </c>
      <c r="V149" s="3" t="s">
        <v>2196</v>
      </c>
      <c r="W149" s="3" t="s">
        <v>2892</v>
      </c>
      <c r="X149" s="3" t="s">
        <v>1019</v>
      </c>
      <c r="Y149" s="82">
        <f t="shared" si="6"/>
        <v>800</v>
      </c>
      <c r="Z149" s="82">
        <f t="shared" si="7"/>
        <v>800</v>
      </c>
      <c r="AA149" s="82" t="str">
        <f t="shared" si="8"/>
        <v>0</v>
      </c>
    </row>
    <row r="150" spans="1:29" s="3" customFormat="1" ht="10.199999999999999" x14ac:dyDescent="0.2">
      <c r="A150" s="1" t="s">
        <v>2389</v>
      </c>
      <c r="B150" s="2">
        <v>215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111"/>
      <c r="J150" s="3" t="s">
        <v>446</v>
      </c>
      <c r="K150" s="75" t="s">
        <v>2806</v>
      </c>
      <c r="L150" s="76" t="s">
        <v>2185</v>
      </c>
      <c r="M150" s="115" t="s">
        <v>2806</v>
      </c>
      <c r="N150" s="3" t="s">
        <v>446</v>
      </c>
      <c r="O150" s="204"/>
      <c r="P150" s="3">
        <v>25</v>
      </c>
      <c r="Q150" s="1" t="s">
        <v>1125</v>
      </c>
      <c r="R150" s="2">
        <v>258</v>
      </c>
      <c r="S150" s="186" t="s">
        <v>436</v>
      </c>
      <c r="T150" s="1" t="s">
        <v>2534</v>
      </c>
      <c r="U150" s="3" t="s">
        <v>2196</v>
      </c>
      <c r="V150" s="3" t="s">
        <v>2196</v>
      </c>
      <c r="W150" s="3" t="s">
        <v>2892</v>
      </c>
      <c r="X150" s="3" t="s">
        <v>1019</v>
      </c>
      <c r="Y150" s="82">
        <f t="shared" si="6"/>
        <v>800</v>
      </c>
      <c r="Z150" s="82">
        <f t="shared" si="7"/>
        <v>800</v>
      </c>
      <c r="AA150" s="82" t="str">
        <f t="shared" si="8"/>
        <v>0</v>
      </c>
    </row>
    <row r="151" spans="1:29" s="3" customFormat="1" ht="10.199999999999999" x14ac:dyDescent="0.2">
      <c r="A151" s="1" t="s">
        <v>2535</v>
      </c>
      <c r="B151" s="2">
        <v>253</v>
      </c>
      <c r="C151" s="1" t="s">
        <v>1125</v>
      </c>
      <c r="D151" s="1" t="s">
        <v>2186</v>
      </c>
      <c r="E151" s="3" t="s">
        <v>2187</v>
      </c>
      <c r="F151" s="3">
        <v>16</v>
      </c>
      <c r="G151" s="3">
        <v>25</v>
      </c>
      <c r="J151" s="3" t="s">
        <v>446</v>
      </c>
      <c r="K151" s="112" t="s">
        <v>1093</v>
      </c>
      <c r="L151" s="76" t="s">
        <v>2185</v>
      </c>
      <c r="M151" s="77" t="s">
        <v>1093</v>
      </c>
      <c r="N151" s="3" t="s">
        <v>446</v>
      </c>
      <c r="O151" s="212"/>
      <c r="P151" s="3">
        <v>25</v>
      </c>
      <c r="Q151" s="1" t="s">
        <v>2218</v>
      </c>
      <c r="R151" s="2">
        <v>200</v>
      </c>
      <c r="S151" s="186" t="s">
        <v>436</v>
      </c>
      <c r="T151" s="1" t="s">
        <v>2444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82">
        <f t="shared" si="6"/>
        <v>800</v>
      </c>
      <c r="Z151" s="82">
        <f t="shared" si="7"/>
        <v>800</v>
      </c>
      <c r="AA151" s="82" t="str">
        <f t="shared" si="8"/>
        <v>0</v>
      </c>
      <c r="AC151" s="5"/>
    </row>
    <row r="152" spans="1:29" s="3" customFormat="1" ht="10.199999999999999" x14ac:dyDescent="0.2">
      <c r="A152" s="1" t="s">
        <v>1128</v>
      </c>
      <c r="B152" s="2">
        <v>305</v>
      </c>
      <c r="C152" s="1" t="s">
        <v>1126</v>
      </c>
      <c r="D152" s="1" t="s">
        <v>2186</v>
      </c>
      <c r="E152" s="3" t="s">
        <v>2187</v>
      </c>
      <c r="F152" s="3">
        <v>16</v>
      </c>
      <c r="G152" s="3">
        <v>25</v>
      </c>
      <c r="J152" s="8" t="s">
        <v>446</v>
      </c>
      <c r="K152" s="108" t="s">
        <v>2441</v>
      </c>
      <c r="L152" s="109" t="s">
        <v>2185</v>
      </c>
      <c r="M152" s="110" t="s">
        <v>2441</v>
      </c>
      <c r="N152" s="8" t="s">
        <v>446</v>
      </c>
      <c r="O152" s="212"/>
      <c r="P152" s="3">
        <v>25</v>
      </c>
      <c r="Q152" s="1" t="s">
        <v>2218</v>
      </c>
      <c r="R152" s="2">
        <v>200</v>
      </c>
      <c r="S152" s="229" t="s">
        <v>1161</v>
      </c>
      <c r="T152" s="1" t="s">
        <v>2444</v>
      </c>
      <c r="U152" s="3" t="s">
        <v>2196</v>
      </c>
      <c r="V152" s="3" t="s">
        <v>2196</v>
      </c>
      <c r="W152" s="3" t="s">
        <v>1161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1129</v>
      </c>
      <c r="B153" s="2">
        <v>305</v>
      </c>
      <c r="C153" s="1" t="s">
        <v>1126</v>
      </c>
      <c r="D153" s="1" t="s">
        <v>2186</v>
      </c>
      <c r="E153" s="3" t="s">
        <v>2187</v>
      </c>
      <c r="F153" s="3">
        <v>16</v>
      </c>
      <c r="G153" s="3">
        <v>25</v>
      </c>
      <c r="J153" s="8" t="s">
        <v>446</v>
      </c>
      <c r="K153" s="108" t="s">
        <v>2441</v>
      </c>
      <c r="L153" s="109" t="s">
        <v>2185</v>
      </c>
      <c r="M153" s="110" t="s">
        <v>2441</v>
      </c>
      <c r="N153" s="8" t="s">
        <v>446</v>
      </c>
      <c r="O153" s="212"/>
      <c r="P153" s="3">
        <v>25</v>
      </c>
      <c r="Q153" s="1" t="s">
        <v>2218</v>
      </c>
      <c r="R153" s="2">
        <v>200</v>
      </c>
      <c r="S153" s="229" t="s">
        <v>1161</v>
      </c>
      <c r="T153" s="1" t="s">
        <v>2443</v>
      </c>
      <c r="U153" s="3" t="s">
        <v>2196</v>
      </c>
      <c r="V153" s="3" t="s">
        <v>2196</v>
      </c>
      <c r="W153" s="3" t="s">
        <v>1161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0.199999999999999" x14ac:dyDescent="0.2">
      <c r="A154" s="1" t="s">
        <v>2544</v>
      </c>
      <c r="B154" s="2">
        <v>255</v>
      </c>
      <c r="C154" s="1" t="s">
        <v>1125</v>
      </c>
      <c r="D154" s="1" t="s">
        <v>2186</v>
      </c>
      <c r="E154" s="3" t="s">
        <v>2187</v>
      </c>
      <c r="F154" s="3">
        <v>16</v>
      </c>
      <c r="G154" s="3">
        <v>25</v>
      </c>
      <c r="J154" s="3" t="s">
        <v>446</v>
      </c>
      <c r="K154" s="112" t="s">
        <v>2928</v>
      </c>
      <c r="L154" s="76" t="s">
        <v>2185</v>
      </c>
      <c r="M154" s="77" t="s">
        <v>2484</v>
      </c>
      <c r="N154" s="3" t="s">
        <v>446</v>
      </c>
      <c r="O154" s="204" t="s">
        <v>2937</v>
      </c>
      <c r="P154" s="3">
        <v>25</v>
      </c>
      <c r="Q154" s="1" t="s">
        <v>2218</v>
      </c>
      <c r="R154" s="2">
        <v>204</v>
      </c>
      <c r="S154" s="188" t="s">
        <v>436</v>
      </c>
      <c r="T154" s="1" t="s">
        <v>2700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</row>
    <row r="155" spans="1:29" s="3" customFormat="1" ht="10.199999999999999" x14ac:dyDescent="0.2">
      <c r="A155" s="1" t="s">
        <v>2543</v>
      </c>
      <c r="B155" s="2">
        <v>253</v>
      </c>
      <c r="C155" s="1" t="s">
        <v>1125</v>
      </c>
      <c r="D155" s="1" t="s">
        <v>2186</v>
      </c>
      <c r="E155" s="3" t="s">
        <v>2187</v>
      </c>
      <c r="F155" s="3">
        <v>16</v>
      </c>
      <c r="G155" s="3">
        <v>25</v>
      </c>
      <c r="J155" s="3" t="s">
        <v>446</v>
      </c>
      <c r="K155" s="112" t="s">
        <v>2484</v>
      </c>
      <c r="L155" s="76" t="s">
        <v>2185</v>
      </c>
      <c r="M155" s="77" t="s">
        <v>2484</v>
      </c>
      <c r="N155" s="3" t="s">
        <v>446</v>
      </c>
      <c r="O155" s="204"/>
      <c r="P155" s="3">
        <v>25</v>
      </c>
      <c r="Q155" s="1" t="s">
        <v>2218</v>
      </c>
      <c r="R155" s="2">
        <v>201</v>
      </c>
      <c r="S155" s="186" t="s">
        <v>436</v>
      </c>
      <c r="T155" s="1" t="s">
        <v>2699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</row>
    <row r="156" spans="1:29" s="38" customFormat="1" ht="11.85" customHeight="1" x14ac:dyDescent="0.25">
      <c r="G156" s="39">
        <f>SUM(G127:G155)</f>
        <v>640</v>
      </c>
      <c r="H156" s="192"/>
      <c r="I156" s="205"/>
      <c r="J156" s="61"/>
      <c r="K156" s="40"/>
      <c r="L156" s="41"/>
      <c r="M156" s="40">
        <f>G156-P156</f>
        <v>0</v>
      </c>
      <c r="N156" s="40"/>
      <c r="O156" s="205"/>
      <c r="P156" s="39">
        <f>SUM(P127:P155)</f>
        <v>640</v>
      </c>
      <c r="Q156" s="42"/>
      <c r="R156" s="42"/>
      <c r="S156" s="94"/>
      <c r="T156" s="42"/>
      <c r="X156" s="42"/>
      <c r="Y156" s="82">
        <f t="shared" si="6"/>
        <v>0</v>
      </c>
      <c r="Z156" s="82" t="str">
        <f t="shared" si="7"/>
        <v>0</v>
      </c>
      <c r="AA156" s="82" t="str">
        <f t="shared" si="8"/>
        <v>0</v>
      </c>
    </row>
    <row r="157" spans="1:29" s="43" customFormat="1" ht="12" customHeight="1" x14ac:dyDescent="0.25">
      <c r="C157" s="44" t="s">
        <v>469</v>
      </c>
      <c r="G157" s="22"/>
      <c r="H157" s="190"/>
      <c r="I157" s="206"/>
      <c r="J157" s="3"/>
      <c r="K157" s="22"/>
      <c r="L157" s="45"/>
      <c r="M157" s="22"/>
      <c r="N157" s="22"/>
      <c r="O157" s="206"/>
      <c r="P157" s="22"/>
      <c r="Q157" s="22"/>
      <c r="R157" s="22"/>
      <c r="S157" s="95"/>
      <c r="T157" s="22"/>
      <c r="X157" s="2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3" customFormat="1" ht="10.199999999999999" x14ac:dyDescent="0.2">
      <c r="A158" s="1" t="s">
        <v>2774</v>
      </c>
      <c r="B158" s="21">
        <v>64.5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H158" s="78"/>
      <c r="I158" s="204"/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22" t="s">
        <v>2807</v>
      </c>
      <c r="P158" s="3">
        <v>25</v>
      </c>
      <c r="Q158" s="1" t="s">
        <v>2193</v>
      </c>
      <c r="R158" s="2">
        <v>38.5</v>
      </c>
      <c r="S158" s="167" t="s">
        <v>831</v>
      </c>
      <c r="T158" s="1" t="s">
        <v>2775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400</v>
      </c>
      <c r="Z158" s="82">
        <f t="shared" si="7"/>
        <v>400</v>
      </c>
      <c r="AA158" s="82" t="str">
        <f t="shared" si="8"/>
        <v>0</v>
      </c>
      <c r="AC158" s="5"/>
    </row>
    <row r="159" spans="1:29" s="3" customFormat="1" ht="10.199999999999999" x14ac:dyDescent="0.2">
      <c r="A159" s="1" t="s">
        <v>2776</v>
      </c>
      <c r="B159" s="21">
        <v>69.5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H159" s="78"/>
      <c r="I159" s="204"/>
      <c r="J159" s="3" t="s">
        <v>446</v>
      </c>
      <c r="K159" s="108" t="s">
        <v>2453</v>
      </c>
      <c r="L159" s="109" t="s">
        <v>2185</v>
      </c>
      <c r="M159" s="110" t="s">
        <v>2453</v>
      </c>
      <c r="N159" s="3" t="s">
        <v>446</v>
      </c>
      <c r="O159" s="223" t="s">
        <v>2807</v>
      </c>
      <c r="P159" s="3">
        <v>25</v>
      </c>
      <c r="Q159" s="1" t="s">
        <v>2193</v>
      </c>
      <c r="R159" s="2">
        <v>38.5</v>
      </c>
      <c r="S159" s="167" t="s">
        <v>831</v>
      </c>
      <c r="T159" s="1" t="s">
        <v>2777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400</v>
      </c>
      <c r="Z159" s="82">
        <f t="shared" si="7"/>
        <v>400</v>
      </c>
      <c r="AA159" s="82" t="str">
        <f t="shared" si="8"/>
        <v>0</v>
      </c>
      <c r="AC159" s="5"/>
    </row>
    <row r="160" spans="1:29" s="3" customFormat="1" ht="11.85" customHeight="1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8">
        <v>5</v>
      </c>
      <c r="H160" s="190" t="s">
        <v>2839</v>
      </c>
      <c r="I160" s="29" t="s">
        <v>1285</v>
      </c>
      <c r="J160" s="8" t="s">
        <v>446</v>
      </c>
      <c r="K160" s="75" t="s">
        <v>432</v>
      </c>
      <c r="L160" s="76" t="s">
        <v>2185</v>
      </c>
      <c r="M160" s="77" t="s">
        <v>2484</v>
      </c>
      <c r="N160" s="3" t="s">
        <v>446</v>
      </c>
      <c r="O160" s="224" t="s">
        <v>2910</v>
      </c>
      <c r="P160" s="164">
        <v>5</v>
      </c>
      <c r="Q160" s="1" t="s">
        <v>2218</v>
      </c>
      <c r="R160" s="2">
        <v>240</v>
      </c>
      <c r="S160" s="187" t="s">
        <v>1713</v>
      </c>
      <c r="T160" s="1" t="s">
        <v>2788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</v>
      </c>
      <c r="Z160" s="82" t="str">
        <f t="shared" si="7"/>
        <v>0</v>
      </c>
      <c r="AA160" s="82">
        <f t="shared" si="8"/>
        <v>80</v>
      </c>
      <c r="AC160" s="5"/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3</v>
      </c>
      <c r="H161" s="190" t="s">
        <v>2839</v>
      </c>
      <c r="I161" s="29" t="s">
        <v>1725</v>
      </c>
      <c r="J161" s="8" t="s">
        <v>446</v>
      </c>
      <c r="K161" s="75" t="s">
        <v>432</v>
      </c>
      <c r="L161" s="76" t="s">
        <v>2185</v>
      </c>
      <c r="M161" s="77" t="s">
        <v>219</v>
      </c>
      <c r="N161" s="3" t="s">
        <v>446</v>
      </c>
      <c r="O161" s="212" t="s">
        <v>878</v>
      </c>
      <c r="P161" s="164">
        <v>3</v>
      </c>
      <c r="Q161" s="1" t="s">
        <v>2485</v>
      </c>
      <c r="R161" s="2">
        <v>199.25</v>
      </c>
      <c r="S161" s="186" t="s">
        <v>1711</v>
      </c>
      <c r="T161" s="1" t="s">
        <v>2673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</v>
      </c>
      <c r="Z161" s="82" t="str">
        <f t="shared" si="7"/>
        <v>0</v>
      </c>
      <c r="AA161" s="82">
        <f t="shared" si="8"/>
        <v>48</v>
      </c>
      <c r="AC161" s="5"/>
    </row>
    <row r="162" spans="1:29" s="3" customFormat="1" ht="11.85" customHeight="1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8">
        <v>8</v>
      </c>
      <c r="H162" s="190" t="s">
        <v>2839</v>
      </c>
      <c r="I162" s="29" t="s">
        <v>981</v>
      </c>
      <c r="J162" s="8" t="s">
        <v>446</v>
      </c>
      <c r="K162" s="75" t="s">
        <v>432</v>
      </c>
      <c r="L162" s="76" t="s">
        <v>2185</v>
      </c>
      <c r="M162" s="77" t="s">
        <v>219</v>
      </c>
      <c r="N162" s="3" t="s">
        <v>446</v>
      </c>
      <c r="O162" s="212" t="s">
        <v>223</v>
      </c>
      <c r="P162" s="164">
        <v>8</v>
      </c>
      <c r="Q162" s="1" t="s">
        <v>2193</v>
      </c>
      <c r="R162" s="2">
        <v>26.65</v>
      </c>
      <c r="S162" s="186" t="s">
        <v>1712</v>
      </c>
      <c r="T162" s="1" t="s">
        <v>2672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128</v>
      </c>
      <c r="Z162" s="82" t="str">
        <f t="shared" si="7"/>
        <v>0</v>
      </c>
      <c r="AA162" s="82">
        <f t="shared" si="8"/>
        <v>128</v>
      </c>
    </row>
    <row r="163" spans="1:29" s="3" customFormat="1" ht="11.85" customHeight="1" x14ac:dyDescent="0.2">
      <c r="A163" s="1" t="s">
        <v>1795</v>
      </c>
      <c r="B163" s="2">
        <v>305</v>
      </c>
      <c r="C163" s="1" t="s">
        <v>1792</v>
      </c>
      <c r="D163" s="1" t="s">
        <v>2718</v>
      </c>
      <c r="E163" s="3" t="s">
        <v>2187</v>
      </c>
      <c r="F163" s="3">
        <v>8</v>
      </c>
      <c r="G163" s="3">
        <v>25</v>
      </c>
      <c r="H163" s="78"/>
      <c r="I163" s="111" t="s">
        <v>2942</v>
      </c>
      <c r="J163" s="3" t="s">
        <v>446</v>
      </c>
      <c r="K163" s="75" t="s">
        <v>2345</v>
      </c>
      <c r="L163" s="76" t="s">
        <v>2185</v>
      </c>
      <c r="M163" s="77" t="s">
        <v>2408</v>
      </c>
      <c r="N163" s="3" t="s">
        <v>446</v>
      </c>
      <c r="O163" s="212" t="s">
        <v>2821</v>
      </c>
      <c r="P163" s="3">
        <v>25</v>
      </c>
      <c r="Q163" s="1" t="s">
        <v>2193</v>
      </c>
      <c r="R163" s="2">
        <v>24.18</v>
      </c>
      <c r="S163" s="186" t="s">
        <v>2446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1.85" customHeight="1" x14ac:dyDescent="0.2">
      <c r="A164" s="1" t="s">
        <v>2771</v>
      </c>
      <c r="B164" s="2">
        <v>63.5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2943</v>
      </c>
      <c r="J164" s="3" t="s">
        <v>446</v>
      </c>
      <c r="K164" s="75" t="s">
        <v>2446</v>
      </c>
      <c r="L164" s="76" t="s">
        <v>2185</v>
      </c>
      <c r="M164" s="77" t="s">
        <v>2804</v>
      </c>
      <c r="N164" s="3" t="s">
        <v>446</v>
      </c>
      <c r="O164" s="212" t="s">
        <v>982</v>
      </c>
      <c r="P164" s="3">
        <v>25</v>
      </c>
      <c r="Q164" s="1" t="s">
        <v>2193</v>
      </c>
      <c r="R164" s="2">
        <v>24.85</v>
      </c>
      <c r="S164" s="186" t="s">
        <v>2446</v>
      </c>
      <c r="T164" s="1" t="s">
        <v>2651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2711</v>
      </c>
      <c r="B165" s="2">
        <v>216</v>
      </c>
      <c r="C165" s="1" t="s">
        <v>2218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29" t="s">
        <v>916</v>
      </c>
      <c r="J165" s="3" t="s">
        <v>446</v>
      </c>
      <c r="K165" s="231" t="s">
        <v>2277</v>
      </c>
      <c r="L165" s="76" t="s">
        <v>2185</v>
      </c>
      <c r="M165" s="77" t="s">
        <v>2408</v>
      </c>
      <c r="N165" s="3" t="s">
        <v>446</v>
      </c>
      <c r="O165" s="212" t="s">
        <v>2928</v>
      </c>
      <c r="P165" s="3">
        <v>25</v>
      </c>
      <c r="Q165" s="1" t="s">
        <v>2321</v>
      </c>
      <c r="R165" s="2">
        <v>26.15</v>
      </c>
      <c r="S165" s="186" t="s">
        <v>2408</v>
      </c>
      <c r="T165" s="1" t="s">
        <v>2693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164">
        <v>22</v>
      </c>
      <c r="H166" s="78"/>
      <c r="I166" s="29" t="s">
        <v>922</v>
      </c>
      <c r="J166" s="3" t="s">
        <v>446</v>
      </c>
      <c r="K166" s="231" t="s">
        <v>2277</v>
      </c>
      <c r="L166" s="76" t="s">
        <v>2185</v>
      </c>
      <c r="M166" s="77" t="s">
        <v>219</v>
      </c>
      <c r="N166" s="3" t="s">
        <v>446</v>
      </c>
      <c r="O166" s="212" t="s">
        <v>878</v>
      </c>
      <c r="P166" s="164">
        <v>22</v>
      </c>
      <c r="Q166" s="1" t="s">
        <v>2485</v>
      </c>
      <c r="R166" s="2">
        <v>199.25</v>
      </c>
      <c r="S166" s="186" t="s">
        <v>1710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352</v>
      </c>
      <c r="Z166" s="82" t="str">
        <f t="shared" si="7"/>
        <v>0</v>
      </c>
      <c r="AA166" s="82">
        <f t="shared" si="8"/>
        <v>352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H167" s="78"/>
      <c r="I167" s="29" t="s">
        <v>931</v>
      </c>
      <c r="J167" s="3" t="s">
        <v>446</v>
      </c>
      <c r="K167" s="231" t="s">
        <v>2277</v>
      </c>
      <c r="L167" s="76" t="s">
        <v>2185</v>
      </c>
      <c r="M167" s="77" t="s">
        <v>2484</v>
      </c>
      <c r="N167" s="3" t="s">
        <v>446</v>
      </c>
      <c r="O167" s="224" t="s">
        <v>2910</v>
      </c>
      <c r="P167" s="3">
        <v>25</v>
      </c>
      <c r="Q167" s="1" t="s">
        <v>2218</v>
      </c>
      <c r="R167" s="2">
        <v>240</v>
      </c>
      <c r="S167" s="163">
        <v>16899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/>
      <c r="I168" s="29" t="s">
        <v>931</v>
      </c>
      <c r="J168" s="3" t="s">
        <v>446</v>
      </c>
      <c r="K168" s="231" t="s">
        <v>2277</v>
      </c>
      <c r="L168" s="76" t="s">
        <v>2185</v>
      </c>
      <c r="M168" s="77" t="s">
        <v>2484</v>
      </c>
      <c r="N168" s="3" t="s">
        <v>446</v>
      </c>
      <c r="O168" s="224" t="s">
        <v>2910</v>
      </c>
      <c r="P168" s="3">
        <v>25</v>
      </c>
      <c r="Q168" s="1" t="s">
        <v>2218</v>
      </c>
      <c r="R168" s="2">
        <v>204</v>
      </c>
      <c r="S168" s="163">
        <v>16899</v>
      </c>
      <c r="T168" s="1" t="s">
        <v>2700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/>
      <c r="I169" s="29" t="s">
        <v>931</v>
      </c>
      <c r="J169" s="3" t="s">
        <v>446</v>
      </c>
      <c r="K169" s="231" t="s">
        <v>2277</v>
      </c>
      <c r="L169" s="76" t="s">
        <v>2185</v>
      </c>
      <c r="M169" s="77" t="s">
        <v>2484</v>
      </c>
      <c r="N169" s="3" t="s">
        <v>446</v>
      </c>
      <c r="O169" s="224" t="s">
        <v>2910</v>
      </c>
      <c r="P169" s="3">
        <v>25</v>
      </c>
      <c r="Q169" s="1" t="s">
        <v>2218</v>
      </c>
      <c r="R169" s="2">
        <v>201</v>
      </c>
      <c r="S169" s="163">
        <v>16899</v>
      </c>
      <c r="T169" s="1" t="s">
        <v>2699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/>
      <c r="I170" s="29" t="s">
        <v>914</v>
      </c>
      <c r="J170" s="3" t="s">
        <v>446</v>
      </c>
      <c r="K170" s="231" t="s">
        <v>2277</v>
      </c>
      <c r="L170" s="76" t="s">
        <v>2185</v>
      </c>
      <c r="M170" s="77" t="s">
        <v>2823</v>
      </c>
      <c r="N170" s="3" t="s">
        <v>446</v>
      </c>
      <c r="O170" s="212" t="s">
        <v>878</v>
      </c>
      <c r="P170" s="3">
        <v>25</v>
      </c>
      <c r="Q170" s="1" t="s">
        <v>2218</v>
      </c>
      <c r="R170" s="2">
        <v>190</v>
      </c>
      <c r="S170" s="187" t="s">
        <v>2823</v>
      </c>
      <c r="T170" s="1" t="s">
        <v>2752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/>
      <c r="I171" s="29" t="s">
        <v>914</v>
      </c>
      <c r="J171" s="3" t="s">
        <v>446</v>
      </c>
      <c r="K171" s="231" t="s">
        <v>2277</v>
      </c>
      <c r="L171" s="76" t="s">
        <v>2185</v>
      </c>
      <c r="M171" s="77" t="s">
        <v>2823</v>
      </c>
      <c r="N171" s="3" t="s">
        <v>446</v>
      </c>
      <c r="O171" s="212" t="s">
        <v>878</v>
      </c>
      <c r="P171" s="3">
        <v>25</v>
      </c>
      <c r="Q171" s="1" t="s">
        <v>2193</v>
      </c>
      <c r="R171" s="2">
        <v>24</v>
      </c>
      <c r="S171" s="187" t="s">
        <v>2823</v>
      </c>
      <c r="T171" s="1" t="s">
        <v>2750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/>
      <c r="I172" s="29" t="s">
        <v>2936</v>
      </c>
      <c r="J172" s="3" t="s">
        <v>446</v>
      </c>
      <c r="K172" s="231" t="s">
        <v>2277</v>
      </c>
      <c r="L172" s="76" t="s">
        <v>2185</v>
      </c>
      <c r="M172" s="77" t="s">
        <v>2701</v>
      </c>
      <c r="N172" s="3" t="s">
        <v>446</v>
      </c>
      <c r="O172" s="27" t="s">
        <v>2824</v>
      </c>
      <c r="P172" s="3">
        <v>25</v>
      </c>
      <c r="Q172" s="1" t="s">
        <v>2218</v>
      </c>
      <c r="R172" s="2">
        <v>71</v>
      </c>
      <c r="S172" s="163">
        <v>16901</v>
      </c>
      <c r="T172" s="1" t="s">
        <v>2790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164">
        <v>2</v>
      </c>
      <c r="H173" s="78" t="s">
        <v>2839</v>
      </c>
      <c r="I173" s="29" t="s">
        <v>933</v>
      </c>
      <c r="J173" s="8" t="s">
        <v>446</v>
      </c>
      <c r="K173" s="231" t="s">
        <v>2277</v>
      </c>
      <c r="L173" s="76" t="s">
        <v>2185</v>
      </c>
      <c r="M173" s="77" t="s">
        <v>2484</v>
      </c>
      <c r="N173" s="3" t="s">
        <v>446</v>
      </c>
      <c r="O173" s="204" t="s">
        <v>824</v>
      </c>
      <c r="P173" s="164">
        <v>2</v>
      </c>
      <c r="Q173" s="1" t="s">
        <v>2218</v>
      </c>
      <c r="R173" s="2">
        <v>240</v>
      </c>
      <c r="S173" s="163">
        <v>16913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32</v>
      </c>
      <c r="Z173" s="82" t="str">
        <f t="shared" si="7"/>
        <v>0</v>
      </c>
      <c r="AA173" s="82">
        <f t="shared" si="8"/>
        <v>32</v>
      </c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23</v>
      </c>
      <c r="H174" s="78" t="s">
        <v>2839</v>
      </c>
      <c r="I174" s="29" t="s">
        <v>2904</v>
      </c>
      <c r="J174" s="8" t="s">
        <v>446</v>
      </c>
      <c r="K174" s="231" t="s">
        <v>2277</v>
      </c>
      <c r="L174" s="76" t="s">
        <v>2185</v>
      </c>
      <c r="M174" s="77" t="s">
        <v>2821</v>
      </c>
      <c r="N174" s="3" t="s">
        <v>446</v>
      </c>
      <c r="O174" s="221" t="s">
        <v>1263</v>
      </c>
      <c r="P174" s="28">
        <v>23</v>
      </c>
      <c r="Q174" s="160" t="s">
        <v>1125</v>
      </c>
      <c r="R174" s="2">
        <v>0</v>
      </c>
      <c r="S174" s="163">
        <v>16911</v>
      </c>
      <c r="T174" s="1" t="s">
        <v>2550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368</v>
      </c>
      <c r="Z174" s="82" t="str">
        <f t="shared" si="7"/>
        <v>0</v>
      </c>
      <c r="AA174" s="82">
        <f t="shared" si="8"/>
        <v>368</v>
      </c>
    </row>
    <row r="175" spans="1:29" s="3" customFormat="1" ht="11.85" customHeight="1" x14ac:dyDescent="0.2">
      <c r="A175" s="1" t="s">
        <v>424</v>
      </c>
      <c r="B175" s="21">
        <v>0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8</v>
      </c>
      <c r="H175" s="78" t="s">
        <v>2839</v>
      </c>
      <c r="I175" s="201" t="s">
        <v>1861</v>
      </c>
      <c r="J175" s="8" t="s">
        <v>446</v>
      </c>
      <c r="K175" s="75" t="s">
        <v>2821</v>
      </c>
      <c r="L175" s="76" t="s">
        <v>2185</v>
      </c>
      <c r="M175" s="77" t="s">
        <v>2484</v>
      </c>
      <c r="N175" s="3" t="s">
        <v>446</v>
      </c>
      <c r="O175" s="204" t="s">
        <v>824</v>
      </c>
      <c r="P175" s="164">
        <v>8</v>
      </c>
      <c r="Q175" s="1" t="s">
        <v>2218</v>
      </c>
      <c r="R175" s="2">
        <v>240</v>
      </c>
      <c r="S175" s="163">
        <v>16902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128</v>
      </c>
      <c r="Z175" s="82" t="str">
        <f t="shared" si="7"/>
        <v>0</v>
      </c>
      <c r="AA175" s="82">
        <f t="shared" si="8"/>
        <v>128</v>
      </c>
    </row>
    <row r="176" spans="1:29" s="3" customFormat="1" ht="10.199999999999999" x14ac:dyDescent="0.2">
      <c r="A176" s="20" t="s">
        <v>2837</v>
      </c>
      <c r="B176" s="21">
        <v>0</v>
      </c>
      <c r="C176" s="20" t="s">
        <v>2838</v>
      </c>
      <c r="D176" s="1" t="s">
        <v>2718</v>
      </c>
      <c r="E176" s="3" t="s">
        <v>2187</v>
      </c>
      <c r="F176" s="3">
        <v>8</v>
      </c>
      <c r="G176" s="28">
        <v>4</v>
      </c>
      <c r="H176" s="190" t="s">
        <v>2839</v>
      </c>
      <c r="I176" s="23" t="s">
        <v>2840</v>
      </c>
      <c r="J176" s="8" t="s">
        <v>446</v>
      </c>
      <c r="K176" s="108" t="s">
        <v>2841</v>
      </c>
      <c r="L176" s="109" t="s">
        <v>2185</v>
      </c>
      <c r="M176" s="110" t="s">
        <v>2821</v>
      </c>
      <c r="N176" s="8" t="s">
        <v>446</v>
      </c>
      <c r="O176" s="221" t="s">
        <v>1263</v>
      </c>
      <c r="P176" s="28">
        <v>4</v>
      </c>
      <c r="Q176" s="160" t="s">
        <v>1125</v>
      </c>
      <c r="R176" s="2">
        <v>0</v>
      </c>
      <c r="S176" s="165">
        <v>15937</v>
      </c>
      <c r="T176" s="1" t="s">
        <v>2550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64</v>
      </c>
      <c r="Z176" s="82" t="str">
        <f t="shared" si="7"/>
        <v>0</v>
      </c>
      <c r="AA176" s="82">
        <f t="shared" si="8"/>
        <v>64</v>
      </c>
      <c r="AC176" s="5"/>
    </row>
    <row r="177" spans="1:29" s="3" customFormat="1" ht="11.85" customHeight="1" x14ac:dyDescent="0.2">
      <c r="A177" s="1" t="s">
        <v>2685</v>
      </c>
      <c r="B177" s="2">
        <v>225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H177" s="78"/>
      <c r="I177" s="111" t="s">
        <v>2933</v>
      </c>
      <c r="J177" s="3" t="s">
        <v>446</v>
      </c>
      <c r="K177" s="75" t="s">
        <v>2806</v>
      </c>
      <c r="L177" s="76" t="s">
        <v>2185</v>
      </c>
      <c r="M177" s="77" t="s">
        <v>1093</v>
      </c>
      <c r="N177" s="3" t="s">
        <v>446</v>
      </c>
      <c r="O177" s="212" t="s">
        <v>2918</v>
      </c>
      <c r="P177" s="3">
        <v>25</v>
      </c>
      <c r="Q177" s="1" t="s">
        <v>837</v>
      </c>
      <c r="R177" s="2">
        <v>310</v>
      </c>
      <c r="S177" s="163">
        <v>16905</v>
      </c>
      <c r="T177" s="1" t="s">
        <v>856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1.85" customHeight="1" x14ac:dyDescent="0.2">
      <c r="A178" s="1" t="s">
        <v>2684</v>
      </c>
      <c r="B178" s="2">
        <v>15.9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 t="s">
        <v>2933</v>
      </c>
      <c r="J178" s="3" t="s">
        <v>446</v>
      </c>
      <c r="K178" s="75" t="s">
        <v>2806</v>
      </c>
      <c r="L178" s="76" t="s">
        <v>2185</v>
      </c>
      <c r="M178" s="77" t="s">
        <v>1093</v>
      </c>
      <c r="N178" s="3" t="s">
        <v>446</v>
      </c>
      <c r="O178" s="212" t="s">
        <v>2918</v>
      </c>
      <c r="P178" s="3">
        <v>25</v>
      </c>
      <c r="Q178" s="1" t="s">
        <v>2193</v>
      </c>
      <c r="R178" s="2">
        <v>67</v>
      </c>
      <c r="S178" s="163">
        <v>16905</v>
      </c>
      <c r="T178" s="1" t="s">
        <v>2767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1.85" customHeight="1" x14ac:dyDescent="0.2">
      <c r="A179" s="1" t="s">
        <v>2760</v>
      </c>
      <c r="B179" s="2">
        <v>62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 t="s">
        <v>2933</v>
      </c>
      <c r="J179" s="3" t="s">
        <v>446</v>
      </c>
      <c r="K179" s="75" t="s">
        <v>2806</v>
      </c>
      <c r="L179" s="76" t="s">
        <v>2185</v>
      </c>
      <c r="M179" s="77" t="s">
        <v>1093</v>
      </c>
      <c r="N179" s="3" t="s">
        <v>446</v>
      </c>
      <c r="O179" s="212" t="s">
        <v>2918</v>
      </c>
      <c r="P179" s="3">
        <v>25</v>
      </c>
      <c r="Q179" s="1" t="s">
        <v>2193</v>
      </c>
      <c r="R179" s="2">
        <v>62</v>
      </c>
      <c r="S179" s="163">
        <v>16905</v>
      </c>
      <c r="T179" s="1" t="s">
        <v>2768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2762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 t="s">
        <v>2932</v>
      </c>
      <c r="J180" s="3" t="s">
        <v>446</v>
      </c>
      <c r="K180" s="75" t="s">
        <v>2806</v>
      </c>
      <c r="L180" s="76" t="s">
        <v>2185</v>
      </c>
      <c r="M180" s="77" t="s">
        <v>1785</v>
      </c>
      <c r="N180" s="3" t="s">
        <v>446</v>
      </c>
      <c r="O180" s="212" t="s">
        <v>227</v>
      </c>
      <c r="P180" s="3">
        <v>25</v>
      </c>
      <c r="Q180" s="1" t="s">
        <v>2193</v>
      </c>
      <c r="R180" s="2">
        <v>89.5</v>
      </c>
      <c r="S180" s="186" t="s">
        <v>2834</v>
      </c>
      <c r="T180" s="1" t="s">
        <v>2674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2549</v>
      </c>
      <c r="B181" s="2">
        <v>220</v>
      </c>
      <c r="C181" s="1" t="s">
        <v>1125</v>
      </c>
      <c r="D181" s="1" t="s">
        <v>2718</v>
      </c>
      <c r="E181" s="3" t="s">
        <v>2187</v>
      </c>
      <c r="F181" s="3">
        <v>8</v>
      </c>
      <c r="G181" s="3">
        <v>9</v>
      </c>
      <c r="H181" s="78" t="s">
        <v>2839</v>
      </c>
      <c r="I181" s="29" t="s">
        <v>2939</v>
      </c>
      <c r="J181" s="3" t="s">
        <v>446</v>
      </c>
      <c r="K181" s="112" t="s">
        <v>2367</v>
      </c>
      <c r="L181" s="76" t="s">
        <v>2185</v>
      </c>
      <c r="M181" s="77" t="s">
        <v>2408</v>
      </c>
      <c r="N181" s="3" t="s">
        <v>446</v>
      </c>
      <c r="O181" s="212" t="s">
        <v>1169</v>
      </c>
      <c r="P181" s="3">
        <v>9</v>
      </c>
      <c r="Q181" s="1" t="s">
        <v>2321</v>
      </c>
      <c r="R181" s="2">
        <v>26.15</v>
      </c>
      <c r="S181" s="186" t="s">
        <v>2887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144</v>
      </c>
      <c r="Z181" s="82" t="str">
        <f t="shared" si="7"/>
        <v>0</v>
      </c>
      <c r="AA181" s="82">
        <f t="shared" si="8"/>
        <v>144</v>
      </c>
      <c r="AC181" s="5"/>
    </row>
    <row r="182" spans="1:29" s="3" customFormat="1" ht="11.85" customHeight="1" x14ac:dyDescent="0.2">
      <c r="A182" s="1" t="s">
        <v>2549</v>
      </c>
      <c r="B182" s="2">
        <v>220</v>
      </c>
      <c r="C182" s="1" t="s">
        <v>1125</v>
      </c>
      <c r="D182" s="1" t="s">
        <v>2718</v>
      </c>
      <c r="E182" s="3" t="s">
        <v>2187</v>
      </c>
      <c r="F182" s="3">
        <v>8</v>
      </c>
      <c r="G182" s="3">
        <v>16</v>
      </c>
      <c r="H182" s="78" t="s">
        <v>2839</v>
      </c>
      <c r="I182" s="29" t="s">
        <v>2940</v>
      </c>
      <c r="J182" s="3" t="s">
        <v>446</v>
      </c>
      <c r="K182" s="112" t="s">
        <v>2367</v>
      </c>
      <c r="L182" s="76" t="s">
        <v>2185</v>
      </c>
      <c r="M182" s="77" t="s">
        <v>2408</v>
      </c>
      <c r="N182" s="3" t="s">
        <v>446</v>
      </c>
      <c r="O182" s="212" t="s">
        <v>1169</v>
      </c>
      <c r="P182" s="3">
        <v>16</v>
      </c>
      <c r="Q182" s="1" t="s">
        <v>2321</v>
      </c>
      <c r="R182" s="2">
        <v>26.15</v>
      </c>
      <c r="S182" s="186" t="s">
        <v>2887</v>
      </c>
      <c r="T182" s="1" t="s">
        <v>2693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256</v>
      </c>
      <c r="Z182" s="82" t="str">
        <f t="shared" si="7"/>
        <v>0</v>
      </c>
      <c r="AA182" s="82">
        <f t="shared" si="8"/>
        <v>256</v>
      </c>
      <c r="AC182" s="5"/>
    </row>
    <row r="183" spans="1:29" s="3" customFormat="1" ht="11.85" customHeight="1" x14ac:dyDescent="0.2">
      <c r="A183" s="1" t="s">
        <v>2552</v>
      </c>
      <c r="B183" s="2">
        <v>220</v>
      </c>
      <c r="C183" s="1" t="s">
        <v>1125</v>
      </c>
      <c r="D183" s="1" t="s">
        <v>2718</v>
      </c>
      <c r="E183" s="3" t="s">
        <v>2187</v>
      </c>
      <c r="F183" s="3">
        <v>8</v>
      </c>
      <c r="G183" s="3">
        <v>25</v>
      </c>
      <c r="H183" s="78"/>
      <c r="I183" s="29" t="s">
        <v>1274</v>
      </c>
      <c r="J183" s="3" t="s">
        <v>446</v>
      </c>
      <c r="K183" s="112" t="s">
        <v>2596</v>
      </c>
      <c r="L183" s="76" t="s">
        <v>2185</v>
      </c>
      <c r="M183" s="77" t="s">
        <v>2701</v>
      </c>
      <c r="N183" s="3" t="s">
        <v>446</v>
      </c>
      <c r="O183" s="27" t="s">
        <v>2935</v>
      </c>
      <c r="P183" s="3">
        <v>25</v>
      </c>
      <c r="Q183" s="1" t="s">
        <v>2193</v>
      </c>
      <c r="R183" s="2">
        <v>48</v>
      </c>
      <c r="S183" s="163">
        <v>16907</v>
      </c>
      <c r="T183" s="1" t="s">
        <v>2702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2548</v>
      </c>
      <c r="B184" s="2">
        <v>220</v>
      </c>
      <c r="C184" s="1" t="s">
        <v>1125</v>
      </c>
      <c r="D184" s="1" t="s">
        <v>2718</v>
      </c>
      <c r="E184" s="3" t="s">
        <v>2187</v>
      </c>
      <c r="F184" s="3">
        <v>8</v>
      </c>
      <c r="G184" s="3">
        <v>25</v>
      </c>
      <c r="H184" s="78"/>
      <c r="I184" s="202"/>
      <c r="J184" s="3" t="s">
        <v>446</v>
      </c>
      <c r="K184" s="112" t="s">
        <v>2887</v>
      </c>
      <c r="L184" s="76" t="s">
        <v>2185</v>
      </c>
      <c r="M184" s="77" t="s">
        <v>2887</v>
      </c>
      <c r="N184" s="3" t="s">
        <v>446</v>
      </c>
      <c r="O184" s="204"/>
      <c r="P184" s="3">
        <v>25</v>
      </c>
      <c r="Q184" s="1" t="s">
        <v>1792</v>
      </c>
      <c r="R184" s="2">
        <v>315</v>
      </c>
      <c r="S184" s="187" t="s">
        <v>436</v>
      </c>
      <c r="T184" s="1" t="s">
        <v>1794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1.85" customHeight="1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H185" s="78"/>
      <c r="I185" s="111"/>
      <c r="J185" s="3" t="s">
        <v>446</v>
      </c>
      <c r="K185" s="75" t="s">
        <v>2453</v>
      </c>
      <c r="L185" s="76" t="s">
        <v>2185</v>
      </c>
      <c r="M185" s="77" t="s">
        <v>880</v>
      </c>
      <c r="N185" s="3" t="s">
        <v>446</v>
      </c>
      <c r="O185" s="212" t="s">
        <v>2453</v>
      </c>
      <c r="P185" s="3">
        <v>25</v>
      </c>
      <c r="Q185" s="1" t="s">
        <v>2193</v>
      </c>
      <c r="R185" s="2">
        <v>126</v>
      </c>
      <c r="S185" s="187" t="s">
        <v>436</v>
      </c>
      <c r="T185" s="1" t="s">
        <v>2751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1.85" customHeight="1" x14ac:dyDescent="0.2">
      <c r="A186" s="1" t="s">
        <v>2553</v>
      </c>
      <c r="B186" s="2">
        <v>220</v>
      </c>
      <c r="C186" s="1" t="s">
        <v>1125</v>
      </c>
      <c r="D186" s="1" t="s">
        <v>2718</v>
      </c>
      <c r="E186" s="3" t="s">
        <v>2187</v>
      </c>
      <c r="F186" s="3">
        <v>8</v>
      </c>
      <c r="G186" s="3">
        <v>25</v>
      </c>
      <c r="H186" s="78"/>
      <c r="I186" s="202"/>
      <c r="J186" s="3" t="s">
        <v>446</v>
      </c>
      <c r="K186" s="112" t="s">
        <v>2596</v>
      </c>
      <c r="L186" s="76" t="s">
        <v>2185</v>
      </c>
      <c r="M186" s="77" t="s">
        <v>2490</v>
      </c>
      <c r="N186" s="3" t="s">
        <v>446</v>
      </c>
      <c r="O186" s="212" t="s">
        <v>2929</v>
      </c>
      <c r="P186" s="3">
        <v>25</v>
      </c>
      <c r="Q186" s="1" t="s">
        <v>2218</v>
      </c>
      <c r="R186" s="2">
        <v>185</v>
      </c>
      <c r="S186" s="186" t="s">
        <v>436</v>
      </c>
      <c r="T186" s="1" t="s">
        <v>2789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1" t="s">
        <v>2551</v>
      </c>
      <c r="B187" s="2">
        <v>218</v>
      </c>
      <c r="C187" s="1" t="s">
        <v>1125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202"/>
      <c r="J187" s="3" t="s">
        <v>446</v>
      </c>
      <c r="K187" s="112" t="s">
        <v>276</v>
      </c>
      <c r="L187" s="76" t="s">
        <v>2185</v>
      </c>
      <c r="M187" s="77" t="s">
        <v>2519</v>
      </c>
      <c r="N187" s="3" t="s">
        <v>446</v>
      </c>
      <c r="O187" s="212" t="s">
        <v>276</v>
      </c>
      <c r="P187" s="3">
        <v>25</v>
      </c>
      <c r="Q187" s="1" t="s">
        <v>2193</v>
      </c>
      <c r="R187" s="2">
        <v>72</v>
      </c>
      <c r="S187" s="186" t="s">
        <v>436</v>
      </c>
      <c r="T187" s="1" t="s">
        <v>2792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46" customFormat="1" ht="11.85" customHeight="1" thickBot="1" x14ac:dyDescent="0.3">
      <c r="G188" s="47">
        <f>SUM(G158:G187)</f>
        <v>600</v>
      </c>
      <c r="H188" s="193"/>
      <c r="I188" s="207"/>
      <c r="J188" s="47"/>
      <c r="K188" s="47"/>
      <c r="L188" s="48"/>
      <c r="M188" s="47">
        <f>G188-P188</f>
        <v>0</v>
      </c>
      <c r="N188" s="47"/>
      <c r="O188" s="207"/>
      <c r="P188" s="47">
        <f>SUM(P158:P187)</f>
        <v>600</v>
      </c>
      <c r="Q188" s="49"/>
      <c r="R188" s="49"/>
      <c r="S188" s="96"/>
      <c r="T188" s="49"/>
      <c r="X188" s="49"/>
      <c r="Y188" s="82">
        <f t="shared" si="6"/>
        <v>0</v>
      </c>
      <c r="Z188" s="82" t="str">
        <f t="shared" si="7"/>
        <v>0</v>
      </c>
      <c r="AA188" s="82" t="str">
        <f t="shared" si="8"/>
        <v>0</v>
      </c>
    </row>
    <row r="189" spans="1:29" s="43" customFormat="1" ht="11.85" customHeight="1" x14ac:dyDescent="0.25">
      <c r="C189" s="50" t="s">
        <v>470</v>
      </c>
      <c r="G189" s="22"/>
      <c r="H189" s="190"/>
      <c r="I189" s="208"/>
      <c r="J189" s="22"/>
      <c r="K189" s="22"/>
      <c r="L189" s="45"/>
      <c r="M189" s="22"/>
      <c r="N189" s="22"/>
      <c r="O189" s="206"/>
      <c r="P189" s="22"/>
      <c r="Q189" s="22"/>
      <c r="R189" s="22"/>
      <c r="S189" s="179"/>
      <c r="T189" s="22"/>
      <c r="X189" s="22"/>
      <c r="Y189" s="82">
        <f t="shared" si="6"/>
        <v>0</v>
      </c>
      <c r="Z189" s="82" t="str">
        <f t="shared" si="7"/>
        <v>0</v>
      </c>
      <c r="AA189" s="82" t="str">
        <f t="shared" si="8"/>
        <v>0</v>
      </c>
    </row>
    <row r="190" spans="1:29" s="3" customFormat="1" ht="10.199999999999999" x14ac:dyDescent="0.2">
      <c r="A190" s="1" t="s">
        <v>2546</v>
      </c>
      <c r="B190" s="2">
        <v>0</v>
      </c>
      <c r="C190" s="1" t="s">
        <v>1125</v>
      </c>
      <c r="D190" s="1" t="s">
        <v>2186</v>
      </c>
      <c r="E190" s="3" t="s">
        <v>2187</v>
      </c>
      <c r="F190" s="3">
        <v>16</v>
      </c>
      <c r="G190" s="3">
        <v>15</v>
      </c>
      <c r="H190" s="78"/>
      <c r="I190" s="111" t="s">
        <v>427</v>
      </c>
      <c r="K190" s="111" t="s">
        <v>2821</v>
      </c>
      <c r="L190" s="1" t="s">
        <v>2185</v>
      </c>
      <c r="M190" s="22" t="s">
        <v>2606</v>
      </c>
      <c r="N190" s="3" t="s">
        <v>446</v>
      </c>
      <c r="O190" s="204"/>
      <c r="P190" s="3">
        <v>15</v>
      </c>
      <c r="Q190" s="1" t="s">
        <v>2485</v>
      </c>
      <c r="R190" s="2">
        <v>0</v>
      </c>
      <c r="S190" s="163">
        <v>16890</v>
      </c>
      <c r="T190" s="1" t="s">
        <v>2607</v>
      </c>
      <c r="U190" s="3" t="s">
        <v>2603</v>
      </c>
      <c r="V190" s="3" t="s">
        <v>2603</v>
      </c>
      <c r="W190" s="3" t="s">
        <v>2892</v>
      </c>
      <c r="X190" s="3" t="s">
        <v>2847</v>
      </c>
      <c r="Y190" s="82">
        <f t="shared" si="6"/>
        <v>480</v>
      </c>
      <c r="Z190" s="82" t="str">
        <f t="shared" si="7"/>
        <v>0</v>
      </c>
      <c r="AA190" s="82">
        <f t="shared" si="8"/>
        <v>480</v>
      </c>
      <c r="AC190" s="5"/>
    </row>
    <row r="191" spans="1:29" s="3" customFormat="1" ht="10.199999999999999" x14ac:dyDescent="0.2">
      <c r="A191" s="1" t="s">
        <v>2546</v>
      </c>
      <c r="B191" s="2">
        <v>0</v>
      </c>
      <c r="C191" s="1" t="s">
        <v>1125</v>
      </c>
      <c r="D191" s="1" t="s">
        <v>2186</v>
      </c>
      <c r="E191" s="3" t="s">
        <v>2187</v>
      </c>
      <c r="F191" s="3">
        <v>16</v>
      </c>
      <c r="G191" s="3">
        <v>5</v>
      </c>
      <c r="H191" s="78"/>
      <c r="I191" s="111" t="s">
        <v>427</v>
      </c>
      <c r="K191" s="111" t="s">
        <v>2821</v>
      </c>
      <c r="L191" s="1" t="s">
        <v>2185</v>
      </c>
      <c r="M191" s="3" t="s">
        <v>2606</v>
      </c>
      <c r="N191" s="3" t="s">
        <v>446</v>
      </c>
      <c r="O191" s="204"/>
      <c r="P191" s="3">
        <v>5</v>
      </c>
      <c r="Q191" s="1" t="s">
        <v>2321</v>
      </c>
      <c r="R191" s="2">
        <v>54.65</v>
      </c>
      <c r="S191" s="163">
        <v>16890</v>
      </c>
      <c r="T191" s="1" t="s">
        <v>2710</v>
      </c>
      <c r="U191" s="3" t="s">
        <v>2603</v>
      </c>
      <c r="V191" s="3" t="s">
        <v>2603</v>
      </c>
      <c r="W191" s="22" t="s">
        <v>2892</v>
      </c>
      <c r="X191" s="3" t="s">
        <v>2847</v>
      </c>
      <c r="Y191" s="82">
        <f t="shared" si="6"/>
        <v>160</v>
      </c>
      <c r="Z191" s="82" t="str">
        <f t="shared" si="7"/>
        <v>0</v>
      </c>
      <c r="AA191" s="82">
        <f t="shared" si="8"/>
        <v>160</v>
      </c>
      <c r="AC191" s="5"/>
    </row>
    <row r="192" spans="1:29" s="3" customFormat="1" ht="10.199999999999999" x14ac:dyDescent="0.2">
      <c r="A192" s="1" t="s">
        <v>2546</v>
      </c>
      <c r="B192" s="2">
        <v>0</v>
      </c>
      <c r="C192" s="1" t="s">
        <v>1125</v>
      </c>
      <c r="D192" s="1" t="s">
        <v>2186</v>
      </c>
      <c r="E192" s="3" t="s">
        <v>2187</v>
      </c>
      <c r="F192" s="3">
        <v>16</v>
      </c>
      <c r="G192" s="3">
        <v>7</v>
      </c>
      <c r="H192" s="78"/>
      <c r="I192" s="111" t="s">
        <v>427</v>
      </c>
      <c r="K192" s="111" t="s">
        <v>2821</v>
      </c>
      <c r="L192" s="1" t="s">
        <v>2185</v>
      </c>
      <c r="M192" s="3" t="s">
        <v>2708</v>
      </c>
      <c r="N192" s="3" t="s">
        <v>446</v>
      </c>
      <c r="O192" s="204"/>
      <c r="P192" s="3">
        <v>7</v>
      </c>
      <c r="Q192" s="1" t="s">
        <v>2321</v>
      </c>
      <c r="R192" s="2">
        <v>48</v>
      </c>
      <c r="S192" s="163">
        <v>16891</v>
      </c>
      <c r="T192" s="1" t="s">
        <v>2709</v>
      </c>
      <c r="U192" s="3" t="s">
        <v>2603</v>
      </c>
      <c r="V192" s="3" t="s">
        <v>2603</v>
      </c>
      <c r="W192" s="22" t="s">
        <v>2892</v>
      </c>
      <c r="X192" s="3" t="s">
        <v>2847</v>
      </c>
      <c r="Y192" s="82">
        <f t="shared" si="6"/>
        <v>224</v>
      </c>
      <c r="Z192" s="82" t="str">
        <f t="shared" si="7"/>
        <v>0</v>
      </c>
      <c r="AA192" s="82">
        <f t="shared" si="8"/>
        <v>224</v>
      </c>
      <c r="AC192" s="5"/>
    </row>
    <row r="193" spans="1:29" s="42" customFormat="1" ht="11.85" customHeight="1" x14ac:dyDescent="0.25">
      <c r="A193" s="52"/>
      <c r="B193" s="53"/>
      <c r="C193" s="52"/>
      <c r="D193" s="52"/>
      <c r="G193" s="40">
        <f>SUM(G189:G192)</f>
        <v>27</v>
      </c>
      <c r="H193" s="192"/>
      <c r="I193" s="54"/>
      <c r="J193" s="40"/>
      <c r="K193" s="54"/>
      <c r="L193" s="55"/>
      <c r="M193" s="40">
        <f>G193-P193</f>
        <v>0</v>
      </c>
      <c r="N193" s="40"/>
      <c r="O193" s="205"/>
      <c r="P193" s="40">
        <f>SUM(P189:P192)</f>
        <v>27</v>
      </c>
      <c r="Q193" s="52"/>
      <c r="R193" s="53"/>
      <c r="S193" s="178"/>
      <c r="T193" s="5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  <c r="AC193" s="56"/>
    </row>
    <row r="194" spans="1:29" s="43" customFormat="1" ht="11.85" customHeight="1" x14ac:dyDescent="0.25">
      <c r="C194" s="50" t="s">
        <v>2169</v>
      </c>
      <c r="G194" s="22"/>
      <c r="H194" s="190"/>
      <c r="I194" s="209"/>
      <c r="J194" s="22"/>
      <c r="K194" s="22"/>
      <c r="L194" s="20"/>
      <c r="M194" s="22"/>
      <c r="N194" s="22"/>
      <c r="O194" s="206"/>
      <c r="P194" s="22"/>
      <c r="Q194" s="22"/>
      <c r="R194" s="22"/>
      <c r="S194" s="179"/>
      <c r="T194" s="22"/>
      <c r="X194" s="2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29" s="3" customFormat="1" ht="10.199999999999999" x14ac:dyDescent="0.2">
      <c r="A195" s="1" t="s">
        <v>2554</v>
      </c>
      <c r="B195" s="2">
        <v>0</v>
      </c>
      <c r="C195" s="1" t="s">
        <v>1125</v>
      </c>
      <c r="D195" s="1" t="s">
        <v>2718</v>
      </c>
      <c r="E195" s="3" t="s">
        <v>2187</v>
      </c>
      <c r="F195" s="3">
        <v>8</v>
      </c>
      <c r="G195" s="3">
        <v>15</v>
      </c>
      <c r="H195" s="78"/>
      <c r="I195" s="111" t="s">
        <v>427</v>
      </c>
      <c r="K195" s="111" t="s">
        <v>2821</v>
      </c>
      <c r="L195" s="1" t="s">
        <v>2185</v>
      </c>
      <c r="M195" s="22" t="s">
        <v>2606</v>
      </c>
      <c r="N195" s="3" t="s">
        <v>446</v>
      </c>
      <c r="O195" s="204"/>
      <c r="P195" s="3">
        <v>15</v>
      </c>
      <c r="Q195" s="1" t="s">
        <v>2485</v>
      </c>
      <c r="R195" s="2">
        <v>0</v>
      </c>
      <c r="S195" s="163">
        <v>16890</v>
      </c>
      <c r="T195" s="1" t="s">
        <v>2799</v>
      </c>
      <c r="U195" s="3" t="s">
        <v>2603</v>
      </c>
      <c r="V195" s="3" t="s">
        <v>2603</v>
      </c>
      <c r="W195" s="3" t="s">
        <v>2892</v>
      </c>
      <c r="X195" s="3" t="s">
        <v>2847</v>
      </c>
      <c r="Y195" s="82">
        <f t="shared" si="6"/>
        <v>240</v>
      </c>
      <c r="Z195" s="82" t="str">
        <f t="shared" si="7"/>
        <v>0</v>
      </c>
      <c r="AA195" s="82">
        <f t="shared" si="8"/>
        <v>240</v>
      </c>
      <c r="AC195" s="5"/>
    </row>
    <row r="196" spans="1:29" s="3" customFormat="1" ht="10.199999999999999" x14ac:dyDescent="0.2">
      <c r="A196" s="1" t="s">
        <v>2554</v>
      </c>
      <c r="B196" s="2">
        <v>0</v>
      </c>
      <c r="C196" s="1" t="s">
        <v>1125</v>
      </c>
      <c r="D196" s="1" t="s">
        <v>2718</v>
      </c>
      <c r="E196" s="3" t="s">
        <v>2187</v>
      </c>
      <c r="F196" s="3">
        <v>8</v>
      </c>
      <c r="G196" s="3">
        <v>5</v>
      </c>
      <c r="H196" s="78"/>
      <c r="I196" s="111" t="s">
        <v>427</v>
      </c>
      <c r="K196" s="111" t="s">
        <v>2821</v>
      </c>
      <c r="L196" s="1" t="s">
        <v>2185</v>
      </c>
      <c r="M196" s="3" t="s">
        <v>2606</v>
      </c>
      <c r="N196" s="3" t="s">
        <v>446</v>
      </c>
      <c r="O196" s="204"/>
      <c r="P196" s="3">
        <v>5</v>
      </c>
      <c r="Q196" s="1" t="s">
        <v>2321</v>
      </c>
      <c r="R196" s="2">
        <v>54.65</v>
      </c>
      <c r="S196" s="163">
        <v>16890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80</v>
      </c>
      <c r="Z196" s="82" t="str">
        <f t="shared" si="7"/>
        <v>0</v>
      </c>
      <c r="AA196" s="82">
        <f t="shared" si="8"/>
        <v>80</v>
      </c>
      <c r="AC196" s="5"/>
    </row>
    <row r="197" spans="1:29" s="3" customFormat="1" ht="10.199999999999999" x14ac:dyDescent="0.2">
      <c r="A197" s="1" t="s">
        <v>2554</v>
      </c>
      <c r="B197" s="2">
        <v>0</v>
      </c>
      <c r="C197" s="1" t="s">
        <v>1125</v>
      </c>
      <c r="D197" s="1" t="s">
        <v>2718</v>
      </c>
      <c r="E197" s="3" t="s">
        <v>2187</v>
      </c>
      <c r="F197" s="3">
        <v>8</v>
      </c>
      <c r="G197" s="3">
        <v>7</v>
      </c>
      <c r="H197" s="78"/>
      <c r="I197" s="111" t="s">
        <v>427</v>
      </c>
      <c r="K197" s="111" t="s">
        <v>2821</v>
      </c>
      <c r="L197" s="1" t="s">
        <v>2185</v>
      </c>
      <c r="M197" s="3" t="s">
        <v>2708</v>
      </c>
      <c r="N197" s="3" t="s">
        <v>446</v>
      </c>
      <c r="O197" s="204"/>
      <c r="P197" s="3">
        <v>7</v>
      </c>
      <c r="Q197" s="1" t="s">
        <v>2321</v>
      </c>
      <c r="R197" s="2">
        <v>48</v>
      </c>
      <c r="S197" s="163">
        <v>16891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112</v>
      </c>
      <c r="Z197" s="82" t="str">
        <f t="shared" si="7"/>
        <v>0</v>
      </c>
      <c r="AA197" s="82">
        <f t="shared" si="8"/>
        <v>112</v>
      </c>
      <c r="AC197" s="5"/>
    </row>
    <row r="198" spans="1:29" s="46" customFormat="1" ht="11.85" customHeight="1" thickBot="1" x14ac:dyDescent="0.3">
      <c r="G198" s="47">
        <f>SUM(G194:G197)</f>
        <v>27</v>
      </c>
      <c r="H198" s="193"/>
      <c r="I198" s="207"/>
      <c r="J198" s="47"/>
      <c r="K198" s="47"/>
      <c r="L198" s="48"/>
      <c r="M198" s="47">
        <f>G198-P198</f>
        <v>0</v>
      </c>
      <c r="N198" s="47"/>
      <c r="O198" s="207"/>
      <c r="P198" s="47">
        <f>SUM(P194:P197)</f>
        <v>27</v>
      </c>
      <c r="Q198" s="49"/>
      <c r="R198" s="49"/>
      <c r="S198" s="138"/>
      <c r="T198" s="49"/>
      <c r="X198" s="49"/>
      <c r="Y198" s="82">
        <f t="shared" si="6"/>
        <v>0</v>
      </c>
      <c r="Z198" s="82" t="str">
        <f t="shared" si="7"/>
        <v>0</v>
      </c>
      <c r="AA198" s="82" t="str">
        <f t="shared" si="8"/>
        <v>0</v>
      </c>
    </row>
    <row r="199" spans="1:29" s="43" customFormat="1" ht="11.85" customHeight="1" x14ac:dyDescent="0.25">
      <c r="C199" s="50" t="s">
        <v>2177</v>
      </c>
      <c r="G199" s="22"/>
      <c r="H199" s="190"/>
      <c r="I199" s="206"/>
      <c r="J199" s="22"/>
      <c r="K199" s="22"/>
      <c r="L199" s="45"/>
      <c r="M199" s="22"/>
      <c r="N199" s="22"/>
      <c r="O199" s="206"/>
      <c r="P199" s="22"/>
      <c r="Q199" s="22"/>
      <c r="R199" s="22"/>
      <c r="S199" s="95"/>
      <c r="T199" s="22"/>
      <c r="X199" s="22"/>
      <c r="Y199" s="82">
        <f t="shared" ref="Y199:Y262" si="9">F199*G199*2</f>
        <v>0</v>
      </c>
      <c r="Z199" s="82" t="str">
        <f t="shared" ref="Z199:Z262" si="10">IF(X199="N",Y199,"0")</f>
        <v>0</v>
      </c>
      <c r="AA199" s="82" t="str">
        <f t="shared" ref="AA199:AA262" si="11">IF(X199="P",Y199,"0")</f>
        <v>0</v>
      </c>
    </row>
    <row r="200" spans="1:29" s="3" customFormat="1" ht="10.199999999999999" x14ac:dyDescent="0.2">
      <c r="A200" s="1" t="s">
        <v>2547</v>
      </c>
      <c r="B200" s="2">
        <v>0</v>
      </c>
      <c r="C200" s="1" t="s">
        <v>1125</v>
      </c>
      <c r="D200" s="1" t="s">
        <v>2186</v>
      </c>
      <c r="E200" s="3" t="s">
        <v>2187</v>
      </c>
      <c r="F200" s="3">
        <v>16</v>
      </c>
      <c r="G200" s="3">
        <v>46</v>
      </c>
      <c r="H200" s="78"/>
      <c r="I200" s="204"/>
      <c r="K200" s="111"/>
      <c r="L200" s="1" t="s">
        <v>2185</v>
      </c>
      <c r="M200" s="3" t="s">
        <v>2608</v>
      </c>
      <c r="N200" s="3" t="s">
        <v>446</v>
      </c>
      <c r="O200" s="204"/>
      <c r="P200" s="3">
        <v>46</v>
      </c>
      <c r="Q200" s="1" t="s">
        <v>2193</v>
      </c>
      <c r="R200" s="2">
        <v>0</v>
      </c>
      <c r="S200" s="91" t="s">
        <v>436</v>
      </c>
      <c r="T200" s="1" t="s">
        <v>2609</v>
      </c>
      <c r="U200" s="3" t="s">
        <v>2610</v>
      </c>
      <c r="V200" s="3" t="s">
        <v>2610</v>
      </c>
      <c r="W200" s="3" t="s">
        <v>2892</v>
      </c>
      <c r="X200" s="3" t="s">
        <v>1019</v>
      </c>
      <c r="Y200" s="82">
        <f t="shared" si="9"/>
        <v>1472</v>
      </c>
      <c r="Z200" s="82">
        <f t="shared" si="10"/>
        <v>1472</v>
      </c>
      <c r="AA200" s="82" t="str">
        <f t="shared" si="11"/>
        <v>0</v>
      </c>
      <c r="AC200" s="5"/>
    </row>
    <row r="201" spans="1:29" s="22" customFormat="1" ht="11.85" customHeight="1" x14ac:dyDescent="0.2">
      <c r="H201" s="190"/>
      <c r="I201" s="206"/>
      <c r="K201" s="26"/>
      <c r="L201" s="20" t="s">
        <v>2185</v>
      </c>
      <c r="O201" s="225"/>
      <c r="Q201" s="20"/>
      <c r="R201" s="21"/>
      <c r="S201" s="95"/>
      <c r="T201" s="20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29" s="42" customFormat="1" ht="11.85" customHeight="1" x14ac:dyDescent="0.25">
      <c r="A202" s="52"/>
      <c r="B202" s="53"/>
      <c r="C202" s="52"/>
      <c r="D202" s="52"/>
      <c r="G202" s="40">
        <f>SUM(G199:G201)</f>
        <v>46</v>
      </c>
      <c r="H202" s="192"/>
      <c r="I202" s="205"/>
      <c r="J202" s="40"/>
      <c r="K202" s="117"/>
      <c r="L202" s="55"/>
      <c r="M202" s="40">
        <f>G202-P202</f>
        <v>0</v>
      </c>
      <c r="N202" s="40"/>
      <c r="O202" s="205"/>
      <c r="P202" s="40">
        <f>SUM(P199:P201)</f>
        <v>46</v>
      </c>
      <c r="Q202" s="52"/>
      <c r="R202" s="53"/>
      <c r="S202" s="94"/>
      <c r="T202" s="5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56"/>
    </row>
    <row r="203" spans="1:29" s="43" customFormat="1" ht="11.85" customHeight="1" x14ac:dyDescent="0.25">
      <c r="C203" s="50" t="s">
        <v>2176</v>
      </c>
      <c r="G203" s="22"/>
      <c r="H203" s="190"/>
      <c r="I203" s="206"/>
      <c r="J203" s="22"/>
      <c r="K203" s="26"/>
      <c r="L203" s="20"/>
      <c r="M203" s="22"/>
      <c r="N203" s="22"/>
      <c r="O203" s="206"/>
      <c r="P203" s="22"/>
      <c r="Q203" s="22"/>
      <c r="R203" s="22"/>
      <c r="S203" s="95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0.199999999999999" x14ac:dyDescent="0.2">
      <c r="A204" s="1" t="s">
        <v>2555</v>
      </c>
      <c r="B204" s="2">
        <v>0</v>
      </c>
      <c r="C204" s="1" t="s">
        <v>1125</v>
      </c>
      <c r="D204" s="1" t="s">
        <v>2718</v>
      </c>
      <c r="E204" s="3" t="s">
        <v>2187</v>
      </c>
      <c r="F204" s="3">
        <v>8</v>
      </c>
      <c r="G204" s="3">
        <v>46</v>
      </c>
      <c r="H204" s="78"/>
      <c r="I204" s="204"/>
      <c r="K204" s="111"/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91" t="s">
        <v>436</v>
      </c>
      <c r="T204" s="1" t="s">
        <v>2800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736</v>
      </c>
      <c r="Z204" s="82">
        <f t="shared" si="10"/>
        <v>736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L205" s="20" t="s">
        <v>2185</v>
      </c>
      <c r="O205" s="225"/>
      <c r="Q205" s="20"/>
      <c r="R205" s="21"/>
      <c r="S205" s="95"/>
      <c r="T205" s="20"/>
      <c r="Y205" s="82"/>
      <c r="Z205" s="82" t="str">
        <f t="shared" si="10"/>
        <v>0</v>
      </c>
      <c r="AA205" s="82" t="str">
        <f t="shared" si="11"/>
        <v>0</v>
      </c>
      <c r="AC205" s="25"/>
    </row>
    <row r="206" spans="1:29" s="46" customFormat="1" ht="11.85" customHeight="1" thickBot="1" x14ac:dyDescent="0.3">
      <c r="G206" s="47">
        <f>SUM(G203:G205)</f>
        <v>46</v>
      </c>
      <c r="H206" s="193"/>
      <c r="I206" s="207"/>
      <c r="J206" s="47"/>
      <c r="K206" s="47"/>
      <c r="L206" s="48"/>
      <c r="M206" s="47">
        <f>G206-P206</f>
        <v>0</v>
      </c>
      <c r="N206" s="47"/>
      <c r="O206" s="207"/>
      <c r="P206" s="47">
        <f>SUM(P203:P205)</f>
        <v>46</v>
      </c>
      <c r="Q206" s="49"/>
      <c r="R206" s="49"/>
      <c r="S206" s="96"/>
      <c r="T206" s="49"/>
      <c r="X206" s="49"/>
      <c r="Y206" s="82"/>
      <c r="Z206" s="82" t="str">
        <f t="shared" si="10"/>
        <v>0</v>
      </c>
      <c r="AA206" s="82" t="str">
        <f t="shared" si="11"/>
        <v>0</v>
      </c>
    </row>
    <row r="207" spans="1:29" s="71" customFormat="1" ht="11.85" customHeight="1" x14ac:dyDescent="0.25">
      <c r="C207" s="50" t="s">
        <v>2801</v>
      </c>
      <c r="G207" s="72"/>
      <c r="H207" s="194"/>
      <c r="I207" s="210" t="s">
        <v>1023</v>
      </c>
      <c r="J207" s="72"/>
      <c r="K207" s="72"/>
      <c r="L207" s="73"/>
      <c r="M207" s="72"/>
      <c r="N207" s="72"/>
      <c r="O207" s="210"/>
      <c r="P207" s="72"/>
      <c r="Q207" s="74"/>
      <c r="R207" s="74"/>
      <c r="S207" s="97"/>
      <c r="T207" s="74"/>
      <c r="X207" s="74"/>
      <c r="Y207" s="82"/>
      <c r="Z207" s="82" t="str">
        <f t="shared" si="10"/>
        <v>0</v>
      </c>
      <c r="AA207" s="82" t="str">
        <f t="shared" si="11"/>
        <v>0</v>
      </c>
    </row>
    <row r="208" spans="1:29" s="3" customFormat="1" ht="10.199999999999999" x14ac:dyDescent="0.2">
      <c r="A208" s="1" t="s">
        <v>2711</v>
      </c>
      <c r="B208" s="2">
        <v>216</v>
      </c>
      <c r="C208" s="1" t="s">
        <v>2218</v>
      </c>
      <c r="D208" s="1" t="s">
        <v>2186</v>
      </c>
      <c r="E208" s="3" t="s">
        <v>2187</v>
      </c>
      <c r="F208" s="3">
        <v>16</v>
      </c>
      <c r="G208" s="3">
        <v>172</v>
      </c>
      <c r="H208" s="78"/>
      <c r="I208" s="203" t="s">
        <v>1165</v>
      </c>
      <c r="K208" s="159" t="s">
        <v>2277</v>
      </c>
      <c r="L208" s="1" t="s">
        <v>2185</v>
      </c>
      <c r="O208" s="204"/>
      <c r="Q208" s="1"/>
      <c r="R208" s="2"/>
      <c r="S208" s="91"/>
      <c r="T208" s="1"/>
      <c r="Y208" s="82"/>
      <c r="Z208" s="82" t="str">
        <f t="shared" si="10"/>
        <v>0</v>
      </c>
      <c r="AA208" s="82" t="str">
        <f t="shared" si="11"/>
        <v>0</v>
      </c>
      <c r="AC208" s="5"/>
    </row>
    <row r="209" spans="1:256" s="3" customFormat="1" ht="11.85" customHeight="1" x14ac:dyDescent="0.2">
      <c r="A209" s="1" t="s">
        <v>2711</v>
      </c>
      <c r="B209" s="2">
        <v>216</v>
      </c>
      <c r="C209" s="1" t="s">
        <v>2218</v>
      </c>
      <c r="D209" s="1" t="s">
        <v>2186</v>
      </c>
      <c r="E209" s="3" t="s">
        <v>2187</v>
      </c>
      <c r="F209" s="3">
        <v>16</v>
      </c>
      <c r="G209" s="3">
        <v>73</v>
      </c>
      <c r="H209" s="78"/>
      <c r="I209" s="202" t="s">
        <v>2904</v>
      </c>
      <c r="K209" s="159" t="s">
        <v>2277</v>
      </c>
      <c r="L209" s="1" t="s">
        <v>2185</v>
      </c>
      <c r="O209" s="204"/>
      <c r="Q209" s="1"/>
      <c r="R209" s="2"/>
      <c r="S209" s="91"/>
      <c r="T209" s="1"/>
      <c r="Y209" s="82"/>
      <c r="Z209" s="82" t="str">
        <f t="shared" si="10"/>
        <v>0</v>
      </c>
      <c r="AA209" s="82" t="str">
        <f t="shared" si="11"/>
        <v>0</v>
      </c>
      <c r="AC209" s="5"/>
    </row>
    <row r="210" spans="1:256" s="3" customFormat="1" ht="10.199999999999999" x14ac:dyDescent="0.2">
      <c r="A210" s="1"/>
      <c r="B210" s="2"/>
      <c r="C210" s="1"/>
      <c r="D210" s="1"/>
      <c r="H210" s="78"/>
      <c r="I210" s="114"/>
      <c r="K210" s="111"/>
      <c r="L210" s="1" t="s">
        <v>2185</v>
      </c>
      <c r="M210" s="3" t="s">
        <v>2821</v>
      </c>
      <c r="O210" s="204"/>
      <c r="Q210" s="1"/>
      <c r="R210" s="2"/>
      <c r="S210" s="91"/>
      <c r="T210" s="1"/>
      <c r="Y210" s="82"/>
      <c r="Z210" s="82" t="str">
        <f t="shared" si="10"/>
        <v>0</v>
      </c>
      <c r="AA210" s="82" t="str">
        <f t="shared" si="11"/>
        <v>0</v>
      </c>
      <c r="AC210" s="5"/>
    </row>
    <row r="211" spans="1:256" s="38" customFormat="1" ht="11.85" customHeight="1" x14ac:dyDescent="0.25">
      <c r="G211" s="40">
        <f>SUM(G208:G209)</f>
        <v>245</v>
      </c>
      <c r="H211" s="192"/>
      <c r="I211" s="205"/>
      <c r="J211" s="40"/>
      <c r="K211" s="40"/>
      <c r="L211" s="41"/>
      <c r="M211" s="40"/>
      <c r="N211" s="40"/>
      <c r="O211" s="205"/>
      <c r="P211" s="40"/>
      <c r="Q211" s="42"/>
      <c r="R211" s="42"/>
      <c r="S211" s="94"/>
      <c r="T211" s="42"/>
      <c r="X211" s="42"/>
      <c r="Y211" s="82"/>
      <c r="Z211" s="82" t="str">
        <f t="shared" si="10"/>
        <v>0</v>
      </c>
      <c r="AA211" s="82" t="str">
        <f t="shared" si="11"/>
        <v>0</v>
      </c>
      <c r="IV211" s="38">
        <f>SUM(A211:IU211)</f>
        <v>245</v>
      </c>
    </row>
    <row r="212" spans="1:256" s="71" customFormat="1" ht="11.85" customHeight="1" x14ac:dyDescent="0.25">
      <c r="C212" s="50" t="s">
        <v>2802</v>
      </c>
      <c r="G212" s="72"/>
      <c r="H212" s="194"/>
      <c r="I212" s="210" t="s">
        <v>1023</v>
      </c>
      <c r="J212" s="72"/>
      <c r="K212" s="72"/>
      <c r="L212" s="73"/>
      <c r="M212" s="72"/>
      <c r="N212" s="72"/>
      <c r="O212" s="210"/>
      <c r="P212" s="72"/>
      <c r="Q212" s="74"/>
      <c r="R212" s="74"/>
      <c r="S212" s="97"/>
      <c r="T212" s="74"/>
      <c r="X212" s="74"/>
      <c r="Y212" s="82"/>
      <c r="Z212" s="82" t="str">
        <f t="shared" si="10"/>
        <v>0</v>
      </c>
      <c r="AA212" s="82" t="str">
        <f t="shared" si="11"/>
        <v>0</v>
      </c>
    </row>
    <row r="213" spans="1:256" s="3" customFormat="1" ht="10.199999999999999" x14ac:dyDescent="0.2">
      <c r="A213" s="1" t="s">
        <v>2711</v>
      </c>
      <c r="B213" s="2">
        <v>216</v>
      </c>
      <c r="C213" s="1" t="s">
        <v>2218</v>
      </c>
      <c r="D213" s="1" t="s">
        <v>2718</v>
      </c>
      <c r="E213" s="3" t="s">
        <v>2187</v>
      </c>
      <c r="F213" s="3">
        <v>8</v>
      </c>
      <c r="G213" s="3">
        <v>172</v>
      </c>
      <c r="H213" s="78"/>
      <c r="I213" s="203" t="s">
        <v>1165</v>
      </c>
      <c r="K213" s="159" t="s">
        <v>2277</v>
      </c>
      <c r="L213" s="1" t="s">
        <v>2185</v>
      </c>
      <c r="O213" s="204"/>
      <c r="Q213" s="1"/>
      <c r="R213" s="2"/>
      <c r="S213" s="91"/>
      <c r="T213" s="1"/>
      <c r="Y213" s="82"/>
      <c r="Z213" s="82" t="str">
        <f t="shared" si="10"/>
        <v>0</v>
      </c>
      <c r="AA213" s="82" t="str">
        <f t="shared" si="11"/>
        <v>0</v>
      </c>
      <c r="AC213" s="5"/>
    </row>
    <row r="214" spans="1:256" s="3" customFormat="1" ht="11.85" customHeight="1" x14ac:dyDescent="0.2">
      <c r="A214" s="1" t="s">
        <v>2711</v>
      </c>
      <c r="B214" s="2">
        <v>216</v>
      </c>
      <c r="C214" s="1" t="s">
        <v>2218</v>
      </c>
      <c r="D214" s="1" t="s">
        <v>2718</v>
      </c>
      <c r="E214" s="3" t="s">
        <v>2187</v>
      </c>
      <c r="F214" s="3">
        <v>8</v>
      </c>
      <c r="G214" s="3">
        <v>73</v>
      </c>
      <c r="H214" s="78"/>
      <c r="I214" s="202" t="s">
        <v>2904</v>
      </c>
      <c r="K214" s="159" t="s">
        <v>2277</v>
      </c>
      <c r="L214" s="1" t="s">
        <v>2185</v>
      </c>
      <c r="O214" s="204"/>
      <c r="Q214" s="1"/>
      <c r="R214" s="2"/>
      <c r="S214" s="91"/>
      <c r="T214" s="1"/>
      <c r="Y214" s="82"/>
      <c r="Z214" s="82" t="str">
        <f t="shared" si="10"/>
        <v>0</v>
      </c>
      <c r="AA214" s="82" t="str">
        <f t="shared" si="11"/>
        <v>0</v>
      </c>
      <c r="AC214" s="5"/>
    </row>
    <row r="215" spans="1:256" s="3" customFormat="1" ht="10.199999999999999" x14ac:dyDescent="0.2">
      <c r="A215" s="1"/>
      <c r="B215" s="2"/>
      <c r="C215" s="1"/>
      <c r="D215" s="1"/>
      <c r="H215" s="78"/>
      <c r="I215" s="114"/>
      <c r="K215" s="111"/>
      <c r="L215" s="1" t="s">
        <v>2185</v>
      </c>
      <c r="M215" s="3" t="s">
        <v>1022</v>
      </c>
      <c r="O215" s="204"/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58" customFormat="1" x14ac:dyDescent="0.25">
      <c r="G216" s="40">
        <f>SUM(G213:G215)</f>
        <v>245</v>
      </c>
      <c r="H216" s="195"/>
      <c r="I216" s="211"/>
      <c r="O216" s="211"/>
      <c r="S216" s="106"/>
      <c r="Y216" s="82"/>
      <c r="Z216" s="82" t="str">
        <f t="shared" si="10"/>
        <v>0</v>
      </c>
      <c r="AA216" s="82" t="str">
        <f t="shared" si="11"/>
        <v>0</v>
      </c>
    </row>
    <row r="217" spans="1:256" s="43" customFormat="1" ht="11.85" customHeight="1" x14ac:dyDescent="0.25">
      <c r="C217" s="50" t="s">
        <v>2172</v>
      </c>
      <c r="G217" s="22"/>
      <c r="H217" s="190"/>
      <c r="I217" s="206"/>
      <c r="J217" s="24"/>
      <c r="K217" s="22"/>
      <c r="L217" s="45"/>
      <c r="M217" s="22"/>
      <c r="N217" s="24"/>
      <c r="O217" s="206"/>
      <c r="P217" s="22"/>
      <c r="Q217" s="22"/>
      <c r="R217" s="22"/>
      <c r="S217" s="95"/>
      <c r="T217" s="22"/>
      <c r="X217" s="22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0.199999999999999" x14ac:dyDescent="0.2">
      <c r="A218" s="1" t="s">
        <v>2816</v>
      </c>
      <c r="B218" s="2">
        <v>0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41</v>
      </c>
      <c r="H218" s="78"/>
      <c r="I218" s="204"/>
      <c r="J218" s="3" t="s">
        <v>446</v>
      </c>
      <c r="K218" s="75" t="s">
        <v>2817</v>
      </c>
      <c r="L218" s="76" t="s">
        <v>2185</v>
      </c>
      <c r="M218" s="77" t="s">
        <v>2601</v>
      </c>
      <c r="N218" s="3" t="s">
        <v>446</v>
      </c>
      <c r="O218" s="204"/>
      <c r="P218" s="3">
        <v>41</v>
      </c>
      <c r="Q218" s="1" t="s">
        <v>2321</v>
      </c>
      <c r="R218" s="2">
        <v>0</v>
      </c>
      <c r="S218" s="161" t="s">
        <v>436</v>
      </c>
      <c r="T218" s="1" t="s">
        <v>2602</v>
      </c>
      <c r="U218" s="3" t="s">
        <v>2603</v>
      </c>
      <c r="V218" s="3" t="s">
        <v>2603</v>
      </c>
      <c r="W218" s="3" t="s">
        <v>1161</v>
      </c>
      <c r="X218" s="3" t="s">
        <v>1019</v>
      </c>
      <c r="Y218" s="82">
        <f t="shared" si="9"/>
        <v>1312</v>
      </c>
      <c r="Z218" s="82">
        <f t="shared" si="10"/>
        <v>1312</v>
      </c>
      <c r="AA218" s="82" t="str">
        <f t="shared" si="11"/>
        <v>0</v>
      </c>
      <c r="AC218" s="5"/>
    </row>
    <row r="219" spans="1:256" s="3" customFormat="1" ht="10.199999999999999" x14ac:dyDescent="0.2">
      <c r="A219" s="1" t="s">
        <v>2604</v>
      </c>
      <c r="B219" s="2">
        <v>0</v>
      </c>
      <c r="C219" s="1" t="s">
        <v>2193</v>
      </c>
      <c r="D219" s="1" t="s">
        <v>2186</v>
      </c>
      <c r="E219" s="3" t="s">
        <v>2187</v>
      </c>
      <c r="F219" s="3">
        <v>16</v>
      </c>
      <c r="G219" s="3">
        <v>20</v>
      </c>
      <c r="H219" s="78"/>
      <c r="I219" s="23" t="s">
        <v>2927</v>
      </c>
      <c r="J219" s="3" t="s">
        <v>446</v>
      </c>
      <c r="K219" s="75" t="s">
        <v>2605</v>
      </c>
      <c r="L219" s="76" t="s">
        <v>2185</v>
      </c>
      <c r="M219" s="77" t="s">
        <v>2606</v>
      </c>
      <c r="N219" s="3" t="s">
        <v>446</v>
      </c>
      <c r="O219" s="204"/>
      <c r="P219" s="3">
        <v>20</v>
      </c>
      <c r="Q219" s="1" t="s">
        <v>2321</v>
      </c>
      <c r="R219" s="2">
        <v>54.65</v>
      </c>
      <c r="S219" s="165">
        <v>15815</v>
      </c>
      <c r="T219" s="1" t="s">
        <v>2710</v>
      </c>
      <c r="U219" s="3" t="s">
        <v>2603</v>
      </c>
      <c r="V219" s="3" t="s">
        <v>2603</v>
      </c>
      <c r="W219" s="22" t="s">
        <v>2892</v>
      </c>
      <c r="X219" s="3" t="s">
        <v>2847</v>
      </c>
      <c r="Y219" s="82">
        <f t="shared" si="9"/>
        <v>640</v>
      </c>
      <c r="Z219" s="82" t="str">
        <f t="shared" si="10"/>
        <v>0</v>
      </c>
      <c r="AA219" s="82">
        <f t="shared" si="11"/>
        <v>640</v>
      </c>
      <c r="AC219" s="5"/>
    </row>
    <row r="220" spans="1:256" s="22" customFormat="1" ht="11.85" customHeight="1" x14ac:dyDescent="0.2">
      <c r="A220" s="20"/>
      <c r="B220" s="21"/>
      <c r="C220" s="20"/>
      <c r="D220" s="20"/>
      <c r="H220" s="190"/>
      <c r="I220" s="51"/>
      <c r="J220" s="24"/>
      <c r="K220" s="23"/>
      <c r="L220" s="20" t="s">
        <v>2185</v>
      </c>
      <c r="O220" s="206"/>
      <c r="S220" s="127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56" s="38" customFormat="1" ht="11.85" customHeight="1" x14ac:dyDescent="0.25">
      <c r="G221" s="40">
        <f>SUM(G217:G220)</f>
        <v>61</v>
      </c>
      <c r="H221" s="192"/>
      <c r="I221" s="205"/>
      <c r="J221" s="40"/>
      <c r="K221" s="40"/>
      <c r="L221" s="41"/>
      <c r="M221" s="40">
        <f>G221-P221</f>
        <v>0</v>
      </c>
      <c r="N221" s="40"/>
      <c r="O221" s="205"/>
      <c r="P221" s="40">
        <f>SUM(P218:P220)</f>
        <v>61</v>
      </c>
      <c r="Q221" s="42"/>
      <c r="R221" s="42"/>
      <c r="S221" s="169"/>
      <c r="T221" s="42"/>
      <c r="X221" s="4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56" s="43" customFormat="1" ht="11.85" customHeight="1" x14ac:dyDescent="0.25">
      <c r="C222" s="50" t="s">
        <v>2173</v>
      </c>
      <c r="G222" s="22"/>
      <c r="H222" s="190"/>
      <c r="I222" s="206"/>
      <c r="J222" s="24"/>
      <c r="K222" s="22"/>
      <c r="L222" s="45"/>
      <c r="M222" s="22"/>
      <c r="N222" s="24"/>
      <c r="O222" s="206"/>
      <c r="P222" s="22"/>
      <c r="Q222" s="22"/>
      <c r="R222" s="22"/>
      <c r="S222" s="163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56" s="3" customFormat="1" ht="12" customHeight="1" x14ac:dyDescent="0.2">
      <c r="A223" s="1" t="s">
        <v>2818</v>
      </c>
      <c r="B223" s="2">
        <v>0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41</v>
      </c>
      <c r="H223" s="78"/>
      <c r="I223" s="204"/>
      <c r="J223" s="3" t="s">
        <v>446</v>
      </c>
      <c r="K223" s="75" t="s">
        <v>2817</v>
      </c>
      <c r="L223" s="76" t="s">
        <v>2185</v>
      </c>
      <c r="M223" s="77" t="s">
        <v>2601</v>
      </c>
      <c r="N223" s="3" t="s">
        <v>446</v>
      </c>
      <c r="O223" s="204"/>
      <c r="P223" s="3">
        <v>41</v>
      </c>
      <c r="Q223" s="1" t="s">
        <v>2321</v>
      </c>
      <c r="R223" s="2">
        <v>0</v>
      </c>
      <c r="S223" s="161" t="s">
        <v>436</v>
      </c>
      <c r="T223" s="1" t="s">
        <v>2797</v>
      </c>
      <c r="U223" s="3" t="s">
        <v>2603</v>
      </c>
      <c r="V223" s="3" t="s">
        <v>2603</v>
      </c>
      <c r="W223" s="3" t="s">
        <v>1161</v>
      </c>
      <c r="X223" s="3" t="s">
        <v>1019</v>
      </c>
      <c r="Y223" s="82">
        <f t="shared" si="9"/>
        <v>656</v>
      </c>
      <c r="Z223" s="82">
        <f t="shared" si="10"/>
        <v>656</v>
      </c>
      <c r="AA223" s="82" t="str">
        <f t="shared" si="11"/>
        <v>0</v>
      </c>
      <c r="AC223" s="5"/>
    </row>
    <row r="224" spans="1:256" s="3" customFormat="1" ht="10.199999999999999" x14ac:dyDescent="0.2">
      <c r="A224" s="1" t="s">
        <v>2798</v>
      </c>
      <c r="B224" s="2">
        <v>0</v>
      </c>
      <c r="C224" s="1" t="s">
        <v>2193</v>
      </c>
      <c r="D224" s="1" t="s">
        <v>2718</v>
      </c>
      <c r="E224" s="3" t="s">
        <v>2187</v>
      </c>
      <c r="F224" s="3">
        <v>8</v>
      </c>
      <c r="G224" s="3">
        <v>20</v>
      </c>
      <c r="H224" s="78"/>
      <c r="I224" s="23" t="s">
        <v>2927</v>
      </c>
      <c r="J224" s="3" t="s">
        <v>446</v>
      </c>
      <c r="K224" s="75" t="s">
        <v>2605</v>
      </c>
      <c r="L224" s="76" t="s">
        <v>2185</v>
      </c>
      <c r="M224" s="77" t="s">
        <v>2606</v>
      </c>
      <c r="N224" s="3" t="s">
        <v>446</v>
      </c>
      <c r="O224" s="204"/>
      <c r="P224" s="3">
        <v>20</v>
      </c>
      <c r="Q224" s="1" t="s">
        <v>2321</v>
      </c>
      <c r="R224" s="2">
        <v>54.65</v>
      </c>
      <c r="S224" s="165">
        <v>15815</v>
      </c>
      <c r="T224" s="1" t="s">
        <v>2710</v>
      </c>
      <c r="U224" s="3" t="s">
        <v>2603</v>
      </c>
      <c r="V224" s="3" t="s">
        <v>2603</v>
      </c>
      <c r="W224" s="22" t="s">
        <v>2892</v>
      </c>
      <c r="X224" s="3" t="s">
        <v>2847</v>
      </c>
      <c r="Y224" s="82">
        <f t="shared" si="9"/>
        <v>320</v>
      </c>
      <c r="Z224" s="82" t="str">
        <f t="shared" si="10"/>
        <v>0</v>
      </c>
      <c r="AA224" s="82">
        <f t="shared" si="11"/>
        <v>320</v>
      </c>
      <c r="AC224" s="5"/>
    </row>
    <row r="225" spans="1:29" s="22" customFormat="1" ht="11.85" customHeight="1" x14ac:dyDescent="0.2">
      <c r="A225" s="20"/>
      <c r="B225" s="21"/>
      <c r="C225" s="20"/>
      <c r="D225" s="20"/>
      <c r="H225" s="190"/>
      <c r="I225" s="51"/>
      <c r="J225" s="24"/>
      <c r="K225" s="23"/>
      <c r="L225" s="20" t="s">
        <v>2185</v>
      </c>
      <c r="O225" s="206"/>
      <c r="S225" s="127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  <c r="AC225" s="25"/>
    </row>
    <row r="226" spans="1:29" s="46" customFormat="1" ht="11.85" customHeight="1" thickBot="1" x14ac:dyDescent="0.3">
      <c r="G226" s="47">
        <f>SUM(G222:G225)</f>
        <v>61</v>
      </c>
      <c r="H226" s="193"/>
      <c r="I226" s="207"/>
      <c r="J226" s="47"/>
      <c r="K226" s="47"/>
      <c r="L226" s="48"/>
      <c r="M226" s="47">
        <f>G226-P226</f>
        <v>0</v>
      </c>
      <c r="N226" s="47"/>
      <c r="O226" s="207"/>
      <c r="P226" s="47">
        <f>SUM(P223:P225)</f>
        <v>61</v>
      </c>
      <c r="Q226" s="49"/>
      <c r="R226" s="49"/>
      <c r="S226" s="170"/>
      <c r="T226" s="49"/>
      <c r="X226" s="49"/>
      <c r="Y226" s="82">
        <f t="shared" si="9"/>
        <v>0</v>
      </c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5">
      <c r="C227" s="57" t="s">
        <v>2174</v>
      </c>
      <c r="G227" s="3"/>
      <c r="H227" s="78"/>
      <c r="I227" s="204"/>
      <c r="J227" s="3"/>
      <c r="K227" s="3"/>
      <c r="L227" s="7"/>
      <c r="M227" s="3"/>
      <c r="N227" s="3"/>
      <c r="O227" s="204"/>
      <c r="P227" s="3"/>
      <c r="Q227" s="3"/>
      <c r="R227" s="3"/>
      <c r="S227" s="16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0.199999999999999" x14ac:dyDescent="0.2">
      <c r="A228" s="1" t="s">
        <v>1064</v>
      </c>
      <c r="B228" s="2">
        <v>330</v>
      </c>
      <c r="C228" s="1" t="s">
        <v>1063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29"/>
      <c r="J228" s="8" t="s">
        <v>446</v>
      </c>
      <c r="K228" s="108" t="s">
        <v>2887</v>
      </c>
      <c r="L228" s="109" t="s">
        <v>2185</v>
      </c>
      <c r="M228" s="110" t="s">
        <v>2887</v>
      </c>
      <c r="N228" s="8" t="s">
        <v>446</v>
      </c>
      <c r="O228" s="204"/>
      <c r="P228" s="3">
        <v>25</v>
      </c>
      <c r="Q228" s="1" t="s">
        <v>1792</v>
      </c>
      <c r="R228" s="2">
        <v>360</v>
      </c>
      <c r="S228" s="184" t="s">
        <v>436</v>
      </c>
      <c r="T228" s="1" t="s">
        <v>1793</v>
      </c>
      <c r="U228" s="3" t="s">
        <v>2196</v>
      </c>
      <c r="V228" s="3" t="s">
        <v>2196</v>
      </c>
      <c r="W228" s="8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0.199999999999999" x14ac:dyDescent="0.2">
      <c r="A229" s="1" t="s">
        <v>422</v>
      </c>
      <c r="B229" s="2">
        <v>400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204"/>
      <c r="J229" s="3" t="s">
        <v>446</v>
      </c>
      <c r="K229" s="108" t="s">
        <v>432</v>
      </c>
      <c r="L229" s="109" t="s">
        <v>2185</v>
      </c>
      <c r="M229" s="110" t="s">
        <v>2887</v>
      </c>
      <c r="N229" s="3" t="s">
        <v>446</v>
      </c>
      <c r="O229" s="204" t="s">
        <v>432</v>
      </c>
      <c r="P229" s="3">
        <v>25</v>
      </c>
      <c r="Q229" s="1" t="s">
        <v>2193</v>
      </c>
      <c r="R229" s="2">
        <v>80.75</v>
      </c>
      <c r="S229" s="161" t="s">
        <v>436</v>
      </c>
      <c r="T229" s="1" t="s">
        <v>2274</v>
      </c>
      <c r="U229" s="3" t="s">
        <v>2196</v>
      </c>
      <c r="V229" s="3" t="s">
        <v>2196</v>
      </c>
      <c r="W229" s="22" t="s">
        <v>1161</v>
      </c>
      <c r="X229" s="3" t="s">
        <v>1019</v>
      </c>
      <c r="Y229" s="82">
        <f t="shared" si="9"/>
        <v>800</v>
      </c>
      <c r="Z229" s="82">
        <f t="shared" si="10"/>
        <v>800</v>
      </c>
      <c r="AA229" s="82" t="str">
        <f t="shared" si="11"/>
        <v>0</v>
      </c>
      <c r="AC229" s="5"/>
    </row>
    <row r="230" spans="1:29" s="3" customFormat="1" ht="10.199999999999999" x14ac:dyDescent="0.2">
      <c r="A230" s="1" t="s">
        <v>2391</v>
      </c>
      <c r="B230" s="2">
        <v>360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 t="s">
        <v>2923</v>
      </c>
      <c r="J230" s="3" t="s">
        <v>446</v>
      </c>
      <c r="K230" s="108" t="s">
        <v>2806</v>
      </c>
      <c r="L230" s="109" t="s">
        <v>2185</v>
      </c>
      <c r="M230" s="110" t="s">
        <v>2490</v>
      </c>
      <c r="N230" s="3" t="s">
        <v>446</v>
      </c>
      <c r="O230" s="204" t="s">
        <v>2919</v>
      </c>
      <c r="P230" s="3">
        <v>25</v>
      </c>
      <c r="Q230" s="1" t="s">
        <v>2193</v>
      </c>
      <c r="R230" s="2">
        <v>83</v>
      </c>
      <c r="S230" s="161" t="s">
        <v>2490</v>
      </c>
      <c r="T230" s="1" t="s">
        <v>2510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2288</v>
      </c>
      <c r="B231" s="2">
        <v>34.65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23426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204" t="s">
        <v>2852</v>
      </c>
      <c r="P231" s="3">
        <v>25</v>
      </c>
      <c r="Q231" s="1" t="s">
        <v>2321</v>
      </c>
      <c r="R231" s="2">
        <v>26.15</v>
      </c>
      <c r="S231" s="161" t="s">
        <v>2887</v>
      </c>
      <c r="T231" s="1" t="s">
        <v>2693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2281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23435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204" t="s">
        <v>2820</v>
      </c>
      <c r="P232" s="3">
        <v>25</v>
      </c>
      <c r="Q232" s="1" t="s">
        <v>2193</v>
      </c>
      <c r="R232" s="2">
        <v>24.18</v>
      </c>
      <c r="S232" s="161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2289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204">
        <v>23380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204" t="s">
        <v>2820</v>
      </c>
      <c r="P233" s="3">
        <v>25</v>
      </c>
      <c r="Q233" s="1" t="s">
        <v>2193</v>
      </c>
      <c r="R233" s="2">
        <v>24.18</v>
      </c>
      <c r="S233" s="161" t="s">
        <v>2887</v>
      </c>
      <c r="T233" s="1" t="s">
        <v>2691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2292</v>
      </c>
      <c r="B234" s="2">
        <v>48.4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204">
        <v>23519</v>
      </c>
      <c r="J234" s="3" t="s">
        <v>446</v>
      </c>
      <c r="K234" s="108" t="s">
        <v>2277</v>
      </c>
      <c r="L234" s="109" t="s">
        <v>2185</v>
      </c>
      <c r="M234" s="110" t="s">
        <v>2430</v>
      </c>
      <c r="N234" s="3" t="s">
        <v>446</v>
      </c>
      <c r="O234" s="204" t="s">
        <v>2835</v>
      </c>
      <c r="P234" s="3">
        <v>25</v>
      </c>
      <c r="Q234" s="1" t="s">
        <v>2193</v>
      </c>
      <c r="R234" s="2">
        <v>77</v>
      </c>
      <c r="S234" s="161" t="s">
        <v>2408</v>
      </c>
      <c r="T234" s="1" t="s">
        <v>2437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2290</v>
      </c>
      <c r="B235" s="2">
        <v>36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2851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204" t="s">
        <v>2596</v>
      </c>
      <c r="P235" s="3">
        <v>25</v>
      </c>
      <c r="Q235" s="1" t="s">
        <v>2193</v>
      </c>
      <c r="R235" s="2">
        <v>86.5</v>
      </c>
      <c r="S235" s="161" t="s">
        <v>2490</v>
      </c>
      <c r="T235" s="1" t="s">
        <v>2512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2291</v>
      </c>
      <c r="B236" s="2">
        <v>38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2850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96.75</v>
      </c>
      <c r="S236" s="161" t="s">
        <v>2490</v>
      </c>
      <c r="T236" s="1" t="s">
        <v>2513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2279</v>
      </c>
      <c r="B237" s="2">
        <v>33.15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204">
        <v>23365</v>
      </c>
      <c r="J237" s="3" t="s">
        <v>446</v>
      </c>
      <c r="K237" s="108" t="s">
        <v>2277</v>
      </c>
      <c r="L237" s="109" t="s">
        <v>2185</v>
      </c>
      <c r="M237" s="110" t="s">
        <v>2300</v>
      </c>
      <c r="N237" s="3" t="s">
        <v>446</v>
      </c>
      <c r="O237" s="204" t="s">
        <v>2832</v>
      </c>
      <c r="P237" s="3">
        <v>25</v>
      </c>
      <c r="Q237" s="1" t="s">
        <v>2193</v>
      </c>
      <c r="R237" s="2">
        <v>195</v>
      </c>
      <c r="S237" s="161" t="s">
        <v>2300</v>
      </c>
      <c r="T237" s="1" t="s">
        <v>2314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2285</v>
      </c>
      <c r="B238" s="2">
        <v>375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204">
        <v>23856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204" t="s">
        <v>2832</v>
      </c>
      <c r="P238" s="3">
        <v>25</v>
      </c>
      <c r="Q238" s="1" t="s">
        <v>2193</v>
      </c>
      <c r="R238" s="2">
        <v>69.25</v>
      </c>
      <c r="S238" s="161" t="s">
        <v>2911</v>
      </c>
      <c r="T238" s="1" t="s">
        <v>2316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2805</v>
      </c>
      <c r="B239" s="2">
        <v>380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204">
        <v>24012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204" t="s">
        <v>2832</v>
      </c>
      <c r="P239" s="3">
        <v>25</v>
      </c>
      <c r="Q239" s="1" t="s">
        <v>2485</v>
      </c>
      <c r="R239" s="2">
        <v>199.25</v>
      </c>
      <c r="S239" s="161" t="s">
        <v>2911</v>
      </c>
      <c r="T239" s="1" t="s">
        <v>2673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2293</v>
      </c>
      <c r="B240" s="2">
        <v>56.75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4" t="s">
        <v>2848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204" t="s">
        <v>2596</v>
      </c>
      <c r="P240" s="3">
        <v>25</v>
      </c>
      <c r="Q240" s="1" t="s">
        <v>2193</v>
      </c>
      <c r="R240" s="2">
        <v>72.25</v>
      </c>
      <c r="S240" s="165">
        <v>15748</v>
      </c>
      <c r="T240" s="1" t="s">
        <v>2598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2294</v>
      </c>
      <c r="B241" s="2">
        <v>64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4" t="s">
        <v>2849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204" t="s">
        <v>2596</v>
      </c>
      <c r="P241" s="3">
        <v>25</v>
      </c>
      <c r="Q241" s="1" t="s">
        <v>2193</v>
      </c>
      <c r="R241" s="2">
        <v>74</v>
      </c>
      <c r="S241" s="165">
        <v>15749</v>
      </c>
      <c r="T241" s="1" t="s">
        <v>2599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2323</v>
      </c>
      <c r="B242" s="2">
        <v>210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H242" s="78"/>
      <c r="I242" s="4" t="s">
        <v>2923</v>
      </c>
      <c r="J242" s="3" t="s">
        <v>446</v>
      </c>
      <c r="K242" s="108" t="s">
        <v>2806</v>
      </c>
      <c r="L242" s="109" t="s">
        <v>2185</v>
      </c>
      <c r="M242" s="110" t="s">
        <v>2345</v>
      </c>
      <c r="N242" s="3" t="s">
        <v>446</v>
      </c>
      <c r="O242" s="204" t="s">
        <v>2820</v>
      </c>
      <c r="P242" s="3">
        <v>25</v>
      </c>
      <c r="Q242" s="1" t="s">
        <v>2485</v>
      </c>
      <c r="R242" s="2">
        <v>204</v>
      </c>
      <c r="S242" s="161" t="s">
        <v>2887</v>
      </c>
      <c r="T242" s="1" t="s">
        <v>2683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2283</v>
      </c>
      <c r="B243" s="2">
        <v>33.85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4" t="s">
        <v>1000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204" t="s">
        <v>2596</v>
      </c>
      <c r="P243" s="3">
        <v>25</v>
      </c>
      <c r="Q243" s="1" t="s">
        <v>2193</v>
      </c>
      <c r="R243" s="2">
        <v>74</v>
      </c>
      <c r="S243" s="165">
        <v>15838</v>
      </c>
      <c r="T243" s="1" t="s">
        <v>2600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2401</v>
      </c>
      <c r="B244" s="2">
        <v>57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H244" s="78"/>
      <c r="I244" s="4" t="s">
        <v>1048</v>
      </c>
      <c r="J244" s="3" t="s">
        <v>446</v>
      </c>
      <c r="K244" s="108" t="s">
        <v>2324</v>
      </c>
      <c r="L244" s="109" t="s">
        <v>2185</v>
      </c>
      <c r="M244" s="110" t="s">
        <v>2596</v>
      </c>
      <c r="N244" s="3" t="s">
        <v>446</v>
      </c>
      <c r="O244" s="204" t="s">
        <v>2912</v>
      </c>
      <c r="P244" s="3">
        <v>25</v>
      </c>
      <c r="Q244" s="1" t="s">
        <v>2193</v>
      </c>
      <c r="R244" s="2">
        <v>57</v>
      </c>
      <c r="S244" s="165">
        <v>15858</v>
      </c>
      <c r="T244" s="1" t="s">
        <v>2597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426</v>
      </c>
      <c r="B245" s="2">
        <v>400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H245" s="78"/>
      <c r="I245" s="4" t="s">
        <v>1030</v>
      </c>
      <c r="J245" s="3" t="s">
        <v>446</v>
      </c>
      <c r="K245" s="108" t="s">
        <v>2466</v>
      </c>
      <c r="L245" s="109" t="s">
        <v>2185</v>
      </c>
      <c r="M245" s="110" t="s">
        <v>2701</v>
      </c>
      <c r="N245" s="3" t="s">
        <v>446</v>
      </c>
      <c r="O245" s="204" t="s">
        <v>1039</v>
      </c>
      <c r="P245" s="3">
        <v>25</v>
      </c>
      <c r="Q245" s="1" t="s">
        <v>2193</v>
      </c>
      <c r="R245" s="2">
        <v>48</v>
      </c>
      <c r="S245" s="165">
        <v>15847</v>
      </c>
      <c r="T245" s="1" t="s">
        <v>2702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2514</v>
      </c>
      <c r="B246" s="2">
        <v>235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H246" s="78"/>
      <c r="I246" s="4"/>
      <c r="J246" s="3" t="s">
        <v>446</v>
      </c>
      <c r="K246" s="108" t="s">
        <v>2515</v>
      </c>
      <c r="L246" s="109" t="s">
        <v>2185</v>
      </c>
      <c r="M246" s="110" t="s">
        <v>2430</v>
      </c>
      <c r="N246" s="3" t="s">
        <v>446</v>
      </c>
      <c r="O246" s="204" t="s">
        <v>1028</v>
      </c>
      <c r="P246" s="3">
        <v>25</v>
      </c>
      <c r="Q246" s="1" t="s">
        <v>2193</v>
      </c>
      <c r="R246" s="2">
        <v>40</v>
      </c>
      <c r="S246" s="161" t="s">
        <v>436</v>
      </c>
      <c r="T246" s="1" t="s">
        <v>2436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1062</v>
      </c>
      <c r="B247" s="2">
        <v>350</v>
      </c>
      <c r="C247" s="1" t="s">
        <v>1063</v>
      </c>
      <c r="D247" s="1" t="s">
        <v>2186</v>
      </c>
      <c r="E247" s="3" t="s">
        <v>2187</v>
      </c>
      <c r="F247" s="3">
        <v>16</v>
      </c>
      <c r="G247" s="3">
        <v>25</v>
      </c>
      <c r="H247" s="78"/>
      <c r="I247" s="23" t="s">
        <v>1033</v>
      </c>
      <c r="J247" s="3" t="s">
        <v>446</v>
      </c>
      <c r="K247" s="108" t="s">
        <v>2804</v>
      </c>
      <c r="L247" s="109" t="s">
        <v>2185</v>
      </c>
      <c r="M247" s="110" t="s">
        <v>2453</v>
      </c>
      <c r="N247" s="3" t="s">
        <v>446</v>
      </c>
      <c r="O247" s="204" t="s">
        <v>1037</v>
      </c>
      <c r="P247" s="3">
        <v>25</v>
      </c>
      <c r="Q247" s="1" t="s">
        <v>2193</v>
      </c>
      <c r="R247" s="2">
        <v>86.5</v>
      </c>
      <c r="S247" s="161" t="s">
        <v>2453</v>
      </c>
      <c r="T247" s="1" t="s">
        <v>2463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1145</v>
      </c>
      <c r="B248" s="2">
        <v>320</v>
      </c>
      <c r="C248" s="1" t="s">
        <v>1146</v>
      </c>
      <c r="D248" s="1" t="s">
        <v>2186</v>
      </c>
      <c r="E248" s="3" t="s">
        <v>2187</v>
      </c>
      <c r="F248" s="3">
        <v>16</v>
      </c>
      <c r="G248" s="3">
        <v>25</v>
      </c>
      <c r="H248" s="78"/>
      <c r="I248" s="212"/>
      <c r="J248" s="3" t="s">
        <v>446</v>
      </c>
      <c r="K248" s="108" t="s">
        <v>2490</v>
      </c>
      <c r="L248" s="109" t="s">
        <v>2185</v>
      </c>
      <c r="M248" s="110" t="s">
        <v>2490</v>
      </c>
      <c r="N248" s="3" t="s">
        <v>446</v>
      </c>
      <c r="O248" s="204"/>
      <c r="P248" s="3">
        <v>25</v>
      </c>
      <c r="Q248" s="1" t="s">
        <v>2193</v>
      </c>
      <c r="R248" s="2">
        <v>86.5</v>
      </c>
      <c r="S248" s="161" t="s">
        <v>436</v>
      </c>
      <c r="T248" s="1" t="s">
        <v>2511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2394</v>
      </c>
      <c r="B249" s="2">
        <v>81.349999999999994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20</v>
      </c>
      <c r="H249" s="78"/>
      <c r="I249" s="200"/>
      <c r="J249" s="3" t="s">
        <v>446</v>
      </c>
      <c r="K249" s="108" t="s">
        <v>2806</v>
      </c>
      <c r="L249" s="109" t="s">
        <v>2185</v>
      </c>
      <c r="M249" s="110" t="s">
        <v>2453</v>
      </c>
      <c r="N249" s="3" t="s">
        <v>446</v>
      </c>
      <c r="O249" s="204" t="s">
        <v>2806</v>
      </c>
      <c r="P249" s="3">
        <v>20</v>
      </c>
      <c r="Q249" s="1" t="s">
        <v>2193</v>
      </c>
      <c r="R249" s="2">
        <v>86.5</v>
      </c>
      <c r="S249" s="167" t="s">
        <v>1161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640</v>
      </c>
      <c r="Z249" s="82">
        <f t="shared" si="10"/>
        <v>640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423</v>
      </c>
      <c r="B250" s="2">
        <v>390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H250" s="78"/>
      <c r="I250" s="204"/>
      <c r="J250" s="3" t="s">
        <v>446</v>
      </c>
      <c r="K250" s="108" t="s">
        <v>2367</v>
      </c>
      <c r="L250" s="109" t="s">
        <v>2185</v>
      </c>
      <c r="M250" s="110" t="s">
        <v>2516</v>
      </c>
      <c r="N250" s="3" t="s">
        <v>446</v>
      </c>
      <c r="O250" s="204" t="s">
        <v>1099</v>
      </c>
      <c r="P250" s="3">
        <v>25</v>
      </c>
      <c r="Q250" s="1" t="s">
        <v>2193</v>
      </c>
      <c r="R250" s="2">
        <v>400</v>
      </c>
      <c r="S250" s="165" t="s">
        <v>1161</v>
      </c>
      <c r="T250" s="1" t="s">
        <v>2517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836</v>
      </c>
      <c r="B251" s="2">
        <v>385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190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12"/>
      <c r="P251" s="3">
        <v>25</v>
      </c>
      <c r="Q251" s="1" t="s">
        <v>2218</v>
      </c>
      <c r="R251" s="2">
        <v>200</v>
      </c>
      <c r="S251" s="165" t="s">
        <v>1161</v>
      </c>
      <c r="T251" s="1" t="s">
        <v>2443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190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12"/>
      <c r="P252" s="22">
        <v>25</v>
      </c>
      <c r="Q252" s="1" t="s">
        <v>1291</v>
      </c>
      <c r="R252" s="2">
        <v>350</v>
      </c>
      <c r="S252" s="165" t="s">
        <v>1161</v>
      </c>
      <c r="T252" s="1" t="s">
        <v>1292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839</v>
      </c>
      <c r="B253" s="2">
        <v>380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190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12"/>
      <c r="P253" s="3">
        <v>25</v>
      </c>
      <c r="Q253" s="1" t="s">
        <v>2193</v>
      </c>
      <c r="R253" s="2">
        <v>83.75</v>
      </c>
      <c r="S253" s="165" t="s">
        <v>1161</v>
      </c>
      <c r="T253" s="1" t="s">
        <v>2442</v>
      </c>
      <c r="U253" s="3" t="s">
        <v>2196</v>
      </c>
      <c r="V253" s="3" t="s">
        <v>2196</v>
      </c>
      <c r="W253" s="22" t="s">
        <v>1161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842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190"/>
      <c r="I254" s="114"/>
      <c r="J254" s="3" t="s">
        <v>446</v>
      </c>
      <c r="K254" s="108" t="s">
        <v>2448</v>
      </c>
      <c r="L254" s="109" t="s">
        <v>2185</v>
      </c>
      <c r="M254" s="110" t="s">
        <v>2430</v>
      </c>
      <c r="N254" s="3" t="s">
        <v>446</v>
      </c>
      <c r="O254" s="206" t="s">
        <v>2448</v>
      </c>
      <c r="P254" s="3">
        <v>25</v>
      </c>
      <c r="Q254" s="1" t="s">
        <v>2193</v>
      </c>
      <c r="R254" s="2">
        <v>40</v>
      </c>
      <c r="S254" s="161" t="s">
        <v>1161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849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190"/>
      <c r="I255" s="114"/>
      <c r="J255" s="3" t="s">
        <v>446</v>
      </c>
      <c r="K255" s="108" t="s">
        <v>2585</v>
      </c>
      <c r="L255" s="109" t="s">
        <v>2185</v>
      </c>
      <c r="M255" s="110" t="s">
        <v>2895</v>
      </c>
      <c r="N255" s="3" t="s">
        <v>446</v>
      </c>
      <c r="O255" s="204" t="s">
        <v>2585</v>
      </c>
      <c r="P255" s="3">
        <v>25</v>
      </c>
      <c r="Q255" s="1" t="s">
        <v>2193</v>
      </c>
      <c r="R255" s="2">
        <v>180</v>
      </c>
      <c r="S255" s="165" t="s">
        <v>1161</v>
      </c>
      <c r="T255" s="1" t="s">
        <v>2298</v>
      </c>
      <c r="U255" s="3" t="s">
        <v>2196</v>
      </c>
      <c r="V255" s="3" t="s">
        <v>2196</v>
      </c>
      <c r="W255" s="22" t="s">
        <v>1161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190"/>
      <c r="I256" s="114"/>
      <c r="J256" s="3" t="s">
        <v>446</v>
      </c>
      <c r="K256" s="108" t="s">
        <v>2448</v>
      </c>
      <c r="L256" s="109" t="s">
        <v>2185</v>
      </c>
      <c r="M256" s="110" t="s">
        <v>2448</v>
      </c>
      <c r="N256" s="3" t="s">
        <v>446</v>
      </c>
      <c r="O256" s="204"/>
      <c r="P256" s="3">
        <v>25</v>
      </c>
      <c r="Q256" s="1" t="s">
        <v>861</v>
      </c>
      <c r="R256" s="2">
        <v>300</v>
      </c>
      <c r="S256" s="167" t="s">
        <v>1161</v>
      </c>
      <c r="T256" s="1" t="s">
        <v>863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847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190"/>
      <c r="I257" s="212"/>
      <c r="J257" s="3" t="s">
        <v>446</v>
      </c>
      <c r="K257" s="108" t="s">
        <v>2812</v>
      </c>
      <c r="L257" s="109" t="s">
        <v>2185</v>
      </c>
      <c r="M257" s="110" t="s">
        <v>2812</v>
      </c>
      <c r="N257" s="3" t="s">
        <v>446</v>
      </c>
      <c r="O257" s="204"/>
      <c r="P257" s="3">
        <v>25</v>
      </c>
      <c r="Q257" s="1" t="s">
        <v>220</v>
      </c>
      <c r="R257" s="2">
        <v>350</v>
      </c>
      <c r="S257" s="165" t="s">
        <v>238</v>
      </c>
      <c r="T257" s="1" t="s">
        <v>221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ht="11.85" customHeight="1" x14ac:dyDescent="0.25">
      <c r="G258" s="3"/>
      <c r="H258" s="78"/>
      <c r="I258" s="204"/>
      <c r="J258" s="3"/>
      <c r="K258" s="3"/>
      <c r="L258" s="1" t="s">
        <v>2185</v>
      </c>
      <c r="M258" s="3"/>
      <c r="N258" s="3"/>
      <c r="O258" s="204"/>
      <c r="P258" s="3"/>
      <c r="Q258" s="3"/>
      <c r="R258" s="3"/>
      <c r="S258" s="16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58" customFormat="1" ht="11.85" customHeight="1" x14ac:dyDescent="0.25">
      <c r="G259" s="59">
        <f>SUM(G227:G258)</f>
        <v>745</v>
      </c>
      <c r="H259" s="196"/>
      <c r="I259" s="213"/>
      <c r="J259" s="59"/>
      <c r="K259" s="59"/>
      <c r="L259" s="60"/>
      <c r="M259" s="59">
        <f>G259-P259</f>
        <v>0</v>
      </c>
      <c r="N259" s="59"/>
      <c r="O259" s="213"/>
      <c r="P259" s="59">
        <f>SUM(P227:P258)</f>
        <v>745</v>
      </c>
      <c r="Q259" s="61"/>
      <c r="R259" s="61"/>
      <c r="S259" s="171"/>
      <c r="T259" s="61"/>
      <c r="X259" s="61"/>
      <c r="Y259" s="82">
        <f t="shared" si="9"/>
        <v>0</v>
      </c>
      <c r="Z259" s="82" t="str">
        <f t="shared" si="10"/>
        <v>0</v>
      </c>
      <c r="AA259" s="82" t="str">
        <f t="shared" si="11"/>
        <v>0</v>
      </c>
    </row>
    <row r="260" spans="1:29" ht="11.85" customHeight="1" x14ac:dyDescent="0.25">
      <c r="C260" s="57" t="s">
        <v>2175</v>
      </c>
      <c r="G260" s="3"/>
      <c r="H260" s="78"/>
      <c r="I260" s="204"/>
      <c r="J260" s="3"/>
      <c r="K260" s="3"/>
      <c r="L260" s="7"/>
      <c r="M260" s="3"/>
      <c r="N260" s="3"/>
      <c r="O260" s="204"/>
      <c r="P260" s="3"/>
      <c r="Q260" s="3"/>
      <c r="R260" s="3"/>
      <c r="S260" s="165"/>
      <c r="T260" s="3"/>
      <c r="X260" s="3"/>
      <c r="Y260" s="82">
        <f t="shared" si="9"/>
        <v>0</v>
      </c>
      <c r="Z260" s="82" t="str">
        <f t="shared" si="10"/>
        <v>0</v>
      </c>
      <c r="AA260" s="82" t="str">
        <f t="shared" si="11"/>
        <v>0</v>
      </c>
    </row>
    <row r="261" spans="1:29" s="3" customFormat="1" ht="10.199999999999999" x14ac:dyDescent="0.2">
      <c r="A261" s="1" t="s">
        <v>2783</v>
      </c>
      <c r="B261" s="21">
        <v>60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H261" s="78"/>
      <c r="I261" s="204"/>
      <c r="J261" s="3" t="s">
        <v>446</v>
      </c>
      <c r="K261" s="108" t="s">
        <v>2453</v>
      </c>
      <c r="L261" s="109" t="s">
        <v>2185</v>
      </c>
      <c r="M261" s="110" t="s">
        <v>2484</v>
      </c>
      <c r="N261" s="3" t="s">
        <v>446</v>
      </c>
      <c r="O261" s="204" t="s">
        <v>2896</v>
      </c>
      <c r="P261" s="3">
        <v>25</v>
      </c>
      <c r="Q261" s="1" t="s">
        <v>2218</v>
      </c>
      <c r="R261" s="2">
        <v>201</v>
      </c>
      <c r="S261" s="167" t="s">
        <v>1161</v>
      </c>
      <c r="T261" s="1" t="s">
        <v>2699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82">
        <f t="shared" si="9"/>
        <v>400</v>
      </c>
      <c r="Z261" s="82">
        <f t="shared" si="10"/>
        <v>400</v>
      </c>
      <c r="AA261" s="82" t="str">
        <f t="shared" si="11"/>
        <v>0</v>
      </c>
      <c r="AC261" s="5"/>
    </row>
    <row r="262" spans="1:29" s="3" customFormat="1" ht="10.199999999999999" x14ac:dyDescent="0.2">
      <c r="A262" s="1" t="s">
        <v>2796</v>
      </c>
      <c r="B262" s="2">
        <v>166</v>
      </c>
      <c r="C262" s="1" t="s">
        <v>2218</v>
      </c>
      <c r="D262" s="1" t="s">
        <v>2718</v>
      </c>
      <c r="E262" s="3" t="s">
        <v>2187</v>
      </c>
      <c r="F262" s="3">
        <v>8</v>
      </c>
      <c r="G262" s="3">
        <v>25</v>
      </c>
      <c r="H262" s="78"/>
      <c r="I262" s="4" t="s">
        <v>2825</v>
      </c>
      <c r="J262" s="3" t="s">
        <v>446</v>
      </c>
      <c r="K262" s="108" t="s">
        <v>2812</v>
      </c>
      <c r="L262" s="109" t="s">
        <v>2185</v>
      </c>
      <c r="M262" s="110" t="s">
        <v>2408</v>
      </c>
      <c r="N262" s="3" t="s">
        <v>446</v>
      </c>
      <c r="O262" s="204" t="s">
        <v>2919</v>
      </c>
      <c r="P262" s="3">
        <v>25</v>
      </c>
      <c r="Q262" s="1" t="s">
        <v>2193</v>
      </c>
      <c r="R262" s="2">
        <v>65</v>
      </c>
      <c r="S262" s="167" t="s">
        <v>2408</v>
      </c>
      <c r="T262" s="1" t="s">
        <v>2764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0.199999999999999" x14ac:dyDescent="0.2">
      <c r="A263" s="1" t="s">
        <v>2729</v>
      </c>
      <c r="B263" s="2">
        <v>26.45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H263" s="78"/>
      <c r="I263" s="204">
        <v>23420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204" t="s">
        <v>2828</v>
      </c>
      <c r="P263" s="3">
        <v>25</v>
      </c>
      <c r="Q263" s="1" t="s">
        <v>2193</v>
      </c>
      <c r="R263" s="2">
        <v>21</v>
      </c>
      <c r="S263" s="161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ref="Y263:Y314" si="12">F263*G263*2</f>
        <v>400</v>
      </c>
      <c r="Z263" s="82" t="str">
        <f t="shared" ref="Z263:Z314" si="13">IF(X263="N",Y263,"0")</f>
        <v>0</v>
      </c>
      <c r="AA263" s="82">
        <f t="shared" ref="AA263:AA314" si="14">IF(X263="P",Y263,"0")</f>
        <v>400</v>
      </c>
      <c r="AC263" s="5"/>
    </row>
    <row r="264" spans="1:29" s="3" customFormat="1" ht="10.199999999999999" x14ac:dyDescent="0.2">
      <c r="A264" s="1" t="s">
        <v>2730</v>
      </c>
      <c r="B264" s="2">
        <v>27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>
        <v>23432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204" t="s">
        <v>2828</v>
      </c>
      <c r="P264" s="3">
        <v>25</v>
      </c>
      <c r="Q264" s="1" t="s">
        <v>2193</v>
      </c>
      <c r="R264" s="2">
        <v>21</v>
      </c>
      <c r="S264" s="161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0.199999999999999" x14ac:dyDescent="0.2">
      <c r="A265" s="1" t="s">
        <v>2731</v>
      </c>
      <c r="B265" s="2">
        <v>28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204">
        <v>23438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204" t="s">
        <v>2828</v>
      </c>
      <c r="P265" s="3">
        <v>25</v>
      </c>
      <c r="Q265" s="1" t="s">
        <v>2193</v>
      </c>
      <c r="R265" s="2">
        <v>21</v>
      </c>
      <c r="S265" s="161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2732</v>
      </c>
      <c r="B266" s="2">
        <v>44.25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23610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204" t="s">
        <v>2828</v>
      </c>
      <c r="P266" s="3">
        <v>25</v>
      </c>
      <c r="Q266" s="1" t="s">
        <v>2193</v>
      </c>
      <c r="R266" s="2">
        <v>21</v>
      </c>
      <c r="S266" s="161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2733</v>
      </c>
      <c r="B267" s="2">
        <v>44.9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>
        <v>23617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204" t="s">
        <v>2828</v>
      </c>
      <c r="P267" s="3">
        <v>25</v>
      </c>
      <c r="Q267" s="1" t="s">
        <v>2193</v>
      </c>
      <c r="R267" s="2">
        <v>26.25</v>
      </c>
      <c r="S267" s="161" t="s">
        <v>2887</v>
      </c>
      <c r="T267" s="1" t="s">
        <v>2724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2734</v>
      </c>
      <c r="B268" s="2">
        <v>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4" t="s">
        <v>2830</v>
      </c>
      <c r="J268" s="3" t="s">
        <v>446</v>
      </c>
      <c r="K268" s="108" t="s">
        <v>2277</v>
      </c>
      <c r="L268" s="109" t="s">
        <v>2185</v>
      </c>
      <c r="M268" s="110" t="s">
        <v>2370</v>
      </c>
      <c r="N268" s="3" t="s">
        <v>446</v>
      </c>
      <c r="O268" s="204" t="s">
        <v>2370</v>
      </c>
      <c r="P268" s="3">
        <v>25</v>
      </c>
      <c r="Q268" s="1" t="s">
        <v>2193</v>
      </c>
      <c r="R268" s="2">
        <v>68</v>
      </c>
      <c r="S268" s="165" t="s">
        <v>430</v>
      </c>
      <c r="T268" s="1" t="s">
        <v>2759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2735</v>
      </c>
      <c r="B269" s="2">
        <v>63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H269" s="78"/>
      <c r="I269" s="4" t="s">
        <v>2831</v>
      </c>
      <c r="J269" s="3" t="s">
        <v>446</v>
      </c>
      <c r="K269" s="108" t="s">
        <v>2277</v>
      </c>
      <c r="L269" s="109" t="s">
        <v>2185</v>
      </c>
      <c r="M269" s="110" t="s">
        <v>2740</v>
      </c>
      <c r="N269" s="3" t="s">
        <v>446</v>
      </c>
      <c r="O269" s="204" t="s">
        <v>2740</v>
      </c>
      <c r="P269" s="3">
        <v>25</v>
      </c>
      <c r="Q269" s="1" t="s">
        <v>2218</v>
      </c>
      <c r="R269" s="2">
        <v>169</v>
      </c>
      <c r="S269" s="165" t="s">
        <v>1054</v>
      </c>
      <c r="T269" s="1" t="s">
        <v>2741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2736</v>
      </c>
      <c r="B270" s="2">
        <v>69.5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204">
        <v>23763</v>
      </c>
      <c r="J270" s="3" t="s">
        <v>446</v>
      </c>
      <c r="K270" s="108" t="s">
        <v>2277</v>
      </c>
      <c r="L270" s="109" t="s">
        <v>2185</v>
      </c>
      <c r="M270" s="110" t="s">
        <v>2408</v>
      </c>
      <c r="N270" s="3" t="s">
        <v>446</v>
      </c>
      <c r="O270" s="204" t="s">
        <v>2829</v>
      </c>
      <c r="P270" s="3">
        <v>25</v>
      </c>
      <c r="Q270" s="1" t="s">
        <v>2193</v>
      </c>
      <c r="R270" s="2">
        <v>25.25</v>
      </c>
      <c r="S270" s="161" t="s">
        <v>2408</v>
      </c>
      <c r="T270" s="1" t="s">
        <v>2763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2737</v>
      </c>
      <c r="B271" s="2">
        <v>330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204">
        <v>23912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204" t="s">
        <v>2829</v>
      </c>
      <c r="P271" s="3">
        <v>25</v>
      </c>
      <c r="Q271" s="1" t="s">
        <v>2193</v>
      </c>
      <c r="R271" s="2">
        <v>65</v>
      </c>
      <c r="S271" s="161" t="s">
        <v>2408</v>
      </c>
      <c r="T271" s="1" t="s">
        <v>2764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2671</v>
      </c>
      <c r="B272" s="2">
        <v>180</v>
      </c>
      <c r="C272" s="1" t="s">
        <v>2218</v>
      </c>
      <c r="D272" s="1" t="s">
        <v>2718</v>
      </c>
      <c r="E272" s="3" t="s">
        <v>2187</v>
      </c>
      <c r="F272" s="3">
        <v>8</v>
      </c>
      <c r="G272" s="3">
        <v>25</v>
      </c>
      <c r="H272" s="78"/>
      <c r="I272" s="204">
        <v>23961</v>
      </c>
      <c r="J272" s="3" t="s">
        <v>446</v>
      </c>
      <c r="K272" s="108" t="s">
        <v>2277</v>
      </c>
      <c r="L272" s="109" t="s">
        <v>2185</v>
      </c>
      <c r="M272" s="110" t="s">
        <v>2367</v>
      </c>
      <c r="N272" s="3" t="s">
        <v>446</v>
      </c>
      <c r="O272" s="204" t="s">
        <v>2853</v>
      </c>
      <c r="P272" s="3">
        <v>25</v>
      </c>
      <c r="Q272" s="1" t="s">
        <v>2218</v>
      </c>
      <c r="R272" s="2">
        <v>170</v>
      </c>
      <c r="S272" s="165" t="s">
        <v>431</v>
      </c>
      <c r="T272" s="1" t="s">
        <v>2758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H273" s="78"/>
      <c r="I273" s="204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204" t="s">
        <v>2853</v>
      </c>
      <c r="P273" s="3">
        <v>25</v>
      </c>
      <c r="Q273" s="1" t="s">
        <v>2218</v>
      </c>
      <c r="R273" s="2">
        <v>170</v>
      </c>
      <c r="S273" s="16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1073</v>
      </c>
      <c r="B274" s="2">
        <v>285</v>
      </c>
      <c r="C274" s="1" t="s">
        <v>1063</v>
      </c>
      <c r="D274" s="1" t="s">
        <v>2718</v>
      </c>
      <c r="E274" s="3" t="s">
        <v>2187</v>
      </c>
      <c r="F274" s="3">
        <v>8</v>
      </c>
      <c r="G274" s="3">
        <v>25</v>
      </c>
      <c r="H274" s="78"/>
      <c r="I274" s="204"/>
      <c r="J274" s="3" t="s">
        <v>446</v>
      </c>
      <c r="K274" s="108" t="s">
        <v>2887</v>
      </c>
      <c r="L274" s="109" t="s">
        <v>2185</v>
      </c>
      <c r="M274" s="135" t="s">
        <v>2887</v>
      </c>
      <c r="N274" s="3" t="s">
        <v>446</v>
      </c>
      <c r="O274" s="204"/>
      <c r="P274" s="3">
        <v>25</v>
      </c>
      <c r="Q274" s="1" t="s">
        <v>2193</v>
      </c>
      <c r="R274" s="2">
        <v>21</v>
      </c>
      <c r="S274" s="165" t="s">
        <v>436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0.199999999999999" x14ac:dyDescent="0.2">
      <c r="A275" s="1" t="s">
        <v>2679</v>
      </c>
      <c r="B275" s="2">
        <v>14.48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H275" s="78"/>
      <c r="I275" s="204" t="s">
        <v>1045</v>
      </c>
      <c r="J275" s="3" t="s">
        <v>446</v>
      </c>
      <c r="K275" s="108" t="s">
        <v>2680</v>
      </c>
      <c r="L275" s="109" t="s">
        <v>2185</v>
      </c>
      <c r="M275" s="110" t="s">
        <v>2887</v>
      </c>
      <c r="N275" s="3" t="s">
        <v>446</v>
      </c>
      <c r="O275" s="204" t="s">
        <v>1044</v>
      </c>
      <c r="P275" s="3">
        <v>25</v>
      </c>
      <c r="Q275" s="1" t="s">
        <v>2193</v>
      </c>
      <c r="R275" s="2">
        <v>25.5</v>
      </c>
      <c r="S275" s="161" t="s">
        <v>2812</v>
      </c>
      <c r="T275" s="1" t="s">
        <v>2725</v>
      </c>
      <c r="U275" s="3" t="s">
        <v>2196</v>
      </c>
      <c r="V275" s="3" t="s">
        <v>2196</v>
      </c>
      <c r="W275" s="3" t="s">
        <v>2892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1293</v>
      </c>
      <c r="B276" s="2">
        <v>275</v>
      </c>
      <c r="C276" s="1" t="s">
        <v>1291</v>
      </c>
      <c r="D276" s="1" t="s">
        <v>2718</v>
      </c>
      <c r="E276" s="3" t="s">
        <v>2187</v>
      </c>
      <c r="F276" s="3">
        <v>8</v>
      </c>
      <c r="G276" s="22">
        <v>25</v>
      </c>
      <c r="H276" s="190"/>
      <c r="I276" s="114"/>
      <c r="J276" s="3" t="s">
        <v>446</v>
      </c>
      <c r="K276" s="108" t="s">
        <v>2887</v>
      </c>
      <c r="L276" s="109" t="s">
        <v>2185</v>
      </c>
      <c r="M276" s="110" t="s">
        <v>2887</v>
      </c>
      <c r="N276" s="3" t="s">
        <v>446</v>
      </c>
      <c r="O276" s="212"/>
      <c r="P276" s="3">
        <v>25</v>
      </c>
      <c r="Q276" s="1" t="s">
        <v>2193</v>
      </c>
      <c r="R276" s="2">
        <v>21</v>
      </c>
      <c r="S276" s="161" t="s">
        <v>1161</v>
      </c>
      <c r="T276" s="1" t="s">
        <v>2723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s="3" customFormat="1" ht="10.199999999999999" x14ac:dyDescent="0.2">
      <c r="A277" s="1" t="s">
        <v>2773</v>
      </c>
      <c r="B277" s="2">
        <v>185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H277" s="78"/>
      <c r="I277" s="139"/>
      <c r="J277" s="3" t="s">
        <v>446</v>
      </c>
      <c r="K277" s="108" t="s">
        <v>2448</v>
      </c>
      <c r="L277" s="109" t="s">
        <v>2185</v>
      </c>
      <c r="M277" s="135" t="s">
        <v>2887</v>
      </c>
      <c r="N277" s="3" t="s">
        <v>446</v>
      </c>
      <c r="O277" s="204" t="s">
        <v>2448</v>
      </c>
      <c r="P277" s="3">
        <v>25</v>
      </c>
      <c r="Q277" s="1" t="s">
        <v>2193</v>
      </c>
      <c r="R277" s="2">
        <v>21</v>
      </c>
      <c r="S277" s="161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2795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H278" s="78"/>
      <c r="I278" s="114"/>
      <c r="J278" s="3" t="s">
        <v>446</v>
      </c>
      <c r="K278" s="108" t="s">
        <v>2812</v>
      </c>
      <c r="L278" s="109" t="s">
        <v>2185</v>
      </c>
      <c r="M278" s="135" t="s">
        <v>2887</v>
      </c>
      <c r="N278" s="3" t="s">
        <v>446</v>
      </c>
      <c r="O278" s="204" t="s">
        <v>879</v>
      </c>
      <c r="P278" s="3">
        <v>25</v>
      </c>
      <c r="Q278" s="1" t="s">
        <v>2193</v>
      </c>
      <c r="R278" s="2">
        <v>25.5</v>
      </c>
      <c r="S278" s="165" t="s">
        <v>1739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ht="11.85" customHeight="1" x14ac:dyDescent="0.25">
      <c r="G279" s="3"/>
      <c r="H279" s="78"/>
      <c r="I279" s="204"/>
      <c r="J279" s="3"/>
      <c r="K279" s="3"/>
      <c r="L279" s="20" t="s">
        <v>2185</v>
      </c>
      <c r="M279" s="3"/>
      <c r="N279" s="3"/>
      <c r="O279" s="204"/>
      <c r="P279" s="3"/>
      <c r="Q279" s="3"/>
      <c r="R279" s="3"/>
      <c r="S279" s="165"/>
      <c r="T279" s="3"/>
      <c r="X279" s="3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62" customFormat="1" ht="11.85" customHeight="1" thickBot="1" x14ac:dyDescent="0.3">
      <c r="G280" s="63">
        <f>SUM(G260:G279)</f>
        <v>450</v>
      </c>
      <c r="H280" s="197"/>
      <c r="I280" s="214"/>
      <c r="J280" s="63"/>
      <c r="K280" s="63"/>
      <c r="L280" s="64"/>
      <c r="M280" s="63">
        <f>G280-P280</f>
        <v>0</v>
      </c>
      <c r="N280" s="63"/>
      <c r="O280" s="214"/>
      <c r="P280" s="63">
        <f>SUM(P260:P279)</f>
        <v>450</v>
      </c>
      <c r="Q280" s="65"/>
      <c r="R280" s="65"/>
      <c r="S280" s="172"/>
      <c r="T280" s="65"/>
      <c r="X280" s="65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5">
      <c r="C281" s="50" t="s">
        <v>2183</v>
      </c>
      <c r="G281" s="72"/>
      <c r="H281" s="194"/>
      <c r="I281" s="210"/>
      <c r="J281" s="72"/>
      <c r="K281" s="72"/>
      <c r="L281" s="73"/>
      <c r="M281" s="72"/>
      <c r="N281" s="72"/>
      <c r="O281" s="210"/>
      <c r="P281" s="72"/>
      <c r="Q281" s="74"/>
      <c r="R281" s="74"/>
      <c r="S281" s="173"/>
      <c r="T281" s="74"/>
      <c r="X281" s="7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5">
      <c r="A282" s="89">
        <v>486140.1</v>
      </c>
      <c r="B282" s="2">
        <v>216</v>
      </c>
      <c r="C282" s="1" t="s">
        <v>2218</v>
      </c>
      <c r="D282" s="1" t="s">
        <v>2186</v>
      </c>
      <c r="E282" s="3" t="s">
        <v>2187</v>
      </c>
      <c r="F282" s="3">
        <v>16</v>
      </c>
      <c r="G282" s="22">
        <v>4</v>
      </c>
      <c r="H282" s="190"/>
      <c r="I282" s="202" t="s">
        <v>2904</v>
      </c>
      <c r="J282" s="22" t="s">
        <v>446</v>
      </c>
      <c r="K282" s="4" t="s">
        <v>2277</v>
      </c>
      <c r="L282" s="1" t="s">
        <v>2185</v>
      </c>
      <c r="M282" s="22" t="s">
        <v>2842</v>
      </c>
      <c r="N282" s="80" t="s">
        <v>446</v>
      </c>
      <c r="O282" s="206"/>
      <c r="P282" s="22">
        <v>4</v>
      </c>
      <c r="Q282" s="20" t="s">
        <v>2843</v>
      </c>
      <c r="R282" s="21">
        <v>0</v>
      </c>
      <c r="S282" s="174">
        <v>15757</v>
      </c>
      <c r="T282" s="20" t="s">
        <v>2844</v>
      </c>
      <c r="U282" s="22" t="s">
        <v>2845</v>
      </c>
      <c r="V282" s="22" t="s">
        <v>2845</v>
      </c>
      <c r="W282" s="22" t="s">
        <v>1161</v>
      </c>
      <c r="X282" s="22" t="s">
        <v>2847</v>
      </c>
      <c r="Y282" s="82">
        <f t="shared" si="12"/>
        <v>128</v>
      </c>
      <c r="Z282" s="82" t="str">
        <f t="shared" si="13"/>
        <v>0</v>
      </c>
      <c r="AA282" s="82">
        <f t="shared" si="14"/>
        <v>128</v>
      </c>
      <c r="AB282" s="22"/>
      <c r="AC282" s="25"/>
    </row>
    <row r="283" spans="1:29" s="46" customFormat="1" ht="11.85" customHeight="1" thickBot="1" x14ac:dyDescent="0.3">
      <c r="A283" s="90"/>
      <c r="G283" s="47">
        <f>SUM(G282:G282)</f>
        <v>4</v>
      </c>
      <c r="H283" s="193"/>
      <c r="I283" s="215"/>
      <c r="J283" s="47"/>
      <c r="K283" s="128"/>
      <c r="L283" s="48"/>
      <c r="M283" s="47">
        <f>G283-P283</f>
        <v>0</v>
      </c>
      <c r="N283" s="81"/>
      <c r="O283" s="207"/>
      <c r="P283" s="47">
        <f>SUM(P282)</f>
        <v>4</v>
      </c>
      <c r="Q283" s="49"/>
      <c r="R283" s="49"/>
      <c r="S283" s="170"/>
      <c r="T283" s="49"/>
      <c r="X283" s="49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5">
      <c r="A284" s="89"/>
      <c r="C284" s="50" t="s">
        <v>2184</v>
      </c>
      <c r="G284" s="22"/>
      <c r="H284" s="190"/>
      <c r="I284" s="216"/>
      <c r="J284" s="22"/>
      <c r="K284" s="22"/>
      <c r="L284" s="45"/>
      <c r="M284" s="22"/>
      <c r="N284" s="37"/>
      <c r="O284" s="206"/>
      <c r="P284" s="22"/>
      <c r="Q284" s="22"/>
      <c r="R284" s="22"/>
      <c r="S284" s="16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A285" s="89">
        <v>486140.1</v>
      </c>
      <c r="B285" s="2">
        <v>216</v>
      </c>
      <c r="C285" s="1" t="s">
        <v>2218</v>
      </c>
      <c r="D285" s="1" t="s">
        <v>2718</v>
      </c>
      <c r="E285" s="3" t="s">
        <v>2187</v>
      </c>
      <c r="F285" s="3">
        <v>8</v>
      </c>
      <c r="G285" s="74">
        <v>4</v>
      </c>
      <c r="H285" s="198"/>
      <c r="I285" s="202" t="s">
        <v>2904</v>
      </c>
      <c r="J285" s="74" t="s">
        <v>446</v>
      </c>
      <c r="K285" s="4" t="s">
        <v>2277</v>
      </c>
      <c r="L285" s="1" t="s">
        <v>2185</v>
      </c>
      <c r="M285" s="74" t="s">
        <v>2842</v>
      </c>
      <c r="N285" s="82" t="s">
        <v>446</v>
      </c>
      <c r="O285" s="226"/>
      <c r="P285" s="74">
        <v>4</v>
      </c>
      <c r="Q285" s="83" t="s">
        <v>2843</v>
      </c>
      <c r="R285" s="84">
        <v>0</v>
      </c>
      <c r="S285" s="175">
        <v>15757</v>
      </c>
      <c r="T285" s="83" t="s">
        <v>2844</v>
      </c>
      <c r="U285" s="74" t="s">
        <v>2845</v>
      </c>
      <c r="V285" s="74" t="s">
        <v>2845</v>
      </c>
      <c r="W285" s="22" t="s">
        <v>1161</v>
      </c>
      <c r="X285" s="74" t="s">
        <v>2847</v>
      </c>
      <c r="Y285" s="82">
        <f t="shared" si="12"/>
        <v>64</v>
      </c>
      <c r="Z285" s="82" t="str">
        <f t="shared" si="13"/>
        <v>0</v>
      </c>
      <c r="AA285" s="82">
        <f t="shared" si="14"/>
        <v>64</v>
      </c>
      <c r="AB285" s="74"/>
      <c r="AC285" s="85"/>
    </row>
    <row r="286" spans="1:29" s="46" customFormat="1" ht="11.85" customHeight="1" thickBot="1" x14ac:dyDescent="0.3">
      <c r="G286" s="47">
        <f>SUM(G285)</f>
        <v>4</v>
      </c>
      <c r="H286" s="193"/>
      <c r="I286" s="215"/>
      <c r="J286" s="47"/>
      <c r="K286" s="47"/>
      <c r="M286" s="47">
        <f>G286-P286</f>
        <v>0</v>
      </c>
      <c r="N286" s="81"/>
      <c r="O286" s="207"/>
      <c r="P286" s="47">
        <f>SUM(P285)</f>
        <v>4</v>
      </c>
      <c r="S286" s="176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5">
      <c r="G287" s="72"/>
      <c r="H287" s="194"/>
      <c r="I287" s="217"/>
      <c r="J287" s="72"/>
      <c r="K287" s="72"/>
      <c r="L287" s="73"/>
      <c r="M287" s="74"/>
      <c r="N287" s="82"/>
      <c r="O287" s="226"/>
      <c r="P287" s="74"/>
      <c r="Q287" s="83"/>
      <c r="R287" s="84"/>
      <c r="S287" s="175"/>
      <c r="T287" s="83"/>
      <c r="U287" s="74"/>
      <c r="V287" s="74"/>
      <c r="W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  <c r="AB287" s="74"/>
      <c r="AC287" s="85"/>
    </row>
    <row r="288" spans="1:29" s="43" customFormat="1" ht="11.25" customHeight="1" x14ac:dyDescent="0.3">
      <c r="C288" s="50" t="s">
        <v>2180</v>
      </c>
      <c r="G288" s="22"/>
      <c r="H288" s="190"/>
      <c r="I288" s="23"/>
      <c r="J288" s="22"/>
      <c r="K288" s="67"/>
      <c r="L288" s="45"/>
      <c r="M288" s="22"/>
      <c r="N288" s="22"/>
      <c r="O288" s="206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3" customFormat="1" ht="10.199999999999999" x14ac:dyDescent="0.2">
      <c r="A289" s="1" t="s">
        <v>2713</v>
      </c>
      <c r="B289" s="2">
        <v>197.04</v>
      </c>
      <c r="C289" s="1" t="s">
        <v>2485</v>
      </c>
      <c r="D289" s="1" t="s">
        <v>2186</v>
      </c>
      <c r="E289" s="3" t="s">
        <v>2187</v>
      </c>
      <c r="F289" s="3">
        <v>16</v>
      </c>
      <c r="G289" s="3">
        <v>10</v>
      </c>
      <c r="H289" s="78"/>
      <c r="I289" s="4"/>
      <c r="J289" s="3" t="s">
        <v>446</v>
      </c>
      <c r="K289" s="4" t="s">
        <v>2714</v>
      </c>
      <c r="L289" s="1" t="s">
        <v>2185</v>
      </c>
      <c r="M289" s="3" t="s">
        <v>435</v>
      </c>
      <c r="N289" s="3" t="s">
        <v>446</v>
      </c>
      <c r="O289" s="204" t="s">
        <v>433</v>
      </c>
      <c r="P289" s="3">
        <v>10</v>
      </c>
      <c r="Q289" s="1"/>
      <c r="R289" s="2">
        <v>235</v>
      </c>
      <c r="S289" s="161">
        <v>15307</v>
      </c>
      <c r="T289" s="1" t="s">
        <v>429</v>
      </c>
      <c r="U289" s="3" t="s">
        <v>2715</v>
      </c>
      <c r="V289" s="3" t="s">
        <v>2715</v>
      </c>
      <c r="W289" s="22" t="s">
        <v>1161</v>
      </c>
      <c r="X289" s="3" t="s">
        <v>2847</v>
      </c>
      <c r="Y289" s="82">
        <f t="shared" si="12"/>
        <v>320</v>
      </c>
      <c r="Z289" s="82" t="str">
        <f t="shared" si="13"/>
        <v>0</v>
      </c>
      <c r="AA289" s="82">
        <f t="shared" si="14"/>
        <v>320</v>
      </c>
      <c r="AC289" s="5"/>
    </row>
    <row r="290" spans="1:29" s="38" customFormat="1" ht="11.85" customHeight="1" x14ac:dyDescent="0.25">
      <c r="G290" s="40">
        <f>SUM(G288:G289)</f>
        <v>10</v>
      </c>
      <c r="H290" s="192"/>
      <c r="I290" s="54"/>
      <c r="J290" s="40"/>
      <c r="K290" s="40"/>
      <c r="L290" s="41"/>
      <c r="M290" s="40">
        <f>G290-P290</f>
        <v>0</v>
      </c>
      <c r="N290" s="40"/>
      <c r="O290" s="205"/>
      <c r="P290" s="40">
        <f>SUM(P288:P289)</f>
        <v>10</v>
      </c>
      <c r="Q290" s="42"/>
      <c r="R290" s="42"/>
      <c r="S290" s="171"/>
      <c r="T290" s="42"/>
      <c r="X290" s="4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43" customFormat="1" ht="11.85" customHeight="1" x14ac:dyDescent="0.25">
      <c r="C291" s="50" t="s">
        <v>2181</v>
      </c>
      <c r="G291" s="22"/>
      <c r="H291" s="190"/>
      <c r="I291" s="23"/>
      <c r="J291" s="22"/>
      <c r="K291" s="22"/>
      <c r="L291" s="45"/>
      <c r="M291" s="22"/>
      <c r="N291" s="22"/>
      <c r="O291" s="206"/>
      <c r="P291" s="22"/>
      <c r="Q291" s="22"/>
      <c r="R291" s="22"/>
      <c r="S291" s="16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0.199999999999999" x14ac:dyDescent="0.2">
      <c r="A292" s="1" t="s">
        <v>2713</v>
      </c>
      <c r="B292" s="2">
        <v>197.04</v>
      </c>
      <c r="C292" s="1" t="s">
        <v>2485</v>
      </c>
      <c r="D292" s="1" t="s">
        <v>2718</v>
      </c>
      <c r="E292" s="3" t="s">
        <v>2187</v>
      </c>
      <c r="F292" s="3">
        <v>8</v>
      </c>
      <c r="G292" s="3">
        <v>10</v>
      </c>
      <c r="H292" s="78"/>
      <c r="I292" s="4"/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204" t="s">
        <v>433</v>
      </c>
      <c r="P292" s="3">
        <v>10</v>
      </c>
      <c r="Q292" s="1"/>
      <c r="R292" s="2">
        <v>300</v>
      </c>
      <c r="S292" s="16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160</v>
      </c>
      <c r="Z292" s="82" t="str">
        <f t="shared" si="13"/>
        <v>0</v>
      </c>
      <c r="AA292" s="82">
        <f t="shared" si="14"/>
        <v>160</v>
      </c>
      <c r="AC292" s="5"/>
    </row>
    <row r="293" spans="1:29" s="46" customFormat="1" ht="11.85" customHeight="1" thickBot="1" x14ac:dyDescent="0.3">
      <c r="G293" s="47">
        <f>SUM(G291:G292)</f>
        <v>10</v>
      </c>
      <c r="H293" s="193"/>
      <c r="I293" s="177"/>
      <c r="J293" s="47"/>
      <c r="K293" s="47"/>
      <c r="L293" s="48"/>
      <c r="M293" s="47">
        <f>G293-P293</f>
        <v>0</v>
      </c>
      <c r="N293" s="47"/>
      <c r="O293" s="207"/>
      <c r="P293" s="47">
        <f>SUM(P291:P292)</f>
        <v>10</v>
      </c>
      <c r="Q293" s="49"/>
      <c r="R293" s="49"/>
      <c r="S293" s="170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5">
      <c r="C294" s="50" t="s">
        <v>2178</v>
      </c>
      <c r="G294" s="22"/>
      <c r="H294" s="190"/>
      <c r="I294" s="218"/>
      <c r="J294" s="22"/>
      <c r="K294" s="22"/>
      <c r="L294" s="45"/>
      <c r="M294" s="22"/>
      <c r="N294" s="22"/>
      <c r="O294" s="206"/>
      <c r="P294" s="22"/>
      <c r="Q294" s="22"/>
      <c r="R294" s="22"/>
      <c r="S294" s="16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0.199999999999999" x14ac:dyDescent="0.2">
      <c r="A295" s="1" t="s">
        <v>2711</v>
      </c>
      <c r="B295" s="2">
        <v>216</v>
      </c>
      <c r="C295" s="1" t="s">
        <v>2218</v>
      </c>
      <c r="D295" s="1" t="s">
        <v>2186</v>
      </c>
      <c r="E295" s="3" t="s">
        <v>2187</v>
      </c>
      <c r="F295" s="3">
        <v>16</v>
      </c>
      <c r="G295" s="3">
        <v>9</v>
      </c>
      <c r="H295" s="78"/>
      <c r="I295" s="202" t="s">
        <v>2904</v>
      </c>
      <c r="J295" s="3" t="s">
        <v>446</v>
      </c>
      <c r="K295" s="4" t="s">
        <v>2277</v>
      </c>
      <c r="L295" s="1" t="s">
        <v>2185</v>
      </c>
      <c r="M295" s="3" t="s">
        <v>2619</v>
      </c>
      <c r="N295" s="3" t="s">
        <v>446</v>
      </c>
      <c r="O295" s="204"/>
      <c r="P295" s="3">
        <v>9</v>
      </c>
      <c r="Q295" s="1" t="s">
        <v>2193</v>
      </c>
      <c r="R295" s="2">
        <v>15.7</v>
      </c>
      <c r="S295" s="161">
        <v>15758</v>
      </c>
      <c r="T295" s="1" t="s">
        <v>2620</v>
      </c>
      <c r="U295" s="3" t="s">
        <v>2621</v>
      </c>
      <c r="V295" s="3" t="s">
        <v>2621</v>
      </c>
      <c r="W295" s="22" t="s">
        <v>1161</v>
      </c>
      <c r="X295" s="3" t="s">
        <v>2847</v>
      </c>
      <c r="Y295" s="82">
        <f t="shared" si="12"/>
        <v>288</v>
      </c>
      <c r="Z295" s="82" t="str">
        <f t="shared" si="13"/>
        <v>0</v>
      </c>
      <c r="AA295" s="82">
        <f t="shared" si="14"/>
        <v>288</v>
      </c>
      <c r="AC295" s="5"/>
    </row>
    <row r="296" spans="1:29" s="38" customFormat="1" ht="11.85" customHeight="1" x14ac:dyDescent="0.25">
      <c r="G296" s="40">
        <f>SUM(G294:G295)</f>
        <v>9</v>
      </c>
      <c r="H296" s="192"/>
      <c r="I296" s="219"/>
      <c r="J296" s="40"/>
      <c r="K296" s="129"/>
      <c r="L296" s="41"/>
      <c r="M296" s="40">
        <f>G296-P296</f>
        <v>0</v>
      </c>
      <c r="N296" s="40"/>
      <c r="O296" s="205"/>
      <c r="P296" s="40">
        <f>SUM(P294:P295)</f>
        <v>9</v>
      </c>
      <c r="Q296" s="42"/>
      <c r="R296" s="42"/>
      <c r="S296" s="171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5">
      <c r="C297" s="50" t="s">
        <v>2179</v>
      </c>
      <c r="G297" s="22"/>
      <c r="H297" s="190"/>
      <c r="I297" s="216"/>
      <c r="J297" s="22"/>
      <c r="K297" s="22"/>
      <c r="L297" s="45"/>
      <c r="M297" s="22"/>
      <c r="N297" s="22"/>
      <c r="O297" s="206"/>
      <c r="P297" s="22"/>
      <c r="Q297" s="22"/>
      <c r="R297" s="22"/>
      <c r="S297" s="16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0.199999999999999" x14ac:dyDescent="0.2">
      <c r="A298" s="1" t="s">
        <v>2711</v>
      </c>
      <c r="B298" s="2">
        <v>216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9</v>
      </c>
      <c r="H298" s="78"/>
      <c r="I298" s="202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O298" s="204"/>
      <c r="P298" s="3">
        <v>9</v>
      </c>
      <c r="Q298" s="1" t="s">
        <v>2193</v>
      </c>
      <c r="R298" s="2">
        <v>15.7</v>
      </c>
      <c r="S298" s="16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144</v>
      </c>
      <c r="Z298" s="82" t="str">
        <f t="shared" si="13"/>
        <v>0</v>
      </c>
      <c r="AA298" s="82">
        <f t="shared" si="14"/>
        <v>144</v>
      </c>
      <c r="AC298" s="5"/>
    </row>
    <row r="299" spans="1:29" s="46" customFormat="1" ht="11.85" customHeight="1" thickBot="1" x14ac:dyDescent="0.3">
      <c r="G299" s="47">
        <f>SUM(G297:G298)</f>
        <v>9</v>
      </c>
      <c r="H299" s="193"/>
      <c r="I299" s="207"/>
      <c r="J299" s="47"/>
      <c r="K299" s="47"/>
      <c r="L299" s="48"/>
      <c r="M299" s="47">
        <f>G299-P299</f>
        <v>0</v>
      </c>
      <c r="N299" s="47"/>
      <c r="O299" s="207"/>
      <c r="P299" s="47">
        <f>SUM(P297:P298)</f>
        <v>9</v>
      </c>
      <c r="Q299" s="49"/>
      <c r="R299" s="49"/>
      <c r="S299" s="170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25" customHeight="1" x14ac:dyDescent="0.25">
      <c r="C300" s="50" t="s">
        <v>2170</v>
      </c>
      <c r="G300" s="22"/>
      <c r="H300" s="190"/>
      <c r="I300" s="68" t="s">
        <v>1863</v>
      </c>
      <c r="J300" s="22"/>
      <c r="K300" s="22"/>
      <c r="L300" s="45"/>
      <c r="M300" s="22"/>
      <c r="N300" s="22"/>
      <c r="O300" s="227"/>
      <c r="P300" s="22"/>
      <c r="Q300" s="22"/>
      <c r="R300" s="22"/>
      <c r="S300" s="16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12</v>
      </c>
      <c r="H301" s="78"/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2611</v>
      </c>
      <c r="N301" s="3" t="s">
        <v>446</v>
      </c>
      <c r="O301" s="204"/>
      <c r="P301" s="3">
        <v>12</v>
      </c>
      <c r="Q301" s="1" t="s">
        <v>2612</v>
      </c>
      <c r="R301" s="2">
        <v>0</v>
      </c>
      <c r="S301" s="174">
        <v>15737</v>
      </c>
      <c r="T301" s="1" t="s">
        <v>2613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384</v>
      </c>
      <c r="Z301" s="82" t="str">
        <f t="shared" si="13"/>
        <v>0</v>
      </c>
      <c r="AA301" s="82">
        <f t="shared" si="14"/>
        <v>384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</v>
      </c>
      <c r="H302" s="78"/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2614</v>
      </c>
      <c r="N302" s="3" t="s">
        <v>446</v>
      </c>
      <c r="O302" s="204"/>
      <c r="P302" s="3">
        <v>5</v>
      </c>
      <c r="Q302" s="1" t="s">
        <v>2321</v>
      </c>
      <c r="R302" s="2">
        <v>23.7</v>
      </c>
      <c r="S302" s="174">
        <v>15740</v>
      </c>
      <c r="T302" s="1" t="s">
        <v>2615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6</v>
      </c>
      <c r="H303" s="78"/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O303" s="204"/>
      <c r="P303" s="3">
        <v>6</v>
      </c>
      <c r="Q303" s="1" t="s">
        <v>2321</v>
      </c>
      <c r="R303" s="2">
        <v>34.65</v>
      </c>
      <c r="S303" s="174">
        <v>15740</v>
      </c>
      <c r="T303" s="1" t="s">
        <v>2616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192</v>
      </c>
      <c r="Z303" s="82" t="str">
        <f t="shared" si="13"/>
        <v>0</v>
      </c>
      <c r="AA303" s="82">
        <f t="shared" si="14"/>
        <v>192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7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2188</v>
      </c>
      <c r="N304" s="3" t="s">
        <v>446</v>
      </c>
      <c r="O304" s="204"/>
      <c r="P304" s="3">
        <v>7</v>
      </c>
      <c r="Q304" s="1" t="s">
        <v>2321</v>
      </c>
      <c r="R304" s="2">
        <v>28.75</v>
      </c>
      <c r="S304" s="174">
        <v>15735</v>
      </c>
      <c r="T304" s="1" t="s">
        <v>2618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224</v>
      </c>
      <c r="Z304" s="82" t="str">
        <f t="shared" si="13"/>
        <v>0</v>
      </c>
      <c r="AA304" s="82">
        <f t="shared" si="14"/>
        <v>224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10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O305" s="204"/>
      <c r="P305" s="3">
        <v>10</v>
      </c>
      <c r="Q305" s="1" t="s">
        <v>2189</v>
      </c>
      <c r="R305" s="2">
        <v>31.9</v>
      </c>
      <c r="S305" s="174">
        <v>15735</v>
      </c>
      <c r="T305" s="1" t="s">
        <v>2190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320</v>
      </c>
      <c r="Z305" s="82" t="str">
        <f t="shared" si="13"/>
        <v>0</v>
      </c>
      <c r="AA305" s="82">
        <f t="shared" si="14"/>
        <v>320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2821</v>
      </c>
      <c r="N306" s="3" t="s">
        <v>446</v>
      </c>
      <c r="O306" s="228" t="s">
        <v>1861</v>
      </c>
      <c r="P306" s="3">
        <v>6</v>
      </c>
      <c r="Q306" s="3" t="s">
        <v>2218</v>
      </c>
      <c r="R306" s="21">
        <v>0</v>
      </c>
      <c r="S306" s="174">
        <v>15741</v>
      </c>
      <c r="T306" s="3" t="s">
        <v>419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8" customFormat="1" ht="11.85" customHeight="1" x14ac:dyDescent="0.25">
      <c r="G307" s="40">
        <f>SUM(G300:G306)</f>
        <v>46</v>
      </c>
      <c r="H307" s="192"/>
      <c r="I307" s="205"/>
      <c r="J307" s="40"/>
      <c r="K307" s="40"/>
      <c r="L307" s="41"/>
      <c r="M307" s="40">
        <f>G307-P307</f>
        <v>0</v>
      </c>
      <c r="N307" s="40"/>
      <c r="O307" s="205"/>
      <c r="P307" s="40">
        <f>SUM(P300:P306)</f>
        <v>46</v>
      </c>
      <c r="Q307" s="42"/>
      <c r="R307" s="42"/>
      <c r="S307" s="171"/>
      <c r="T307" s="42"/>
      <c r="X307" s="4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85" customHeight="1" x14ac:dyDescent="0.25">
      <c r="C308" s="50" t="s">
        <v>2171</v>
      </c>
      <c r="G308" s="22"/>
      <c r="H308" s="190"/>
      <c r="I308" s="206"/>
      <c r="J308" s="24"/>
      <c r="K308" s="22"/>
      <c r="L308" s="45"/>
      <c r="M308" s="22"/>
      <c r="N308" s="24"/>
      <c r="O308" s="206"/>
      <c r="P308" s="22"/>
      <c r="Q308" s="22"/>
      <c r="R308" s="22"/>
      <c r="S308" s="16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12</v>
      </c>
      <c r="H309" s="78"/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O309" s="204"/>
      <c r="P309" s="3">
        <v>12</v>
      </c>
      <c r="Q309" s="1" t="s">
        <v>2612</v>
      </c>
      <c r="R309" s="2">
        <v>0</v>
      </c>
      <c r="S309" s="174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5</v>
      </c>
      <c r="H310" s="78"/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O310" s="204"/>
      <c r="P310" s="3">
        <v>5</v>
      </c>
      <c r="Q310" s="1" t="s">
        <v>2321</v>
      </c>
      <c r="R310" s="2">
        <v>23.7</v>
      </c>
      <c r="S310" s="174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80</v>
      </c>
      <c r="Z310" s="82" t="str">
        <f t="shared" si="13"/>
        <v>0</v>
      </c>
      <c r="AA310" s="82">
        <f t="shared" si="14"/>
        <v>80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6</v>
      </c>
      <c r="H311" s="78"/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O311" s="204"/>
      <c r="P311" s="3">
        <v>6</v>
      </c>
      <c r="Q311" s="1" t="s">
        <v>2321</v>
      </c>
      <c r="R311" s="2">
        <v>34.65</v>
      </c>
      <c r="S311" s="174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96</v>
      </c>
      <c r="Z311" s="82" t="str">
        <f t="shared" si="13"/>
        <v>0</v>
      </c>
      <c r="AA311" s="82">
        <f t="shared" si="14"/>
        <v>96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7</v>
      </c>
      <c r="H312" s="78"/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O312" s="204"/>
      <c r="P312" s="3">
        <v>7</v>
      </c>
      <c r="Q312" s="1" t="s">
        <v>2321</v>
      </c>
      <c r="R312" s="2">
        <v>28.75</v>
      </c>
      <c r="S312" s="174">
        <v>15736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112</v>
      </c>
      <c r="Z312" s="82" t="str">
        <f t="shared" si="13"/>
        <v>0</v>
      </c>
      <c r="AA312" s="82">
        <f t="shared" si="14"/>
        <v>112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8</v>
      </c>
      <c r="H313" s="78"/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O313" s="204"/>
      <c r="P313" s="3">
        <v>8</v>
      </c>
      <c r="Q313" s="1" t="s">
        <v>2189</v>
      </c>
      <c r="R313" s="2">
        <v>31.9</v>
      </c>
      <c r="S313" s="174">
        <v>15736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128</v>
      </c>
      <c r="Z313" s="82" t="str">
        <f t="shared" si="13"/>
        <v>0</v>
      </c>
      <c r="AA313" s="82">
        <f t="shared" si="14"/>
        <v>128</v>
      </c>
      <c r="AC313" s="5"/>
    </row>
    <row r="314" spans="1:29" s="22" customFormat="1" ht="11.85" customHeight="1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H314" s="78"/>
      <c r="I314" s="23" t="s">
        <v>434</v>
      </c>
      <c r="J314" s="3" t="s">
        <v>446</v>
      </c>
      <c r="K314" s="4" t="s">
        <v>2608</v>
      </c>
      <c r="L314" s="20" t="s">
        <v>2185</v>
      </c>
      <c r="M314" s="22" t="s">
        <v>2821</v>
      </c>
      <c r="N314" s="3" t="s">
        <v>446</v>
      </c>
      <c r="O314" s="206"/>
      <c r="P314" s="22">
        <v>8</v>
      </c>
      <c r="Q314" s="20" t="s">
        <v>2218</v>
      </c>
      <c r="R314" s="21">
        <v>0</v>
      </c>
      <c r="S314" s="174">
        <v>15741</v>
      </c>
      <c r="T314" s="20" t="s">
        <v>420</v>
      </c>
      <c r="U314" s="22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25"/>
    </row>
    <row r="315" spans="1:29" s="46" customFormat="1" ht="11.85" customHeight="1" thickBot="1" x14ac:dyDescent="0.3">
      <c r="G315" s="47">
        <f>SUM(G308:G314)</f>
        <v>46</v>
      </c>
      <c r="H315" s="193"/>
      <c r="I315" s="207"/>
      <c r="J315" s="47"/>
      <c r="K315" s="47"/>
      <c r="L315" s="48"/>
      <c r="M315" s="47">
        <f>G315-P315</f>
        <v>0</v>
      </c>
      <c r="N315" s="47"/>
      <c r="O315" s="207"/>
      <c r="P315" s="47">
        <f>SUM(P308:P314)</f>
        <v>46</v>
      </c>
      <c r="Q315" s="49"/>
      <c r="R315" s="49"/>
      <c r="S315" s="96"/>
      <c r="T315" s="49"/>
      <c r="X315" s="49"/>
      <c r="Y315" s="49"/>
    </row>
    <row r="316" spans="1:29" ht="11.85" customHeight="1" x14ac:dyDescent="0.25">
      <c r="G316" s="3"/>
      <c r="H316" s="78"/>
      <c r="I316" s="204"/>
      <c r="J316" s="3"/>
      <c r="K316" s="3"/>
      <c r="M316" s="3"/>
      <c r="N316" s="3"/>
      <c r="O316" s="204"/>
      <c r="P316" s="3"/>
      <c r="S316" s="91"/>
      <c r="X316" s="3"/>
      <c r="Y316" s="3"/>
    </row>
    <row r="317" spans="1:29" ht="11.85" customHeight="1" x14ac:dyDescent="0.25">
      <c r="G317" s="3"/>
      <c r="H317" s="78"/>
      <c r="I317" s="204"/>
      <c r="J317" s="3"/>
      <c r="K317" s="3"/>
      <c r="M317" s="3"/>
      <c r="N317" s="3"/>
      <c r="O317" s="204"/>
      <c r="P317" s="3"/>
      <c r="S317" s="91"/>
      <c r="X317" s="3"/>
      <c r="Y317" s="3"/>
    </row>
    <row r="318" spans="1:29" ht="11.85" customHeight="1" x14ac:dyDescent="0.25">
      <c r="Y318">
        <f>SUM(Y6:Y317)</f>
        <v>93856</v>
      </c>
      <c r="Z318">
        <f>SUM(Z6:Z317)</f>
        <v>34016</v>
      </c>
      <c r="AA318">
        <f>SUM(AA6:AA317)</f>
        <v>59840</v>
      </c>
    </row>
    <row r="319" spans="1:29" ht="11.85" customHeight="1" x14ac:dyDescent="0.25"/>
    <row r="320" spans="1:29" ht="11.85" customHeight="1" x14ac:dyDescent="0.25">
      <c r="AA320">
        <f>Z318+AA318</f>
        <v>93856</v>
      </c>
    </row>
    <row r="321" spans="1:20" s="3" customFormat="1" ht="10.199999999999999" x14ac:dyDescent="0.2">
      <c r="A321" s="1"/>
      <c r="B321" s="2"/>
      <c r="C321" s="1"/>
      <c r="D321" s="1"/>
      <c r="H321" s="78"/>
      <c r="I321" s="204"/>
      <c r="K321" s="4"/>
      <c r="L321" s="1"/>
      <c r="O321" s="204"/>
      <c r="Q321" s="1"/>
      <c r="R321" s="2"/>
      <c r="S321" s="91"/>
      <c r="T321" s="1"/>
    </row>
    <row r="324" spans="1:20" s="3" customFormat="1" ht="10.199999999999999" x14ac:dyDescent="0.2">
      <c r="A324" s="1"/>
      <c r="B324" s="2"/>
      <c r="C324" s="1"/>
      <c r="D324" s="1"/>
      <c r="H324" s="78"/>
      <c r="I324" s="204"/>
      <c r="K324" s="4"/>
      <c r="L324" s="1"/>
      <c r="O324" s="204"/>
      <c r="Q324" s="1"/>
      <c r="R324" s="2"/>
      <c r="S324" s="91"/>
      <c r="T324" s="1"/>
    </row>
    <row r="325" spans="1:20" s="3" customFormat="1" ht="10.199999999999999" x14ac:dyDescent="0.2">
      <c r="A325" s="1"/>
      <c r="B325" s="2"/>
      <c r="C325" s="1"/>
      <c r="D325" s="1"/>
      <c r="H325" s="78"/>
      <c r="I325" s="204"/>
      <c r="K325" s="4"/>
      <c r="L325" s="1"/>
      <c r="O325" s="204"/>
      <c r="Q325" s="1"/>
      <c r="R325" s="2"/>
      <c r="S325" s="91"/>
      <c r="T325" s="1"/>
    </row>
  </sheetData>
  <phoneticPr fontId="0" type="noConversion"/>
  <pageMargins left="0.75" right="0.75" top="1" bottom="1" header="0.5" footer="0.5"/>
  <pageSetup paperSize="5" scale="71" fitToHeight="3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18"/>
  <sheetViews>
    <sheetView topLeftCell="N266" zoomScale="75" workbookViewId="0">
      <selection activeCell="Y307" sqref="Y307:AA307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style="199" customWidth="1"/>
    <col min="9" max="9" width="25.109375" style="220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13.88671875" style="220" customWidth="1"/>
    <col min="16" max="16" width="9.6640625" customWidth="1"/>
    <col min="17" max="17" width="13.109375" customWidth="1"/>
    <col min="18" max="18" width="10.44140625" customWidth="1"/>
    <col min="19" max="19" width="25.5546875" style="107" customWidth="1"/>
    <col min="20" max="20" width="8.44140625" customWidth="1"/>
    <col min="21" max="21" width="9.33203125" customWidth="1"/>
    <col min="22" max="22" width="9.6640625" customWidth="1"/>
    <col min="23" max="23" width="8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30.75" customHeight="1" x14ac:dyDescent="0.25">
      <c r="A1" s="66">
        <v>36943</v>
      </c>
      <c r="G1" s="3"/>
      <c r="H1" s="78"/>
      <c r="I1" s="200"/>
      <c r="J1" s="6"/>
      <c r="K1" s="3"/>
      <c r="L1" s="7"/>
      <c r="M1" s="3"/>
      <c r="N1" s="6"/>
      <c r="O1" s="204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36943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46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1862</v>
      </c>
      <c r="R6" s="21">
        <v>0</v>
      </c>
      <c r="S6" s="346" t="s">
        <v>436</v>
      </c>
      <c r="T6" s="1" t="s">
        <v>1508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.75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1862</v>
      </c>
      <c r="R7" s="21">
        <v>0</v>
      </c>
      <c r="S7" s="346" t="s">
        <v>436</v>
      </c>
      <c r="T7" s="1" t="s">
        <v>1508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293</v>
      </c>
      <c r="R8" s="21">
        <v>0</v>
      </c>
      <c r="S8" s="347" t="s">
        <v>1509</v>
      </c>
      <c r="T8" s="1" t="s">
        <v>1508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1862</v>
      </c>
      <c r="R9" s="21">
        <v>0</v>
      </c>
      <c r="S9" s="347" t="s">
        <v>1510</v>
      </c>
      <c r="T9" s="1" t="s">
        <v>1508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1862</v>
      </c>
      <c r="R10" s="21">
        <v>0</v>
      </c>
      <c r="S10" s="347" t="s">
        <v>1510</v>
      </c>
      <c r="T10" s="1" t="s">
        <v>1508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8</v>
      </c>
      <c r="Q11" s="248" t="s">
        <v>1862</v>
      </c>
      <c r="R11" s="21">
        <v>0</v>
      </c>
      <c r="S11" s="347" t="s">
        <v>1510</v>
      </c>
      <c r="T11" s="1" t="s">
        <v>1508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256</v>
      </c>
      <c r="Z11" s="82" t="str">
        <f t="shared" si="1"/>
        <v>0</v>
      </c>
      <c r="AA11" s="82">
        <f t="shared" si="2"/>
        <v>256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SUM(P3:P12)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1511</v>
      </c>
      <c r="B15" s="2">
        <v>0</v>
      </c>
      <c r="C15" s="248" t="s">
        <v>1862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2" t="s">
        <v>446</v>
      </c>
      <c r="K15" s="111" t="s">
        <v>2821</v>
      </c>
      <c r="L15" s="244" t="s">
        <v>2185</v>
      </c>
      <c r="M15" s="26" t="s">
        <v>2821</v>
      </c>
      <c r="N15" s="22" t="s">
        <v>446</v>
      </c>
      <c r="O15" s="26" t="s">
        <v>1913</v>
      </c>
      <c r="P15" s="22">
        <v>25</v>
      </c>
      <c r="Q15" s="248" t="s">
        <v>1862</v>
      </c>
      <c r="R15" s="21">
        <v>0</v>
      </c>
      <c r="S15" s="346" t="s">
        <v>436</v>
      </c>
      <c r="T15" s="1" t="s">
        <v>1512</v>
      </c>
      <c r="U15" s="22" t="s">
        <v>1769</v>
      </c>
      <c r="V15" s="22" t="s">
        <v>1769</v>
      </c>
      <c r="W15" s="22" t="s">
        <v>2892</v>
      </c>
      <c r="X15" s="22" t="s">
        <v>1019</v>
      </c>
      <c r="Y15" s="82">
        <f t="shared" si="0"/>
        <v>400</v>
      </c>
      <c r="Z15" s="82">
        <f t="shared" si="1"/>
        <v>400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1862</v>
      </c>
      <c r="R16" s="21">
        <v>0</v>
      </c>
      <c r="S16" s="347" t="s">
        <v>1510</v>
      </c>
      <c r="T16" s="1" t="s">
        <v>1512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3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5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5">
        <v>0</v>
      </c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5">
        <v>0</v>
      </c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5">
        <v>0</v>
      </c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5">
        <v>0</v>
      </c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5">
        <v>0</v>
      </c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1924</v>
      </c>
      <c r="E23" s="74" t="s">
        <v>2187</v>
      </c>
      <c r="F23" s="74">
        <v>1</v>
      </c>
      <c r="G23" s="275">
        <v>0</v>
      </c>
      <c r="H23" s="22" t="s">
        <v>2839</v>
      </c>
      <c r="I23" s="29"/>
      <c r="J23" s="22"/>
      <c r="K23" s="29"/>
      <c r="L23" s="271" t="s">
        <v>2185</v>
      </c>
      <c r="M23" s="275"/>
      <c r="N23" s="22"/>
      <c r="O23" s="276"/>
      <c r="P23" s="275">
        <v>0</v>
      </c>
      <c r="Q23" s="248"/>
      <c r="R23" s="21"/>
      <c r="S23" s="291"/>
      <c r="T23" s="1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1925</v>
      </c>
      <c r="E24" s="74" t="s">
        <v>2187</v>
      </c>
      <c r="F24" s="74">
        <v>1</v>
      </c>
      <c r="G24" s="275">
        <v>0</v>
      </c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5">
        <v>0</v>
      </c>
      <c r="Q24" s="248"/>
      <c r="R24" s="21"/>
      <c r="S24" s="291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/>
      <c r="B25" s="21"/>
      <c r="C25" s="20"/>
      <c r="D25" s="20" t="s">
        <v>1260</v>
      </c>
      <c r="E25" s="74" t="s">
        <v>2187</v>
      </c>
      <c r="F25" s="74">
        <v>1</v>
      </c>
      <c r="G25" s="275">
        <v>0</v>
      </c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5">
        <v>0</v>
      </c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5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2</v>
      </c>
      <c r="Q26" s="248" t="s">
        <v>1862</v>
      </c>
      <c r="R26" s="21">
        <v>0</v>
      </c>
      <c r="S26" s="347" t="s">
        <v>1510</v>
      </c>
      <c r="T26" s="1" t="s">
        <v>1513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4</v>
      </c>
      <c r="Z26" s="82" t="str">
        <f t="shared" si="1"/>
        <v>0</v>
      </c>
      <c r="AA26" s="8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1862</v>
      </c>
      <c r="R27" s="21">
        <v>0</v>
      </c>
      <c r="S27" s="347" t="s">
        <v>1510</v>
      </c>
      <c r="T27" s="1" t="s">
        <v>1513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5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2</v>
      </c>
      <c r="Q28" s="248" t="s">
        <v>1862</v>
      </c>
      <c r="R28" s="21">
        <v>0</v>
      </c>
      <c r="S28" s="347" t="s">
        <v>1510</v>
      </c>
      <c r="T28" s="1" t="s">
        <v>1513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1862</v>
      </c>
      <c r="R29" s="21">
        <v>0</v>
      </c>
      <c r="S29" s="347" t="s">
        <v>1510</v>
      </c>
      <c r="T29" s="1" t="s">
        <v>1513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1862</v>
      </c>
      <c r="R30" s="21">
        <v>0</v>
      </c>
      <c r="S30" s="347" t="s">
        <v>1510</v>
      </c>
      <c r="T30" s="1" t="s">
        <v>1513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1862</v>
      </c>
      <c r="R31" s="21">
        <v>0</v>
      </c>
      <c r="S31" s="347" t="s">
        <v>1510</v>
      </c>
      <c r="T31" s="1" t="s">
        <v>1513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1862</v>
      </c>
      <c r="R32" s="21">
        <v>0</v>
      </c>
      <c r="S32" s="347" t="s">
        <v>1510</v>
      </c>
      <c r="T32" s="1" t="s">
        <v>1513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5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3</v>
      </c>
      <c r="Q33" s="248" t="s">
        <v>1862</v>
      </c>
      <c r="R33" s="21">
        <v>0</v>
      </c>
      <c r="S33" s="347" t="s">
        <v>1510</v>
      </c>
      <c r="T33" s="1" t="s">
        <v>1513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5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3</v>
      </c>
      <c r="Q34" s="248" t="s">
        <v>1862</v>
      </c>
      <c r="R34" s="21">
        <v>0</v>
      </c>
      <c r="S34" s="347" t="s">
        <v>1510</v>
      </c>
      <c r="T34" s="1" t="s">
        <v>1513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5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3</v>
      </c>
      <c r="Q35" s="248" t="s">
        <v>1862</v>
      </c>
      <c r="R35" s="21">
        <v>0</v>
      </c>
      <c r="S35" s="347" t="s">
        <v>1510</v>
      </c>
      <c r="T35" s="1" t="s">
        <v>1513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5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3</v>
      </c>
      <c r="Q36" s="248" t="s">
        <v>1862</v>
      </c>
      <c r="R36" s="21">
        <v>0</v>
      </c>
      <c r="S36" s="347" t="s">
        <v>1510</v>
      </c>
      <c r="T36" s="1" t="s">
        <v>1513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5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3</v>
      </c>
      <c r="Q37" s="248" t="s">
        <v>1862</v>
      </c>
      <c r="R37" s="21">
        <v>0</v>
      </c>
      <c r="S37" s="347" t="s">
        <v>1510</v>
      </c>
      <c r="T37" s="1" t="s">
        <v>1513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5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3</v>
      </c>
      <c r="Q38" s="248" t="s">
        <v>1862</v>
      </c>
      <c r="R38" s="21">
        <v>0</v>
      </c>
      <c r="S38" s="347" t="s">
        <v>1510</v>
      </c>
      <c r="T38" s="1" t="s">
        <v>1513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1862</v>
      </c>
      <c r="R39" s="21">
        <v>0</v>
      </c>
      <c r="S39" s="347" t="s">
        <v>1510</v>
      </c>
      <c r="T39" s="1" t="s">
        <v>1513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5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3</v>
      </c>
      <c r="Q40" s="248" t="s">
        <v>1862</v>
      </c>
      <c r="R40" s="21">
        <v>0</v>
      </c>
      <c r="S40" s="347" t="s">
        <v>1510</v>
      </c>
      <c r="T40" s="1" t="s">
        <v>1513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5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3</v>
      </c>
      <c r="Q41" s="248" t="s">
        <v>1862</v>
      </c>
      <c r="R41" s="21">
        <v>0</v>
      </c>
      <c r="S41" s="347" t="s">
        <v>1510</v>
      </c>
      <c r="T41" s="1" t="s">
        <v>1513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1862</v>
      </c>
      <c r="R42" s="21">
        <v>0</v>
      </c>
      <c r="S42" s="347" t="s">
        <v>1510</v>
      </c>
      <c r="T42" s="1" t="s">
        <v>1513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/>
      <c r="B43" s="21"/>
      <c r="C43" s="20"/>
      <c r="D43" s="20" t="s">
        <v>1941</v>
      </c>
      <c r="E43" s="74" t="s">
        <v>2187</v>
      </c>
      <c r="F43" s="74">
        <v>1</v>
      </c>
      <c r="G43" s="275">
        <v>0</v>
      </c>
      <c r="H43" s="22" t="s">
        <v>2839</v>
      </c>
      <c r="I43" s="29"/>
      <c r="J43" s="22"/>
      <c r="K43" s="29"/>
      <c r="L43" s="271" t="s">
        <v>2185</v>
      </c>
      <c r="M43" s="275"/>
      <c r="N43" s="22"/>
      <c r="O43" s="276"/>
      <c r="P43" s="275">
        <v>0</v>
      </c>
      <c r="Q43" s="248"/>
      <c r="R43" s="21"/>
      <c r="S43" s="250"/>
      <c r="T43" s="1"/>
      <c r="U43" s="22"/>
      <c r="V43" s="22"/>
      <c r="W43" s="22"/>
      <c r="X43" s="22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44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44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1862</v>
      </c>
      <c r="R46" s="2">
        <v>270</v>
      </c>
      <c r="S46" s="347" t="s">
        <v>1514</v>
      </c>
      <c r="T46" s="1" t="s">
        <v>1515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4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1862</v>
      </c>
      <c r="R47" s="2">
        <v>270</v>
      </c>
      <c r="S47" s="347" t="s">
        <v>1514</v>
      </c>
      <c r="T47" s="1" t="s">
        <v>1515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4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1862</v>
      </c>
      <c r="R48" s="2">
        <v>270</v>
      </c>
      <c r="S48" s="347" t="s">
        <v>1514</v>
      </c>
      <c r="T48" s="1" t="s">
        <v>1515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4">
        <v>15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15</v>
      </c>
      <c r="Q49" s="248" t="s">
        <v>1862</v>
      </c>
      <c r="R49" s="2">
        <v>270</v>
      </c>
      <c r="S49" s="347" t="s">
        <v>1514</v>
      </c>
      <c r="T49" s="1" t="s">
        <v>1515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30</v>
      </c>
      <c r="Z49" s="82" t="str">
        <f t="shared" si="1"/>
        <v>0</v>
      </c>
      <c r="AA49" s="82">
        <f t="shared" si="2"/>
        <v>30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4">
        <v>15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15</v>
      </c>
      <c r="Q50" s="248" t="s">
        <v>1862</v>
      </c>
      <c r="R50" s="2">
        <v>270</v>
      </c>
      <c r="S50" s="347" t="s">
        <v>1514</v>
      </c>
      <c r="T50" s="1" t="s">
        <v>1515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30</v>
      </c>
      <c r="Z50" s="82" t="str">
        <f t="shared" si="1"/>
        <v>0</v>
      </c>
      <c r="AA50" s="82">
        <f t="shared" si="2"/>
        <v>30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4">
        <v>15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15</v>
      </c>
      <c r="Q51" s="248" t="s">
        <v>1862</v>
      </c>
      <c r="R51" s="2">
        <v>270</v>
      </c>
      <c r="S51" s="347" t="s">
        <v>1514</v>
      </c>
      <c r="T51" s="1" t="s">
        <v>1515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30</v>
      </c>
      <c r="Z51" s="82" t="str">
        <f t="shared" si="1"/>
        <v>0</v>
      </c>
      <c r="AA51" s="82">
        <f t="shared" si="2"/>
        <v>30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4">
        <v>10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10</v>
      </c>
      <c r="Q52" s="248" t="s">
        <v>1862</v>
      </c>
      <c r="R52" s="2">
        <v>270</v>
      </c>
      <c r="S52" s="347" t="s">
        <v>1514</v>
      </c>
      <c r="T52" s="1" t="s">
        <v>1515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20</v>
      </c>
      <c r="Z52" s="82" t="str">
        <f t="shared" si="1"/>
        <v>0</v>
      </c>
      <c r="AA52" s="8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4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10</v>
      </c>
      <c r="Q53" s="248" t="s">
        <v>1862</v>
      </c>
      <c r="R53" s="2">
        <v>270</v>
      </c>
      <c r="S53" s="347" t="s">
        <v>1514</v>
      </c>
      <c r="T53" s="1" t="s">
        <v>1515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4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10</v>
      </c>
      <c r="Q54" s="248" t="s">
        <v>1862</v>
      </c>
      <c r="R54" s="2">
        <v>270</v>
      </c>
      <c r="S54" s="347" t="s">
        <v>1514</v>
      </c>
      <c r="T54" s="1" t="s">
        <v>1515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1862</v>
      </c>
      <c r="R55" s="2">
        <v>270</v>
      </c>
      <c r="S55" s="347" t="s">
        <v>1514</v>
      </c>
      <c r="T55" s="1" t="s">
        <v>1515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1862</v>
      </c>
      <c r="R56" s="2">
        <v>270</v>
      </c>
      <c r="S56" s="347" t="s">
        <v>1514</v>
      </c>
      <c r="T56" s="1" t="s">
        <v>1515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4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1862</v>
      </c>
      <c r="R57" s="2">
        <v>270</v>
      </c>
      <c r="S57" s="347" t="s">
        <v>1514</v>
      </c>
      <c r="T57" s="1" t="s">
        <v>1515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4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1862</v>
      </c>
      <c r="R58" s="2">
        <v>270</v>
      </c>
      <c r="S58" s="347" t="s">
        <v>1514</v>
      </c>
      <c r="T58" s="1" t="s">
        <v>1515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4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1862</v>
      </c>
      <c r="R59" s="2">
        <v>270</v>
      </c>
      <c r="S59" s="347" t="s">
        <v>1514</v>
      </c>
      <c r="T59" s="1" t="s">
        <v>1515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4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1862</v>
      </c>
      <c r="R60" s="2">
        <v>270</v>
      </c>
      <c r="S60" s="347" t="s">
        <v>1514</v>
      </c>
      <c r="T60" s="1" t="s">
        <v>1515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4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1862</v>
      </c>
      <c r="R61" s="2">
        <v>270</v>
      </c>
      <c r="S61" s="347" t="s">
        <v>1514</v>
      </c>
      <c r="T61" s="1" t="s">
        <v>1515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4">
        <v>9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9</v>
      </c>
      <c r="Q62" s="248" t="s">
        <v>1862</v>
      </c>
      <c r="R62" s="2">
        <v>270</v>
      </c>
      <c r="S62" s="347" t="s">
        <v>1514</v>
      </c>
      <c r="T62" s="1" t="s">
        <v>1515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18</v>
      </c>
      <c r="Z62" s="82" t="str">
        <f t="shared" si="1"/>
        <v>0</v>
      </c>
      <c r="AA62" s="82">
        <f t="shared" si="2"/>
        <v>18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4">
        <v>9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9</v>
      </c>
      <c r="Q63" s="248" t="s">
        <v>1862</v>
      </c>
      <c r="R63" s="2">
        <v>270</v>
      </c>
      <c r="S63" s="347" t="s">
        <v>1514</v>
      </c>
      <c r="T63" s="1" t="s">
        <v>1515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18</v>
      </c>
      <c r="Z63" s="82" t="str">
        <f t="shared" si="1"/>
        <v>0</v>
      </c>
      <c r="AA63" s="8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4">
        <v>9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9</v>
      </c>
      <c r="Q64" s="248" t="s">
        <v>1862</v>
      </c>
      <c r="R64" s="2">
        <v>270</v>
      </c>
      <c r="S64" s="347" t="s">
        <v>1514</v>
      </c>
      <c r="T64" s="1" t="s">
        <v>1515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18</v>
      </c>
      <c r="Z64" s="82" t="str">
        <f t="shared" si="1"/>
        <v>0</v>
      </c>
      <c r="AA64" s="8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1862</v>
      </c>
      <c r="R65" s="2">
        <v>270</v>
      </c>
      <c r="S65" s="347" t="s">
        <v>1514</v>
      </c>
      <c r="T65" s="1" t="s">
        <v>1515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4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1862</v>
      </c>
      <c r="R66" s="2">
        <v>270</v>
      </c>
      <c r="S66" s="347" t="s">
        <v>1514</v>
      </c>
      <c r="T66" s="1" t="s">
        <v>1515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4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1862</v>
      </c>
      <c r="R67" s="2">
        <v>270</v>
      </c>
      <c r="S67" s="347" t="s">
        <v>1514</v>
      </c>
      <c r="T67" s="1" t="s">
        <v>1515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1862</v>
      </c>
      <c r="R68" s="2">
        <v>270</v>
      </c>
      <c r="S68" s="347" t="s">
        <v>1514</v>
      </c>
      <c r="T68" s="1" t="s">
        <v>1515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4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1862</v>
      </c>
      <c r="R69" s="2">
        <v>270</v>
      </c>
      <c r="S69" s="347" t="s">
        <v>1514</v>
      </c>
      <c r="T69" s="1" t="s">
        <v>1515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268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268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3" customFormat="1" ht="12" customHeight="1" x14ac:dyDescent="0.2">
      <c r="J72" s="22"/>
      <c r="L72" s="244" t="s">
        <v>2185</v>
      </c>
      <c r="N72" s="22"/>
      <c r="S72" s="22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A73" s="1" t="s">
        <v>1516</v>
      </c>
      <c r="B73" s="21">
        <v>0</v>
      </c>
      <c r="C73" s="248" t="s">
        <v>1862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347" t="s">
        <v>1517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22" customFormat="1" ht="12" customHeight="1" x14ac:dyDescent="0.2">
      <c r="A74" s="1" t="s">
        <v>1518</v>
      </c>
      <c r="B74" s="2">
        <v>315</v>
      </c>
      <c r="C74" s="1" t="s">
        <v>1519</v>
      </c>
      <c r="D74" s="1" t="s">
        <v>2186</v>
      </c>
      <c r="E74" s="3" t="s">
        <v>2187</v>
      </c>
      <c r="F74" s="3">
        <v>16</v>
      </c>
      <c r="G74" s="26">
        <v>25</v>
      </c>
      <c r="H74" s="3"/>
      <c r="I74" s="111"/>
      <c r="J74" s="22" t="s">
        <v>446</v>
      </c>
      <c r="K74" s="111" t="s">
        <v>276</v>
      </c>
      <c r="L74" s="246" t="s">
        <v>2185</v>
      </c>
      <c r="M74" s="22" t="s">
        <v>276</v>
      </c>
      <c r="N74" s="22" t="s">
        <v>446</v>
      </c>
      <c r="O74" s="26"/>
      <c r="P74" s="22">
        <v>25</v>
      </c>
      <c r="Q74" s="20" t="s">
        <v>1956</v>
      </c>
      <c r="R74" s="21">
        <v>400</v>
      </c>
      <c r="S74" s="346" t="s">
        <v>436</v>
      </c>
      <c r="T74" s="20" t="s">
        <v>1957</v>
      </c>
      <c r="U74" s="22" t="s">
        <v>1953</v>
      </c>
      <c r="V74" s="22" t="s">
        <v>1953</v>
      </c>
      <c r="W74" s="22" t="s">
        <v>2892</v>
      </c>
      <c r="X74" s="22" t="s">
        <v>1019</v>
      </c>
      <c r="Y74" s="82">
        <f t="shared" si="3"/>
        <v>800</v>
      </c>
      <c r="Z74" s="82">
        <f t="shared" si="4"/>
        <v>800</v>
      </c>
      <c r="AA74" s="82" t="str">
        <f t="shared" si="5"/>
        <v>0</v>
      </c>
      <c r="AC74" s="25"/>
    </row>
    <row r="75" spans="1:34" s="3" customFormat="1" ht="12" customHeight="1" x14ac:dyDescent="0.2">
      <c r="A75" s="1" t="s">
        <v>1520</v>
      </c>
      <c r="B75" s="2">
        <v>290</v>
      </c>
      <c r="C75" s="1" t="s">
        <v>1519</v>
      </c>
      <c r="D75" s="1" t="s">
        <v>2186</v>
      </c>
      <c r="E75" s="3" t="s">
        <v>2187</v>
      </c>
      <c r="F75" s="3">
        <v>16</v>
      </c>
      <c r="G75" s="26">
        <v>25</v>
      </c>
      <c r="I75" s="111" t="s">
        <v>1521</v>
      </c>
      <c r="J75" s="22" t="s">
        <v>446</v>
      </c>
      <c r="K75" s="111" t="s">
        <v>1984</v>
      </c>
      <c r="L75" s="244" t="s">
        <v>2185</v>
      </c>
      <c r="M75" s="27" t="s">
        <v>2889</v>
      </c>
      <c r="N75" s="22" t="s">
        <v>446</v>
      </c>
      <c r="O75" s="27"/>
      <c r="P75" s="27">
        <v>25</v>
      </c>
      <c r="Q75" s="1" t="s">
        <v>1519</v>
      </c>
      <c r="R75" s="2">
        <v>285</v>
      </c>
      <c r="S75" s="346" t="s">
        <v>436</v>
      </c>
      <c r="T75" s="1" t="s">
        <v>1522</v>
      </c>
      <c r="U75" s="22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3" customFormat="1" ht="12" customHeight="1" x14ac:dyDescent="0.2">
      <c r="A76" s="1" t="s">
        <v>1523</v>
      </c>
      <c r="B76" s="2">
        <v>285</v>
      </c>
      <c r="C76" s="1" t="s">
        <v>1519</v>
      </c>
      <c r="D76" s="1" t="s">
        <v>2186</v>
      </c>
      <c r="E76" s="3" t="s">
        <v>2187</v>
      </c>
      <c r="F76" s="3">
        <v>16</v>
      </c>
      <c r="G76" s="26">
        <v>25</v>
      </c>
      <c r="I76" s="111" t="s">
        <v>2011</v>
      </c>
      <c r="J76" s="22" t="s">
        <v>446</v>
      </c>
      <c r="K76" s="111" t="s">
        <v>1983</v>
      </c>
      <c r="L76" s="244" t="s">
        <v>2185</v>
      </c>
      <c r="M76" s="27" t="s">
        <v>2889</v>
      </c>
      <c r="N76" s="22" t="s">
        <v>446</v>
      </c>
      <c r="O76" s="27"/>
      <c r="P76" s="27">
        <v>25</v>
      </c>
      <c r="Q76" s="1" t="s">
        <v>1519</v>
      </c>
      <c r="R76" s="2">
        <v>280</v>
      </c>
      <c r="S76" s="346" t="s">
        <v>436</v>
      </c>
      <c r="T76" s="1" t="s">
        <v>1524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5"/>
    </row>
    <row r="77" spans="1:34" s="22" customFormat="1" ht="12" customHeight="1" x14ac:dyDescent="0.2">
      <c r="A77" s="1" t="s">
        <v>1516</v>
      </c>
      <c r="B77" s="21">
        <v>0</v>
      </c>
      <c r="C77" s="248" t="s">
        <v>1862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1959</v>
      </c>
      <c r="N77" s="22" t="s">
        <v>446</v>
      </c>
      <c r="O77" s="114" t="s">
        <v>1525</v>
      </c>
      <c r="P77" s="22">
        <v>25</v>
      </c>
      <c r="Q77" s="20" t="s">
        <v>2193</v>
      </c>
      <c r="R77" s="21">
        <v>61</v>
      </c>
      <c r="S77" s="347" t="s">
        <v>1526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22" customFormat="1" ht="12" customHeight="1" x14ac:dyDescent="0.2">
      <c r="A78" s="20" t="s">
        <v>1966</v>
      </c>
      <c r="B78" s="21">
        <v>215</v>
      </c>
      <c r="C78" s="20" t="s">
        <v>2218</v>
      </c>
      <c r="D78" s="20" t="s">
        <v>2186</v>
      </c>
      <c r="E78" s="22" t="s">
        <v>2187</v>
      </c>
      <c r="F78" s="22">
        <v>16</v>
      </c>
      <c r="G78" s="22">
        <v>25</v>
      </c>
      <c r="I78" s="245" t="s">
        <v>1967</v>
      </c>
      <c r="J78" s="22" t="s">
        <v>446</v>
      </c>
      <c r="K78" s="23" t="s">
        <v>1949</v>
      </c>
      <c r="L78" s="246" t="s">
        <v>2185</v>
      </c>
      <c r="M78" s="22" t="s">
        <v>2453</v>
      </c>
      <c r="N78" s="22" t="s">
        <v>446</v>
      </c>
      <c r="O78" s="142" t="s">
        <v>1968</v>
      </c>
      <c r="P78" s="22">
        <v>25</v>
      </c>
      <c r="Q78" s="20" t="s">
        <v>2193</v>
      </c>
      <c r="R78" s="21">
        <v>24.73</v>
      </c>
      <c r="S78" s="346" t="s">
        <v>1527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1971</v>
      </c>
      <c r="B79" s="21">
        <v>38.6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I79" s="23" t="s">
        <v>1972</v>
      </c>
      <c r="J79" s="22" t="s">
        <v>446</v>
      </c>
      <c r="K79" s="23" t="s">
        <v>2408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46" t="s">
        <v>1528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1516</v>
      </c>
      <c r="B80" s="21">
        <v>0</v>
      </c>
      <c r="C80" s="248" t="s">
        <v>1862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46" t="s">
        <v>1529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</row>
    <row r="81" spans="1:29" s="43" customFormat="1" ht="12" customHeight="1" x14ac:dyDescent="0.25">
      <c r="A81" s="1" t="s">
        <v>1516</v>
      </c>
      <c r="B81" s="21">
        <v>0</v>
      </c>
      <c r="C81" s="248" t="s">
        <v>1862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46" t="s">
        <v>1530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22" customFormat="1" ht="12" customHeight="1" x14ac:dyDescent="0.2">
      <c r="A82" s="1" t="s">
        <v>1516</v>
      </c>
      <c r="B82" s="21">
        <v>0</v>
      </c>
      <c r="C82" s="248" t="s">
        <v>1862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46" t="s">
        <v>1530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1516</v>
      </c>
      <c r="B83" s="21">
        <v>0</v>
      </c>
      <c r="C83" s="248" t="s">
        <v>1862</v>
      </c>
      <c r="D83" s="20" t="s">
        <v>2186</v>
      </c>
      <c r="E83" s="22" t="s">
        <v>2187</v>
      </c>
      <c r="F83" s="22">
        <v>16</v>
      </c>
      <c r="G83" s="302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4">
        <v>1</v>
      </c>
      <c r="Q83" s="20" t="s">
        <v>2193</v>
      </c>
      <c r="R83" s="21">
        <v>24.73</v>
      </c>
      <c r="S83" s="346" t="s">
        <v>1530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32</v>
      </c>
      <c r="Z83" s="82" t="str">
        <f t="shared" si="4"/>
        <v>0</v>
      </c>
      <c r="AA83" s="82">
        <f t="shared" si="5"/>
        <v>32</v>
      </c>
      <c r="AC83" s="25"/>
    </row>
    <row r="84" spans="1:29" s="3" customFormat="1" ht="12" customHeight="1" x14ac:dyDescent="0.2">
      <c r="A84" s="1" t="s">
        <v>1531</v>
      </c>
      <c r="B84" s="2">
        <v>280</v>
      </c>
      <c r="C84" s="1" t="s">
        <v>1519</v>
      </c>
      <c r="D84" s="1" t="s">
        <v>2186</v>
      </c>
      <c r="E84" s="3" t="s">
        <v>2187</v>
      </c>
      <c r="F84" s="3">
        <v>16</v>
      </c>
      <c r="G84" s="26">
        <v>25</v>
      </c>
      <c r="I84" s="111" t="s">
        <v>1532</v>
      </c>
      <c r="J84" s="22" t="s">
        <v>446</v>
      </c>
      <c r="K84" s="111" t="s">
        <v>1984</v>
      </c>
      <c r="L84" s="244" t="s">
        <v>2185</v>
      </c>
      <c r="M84" s="27" t="s">
        <v>2453</v>
      </c>
      <c r="N84" s="22" t="s">
        <v>446</v>
      </c>
      <c r="O84" s="142" t="s">
        <v>1968</v>
      </c>
      <c r="P84" s="27">
        <v>25</v>
      </c>
      <c r="Q84" s="1" t="s">
        <v>1519</v>
      </c>
      <c r="R84" s="2">
        <v>280</v>
      </c>
      <c r="S84" s="346" t="s">
        <v>1533</v>
      </c>
      <c r="T84" s="1" t="s">
        <v>1534</v>
      </c>
      <c r="U84" s="3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1516</v>
      </c>
      <c r="B85" s="21">
        <v>0</v>
      </c>
      <c r="C85" s="248" t="s">
        <v>1862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27" t="s">
        <v>2453</v>
      </c>
      <c r="N85" s="22" t="s">
        <v>446</v>
      </c>
      <c r="O85" s="142" t="s">
        <v>1980</v>
      </c>
      <c r="P85" s="27">
        <v>25</v>
      </c>
      <c r="Q85" s="1" t="s">
        <v>1519</v>
      </c>
      <c r="R85" s="2">
        <v>280</v>
      </c>
      <c r="S85" s="346" t="s">
        <v>1535</v>
      </c>
      <c r="T85" s="1" t="s">
        <v>1536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22" customFormat="1" ht="12" customHeight="1" x14ac:dyDescent="0.2">
      <c r="A86" s="1" t="s">
        <v>1537</v>
      </c>
      <c r="B86" s="2">
        <v>285</v>
      </c>
      <c r="C86" s="1" t="s">
        <v>1519</v>
      </c>
      <c r="D86" s="1" t="s">
        <v>2186</v>
      </c>
      <c r="E86" s="3" t="s">
        <v>2187</v>
      </c>
      <c r="F86" s="3">
        <v>16</v>
      </c>
      <c r="G86" s="26">
        <v>25</v>
      </c>
      <c r="H86" s="3"/>
      <c r="I86" s="111"/>
      <c r="J86" s="22" t="s">
        <v>446</v>
      </c>
      <c r="K86" s="111" t="s">
        <v>1983</v>
      </c>
      <c r="L86" s="246" t="s">
        <v>2185</v>
      </c>
      <c r="M86" s="22" t="s">
        <v>1983</v>
      </c>
      <c r="N86" s="22" t="s">
        <v>446</v>
      </c>
      <c r="P86" s="22">
        <v>25</v>
      </c>
      <c r="Q86" s="20" t="s">
        <v>1985</v>
      </c>
      <c r="R86" s="21">
        <v>325</v>
      </c>
      <c r="S86" s="346" t="s">
        <v>436</v>
      </c>
      <c r="T86" s="20" t="s">
        <v>1986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25"/>
    </row>
    <row r="87" spans="1:29" s="22" customFormat="1" ht="12" customHeight="1" x14ac:dyDescent="0.2">
      <c r="A87" s="1" t="s">
        <v>1538</v>
      </c>
      <c r="B87" s="2">
        <v>285</v>
      </c>
      <c r="C87" s="1" t="s">
        <v>1519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6"/>
      <c r="P87" s="22">
        <v>25</v>
      </c>
      <c r="Q87" s="20" t="s">
        <v>2193</v>
      </c>
      <c r="R87" s="21">
        <v>86</v>
      </c>
      <c r="S87" s="346" t="s">
        <v>436</v>
      </c>
      <c r="T87" s="20" t="s">
        <v>1993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A88" s="1" t="s">
        <v>1539</v>
      </c>
      <c r="B88" s="2">
        <v>285</v>
      </c>
      <c r="C88" s="1" t="s">
        <v>1519</v>
      </c>
      <c r="D88" s="1" t="s">
        <v>2186</v>
      </c>
      <c r="E88" s="3" t="s">
        <v>2187</v>
      </c>
      <c r="F88" s="3">
        <v>16</v>
      </c>
      <c r="G88" s="26">
        <v>25</v>
      </c>
      <c r="H88" s="3"/>
      <c r="I88" s="111"/>
      <c r="J88" s="22" t="s">
        <v>446</v>
      </c>
      <c r="K88" s="111" t="s">
        <v>2516</v>
      </c>
      <c r="L88" s="246" t="s">
        <v>2185</v>
      </c>
      <c r="M88" s="22" t="s">
        <v>2516</v>
      </c>
      <c r="N88" s="22" t="s">
        <v>446</v>
      </c>
      <c r="O88" s="27"/>
      <c r="P88" s="22">
        <v>25</v>
      </c>
      <c r="Q88" s="20" t="s">
        <v>2193</v>
      </c>
      <c r="R88" s="21">
        <v>86</v>
      </c>
      <c r="S88" s="346" t="s">
        <v>436</v>
      </c>
      <c r="T88" s="20" t="s">
        <v>1991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25"/>
    </row>
    <row r="89" spans="1:29" s="22" customFormat="1" ht="12" customHeight="1" x14ac:dyDescent="0.2">
      <c r="L89" s="246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25"/>
    </row>
    <row r="90" spans="1:29" s="304" customFormat="1" ht="12" customHeight="1" x14ac:dyDescent="0.3">
      <c r="G90" s="251">
        <f>SUM(G71:G89)</f>
        <v>358</v>
      </c>
      <c r="I90" s="305"/>
      <c r="J90" s="306"/>
      <c r="K90" s="305"/>
      <c r="L90" s="305"/>
      <c r="M90" s="257">
        <f>G90-P90</f>
        <v>0</v>
      </c>
      <c r="N90" s="306"/>
      <c r="O90" s="307"/>
      <c r="P90" s="257">
        <f>SUM(P71:P89)</f>
        <v>358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5">
      <c r="C91" s="308" t="s">
        <v>1999</v>
      </c>
      <c r="G91" s="309"/>
      <c r="I91" s="309"/>
      <c r="J91" s="310"/>
      <c r="K91" s="309"/>
      <c r="L91" s="309"/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5">
      <c r="L92" s="246" t="s">
        <v>2185</v>
      </c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1540</v>
      </c>
      <c r="B93" s="21">
        <v>0</v>
      </c>
      <c r="C93" s="248" t="s">
        <v>1862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185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347" t="s">
        <v>1517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111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346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2002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7" t="s">
        <v>1541</v>
      </c>
      <c r="P95" s="22">
        <v>25</v>
      </c>
      <c r="Q95" s="20" t="s">
        <v>2193</v>
      </c>
      <c r="R95" s="21">
        <v>61</v>
      </c>
      <c r="S95" s="347" t="s">
        <v>1542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2006</v>
      </c>
      <c r="B96" s="21">
        <v>19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111" t="s">
        <v>1543</v>
      </c>
      <c r="J96" s="22" t="s">
        <v>446</v>
      </c>
      <c r="K96" s="23" t="s">
        <v>2194</v>
      </c>
      <c r="L96" s="246" t="s">
        <v>2185</v>
      </c>
      <c r="M96" s="22" t="s">
        <v>2889</v>
      </c>
      <c r="N96" s="22" t="s">
        <v>446</v>
      </c>
      <c r="O96" s="27" t="s">
        <v>1544</v>
      </c>
      <c r="P96" s="22">
        <v>25</v>
      </c>
      <c r="Q96" s="20" t="s">
        <v>2193</v>
      </c>
      <c r="R96" s="21">
        <v>60.75</v>
      </c>
      <c r="S96" s="346" t="s">
        <v>1545</v>
      </c>
      <c r="T96" s="20" t="s">
        <v>2009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3" t="s">
        <v>2014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2015</v>
      </c>
      <c r="P97" s="235">
        <v>25</v>
      </c>
      <c r="Q97" s="20" t="s">
        <v>2193</v>
      </c>
      <c r="R97" s="21">
        <v>24.73</v>
      </c>
      <c r="S97" s="346" t="s">
        <v>1546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9" t="s">
        <v>1547</v>
      </c>
      <c r="J98" s="22" t="s">
        <v>446</v>
      </c>
      <c r="K98" s="23" t="s">
        <v>2408</v>
      </c>
      <c r="L98" s="246" t="s">
        <v>2185</v>
      </c>
      <c r="M98" s="26" t="s">
        <v>2453</v>
      </c>
      <c r="N98" s="22" t="s">
        <v>446</v>
      </c>
      <c r="O98" s="142" t="s">
        <v>2018</v>
      </c>
      <c r="P98" s="235">
        <v>25</v>
      </c>
      <c r="Q98" s="20" t="s">
        <v>2193</v>
      </c>
      <c r="R98" s="21">
        <v>24.73</v>
      </c>
      <c r="S98" s="346" t="s">
        <v>1548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2020</v>
      </c>
      <c r="B99" s="21">
        <v>360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2021</v>
      </c>
      <c r="J99" s="22" t="s">
        <v>446</v>
      </c>
      <c r="K99" s="23" t="s">
        <v>2515</v>
      </c>
      <c r="L99" s="246" t="s">
        <v>2185</v>
      </c>
      <c r="M99" s="26" t="s">
        <v>2453</v>
      </c>
      <c r="N99" s="22" t="s">
        <v>446</v>
      </c>
      <c r="O99" s="142" t="s">
        <v>2022</v>
      </c>
      <c r="P99" s="235">
        <v>25</v>
      </c>
      <c r="Q99" s="20" t="s">
        <v>2193</v>
      </c>
      <c r="R99" s="21">
        <v>24.73</v>
      </c>
      <c r="S99" s="346" t="s">
        <v>1549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2015</v>
      </c>
      <c r="P100" s="235">
        <v>25</v>
      </c>
      <c r="Q100" s="20" t="s">
        <v>2193</v>
      </c>
      <c r="R100" s="21">
        <v>24.73</v>
      </c>
      <c r="S100" s="346" t="s">
        <v>1550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22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346" t="s">
        <v>1550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1" t="s">
        <v>1540</v>
      </c>
      <c r="B102" s="21">
        <v>0</v>
      </c>
      <c r="C102" s="248" t="s">
        <v>1862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20" t="s">
        <v>2193</v>
      </c>
      <c r="R102" s="21">
        <v>24.73</v>
      </c>
      <c r="S102" s="346" t="s">
        <v>1551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25"/>
    </row>
    <row r="103" spans="1:29" s="22" customFormat="1" ht="12" customHeight="1" x14ac:dyDescent="0.2">
      <c r="A103" s="1" t="s">
        <v>1540</v>
      </c>
      <c r="B103" s="21">
        <v>0</v>
      </c>
      <c r="C103" s="248" t="s">
        <v>1862</v>
      </c>
      <c r="D103" s="20" t="s">
        <v>2718</v>
      </c>
      <c r="E103" s="22" t="s">
        <v>2187</v>
      </c>
      <c r="F103" s="22">
        <v>8</v>
      </c>
      <c r="G103" s="26">
        <v>25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35">
        <v>25</v>
      </c>
      <c r="Q103" s="20" t="s">
        <v>2193</v>
      </c>
      <c r="R103" s="21">
        <v>24.73</v>
      </c>
      <c r="S103" s="346" t="s">
        <v>1551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20" t="s">
        <v>2028</v>
      </c>
      <c r="B104" s="21">
        <v>25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13</v>
      </c>
      <c r="H104" s="22" t="s">
        <v>2839</v>
      </c>
      <c r="I104" s="29" t="s">
        <v>1552</v>
      </c>
      <c r="J104" s="22" t="s">
        <v>446</v>
      </c>
      <c r="K104" s="23" t="s">
        <v>2326</v>
      </c>
      <c r="L104" s="246" t="s">
        <v>2185</v>
      </c>
      <c r="M104" s="26" t="s">
        <v>2453</v>
      </c>
      <c r="N104" s="22" t="s">
        <v>446</v>
      </c>
      <c r="O104" s="142" t="s">
        <v>2026</v>
      </c>
      <c r="P104" s="235">
        <v>13</v>
      </c>
      <c r="Q104" s="20" t="s">
        <v>2193</v>
      </c>
      <c r="R104" s="21">
        <v>24.73</v>
      </c>
      <c r="S104" s="346" t="s">
        <v>1553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208</v>
      </c>
      <c r="Z104" s="82" t="str">
        <f t="shared" si="4"/>
        <v>0</v>
      </c>
      <c r="AA104" s="82">
        <f t="shared" si="5"/>
        <v>208</v>
      </c>
      <c r="AC104" s="25"/>
    </row>
    <row r="105" spans="1:29" s="22" customFormat="1" ht="12" customHeight="1" x14ac:dyDescent="0.2">
      <c r="A105" s="20" t="s">
        <v>2028</v>
      </c>
      <c r="B105" s="21">
        <v>25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12</v>
      </c>
      <c r="H105" s="22" t="s">
        <v>2839</v>
      </c>
      <c r="I105" s="29" t="s">
        <v>1554</v>
      </c>
      <c r="J105" s="22" t="s">
        <v>446</v>
      </c>
      <c r="K105" s="23" t="s">
        <v>2326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35">
        <v>12</v>
      </c>
      <c r="Q105" s="20" t="s">
        <v>2193</v>
      </c>
      <c r="R105" s="21">
        <v>24.73</v>
      </c>
      <c r="S105" s="346" t="s">
        <v>1555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192</v>
      </c>
      <c r="Z105" s="82" t="str">
        <f t="shared" si="4"/>
        <v>0</v>
      </c>
      <c r="AA105" s="82">
        <f t="shared" si="5"/>
        <v>192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5">
      <c r="G107" s="317">
        <f>SUM(G91:G106)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3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347" t="s">
        <v>1556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347" t="s">
        <v>1557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47" t="s">
        <v>1557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43" customFormat="1" ht="12" customHeight="1" x14ac:dyDescent="0.25">
      <c r="J112" s="37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0</v>
      </c>
      <c r="Z112" s="82" t="str">
        <f t="shared" si="4"/>
        <v>0</v>
      </c>
      <c r="AA112" s="82">
        <f t="shared" si="5"/>
        <v>0</v>
      </c>
    </row>
    <row r="113" spans="1:29" s="74" customFormat="1" ht="12" customHeight="1" x14ac:dyDescent="0.2">
      <c r="A113" s="83"/>
      <c r="B113" s="84"/>
      <c r="C113" s="83"/>
      <c r="D113" s="83"/>
      <c r="G113" s="245"/>
      <c r="H113" s="286"/>
      <c r="I113" s="274"/>
      <c r="J113" s="310"/>
      <c r="K113" s="245"/>
      <c r="L113" s="246" t="s">
        <v>2185</v>
      </c>
      <c r="M113" s="275"/>
      <c r="O113" s="28"/>
      <c r="Q113" s="248"/>
      <c r="R113" s="21"/>
      <c r="S113" s="355"/>
      <c r="T113" s="20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85"/>
    </row>
    <row r="114" spans="1:29" s="327" customFormat="1" ht="12" customHeight="1" thickBot="1" x14ac:dyDescent="0.35">
      <c r="G114" s="264">
        <f>SUM(G108:G113)</f>
        <v>75</v>
      </c>
      <c r="I114" s="328"/>
      <c r="J114" s="319"/>
      <c r="L114" s="320"/>
      <c r="M114" s="267">
        <f>G114-P114</f>
        <v>0</v>
      </c>
      <c r="N114" s="319"/>
      <c r="O114" s="329"/>
      <c r="P114" s="267">
        <f>SUM(P108:P113)</f>
        <v>75</v>
      </c>
      <c r="S114" s="329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29" s="71" customFormat="1" ht="12" customHeight="1" x14ac:dyDescent="0.3">
      <c r="C115" s="330" t="s">
        <v>2045</v>
      </c>
      <c r="G115" s="309"/>
      <c r="H115" s="67"/>
      <c r="I115" s="309"/>
      <c r="J115" s="310"/>
      <c r="K115" s="309"/>
      <c r="L115" s="309"/>
      <c r="N115" s="310"/>
      <c r="O115" s="311"/>
      <c r="S115" s="31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29" s="43" customFormat="1" ht="12" customHeight="1" x14ac:dyDescent="0.25">
      <c r="A116" s="20" t="s">
        <v>2032</v>
      </c>
      <c r="B116" s="21">
        <v>310</v>
      </c>
      <c r="C116" s="20" t="s">
        <v>2033</v>
      </c>
      <c r="D116" s="20" t="s">
        <v>2718</v>
      </c>
      <c r="E116" s="22" t="s">
        <v>2187</v>
      </c>
      <c r="F116" s="22">
        <v>8</v>
      </c>
      <c r="G116" s="22">
        <v>25</v>
      </c>
      <c r="H116" s="22"/>
      <c r="I116" s="245" t="s">
        <v>2034</v>
      </c>
      <c r="J116" s="22" t="s">
        <v>446</v>
      </c>
      <c r="K116" s="23" t="s">
        <v>2035</v>
      </c>
      <c r="L116" s="246" t="s">
        <v>2185</v>
      </c>
      <c r="M116" s="26" t="s">
        <v>2821</v>
      </c>
      <c r="N116" s="22" t="s">
        <v>446</v>
      </c>
      <c r="O116" s="26" t="s">
        <v>2046</v>
      </c>
      <c r="P116" s="26">
        <v>25</v>
      </c>
      <c r="Q116" s="248" t="s">
        <v>1862</v>
      </c>
      <c r="R116" s="21">
        <v>0</v>
      </c>
      <c r="S116" s="347" t="s">
        <v>1556</v>
      </c>
      <c r="T116" s="1" t="s">
        <v>1558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400</v>
      </c>
      <c r="Z116" s="82" t="str">
        <f t="shared" si="4"/>
        <v>0</v>
      </c>
      <c r="AA116" s="82">
        <f t="shared" si="5"/>
        <v>400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16" customFormat="1" ht="12" customHeight="1" thickBot="1" x14ac:dyDescent="0.35">
      <c r="G118" s="317">
        <f>SUM(G115:G117)</f>
        <v>25</v>
      </c>
      <c r="H118" s="327"/>
      <c r="I118" s="331"/>
      <c r="J118" s="332"/>
      <c r="L118" s="318"/>
      <c r="M118" s="295">
        <f>G118-P118</f>
        <v>0</v>
      </c>
      <c r="N118" s="332"/>
      <c r="O118" s="321"/>
      <c r="P118" s="295">
        <f>SUM(P115:P117)</f>
        <v>25</v>
      </c>
      <c r="S118" s="32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ht="12" customHeight="1" x14ac:dyDescent="0.25">
      <c r="C119" s="333" t="s">
        <v>2048</v>
      </c>
      <c r="G119" s="334"/>
      <c r="H119"/>
      <c r="I119" s="334"/>
      <c r="J119" s="6"/>
      <c r="L119" s="334"/>
      <c r="N119" s="6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3" customFormat="1" ht="12" customHeight="1" x14ac:dyDescent="0.2">
      <c r="A120" s="1" t="s">
        <v>2049</v>
      </c>
      <c r="B120" s="2">
        <v>374.98</v>
      </c>
      <c r="C120" s="1" t="s">
        <v>1906</v>
      </c>
      <c r="D120" s="1" t="s">
        <v>2186</v>
      </c>
      <c r="E120" s="3" t="s">
        <v>2187</v>
      </c>
      <c r="F120" s="3">
        <v>16</v>
      </c>
      <c r="G120" s="3">
        <v>25</v>
      </c>
      <c r="I120" s="4" t="s">
        <v>2889</v>
      </c>
      <c r="J120" s="8" t="s">
        <v>446</v>
      </c>
      <c r="K120" s="4" t="s">
        <v>2050</v>
      </c>
      <c r="L120" s="244" t="s">
        <v>2185</v>
      </c>
      <c r="M120" s="3" t="s">
        <v>2889</v>
      </c>
      <c r="N120" s="8" t="s">
        <v>446</v>
      </c>
      <c r="O120" s="27"/>
      <c r="P120" s="3">
        <v>25</v>
      </c>
      <c r="Q120" s="1" t="s">
        <v>2193</v>
      </c>
      <c r="R120" s="2">
        <v>41.5</v>
      </c>
      <c r="S120" s="8" t="s">
        <v>436</v>
      </c>
      <c r="T120" s="1" t="s">
        <v>2051</v>
      </c>
      <c r="U120" s="3" t="s">
        <v>1953</v>
      </c>
      <c r="V120" s="3" t="s">
        <v>1953</v>
      </c>
      <c r="W120" s="22" t="s">
        <v>2846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29" s="3" customFormat="1" ht="12" customHeight="1" x14ac:dyDescent="0.2">
      <c r="A121" s="1" t="s">
        <v>2052</v>
      </c>
      <c r="B121" s="2">
        <v>145</v>
      </c>
      <c r="C121" s="1" t="s">
        <v>2218</v>
      </c>
      <c r="D121" s="1" t="s">
        <v>2186</v>
      </c>
      <c r="E121" s="3" t="s">
        <v>2187</v>
      </c>
      <c r="F121" s="3">
        <v>16</v>
      </c>
      <c r="G121" s="3">
        <v>25</v>
      </c>
      <c r="J121" s="8" t="s">
        <v>446</v>
      </c>
      <c r="K121" s="4" t="s">
        <v>2585</v>
      </c>
      <c r="L121" s="244" t="s">
        <v>2185</v>
      </c>
      <c r="M121" s="3" t="s">
        <v>2194</v>
      </c>
      <c r="N121" s="8" t="s">
        <v>446</v>
      </c>
      <c r="O121" s="3" t="s">
        <v>2053</v>
      </c>
      <c r="P121" s="3">
        <v>25</v>
      </c>
      <c r="Q121" s="1" t="s">
        <v>2054</v>
      </c>
      <c r="R121" s="2">
        <v>350</v>
      </c>
      <c r="S121" s="8" t="s">
        <v>436</v>
      </c>
      <c r="T121" s="1" t="s">
        <v>2055</v>
      </c>
      <c r="U121" s="3" t="s">
        <v>1953</v>
      </c>
      <c r="V121" s="22" t="s">
        <v>1953</v>
      </c>
      <c r="W121" s="22" t="s">
        <v>1161</v>
      </c>
      <c r="X121" s="22" t="s">
        <v>1019</v>
      </c>
      <c r="Y121" s="82">
        <f t="shared" si="3"/>
        <v>800</v>
      </c>
      <c r="Z121" s="82">
        <f t="shared" si="4"/>
        <v>800</v>
      </c>
      <c r="AA121" s="82" t="str">
        <f t="shared" si="5"/>
        <v>0</v>
      </c>
      <c r="AC121" s="5"/>
    </row>
    <row r="122" spans="1:29" s="3" customFormat="1" ht="12" customHeight="1" x14ac:dyDescent="0.2">
      <c r="A122" s="1"/>
      <c r="B122" s="2"/>
      <c r="C122" s="1"/>
      <c r="D122" s="1"/>
      <c r="G122" s="4"/>
      <c r="I122" s="4"/>
      <c r="J122" s="24"/>
      <c r="K122" s="23"/>
      <c r="L122" s="244" t="s">
        <v>2185</v>
      </c>
      <c r="M122" s="22"/>
      <c r="N122" s="8"/>
      <c r="O122" s="336"/>
      <c r="Q122" s="1"/>
      <c r="R122" s="2"/>
      <c r="S122" s="337"/>
      <c r="T122" s="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5"/>
    </row>
    <row r="123" spans="1:29" s="62" customFormat="1" ht="12" customHeight="1" thickBot="1" x14ac:dyDescent="0.3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5">
      <c r="C124" s="333" t="s">
        <v>2056</v>
      </c>
      <c r="G124" s="334"/>
      <c r="H124"/>
      <c r="I124" s="334"/>
      <c r="J124" s="342"/>
      <c r="K124" s="43"/>
      <c r="L124" s="240"/>
      <c r="M124" s="43"/>
      <c r="N124" s="342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2057</v>
      </c>
      <c r="B125" s="2">
        <v>67</v>
      </c>
      <c r="C125" s="1" t="s">
        <v>2193</v>
      </c>
      <c r="D125" s="1" t="s">
        <v>2718</v>
      </c>
      <c r="E125" s="3" t="s">
        <v>2187</v>
      </c>
      <c r="F125" s="3">
        <v>8</v>
      </c>
      <c r="G125" s="3">
        <v>25</v>
      </c>
      <c r="I125" s="111"/>
      <c r="J125" s="8" t="s">
        <v>446</v>
      </c>
      <c r="K125" s="4" t="s">
        <v>2490</v>
      </c>
      <c r="L125" s="244" t="s">
        <v>2185</v>
      </c>
      <c r="M125" s="3" t="s">
        <v>2430</v>
      </c>
      <c r="N125" s="8" t="s">
        <v>446</v>
      </c>
      <c r="O125" s="3" t="s">
        <v>2490</v>
      </c>
      <c r="P125" s="3">
        <v>25</v>
      </c>
      <c r="Q125" s="1" t="s">
        <v>2193</v>
      </c>
      <c r="R125" s="2">
        <v>27.5</v>
      </c>
      <c r="S125" s="8" t="s">
        <v>436</v>
      </c>
      <c r="T125" s="1" t="s">
        <v>2058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29" s="3" customFormat="1" ht="12" customHeight="1" x14ac:dyDescent="0.2">
      <c r="A126" s="20" t="s">
        <v>2028</v>
      </c>
      <c r="B126" s="21">
        <v>25</v>
      </c>
      <c r="C126" s="20" t="s">
        <v>2193</v>
      </c>
      <c r="D126" s="20" t="s">
        <v>2718</v>
      </c>
      <c r="E126" s="22" t="s">
        <v>2187</v>
      </c>
      <c r="F126" s="22">
        <v>8</v>
      </c>
      <c r="G126" s="22">
        <v>25</v>
      </c>
      <c r="H126" s="22"/>
      <c r="I126" s="4" t="s">
        <v>2567</v>
      </c>
      <c r="J126" s="24" t="s">
        <v>446</v>
      </c>
      <c r="K126" s="23" t="s">
        <v>2326</v>
      </c>
      <c r="L126" s="244" t="s">
        <v>2185</v>
      </c>
      <c r="M126" s="3" t="s">
        <v>2567</v>
      </c>
      <c r="N126" s="8" t="s">
        <v>446</v>
      </c>
      <c r="O126" s="139"/>
      <c r="P126" s="3">
        <v>25</v>
      </c>
      <c r="Q126" s="1" t="s">
        <v>2193</v>
      </c>
      <c r="R126" s="2">
        <v>370</v>
      </c>
      <c r="S126" s="24" t="s">
        <v>436</v>
      </c>
      <c r="T126" s="1" t="s">
        <v>2059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82">
        <f t="shared" si="3"/>
        <v>400</v>
      </c>
      <c r="Z126" s="82">
        <f t="shared" si="4"/>
        <v>400</v>
      </c>
      <c r="AA126" s="8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315"/>
    </row>
    <row r="128" spans="1:29" s="62" customFormat="1" ht="12" customHeight="1" thickBot="1" x14ac:dyDescent="0.3">
      <c r="G128" s="317">
        <f>SUM(G124:G127)</f>
        <v>50</v>
      </c>
      <c r="I128" s="338"/>
      <c r="J128" s="339"/>
      <c r="K128" s="46"/>
      <c r="L128" s="340"/>
      <c r="M128" s="267">
        <f>G128-P128</f>
        <v>0</v>
      </c>
      <c r="N128" s="339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7" customFormat="1" ht="11.85" customHeight="1" x14ac:dyDescent="0.25">
      <c r="A129" s="30"/>
      <c r="B129" s="31"/>
      <c r="C129" s="32" t="s">
        <v>468</v>
      </c>
      <c r="D129" s="33"/>
      <c r="E129" s="34"/>
      <c r="F129" s="35"/>
      <c r="G129" s="36"/>
      <c r="H129" s="191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0.199999999999999" x14ac:dyDescent="0.2">
      <c r="A130" s="1" t="s">
        <v>1722</v>
      </c>
      <c r="B130" s="2">
        <v>280</v>
      </c>
      <c r="C130" s="1" t="s">
        <v>1862</v>
      </c>
      <c r="D130" s="1" t="s">
        <v>2186</v>
      </c>
      <c r="E130" s="3" t="s">
        <v>2187</v>
      </c>
      <c r="F130" s="3">
        <v>16</v>
      </c>
      <c r="G130" s="3">
        <v>25</v>
      </c>
      <c r="H130" s="78"/>
      <c r="I130" s="111" t="s">
        <v>938</v>
      </c>
      <c r="J130" s="3" t="s">
        <v>446</v>
      </c>
      <c r="K130" s="111" t="s">
        <v>912</v>
      </c>
      <c r="L130" s="20" t="s">
        <v>2185</v>
      </c>
      <c r="M130" s="27" t="s">
        <v>913</v>
      </c>
      <c r="N130" s="3" t="s">
        <v>446</v>
      </c>
      <c r="O130" s="212" t="s">
        <v>2596</v>
      </c>
      <c r="P130" s="3">
        <v>25</v>
      </c>
      <c r="Q130" s="1" t="s">
        <v>1862</v>
      </c>
      <c r="R130" s="2">
        <v>295</v>
      </c>
      <c r="S130" s="189" t="s">
        <v>1703</v>
      </c>
      <c r="T130" s="1" t="s">
        <v>1342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34" s="3" customFormat="1" ht="10.199999999999999" x14ac:dyDescent="0.2">
      <c r="A131" s="1" t="s">
        <v>1723</v>
      </c>
      <c r="B131" s="2">
        <v>285</v>
      </c>
      <c r="C131" s="1" t="s">
        <v>1862</v>
      </c>
      <c r="D131" s="1" t="s">
        <v>2186</v>
      </c>
      <c r="E131" s="3" t="s">
        <v>2187</v>
      </c>
      <c r="F131" s="3">
        <v>16</v>
      </c>
      <c r="G131" s="3">
        <v>25</v>
      </c>
      <c r="H131" s="78"/>
      <c r="I131" s="111" t="s">
        <v>938</v>
      </c>
      <c r="J131" s="3" t="s">
        <v>446</v>
      </c>
      <c r="K131" s="111" t="s">
        <v>912</v>
      </c>
      <c r="L131" s="20" t="s">
        <v>2185</v>
      </c>
      <c r="M131" s="27" t="s">
        <v>913</v>
      </c>
      <c r="N131" s="3" t="s">
        <v>446</v>
      </c>
      <c r="O131" s="212" t="s">
        <v>2596</v>
      </c>
      <c r="P131" s="3">
        <v>25</v>
      </c>
      <c r="Q131" s="1" t="s">
        <v>1862</v>
      </c>
      <c r="R131" s="2">
        <v>285</v>
      </c>
      <c r="S131" s="189" t="s">
        <v>1703</v>
      </c>
      <c r="T131" s="1" t="s">
        <v>1343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800</v>
      </c>
      <c r="Z131" s="82" t="str">
        <f t="shared" si="4"/>
        <v>0</v>
      </c>
      <c r="AA131" s="82">
        <f t="shared" si="5"/>
        <v>800</v>
      </c>
      <c r="AC131" s="5"/>
    </row>
    <row r="132" spans="1:34" s="3" customFormat="1" ht="10.199999999999999" x14ac:dyDescent="0.2">
      <c r="A132" s="1" t="s">
        <v>1340</v>
      </c>
      <c r="B132" s="2">
        <v>315</v>
      </c>
      <c r="C132" s="1" t="s">
        <v>1862</v>
      </c>
      <c r="D132" s="1" t="s">
        <v>2186</v>
      </c>
      <c r="E132" s="3" t="s">
        <v>2187</v>
      </c>
      <c r="F132" s="3">
        <v>16</v>
      </c>
      <c r="G132" s="3">
        <v>25</v>
      </c>
      <c r="H132" s="78"/>
      <c r="I132" s="111" t="s">
        <v>924</v>
      </c>
      <c r="J132" s="3" t="s">
        <v>446</v>
      </c>
      <c r="K132" s="111" t="s">
        <v>276</v>
      </c>
      <c r="L132" s="20" t="s">
        <v>2185</v>
      </c>
      <c r="M132" s="27" t="s">
        <v>913</v>
      </c>
      <c r="N132" s="3" t="s">
        <v>446</v>
      </c>
      <c r="O132" s="212" t="s">
        <v>2596</v>
      </c>
      <c r="P132" s="3">
        <v>25</v>
      </c>
      <c r="Q132" s="1" t="s">
        <v>1862</v>
      </c>
      <c r="R132" s="2">
        <v>285</v>
      </c>
      <c r="S132" s="189" t="s">
        <v>1705</v>
      </c>
      <c r="T132" s="1" t="s">
        <v>1344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  <c r="AC132" s="5"/>
    </row>
    <row r="133" spans="1:34" s="3" customFormat="1" ht="10.199999999999999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164">
        <v>22</v>
      </c>
      <c r="H133" s="78" t="s">
        <v>2839</v>
      </c>
      <c r="I133" s="203" t="s">
        <v>1860</v>
      </c>
      <c r="J133" s="3" t="s">
        <v>446</v>
      </c>
      <c r="K133" s="159" t="s">
        <v>2277</v>
      </c>
      <c r="L133" s="20" t="s">
        <v>2185</v>
      </c>
      <c r="M133" s="22" t="s">
        <v>2821</v>
      </c>
      <c r="N133" s="3" t="s">
        <v>446</v>
      </c>
      <c r="O133" s="221" t="s">
        <v>1263</v>
      </c>
      <c r="P133" s="28">
        <v>22</v>
      </c>
      <c r="Q133" s="160" t="s">
        <v>1862</v>
      </c>
      <c r="R133" s="2">
        <v>0</v>
      </c>
      <c r="S133" s="188">
        <v>16817</v>
      </c>
      <c r="T133" s="1" t="s">
        <v>1339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704</v>
      </c>
      <c r="Z133" s="82" t="str">
        <f t="shared" si="4"/>
        <v>0</v>
      </c>
      <c r="AA133" s="82">
        <f t="shared" si="5"/>
        <v>704</v>
      </c>
    </row>
    <row r="134" spans="1:34" s="3" customFormat="1" ht="10.199999999999999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H134" s="78" t="s">
        <v>2839</v>
      </c>
      <c r="I134" s="203" t="s">
        <v>931</v>
      </c>
      <c r="J134" s="3" t="s">
        <v>446</v>
      </c>
      <c r="K134" s="159" t="s">
        <v>2277</v>
      </c>
      <c r="L134" s="20" t="s">
        <v>2185</v>
      </c>
      <c r="M134" s="22" t="s">
        <v>2484</v>
      </c>
      <c r="N134" s="3" t="s">
        <v>446</v>
      </c>
      <c r="O134" s="204" t="s">
        <v>2910</v>
      </c>
      <c r="P134" s="3">
        <v>25</v>
      </c>
      <c r="Q134" s="1" t="s">
        <v>2218</v>
      </c>
      <c r="R134" s="2">
        <v>225</v>
      </c>
      <c r="S134" s="187">
        <v>16811</v>
      </c>
      <c r="T134" s="1" t="s">
        <v>2487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ref="Y134:Y197" si="6">F134*G134*2</f>
        <v>800</v>
      </c>
      <c r="Z134" s="82" t="str">
        <f t="shared" ref="Z134:Z197" si="7">IF(X134="N",Y134,"0")</f>
        <v>0</v>
      </c>
      <c r="AA134" s="82">
        <f t="shared" ref="AA134:AA197" si="8">IF(X134="P",Y134,"0")</f>
        <v>800</v>
      </c>
      <c r="AC134" s="5"/>
    </row>
    <row r="135" spans="1:34" s="3" customFormat="1" ht="10.199999999999999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H135" s="78" t="s">
        <v>2839</v>
      </c>
      <c r="I135" s="203" t="s">
        <v>931</v>
      </c>
      <c r="J135" s="3" t="s">
        <v>446</v>
      </c>
      <c r="K135" s="159" t="s">
        <v>2277</v>
      </c>
      <c r="L135" s="20" t="s">
        <v>2185</v>
      </c>
      <c r="M135" s="22" t="s">
        <v>2484</v>
      </c>
      <c r="N135" s="3" t="s">
        <v>446</v>
      </c>
      <c r="O135" s="204" t="s">
        <v>2910</v>
      </c>
      <c r="P135" s="3">
        <v>25</v>
      </c>
      <c r="Q135" s="1" t="s">
        <v>2485</v>
      </c>
      <c r="R135" s="2">
        <v>217</v>
      </c>
      <c r="S135" s="187">
        <v>16811</v>
      </c>
      <c r="T135" s="1" t="s">
        <v>2486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  <c r="AC135" s="5"/>
    </row>
    <row r="136" spans="1:34" s="3" customFormat="1" ht="10.199999999999999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H136" s="78" t="s">
        <v>2839</v>
      </c>
      <c r="I136" s="203" t="s">
        <v>931</v>
      </c>
      <c r="J136" s="3" t="s">
        <v>446</v>
      </c>
      <c r="K136" s="159" t="s">
        <v>2277</v>
      </c>
      <c r="L136" s="20" t="s">
        <v>2185</v>
      </c>
      <c r="M136" s="22" t="s">
        <v>2484</v>
      </c>
      <c r="N136" s="3" t="s">
        <v>446</v>
      </c>
      <c r="O136" s="204" t="s">
        <v>2910</v>
      </c>
      <c r="P136" s="3">
        <v>25</v>
      </c>
      <c r="Q136" s="1" t="s">
        <v>2218</v>
      </c>
      <c r="R136" s="2">
        <v>204</v>
      </c>
      <c r="S136" s="187">
        <v>16811</v>
      </c>
      <c r="T136" s="1" t="s">
        <v>2700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800</v>
      </c>
      <c r="Z136" s="82" t="str">
        <f t="shared" si="7"/>
        <v>0</v>
      </c>
      <c r="AA136" s="82">
        <f t="shared" si="8"/>
        <v>800</v>
      </c>
      <c r="AC136" s="5"/>
    </row>
    <row r="137" spans="1:34" s="3" customFormat="1" ht="10.199999999999999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H137" s="78" t="s">
        <v>2839</v>
      </c>
      <c r="I137" s="203" t="s">
        <v>931</v>
      </c>
      <c r="J137" s="3" t="s">
        <v>446</v>
      </c>
      <c r="K137" s="159" t="s">
        <v>2277</v>
      </c>
      <c r="L137" s="20" t="s">
        <v>2185</v>
      </c>
      <c r="M137" s="22" t="s">
        <v>2484</v>
      </c>
      <c r="N137" s="3" t="s">
        <v>446</v>
      </c>
      <c r="O137" s="204" t="s">
        <v>2910</v>
      </c>
      <c r="P137" s="3">
        <v>25</v>
      </c>
      <c r="Q137" s="1" t="s">
        <v>2218</v>
      </c>
      <c r="R137" s="2">
        <v>201</v>
      </c>
      <c r="S137" s="187">
        <v>16811</v>
      </c>
      <c r="T137" s="1" t="s">
        <v>2699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34" s="3" customFormat="1" ht="10.199999999999999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H138" s="78" t="s">
        <v>2839</v>
      </c>
      <c r="I138" s="203" t="s">
        <v>931</v>
      </c>
      <c r="J138" s="3" t="s">
        <v>446</v>
      </c>
      <c r="K138" s="159" t="s">
        <v>2277</v>
      </c>
      <c r="L138" s="20" t="s">
        <v>2185</v>
      </c>
      <c r="M138" s="22" t="s">
        <v>2484</v>
      </c>
      <c r="N138" s="3" t="s">
        <v>446</v>
      </c>
      <c r="O138" s="204" t="s">
        <v>2910</v>
      </c>
      <c r="P138" s="3">
        <v>25</v>
      </c>
      <c r="Q138" s="1" t="s">
        <v>2218</v>
      </c>
      <c r="R138" s="2">
        <v>201</v>
      </c>
      <c r="S138" s="187">
        <v>16811</v>
      </c>
      <c r="T138" s="1" t="s">
        <v>2699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164">
        <v>2</v>
      </c>
      <c r="H139" s="78" t="s">
        <v>2839</v>
      </c>
      <c r="I139" s="202" t="s">
        <v>921</v>
      </c>
      <c r="J139" s="3" t="s">
        <v>446</v>
      </c>
      <c r="K139" s="159" t="s">
        <v>2277</v>
      </c>
      <c r="L139" s="20" t="s">
        <v>2185</v>
      </c>
      <c r="M139" s="22" t="s">
        <v>219</v>
      </c>
      <c r="N139" s="3" t="s">
        <v>446</v>
      </c>
      <c r="O139" s="212" t="s">
        <v>244</v>
      </c>
      <c r="P139" s="164">
        <v>2</v>
      </c>
      <c r="Q139" s="1" t="s">
        <v>2193</v>
      </c>
      <c r="R139" s="2">
        <v>26.65</v>
      </c>
      <c r="S139" s="186" t="s">
        <v>1719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64</v>
      </c>
      <c r="Z139" s="82" t="str">
        <f t="shared" si="7"/>
        <v>0</v>
      </c>
      <c r="AA139" s="82">
        <f t="shared" si="8"/>
        <v>64</v>
      </c>
      <c r="AC139" s="5"/>
    </row>
    <row r="140" spans="1:34" s="3" customFormat="1" ht="10.199999999999999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164">
        <v>1</v>
      </c>
      <c r="H140" s="78" t="s">
        <v>2839</v>
      </c>
      <c r="I140" s="202" t="s">
        <v>2904</v>
      </c>
      <c r="J140" s="3" t="s">
        <v>446</v>
      </c>
      <c r="K140" s="159" t="s">
        <v>2277</v>
      </c>
      <c r="L140" s="20" t="s">
        <v>2185</v>
      </c>
      <c r="M140" s="22" t="s">
        <v>2821</v>
      </c>
      <c r="N140" s="3" t="s">
        <v>446</v>
      </c>
      <c r="O140" s="221" t="s">
        <v>1263</v>
      </c>
      <c r="P140" s="28">
        <v>1</v>
      </c>
      <c r="Q140" s="160" t="s">
        <v>1862</v>
      </c>
      <c r="R140" s="2">
        <v>0</v>
      </c>
      <c r="S140" s="187">
        <v>16815</v>
      </c>
      <c r="T140" s="1" t="s">
        <v>1339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</v>
      </c>
      <c r="Z140" s="82" t="str">
        <f t="shared" si="7"/>
        <v>0</v>
      </c>
      <c r="AA140" s="82">
        <f t="shared" si="8"/>
        <v>32</v>
      </c>
    </row>
    <row r="141" spans="1:34" s="3" customFormat="1" ht="10.199999999999999" x14ac:dyDescent="0.2">
      <c r="A141" s="1" t="s">
        <v>424</v>
      </c>
      <c r="B141" s="21">
        <v>0</v>
      </c>
      <c r="C141" s="1" t="s">
        <v>2218</v>
      </c>
      <c r="D141" s="1" t="s">
        <v>2186</v>
      </c>
      <c r="E141" s="3" t="s">
        <v>2187</v>
      </c>
      <c r="F141" s="3">
        <v>16</v>
      </c>
      <c r="G141" s="164">
        <v>6</v>
      </c>
      <c r="H141" s="78" t="s">
        <v>2839</v>
      </c>
      <c r="I141" s="201" t="s">
        <v>1861</v>
      </c>
      <c r="J141" s="3" t="s">
        <v>446</v>
      </c>
      <c r="K141" s="75" t="s">
        <v>2821</v>
      </c>
      <c r="L141" s="76" t="s">
        <v>2185</v>
      </c>
      <c r="M141" s="77" t="s">
        <v>219</v>
      </c>
      <c r="N141" s="3" t="s">
        <v>446</v>
      </c>
      <c r="O141" s="212" t="s">
        <v>244</v>
      </c>
      <c r="P141" s="164">
        <v>6</v>
      </c>
      <c r="Q141" s="1" t="s">
        <v>2193</v>
      </c>
      <c r="R141" s="2">
        <v>26.65</v>
      </c>
      <c r="S141" s="186" t="s">
        <v>1720</v>
      </c>
      <c r="T141" s="1" t="s">
        <v>2672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192</v>
      </c>
      <c r="Z141" s="82" t="str">
        <f t="shared" si="7"/>
        <v>0</v>
      </c>
      <c r="AA141" s="82">
        <f t="shared" si="8"/>
        <v>192</v>
      </c>
    </row>
    <row r="142" spans="1:34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8">
        <v>4</v>
      </c>
      <c r="H142" s="190" t="s">
        <v>2839</v>
      </c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221" t="s">
        <v>1263</v>
      </c>
      <c r="P142" s="28">
        <v>4</v>
      </c>
      <c r="Q142" s="160" t="s">
        <v>1862</v>
      </c>
      <c r="R142" s="2">
        <v>0</v>
      </c>
      <c r="S142" s="165">
        <v>15937</v>
      </c>
      <c r="T142" s="1" t="s">
        <v>1339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34" s="3" customFormat="1" ht="10.199999999999999" x14ac:dyDescent="0.2">
      <c r="A143" s="1" t="s">
        <v>1258</v>
      </c>
      <c r="B143" s="2">
        <v>0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H143" s="78" t="s">
        <v>2839</v>
      </c>
      <c r="I143" s="111" t="s">
        <v>930</v>
      </c>
      <c r="J143" s="3" t="s">
        <v>446</v>
      </c>
      <c r="K143" s="111" t="s">
        <v>2821</v>
      </c>
      <c r="L143" s="20" t="s">
        <v>2185</v>
      </c>
      <c r="M143" s="22" t="s">
        <v>2484</v>
      </c>
      <c r="N143" s="3" t="s">
        <v>446</v>
      </c>
      <c r="O143" s="204" t="s">
        <v>824</v>
      </c>
      <c r="P143" s="3">
        <v>25</v>
      </c>
      <c r="Q143" s="1" t="s">
        <v>2485</v>
      </c>
      <c r="R143" s="2">
        <v>217</v>
      </c>
      <c r="S143" s="187">
        <v>16828</v>
      </c>
      <c r="T143" s="1" t="s">
        <v>2486</v>
      </c>
      <c r="U143" s="3" t="s">
        <v>1769</v>
      </c>
      <c r="V143" s="3" t="s">
        <v>1769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136">
        <v>5</v>
      </c>
      <c r="H144" s="78" t="s">
        <v>2839</v>
      </c>
      <c r="I144" s="111" t="s">
        <v>915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204" t="s">
        <v>1100</v>
      </c>
      <c r="P144" s="164">
        <v>5</v>
      </c>
      <c r="Q144" s="1" t="s">
        <v>2193</v>
      </c>
      <c r="R144" s="2">
        <v>86.5</v>
      </c>
      <c r="S144" s="189" t="s">
        <v>1715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0.199999999999999" x14ac:dyDescent="0.2">
      <c r="A145" s="1" t="s">
        <v>2389</v>
      </c>
      <c r="B145" s="2">
        <v>215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H145" s="78"/>
      <c r="I145" s="111" t="s">
        <v>920</v>
      </c>
      <c r="J145" s="3" t="s">
        <v>446</v>
      </c>
      <c r="K145" s="23" t="s">
        <v>2806</v>
      </c>
      <c r="L145" s="20" t="s">
        <v>2185</v>
      </c>
      <c r="M145" s="22" t="s">
        <v>2453</v>
      </c>
      <c r="N145" s="3" t="s">
        <v>446</v>
      </c>
      <c r="O145" s="212" t="s">
        <v>1100</v>
      </c>
      <c r="P145" s="3">
        <v>25</v>
      </c>
      <c r="Q145" s="1" t="s">
        <v>1782</v>
      </c>
      <c r="R145" s="2">
        <v>325</v>
      </c>
      <c r="S145" s="187" t="s">
        <v>1717</v>
      </c>
      <c r="T145" s="1" t="s">
        <v>1784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H146" s="78"/>
      <c r="I146" s="111" t="s">
        <v>919</v>
      </c>
      <c r="J146" s="3" t="s">
        <v>446</v>
      </c>
      <c r="K146" s="23" t="s">
        <v>2806</v>
      </c>
      <c r="L146" s="20" t="s">
        <v>2185</v>
      </c>
      <c r="M146" s="22" t="s">
        <v>2453</v>
      </c>
      <c r="N146" s="3" t="s">
        <v>446</v>
      </c>
      <c r="O146" s="212" t="s">
        <v>1100</v>
      </c>
      <c r="P146" s="3">
        <v>25</v>
      </c>
      <c r="Q146" s="1" t="s">
        <v>1782</v>
      </c>
      <c r="R146" s="2">
        <v>325</v>
      </c>
      <c r="S146" s="187" t="s">
        <v>1716</v>
      </c>
      <c r="T146" s="1" t="s">
        <v>1783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1" t="s">
        <v>2399</v>
      </c>
      <c r="B147" s="2">
        <v>85.5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H147" s="78"/>
      <c r="I147" s="111" t="s">
        <v>925</v>
      </c>
      <c r="J147" s="3" t="s">
        <v>446</v>
      </c>
      <c r="K147" s="23" t="s">
        <v>2806</v>
      </c>
      <c r="L147" s="20" t="s">
        <v>2185</v>
      </c>
      <c r="M147" s="22" t="s">
        <v>1093</v>
      </c>
      <c r="N147" s="3" t="s">
        <v>446</v>
      </c>
      <c r="O147" s="212" t="s">
        <v>2918</v>
      </c>
      <c r="P147" s="3">
        <v>25</v>
      </c>
      <c r="Q147" s="1" t="s">
        <v>2218</v>
      </c>
      <c r="R147" s="2">
        <v>200</v>
      </c>
      <c r="S147" s="187">
        <v>16825</v>
      </c>
      <c r="T147" s="1" t="s">
        <v>2444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H148" s="78"/>
      <c r="I148" s="111" t="s">
        <v>925</v>
      </c>
      <c r="J148" s="3" t="s">
        <v>446</v>
      </c>
      <c r="K148" s="23" t="s">
        <v>2806</v>
      </c>
      <c r="L148" s="20" t="s">
        <v>2185</v>
      </c>
      <c r="M148" s="22" t="s">
        <v>1093</v>
      </c>
      <c r="N148" s="3" t="s">
        <v>446</v>
      </c>
      <c r="O148" s="212" t="s">
        <v>2918</v>
      </c>
      <c r="P148" s="3">
        <v>25</v>
      </c>
      <c r="Q148" s="1" t="s">
        <v>2218</v>
      </c>
      <c r="R148" s="2">
        <v>200</v>
      </c>
      <c r="S148" s="187">
        <v>16825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H149" s="78"/>
      <c r="I149" s="111" t="s">
        <v>925</v>
      </c>
      <c r="J149" s="3" t="s">
        <v>446</v>
      </c>
      <c r="K149" s="23" t="s">
        <v>2806</v>
      </c>
      <c r="L149" s="20" t="s">
        <v>2185</v>
      </c>
      <c r="M149" s="22" t="s">
        <v>1093</v>
      </c>
      <c r="N149" s="3" t="s">
        <v>446</v>
      </c>
      <c r="O149" s="212" t="s">
        <v>2918</v>
      </c>
      <c r="P149" s="3">
        <v>25</v>
      </c>
      <c r="Q149" s="1" t="s">
        <v>2218</v>
      </c>
      <c r="R149" s="2">
        <v>200</v>
      </c>
      <c r="S149" s="187">
        <v>16825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H150" s="78"/>
      <c r="I150" s="111" t="s">
        <v>935</v>
      </c>
      <c r="J150" s="3" t="s">
        <v>446</v>
      </c>
      <c r="K150" s="23" t="s">
        <v>2806</v>
      </c>
      <c r="L150" s="20" t="s">
        <v>2185</v>
      </c>
      <c r="M150" s="27" t="s">
        <v>2484</v>
      </c>
      <c r="N150" s="3" t="s">
        <v>446</v>
      </c>
      <c r="O150" s="204"/>
      <c r="P150" s="3">
        <v>25</v>
      </c>
      <c r="Q150" s="1" t="s">
        <v>1862</v>
      </c>
      <c r="R150" s="2">
        <v>295</v>
      </c>
      <c r="S150" s="188" t="s">
        <v>1704</v>
      </c>
      <c r="T150" s="1" t="s">
        <v>1341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</row>
    <row r="151" spans="1:29" s="3" customFormat="1" ht="10.199999999999999" x14ac:dyDescent="0.2">
      <c r="A151" s="1" t="s">
        <v>843</v>
      </c>
      <c r="B151" s="2">
        <v>385</v>
      </c>
      <c r="C151" s="1" t="s">
        <v>837</v>
      </c>
      <c r="D151" s="1" t="s">
        <v>2186</v>
      </c>
      <c r="E151" s="3" t="s">
        <v>2187</v>
      </c>
      <c r="F151" s="3">
        <v>16</v>
      </c>
      <c r="G151" s="22">
        <v>25</v>
      </c>
      <c r="H151" s="190"/>
      <c r="I151" s="29" t="s">
        <v>2821</v>
      </c>
      <c r="J151" s="3" t="s">
        <v>446</v>
      </c>
      <c r="K151" s="23" t="s">
        <v>276</v>
      </c>
      <c r="L151" s="20" t="s">
        <v>2185</v>
      </c>
      <c r="M151" s="27" t="s">
        <v>2887</v>
      </c>
      <c r="N151" s="3" t="s">
        <v>446</v>
      </c>
      <c r="O151" s="212" t="s">
        <v>2821</v>
      </c>
      <c r="P151" s="3">
        <v>25</v>
      </c>
      <c r="Q151" s="1" t="s">
        <v>1792</v>
      </c>
      <c r="R151" s="2">
        <v>360</v>
      </c>
      <c r="S151" s="186" t="s">
        <v>436</v>
      </c>
      <c r="T151" s="1" t="s">
        <v>1793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82">
        <f t="shared" si="6"/>
        <v>800</v>
      </c>
      <c r="Z151" s="82">
        <f t="shared" si="7"/>
        <v>800</v>
      </c>
      <c r="AA151" s="82" t="str">
        <f t="shared" si="8"/>
        <v>0</v>
      </c>
    </row>
    <row r="152" spans="1:29" s="3" customFormat="1" ht="10.199999999999999" x14ac:dyDescent="0.2">
      <c r="A152" s="1" t="s">
        <v>1064</v>
      </c>
      <c r="B152" s="2">
        <v>330</v>
      </c>
      <c r="C152" s="1" t="s">
        <v>1063</v>
      </c>
      <c r="D152" s="1" t="s">
        <v>2186</v>
      </c>
      <c r="E152" s="3" t="s">
        <v>2187</v>
      </c>
      <c r="F152" s="3">
        <v>16</v>
      </c>
      <c r="G152" s="3">
        <v>25</v>
      </c>
      <c r="H152" s="78"/>
      <c r="I152" s="29"/>
      <c r="J152" s="8" t="s">
        <v>446</v>
      </c>
      <c r="K152" s="23" t="s">
        <v>2887</v>
      </c>
      <c r="L152" s="20" t="s">
        <v>2185</v>
      </c>
      <c r="M152" s="3" t="s">
        <v>2887</v>
      </c>
      <c r="N152" s="8" t="s">
        <v>446</v>
      </c>
      <c r="O152" s="204"/>
      <c r="P152" s="3">
        <v>25</v>
      </c>
      <c r="Q152" s="1" t="s">
        <v>1792</v>
      </c>
      <c r="R152" s="2">
        <v>360</v>
      </c>
      <c r="S152" s="184" t="s">
        <v>436</v>
      </c>
      <c r="T152" s="1" t="s">
        <v>1793</v>
      </c>
      <c r="U152" s="3" t="s">
        <v>2196</v>
      </c>
      <c r="V152" s="3" t="s">
        <v>2196</v>
      </c>
      <c r="W152" s="8" t="s">
        <v>1161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1338</v>
      </c>
      <c r="B153" s="2">
        <v>290</v>
      </c>
      <c r="C153" s="1" t="s">
        <v>1862</v>
      </c>
      <c r="D153" s="1" t="s">
        <v>2186</v>
      </c>
      <c r="E153" s="3" t="s">
        <v>2187</v>
      </c>
      <c r="F153" s="3">
        <v>16</v>
      </c>
      <c r="G153" s="3">
        <v>25</v>
      </c>
      <c r="H153" s="78" t="s">
        <v>2839</v>
      </c>
      <c r="I153" s="204"/>
      <c r="J153" s="3" t="s">
        <v>446</v>
      </c>
      <c r="K153" s="111" t="s">
        <v>2888</v>
      </c>
      <c r="L153" s="20" t="s">
        <v>2185</v>
      </c>
      <c r="M153" s="22" t="s">
        <v>432</v>
      </c>
      <c r="N153" s="3" t="s">
        <v>446</v>
      </c>
      <c r="O153" s="212" t="s">
        <v>2888</v>
      </c>
      <c r="P153" s="3">
        <v>25</v>
      </c>
      <c r="Q153" s="1" t="s">
        <v>861</v>
      </c>
      <c r="R153" s="2">
        <v>335</v>
      </c>
      <c r="S153" s="186" t="s">
        <v>436</v>
      </c>
      <c r="T153" s="1" t="s">
        <v>862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0.199999999999999" x14ac:dyDescent="0.2">
      <c r="A154" s="1" t="s">
        <v>1332</v>
      </c>
      <c r="B154" s="2">
        <v>285</v>
      </c>
      <c r="C154" s="1" t="s">
        <v>1862</v>
      </c>
      <c r="D154" s="1" t="s">
        <v>2186</v>
      </c>
      <c r="E154" s="3" t="s">
        <v>2187</v>
      </c>
      <c r="F154" s="3">
        <v>16</v>
      </c>
      <c r="G154" s="3">
        <v>25</v>
      </c>
      <c r="H154" s="78"/>
      <c r="I154" s="204"/>
      <c r="J154" s="3" t="s">
        <v>446</v>
      </c>
      <c r="K154" s="111" t="s">
        <v>2905</v>
      </c>
      <c r="L154" s="20" t="s">
        <v>2185</v>
      </c>
      <c r="M154" s="27" t="s">
        <v>2345</v>
      </c>
      <c r="N154" s="3" t="s">
        <v>446</v>
      </c>
      <c r="O154" s="212" t="s">
        <v>927</v>
      </c>
      <c r="P154" s="3">
        <v>25</v>
      </c>
      <c r="Q154" s="1" t="s">
        <v>1862</v>
      </c>
      <c r="R154" s="2">
        <v>325</v>
      </c>
      <c r="S154" s="189" t="s">
        <v>1718</v>
      </c>
      <c r="T154" s="1" t="s">
        <v>1337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1335</v>
      </c>
      <c r="B155" s="2">
        <v>300</v>
      </c>
      <c r="C155" s="1" t="s">
        <v>1862</v>
      </c>
      <c r="D155" s="1" t="s">
        <v>2186</v>
      </c>
      <c r="E155" s="3" t="s">
        <v>2187</v>
      </c>
      <c r="F155" s="3">
        <v>16</v>
      </c>
      <c r="G155" s="3">
        <v>25</v>
      </c>
      <c r="H155" s="78"/>
      <c r="I155" s="204"/>
      <c r="J155" s="3" t="s">
        <v>446</v>
      </c>
      <c r="K155" s="111" t="s">
        <v>2329</v>
      </c>
      <c r="L155" s="20" t="s">
        <v>2185</v>
      </c>
      <c r="M155" s="27" t="s">
        <v>2329</v>
      </c>
      <c r="N155" s="3" t="s">
        <v>446</v>
      </c>
      <c r="O155" s="204"/>
      <c r="P155" s="3">
        <v>25</v>
      </c>
      <c r="Q155" s="1" t="s">
        <v>1862</v>
      </c>
      <c r="R155" s="2">
        <v>295</v>
      </c>
      <c r="S155" s="186" t="s">
        <v>436</v>
      </c>
      <c r="T155" s="1" t="s">
        <v>1336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0.199999999999999" x14ac:dyDescent="0.2">
      <c r="A156" s="1" t="s">
        <v>1333</v>
      </c>
      <c r="B156" s="2">
        <v>290</v>
      </c>
      <c r="C156" s="1" t="s">
        <v>1862</v>
      </c>
      <c r="D156" s="1" t="s">
        <v>2186</v>
      </c>
      <c r="E156" s="3" t="s">
        <v>2187</v>
      </c>
      <c r="F156" s="3">
        <v>16</v>
      </c>
      <c r="G156" s="3">
        <v>25</v>
      </c>
      <c r="H156" s="78"/>
      <c r="I156" s="204"/>
      <c r="J156" s="3" t="s">
        <v>446</v>
      </c>
      <c r="K156" s="111" t="s">
        <v>2329</v>
      </c>
      <c r="L156" s="20" t="s">
        <v>2185</v>
      </c>
      <c r="M156" s="27" t="s">
        <v>2329</v>
      </c>
      <c r="N156" s="3" t="s">
        <v>446</v>
      </c>
      <c r="O156" s="204"/>
      <c r="P156" s="3">
        <v>25</v>
      </c>
      <c r="Q156" s="1" t="s">
        <v>1862</v>
      </c>
      <c r="R156" s="2">
        <v>290</v>
      </c>
      <c r="S156" s="186" t="s">
        <v>436</v>
      </c>
      <c r="T156" s="1" t="s">
        <v>1334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0.199999999999999" x14ac:dyDescent="0.2">
      <c r="A157" s="1" t="s">
        <v>1338</v>
      </c>
      <c r="B157" s="2">
        <v>290</v>
      </c>
      <c r="C157" s="1" t="s">
        <v>1862</v>
      </c>
      <c r="D157" s="1" t="s">
        <v>2186</v>
      </c>
      <c r="E157" s="3" t="s">
        <v>2187</v>
      </c>
      <c r="F157" s="3">
        <v>16</v>
      </c>
      <c r="G157" s="3">
        <v>25</v>
      </c>
      <c r="H157" s="78" t="s">
        <v>2839</v>
      </c>
      <c r="I157" s="204"/>
      <c r="J157" s="3" t="s">
        <v>446</v>
      </c>
      <c r="K157" s="111" t="s">
        <v>2888</v>
      </c>
      <c r="L157" s="20" t="s">
        <v>2185</v>
      </c>
      <c r="M157" s="22" t="s">
        <v>2888</v>
      </c>
      <c r="N157" s="3" t="s">
        <v>446</v>
      </c>
      <c r="O157" s="114"/>
      <c r="P157" s="3">
        <v>25</v>
      </c>
      <c r="Q157" s="1" t="s">
        <v>2193</v>
      </c>
      <c r="R157" s="2">
        <v>40</v>
      </c>
      <c r="S157" s="186" t="s">
        <v>436</v>
      </c>
      <c r="T157" s="1" t="s">
        <v>2436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0.199999999999999" x14ac:dyDescent="0.2">
      <c r="A158" s="1"/>
      <c r="B158" s="2"/>
      <c r="C158" s="1"/>
      <c r="D158" s="1"/>
      <c r="H158" s="78"/>
      <c r="I158" s="203"/>
      <c r="K158" s="159"/>
      <c r="L158" s="20"/>
      <c r="O158" s="204"/>
      <c r="S158" s="86"/>
      <c r="Y158" s="82">
        <f t="shared" si="6"/>
        <v>0</v>
      </c>
      <c r="Z158" s="82" t="str">
        <f t="shared" si="7"/>
        <v>0</v>
      </c>
      <c r="AA158" s="82" t="str">
        <f t="shared" si="8"/>
        <v>0</v>
      </c>
      <c r="AC158" s="5"/>
    </row>
    <row r="159" spans="1:29" s="38" customFormat="1" ht="11.85" customHeight="1" x14ac:dyDescent="0.25">
      <c r="G159" s="39">
        <f>SUM(G131:G158)</f>
        <v>565</v>
      </c>
      <c r="H159" s="192"/>
      <c r="I159" s="205"/>
      <c r="J159" s="61"/>
      <c r="K159" s="40"/>
      <c r="L159" s="41"/>
      <c r="M159" s="40">
        <f>G159-P159</f>
        <v>0</v>
      </c>
      <c r="N159" s="40"/>
      <c r="O159" s="205"/>
      <c r="P159" s="39">
        <f>SUM(P131:P157)</f>
        <v>565</v>
      </c>
      <c r="Q159" s="42"/>
      <c r="R159" s="42"/>
      <c r="S159" s="94"/>
      <c r="T159" s="42"/>
      <c r="X159" s="42"/>
      <c r="Y159" s="82">
        <f t="shared" si="6"/>
        <v>0</v>
      </c>
      <c r="Z159" s="82" t="str">
        <f t="shared" si="7"/>
        <v>0</v>
      </c>
      <c r="AA159" s="82" t="str">
        <f t="shared" si="8"/>
        <v>0</v>
      </c>
    </row>
    <row r="160" spans="1:29" s="43" customFormat="1" ht="12" customHeight="1" x14ac:dyDescent="0.25">
      <c r="C160" s="44" t="s">
        <v>469</v>
      </c>
      <c r="G160" s="22"/>
      <c r="H160" s="190"/>
      <c r="I160" s="206"/>
      <c r="J160" s="3"/>
      <c r="K160" s="22"/>
      <c r="L160" s="45"/>
      <c r="M160" s="22"/>
      <c r="N160" s="22"/>
      <c r="O160" s="206"/>
      <c r="P160" s="22"/>
      <c r="Q160" s="22"/>
      <c r="R160" s="22"/>
      <c r="S160" s="95"/>
      <c r="T160" s="22"/>
      <c r="X160" s="2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3" customFormat="1" ht="11.85" customHeight="1" x14ac:dyDescent="0.2">
      <c r="A161" s="1" t="s">
        <v>853</v>
      </c>
      <c r="B161" s="2">
        <v>295</v>
      </c>
      <c r="C161" s="1" t="s">
        <v>837</v>
      </c>
      <c r="D161" s="1" t="s">
        <v>2718</v>
      </c>
      <c r="E161" s="3" t="s">
        <v>2187</v>
      </c>
      <c r="F161" s="3">
        <v>8</v>
      </c>
      <c r="G161" s="28">
        <v>5</v>
      </c>
      <c r="H161" s="190" t="s">
        <v>2839</v>
      </c>
      <c r="I161" s="29" t="s">
        <v>1285</v>
      </c>
      <c r="J161" s="3" t="s">
        <v>446</v>
      </c>
      <c r="K161" s="23" t="s">
        <v>432</v>
      </c>
      <c r="L161" s="20" t="s">
        <v>2185</v>
      </c>
      <c r="M161" s="22" t="s">
        <v>2484</v>
      </c>
      <c r="N161" s="3" t="s">
        <v>446</v>
      </c>
      <c r="O161" s="224" t="s">
        <v>2910</v>
      </c>
      <c r="P161" s="164">
        <v>5</v>
      </c>
      <c r="Q161" s="1" t="s">
        <v>2218</v>
      </c>
      <c r="R161" s="2">
        <v>240</v>
      </c>
      <c r="S161" s="187" t="s">
        <v>1713</v>
      </c>
      <c r="T161" s="1" t="s">
        <v>2788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</v>
      </c>
      <c r="Z161" s="82" t="str">
        <f t="shared" si="7"/>
        <v>0</v>
      </c>
      <c r="AA161" s="82">
        <f t="shared" si="8"/>
        <v>80</v>
      </c>
      <c r="AC161" s="5"/>
    </row>
    <row r="162" spans="1:29" s="3" customFormat="1" ht="11.85" customHeight="1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8">
        <v>3</v>
      </c>
      <c r="H162" s="190" t="s">
        <v>2839</v>
      </c>
      <c r="I162" s="29" t="s">
        <v>1725</v>
      </c>
      <c r="J162" s="3" t="s">
        <v>446</v>
      </c>
      <c r="K162" s="23" t="s">
        <v>432</v>
      </c>
      <c r="L162" s="20" t="s">
        <v>2185</v>
      </c>
      <c r="M162" s="22" t="s">
        <v>219</v>
      </c>
      <c r="N162" s="3" t="s">
        <v>446</v>
      </c>
      <c r="O162" s="212" t="s">
        <v>878</v>
      </c>
      <c r="P162" s="164">
        <v>3</v>
      </c>
      <c r="Q162" s="1" t="s">
        <v>2485</v>
      </c>
      <c r="R162" s="2">
        <v>199.25</v>
      </c>
      <c r="S162" s="186" t="s">
        <v>1711</v>
      </c>
      <c r="T162" s="1" t="s">
        <v>2673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48</v>
      </c>
      <c r="Z162" s="82" t="str">
        <f t="shared" si="7"/>
        <v>0</v>
      </c>
      <c r="AA162" s="82">
        <f t="shared" si="8"/>
        <v>48</v>
      </c>
      <c r="AC162" s="5"/>
    </row>
    <row r="163" spans="1:29" s="3" customFormat="1" ht="11.85" customHeight="1" x14ac:dyDescent="0.2">
      <c r="A163" s="1" t="s">
        <v>853</v>
      </c>
      <c r="B163" s="2">
        <v>295</v>
      </c>
      <c r="C163" s="1" t="s">
        <v>837</v>
      </c>
      <c r="D163" s="1" t="s">
        <v>2718</v>
      </c>
      <c r="E163" s="3" t="s">
        <v>2187</v>
      </c>
      <c r="F163" s="3">
        <v>8</v>
      </c>
      <c r="G163" s="28">
        <v>8</v>
      </c>
      <c r="H163" s="190" t="s">
        <v>2839</v>
      </c>
      <c r="I163" s="29" t="s">
        <v>934</v>
      </c>
      <c r="J163" s="3" t="s">
        <v>446</v>
      </c>
      <c r="K163" s="23" t="s">
        <v>432</v>
      </c>
      <c r="L163" s="20" t="s">
        <v>2185</v>
      </c>
      <c r="M163" s="22" t="s">
        <v>219</v>
      </c>
      <c r="N163" s="3" t="s">
        <v>446</v>
      </c>
      <c r="O163" s="212" t="s">
        <v>929</v>
      </c>
      <c r="P163" s="164">
        <v>8</v>
      </c>
      <c r="Q163" s="1" t="s">
        <v>2193</v>
      </c>
      <c r="R163" s="2">
        <v>26.65</v>
      </c>
      <c r="S163" s="186" t="s">
        <v>1712</v>
      </c>
      <c r="T163" s="1" t="s">
        <v>2672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128</v>
      </c>
      <c r="Z163" s="82" t="str">
        <f t="shared" si="7"/>
        <v>0</v>
      </c>
      <c r="AA163" s="82">
        <f t="shared" si="8"/>
        <v>128</v>
      </c>
      <c r="AC163" s="5"/>
    </row>
    <row r="164" spans="1:29" s="3" customFormat="1" ht="11.85" customHeight="1" x14ac:dyDescent="0.2">
      <c r="A164" s="1" t="s">
        <v>1350</v>
      </c>
      <c r="B164" s="2">
        <v>275</v>
      </c>
      <c r="C164" s="1" t="s">
        <v>1862</v>
      </c>
      <c r="D164" s="1" t="s">
        <v>2718</v>
      </c>
      <c r="E164" s="3" t="s">
        <v>2187</v>
      </c>
      <c r="F164" s="3">
        <v>8</v>
      </c>
      <c r="G164" s="3">
        <v>25</v>
      </c>
      <c r="H164" s="78"/>
      <c r="I164" s="111" t="s">
        <v>1695</v>
      </c>
      <c r="J164" s="3" t="s">
        <v>446</v>
      </c>
      <c r="K164" s="29" t="s">
        <v>912</v>
      </c>
      <c r="L164" s="20" t="s">
        <v>2185</v>
      </c>
      <c r="M164" s="22" t="s">
        <v>2408</v>
      </c>
      <c r="N164" s="3" t="s">
        <v>446</v>
      </c>
      <c r="O164" s="212" t="s">
        <v>1696</v>
      </c>
      <c r="P164" s="3">
        <v>25</v>
      </c>
      <c r="Q164" s="1" t="s">
        <v>2321</v>
      </c>
      <c r="R164" s="2">
        <v>26.15</v>
      </c>
      <c r="S164" s="186" t="s">
        <v>1701</v>
      </c>
      <c r="T164" s="1" t="s">
        <v>2693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400</v>
      </c>
      <c r="Z164" s="82" t="str">
        <f t="shared" si="7"/>
        <v>0</v>
      </c>
      <c r="AA164" s="82">
        <f t="shared" si="8"/>
        <v>400</v>
      </c>
      <c r="AC164" s="5"/>
    </row>
    <row r="165" spans="1:29" s="3" customFormat="1" ht="11.85" customHeight="1" x14ac:dyDescent="0.2">
      <c r="A165" s="1" t="s">
        <v>2771</v>
      </c>
      <c r="B165" s="2">
        <v>63.5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H165" s="78"/>
      <c r="I165" s="111" t="s">
        <v>926</v>
      </c>
      <c r="J165" s="3" t="s">
        <v>446</v>
      </c>
      <c r="K165" s="23" t="s">
        <v>2446</v>
      </c>
      <c r="L165" s="20" t="s">
        <v>2185</v>
      </c>
      <c r="M165" s="22" t="s">
        <v>2408</v>
      </c>
      <c r="N165" s="3" t="s">
        <v>446</v>
      </c>
      <c r="O165" s="212" t="s">
        <v>2821</v>
      </c>
      <c r="P165" s="3">
        <v>25</v>
      </c>
      <c r="Q165" s="1" t="s">
        <v>2321</v>
      </c>
      <c r="R165" s="2">
        <v>26.15</v>
      </c>
      <c r="S165" s="186" t="s">
        <v>1702</v>
      </c>
      <c r="T165" s="1" t="s">
        <v>2693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1.85" customHeight="1" x14ac:dyDescent="0.2">
      <c r="A166" s="1" t="s">
        <v>2711</v>
      </c>
      <c r="B166" s="2">
        <v>216</v>
      </c>
      <c r="C166" s="1" t="s">
        <v>2218</v>
      </c>
      <c r="D166" s="1" t="s">
        <v>2718</v>
      </c>
      <c r="E166" s="3" t="s">
        <v>2187</v>
      </c>
      <c r="F166" s="3">
        <v>8</v>
      </c>
      <c r="G166" s="3">
        <v>25</v>
      </c>
      <c r="H166" s="78" t="s">
        <v>2839</v>
      </c>
      <c r="I166" s="203" t="s">
        <v>916</v>
      </c>
      <c r="J166" s="3" t="s">
        <v>446</v>
      </c>
      <c r="K166" s="159" t="s">
        <v>2277</v>
      </c>
      <c r="L166" s="20" t="s">
        <v>2185</v>
      </c>
      <c r="M166" s="22" t="s">
        <v>2804</v>
      </c>
      <c r="N166" s="3" t="s">
        <v>446</v>
      </c>
      <c r="O166" s="212" t="s">
        <v>1038</v>
      </c>
      <c r="P166" s="3">
        <v>25</v>
      </c>
      <c r="Q166" s="1" t="s">
        <v>2193</v>
      </c>
      <c r="R166" s="2">
        <v>24.85</v>
      </c>
      <c r="S166" s="186" t="s">
        <v>1714</v>
      </c>
      <c r="T166" s="1" t="s">
        <v>2651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1.85" customHeight="1" x14ac:dyDescent="0.2">
      <c r="A167" s="1" t="s">
        <v>2711</v>
      </c>
      <c r="B167" s="2">
        <v>216</v>
      </c>
      <c r="C167" s="1" t="s">
        <v>2218</v>
      </c>
      <c r="D167" s="1" t="s">
        <v>2718</v>
      </c>
      <c r="E167" s="3" t="s">
        <v>2187</v>
      </c>
      <c r="F167" s="3">
        <v>8</v>
      </c>
      <c r="G167" s="164">
        <v>22</v>
      </c>
      <c r="H167" s="78" t="s">
        <v>2839</v>
      </c>
      <c r="I167" s="203" t="s">
        <v>922</v>
      </c>
      <c r="J167" s="3" t="s">
        <v>446</v>
      </c>
      <c r="K167" s="159" t="s">
        <v>2277</v>
      </c>
      <c r="L167" s="20" t="s">
        <v>2185</v>
      </c>
      <c r="M167" s="22" t="s">
        <v>219</v>
      </c>
      <c r="N167" s="3" t="s">
        <v>446</v>
      </c>
      <c r="O167" s="212" t="s">
        <v>878</v>
      </c>
      <c r="P167" s="164">
        <v>22</v>
      </c>
      <c r="Q167" s="1" t="s">
        <v>2485</v>
      </c>
      <c r="R167" s="2">
        <v>199.25</v>
      </c>
      <c r="S167" s="186" t="s">
        <v>1710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1.85" customHeight="1" x14ac:dyDescent="0.2">
      <c r="A168" s="1" t="s">
        <v>2711</v>
      </c>
      <c r="B168" s="2">
        <v>216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H168" s="78" t="s">
        <v>2839</v>
      </c>
      <c r="I168" s="203" t="s">
        <v>931</v>
      </c>
      <c r="J168" s="3" t="s">
        <v>446</v>
      </c>
      <c r="K168" s="159" t="s">
        <v>2277</v>
      </c>
      <c r="L168" s="20" t="s">
        <v>2185</v>
      </c>
      <c r="M168" s="22" t="s">
        <v>2484</v>
      </c>
      <c r="N168" s="3" t="s">
        <v>446</v>
      </c>
      <c r="O168" s="212"/>
      <c r="P168" s="3">
        <v>25</v>
      </c>
      <c r="Q168" s="1" t="s">
        <v>2218</v>
      </c>
      <c r="R168" s="2">
        <v>240</v>
      </c>
      <c r="S168" s="187">
        <v>16811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1.85" customHeight="1" x14ac:dyDescent="0.2">
      <c r="A169" s="1" t="s">
        <v>2711</v>
      </c>
      <c r="B169" s="2">
        <v>216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H169" s="78" t="s">
        <v>2839</v>
      </c>
      <c r="I169" s="203" t="s">
        <v>931</v>
      </c>
      <c r="J169" s="3" t="s">
        <v>446</v>
      </c>
      <c r="K169" s="159" t="s">
        <v>2277</v>
      </c>
      <c r="L169" s="20" t="s">
        <v>2185</v>
      </c>
      <c r="M169" s="22" t="s">
        <v>2484</v>
      </c>
      <c r="N169" s="3" t="s">
        <v>446</v>
      </c>
      <c r="O169" s="212"/>
      <c r="P169" s="3">
        <v>25</v>
      </c>
      <c r="Q169" s="1" t="s">
        <v>2218</v>
      </c>
      <c r="R169" s="2">
        <v>204</v>
      </c>
      <c r="S169" s="187">
        <v>16811</v>
      </c>
      <c r="T169" s="1" t="s">
        <v>2700</v>
      </c>
      <c r="U169" s="3" t="s">
        <v>1769</v>
      </c>
      <c r="V169" s="3" t="s">
        <v>1769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1.85" customHeight="1" x14ac:dyDescent="0.2">
      <c r="A170" s="1" t="s">
        <v>2711</v>
      </c>
      <c r="B170" s="2">
        <v>216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25</v>
      </c>
      <c r="H170" s="78" t="s">
        <v>2839</v>
      </c>
      <c r="I170" s="203" t="s">
        <v>931</v>
      </c>
      <c r="J170" s="3" t="s">
        <v>446</v>
      </c>
      <c r="K170" s="159" t="s">
        <v>2277</v>
      </c>
      <c r="L170" s="20" t="s">
        <v>2185</v>
      </c>
      <c r="M170" s="22" t="s">
        <v>2484</v>
      </c>
      <c r="N170" s="3" t="s">
        <v>446</v>
      </c>
      <c r="O170" s="212"/>
      <c r="P170" s="3">
        <v>25</v>
      </c>
      <c r="Q170" s="1" t="s">
        <v>2218</v>
      </c>
      <c r="R170" s="2">
        <v>201</v>
      </c>
      <c r="S170" s="187">
        <v>16811</v>
      </c>
      <c r="T170" s="1" t="s">
        <v>2699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25</v>
      </c>
      <c r="H171" s="78" t="s">
        <v>2839</v>
      </c>
      <c r="I171" s="203" t="s">
        <v>914</v>
      </c>
      <c r="J171" s="3" t="s">
        <v>446</v>
      </c>
      <c r="K171" s="159" t="s">
        <v>2277</v>
      </c>
      <c r="L171" s="20" t="s">
        <v>2185</v>
      </c>
      <c r="M171" s="22" t="s">
        <v>2701</v>
      </c>
      <c r="N171" s="3" t="s">
        <v>446</v>
      </c>
      <c r="O171" s="204"/>
      <c r="P171" s="3">
        <v>25</v>
      </c>
      <c r="Q171" s="1" t="s">
        <v>2218</v>
      </c>
      <c r="R171" s="2">
        <v>71</v>
      </c>
      <c r="S171" s="187">
        <v>16808</v>
      </c>
      <c r="T171" s="1" t="s">
        <v>2790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2218</v>
      </c>
      <c r="D172" s="1" t="s">
        <v>2718</v>
      </c>
      <c r="E172" s="3" t="s">
        <v>2187</v>
      </c>
      <c r="F172" s="3">
        <v>8</v>
      </c>
      <c r="G172" s="3">
        <v>25</v>
      </c>
      <c r="H172" s="78" t="s">
        <v>2839</v>
      </c>
      <c r="I172" s="203" t="s">
        <v>914</v>
      </c>
      <c r="J172" s="3" t="s">
        <v>446</v>
      </c>
      <c r="K172" s="159" t="s">
        <v>2277</v>
      </c>
      <c r="L172" s="20" t="s">
        <v>2185</v>
      </c>
      <c r="M172" s="22" t="s">
        <v>2701</v>
      </c>
      <c r="N172" s="3" t="s">
        <v>446</v>
      </c>
      <c r="O172" s="204"/>
      <c r="P172" s="3">
        <v>25</v>
      </c>
      <c r="Q172" s="1" t="s">
        <v>2193</v>
      </c>
      <c r="R172" s="2">
        <v>48</v>
      </c>
      <c r="S172" s="187">
        <v>16808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1.85" customHeight="1" x14ac:dyDescent="0.2">
      <c r="A173" s="1" t="s">
        <v>2711</v>
      </c>
      <c r="B173" s="2">
        <v>216</v>
      </c>
      <c r="C173" s="1" t="s">
        <v>2218</v>
      </c>
      <c r="D173" s="1" t="s">
        <v>2718</v>
      </c>
      <c r="E173" s="3" t="s">
        <v>2187</v>
      </c>
      <c r="F173" s="3">
        <v>8</v>
      </c>
      <c r="G173" s="3">
        <v>25</v>
      </c>
      <c r="H173" s="78" t="s">
        <v>2839</v>
      </c>
      <c r="I173" s="202" t="s">
        <v>917</v>
      </c>
      <c r="J173" s="3" t="s">
        <v>446</v>
      </c>
      <c r="K173" s="159" t="s">
        <v>2277</v>
      </c>
      <c r="L173" s="20" t="s">
        <v>2185</v>
      </c>
      <c r="M173" s="22" t="s">
        <v>1785</v>
      </c>
      <c r="N173" s="3" t="s">
        <v>446</v>
      </c>
      <c r="O173" s="212" t="s">
        <v>1697</v>
      </c>
      <c r="P173" s="3">
        <v>25</v>
      </c>
      <c r="Q173" s="1" t="s">
        <v>2193</v>
      </c>
      <c r="R173" s="2">
        <v>89.5</v>
      </c>
      <c r="S173" s="186" t="s">
        <v>1709</v>
      </c>
      <c r="T173" s="1" t="s">
        <v>2674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1.85" customHeight="1" x14ac:dyDescent="0.2">
      <c r="A174" s="1" t="s">
        <v>2711</v>
      </c>
      <c r="B174" s="2">
        <v>216</v>
      </c>
      <c r="C174" s="1" t="s">
        <v>2218</v>
      </c>
      <c r="D174" s="1" t="s">
        <v>2718</v>
      </c>
      <c r="E174" s="3" t="s">
        <v>2187</v>
      </c>
      <c r="F174" s="3">
        <v>8</v>
      </c>
      <c r="G174" s="164">
        <v>2</v>
      </c>
      <c r="H174" s="78" t="s">
        <v>2839</v>
      </c>
      <c r="I174" s="202" t="s">
        <v>933</v>
      </c>
      <c r="J174" s="3" t="s">
        <v>446</v>
      </c>
      <c r="K174" s="159" t="s">
        <v>2277</v>
      </c>
      <c r="L174" s="20" t="s">
        <v>2185</v>
      </c>
      <c r="M174" s="22" t="s">
        <v>2484</v>
      </c>
      <c r="N174" s="3" t="s">
        <v>446</v>
      </c>
      <c r="O174" s="212"/>
      <c r="P174" s="164">
        <v>2</v>
      </c>
      <c r="Q174" s="1" t="s">
        <v>2218</v>
      </c>
      <c r="R174" s="2">
        <v>240</v>
      </c>
      <c r="S174" s="187">
        <v>16813</v>
      </c>
      <c r="T174" s="1" t="s">
        <v>2788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32</v>
      </c>
      <c r="Z174" s="82" t="str">
        <f t="shared" si="7"/>
        <v>0</v>
      </c>
      <c r="AA174" s="82">
        <f t="shared" si="8"/>
        <v>32</v>
      </c>
      <c r="AC174" s="5"/>
    </row>
    <row r="175" spans="1:29" s="3" customFormat="1" ht="11.85" customHeight="1" x14ac:dyDescent="0.2">
      <c r="A175" s="1" t="s">
        <v>2711</v>
      </c>
      <c r="B175" s="2">
        <v>216</v>
      </c>
      <c r="C175" s="1" t="s">
        <v>2218</v>
      </c>
      <c r="D175" s="1" t="s">
        <v>2718</v>
      </c>
      <c r="E175" s="3" t="s">
        <v>2187</v>
      </c>
      <c r="F175" s="3">
        <v>8</v>
      </c>
      <c r="G175" s="164">
        <v>23</v>
      </c>
      <c r="H175" s="78" t="s">
        <v>2839</v>
      </c>
      <c r="I175" s="202" t="s">
        <v>2904</v>
      </c>
      <c r="J175" s="3" t="s">
        <v>446</v>
      </c>
      <c r="K175" s="159" t="s">
        <v>2277</v>
      </c>
      <c r="L175" s="20" t="s">
        <v>2185</v>
      </c>
      <c r="M175" s="22" t="s">
        <v>2821</v>
      </c>
      <c r="N175" s="3" t="s">
        <v>446</v>
      </c>
      <c r="O175" s="221" t="s">
        <v>1263</v>
      </c>
      <c r="P175" s="28">
        <v>23</v>
      </c>
      <c r="Q175" s="160" t="s">
        <v>1862</v>
      </c>
      <c r="R175" s="2">
        <v>0</v>
      </c>
      <c r="S175" s="187">
        <v>16815</v>
      </c>
      <c r="T175" s="1" t="s">
        <v>1349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368</v>
      </c>
      <c r="Z175" s="82" t="str">
        <f t="shared" si="7"/>
        <v>0</v>
      </c>
      <c r="AA175" s="82">
        <f t="shared" si="8"/>
        <v>368</v>
      </c>
      <c r="AC175" s="5"/>
    </row>
    <row r="176" spans="1:29" s="3" customFormat="1" ht="11.85" customHeight="1" x14ac:dyDescent="0.2">
      <c r="A176" s="1" t="s">
        <v>424</v>
      </c>
      <c r="B176" s="21">
        <v>0</v>
      </c>
      <c r="C176" s="1" t="s">
        <v>2218</v>
      </c>
      <c r="D176" s="1" t="s">
        <v>2718</v>
      </c>
      <c r="E176" s="3" t="s">
        <v>2187</v>
      </c>
      <c r="F176" s="3">
        <v>8</v>
      </c>
      <c r="G176" s="164">
        <v>8</v>
      </c>
      <c r="H176" s="78" t="s">
        <v>2839</v>
      </c>
      <c r="I176" s="201" t="s">
        <v>1861</v>
      </c>
      <c r="J176" s="3" t="s">
        <v>446</v>
      </c>
      <c r="K176" s="23" t="s">
        <v>2821</v>
      </c>
      <c r="L176" s="20" t="s">
        <v>2185</v>
      </c>
      <c r="M176" s="22" t="s">
        <v>2484</v>
      </c>
      <c r="N176" s="3" t="s">
        <v>446</v>
      </c>
      <c r="O176" s="204" t="s">
        <v>824</v>
      </c>
      <c r="P176" s="164">
        <v>8</v>
      </c>
      <c r="Q176" s="1" t="s">
        <v>2218</v>
      </c>
      <c r="R176" s="2">
        <v>240</v>
      </c>
      <c r="S176" s="187">
        <v>16826</v>
      </c>
      <c r="T176" s="1" t="s">
        <v>2788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128</v>
      </c>
      <c r="Z176" s="82" t="str">
        <f t="shared" si="7"/>
        <v>0</v>
      </c>
      <c r="AA176" s="82">
        <f t="shared" si="8"/>
        <v>128</v>
      </c>
    </row>
    <row r="177" spans="1:29" s="3" customFormat="1" ht="10.199999999999999" x14ac:dyDescent="0.2">
      <c r="A177" s="20" t="s">
        <v>2837</v>
      </c>
      <c r="B177" s="21">
        <v>0</v>
      </c>
      <c r="C177" s="20" t="s">
        <v>2838</v>
      </c>
      <c r="D177" s="1" t="s">
        <v>2718</v>
      </c>
      <c r="E177" s="3" t="s">
        <v>2187</v>
      </c>
      <c r="F177" s="3">
        <v>8</v>
      </c>
      <c r="G177" s="28">
        <v>4</v>
      </c>
      <c r="H177" s="190" t="s">
        <v>2839</v>
      </c>
      <c r="I177" s="23" t="s">
        <v>2840</v>
      </c>
      <c r="J177" s="8" t="s">
        <v>446</v>
      </c>
      <c r="K177" s="108" t="s">
        <v>2841</v>
      </c>
      <c r="L177" s="109" t="s">
        <v>2185</v>
      </c>
      <c r="M177" s="110" t="s">
        <v>2821</v>
      </c>
      <c r="N177" s="8" t="s">
        <v>446</v>
      </c>
      <c r="O177" s="221" t="s">
        <v>1263</v>
      </c>
      <c r="P177" s="28">
        <v>4</v>
      </c>
      <c r="Q177" s="160" t="s">
        <v>1862</v>
      </c>
      <c r="R177" s="2">
        <v>0</v>
      </c>
      <c r="S177" s="165">
        <v>15937</v>
      </c>
      <c r="T177" s="1" t="s">
        <v>1349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64</v>
      </c>
      <c r="Z177" s="82" t="str">
        <f t="shared" si="7"/>
        <v>0</v>
      </c>
      <c r="AA177" s="82">
        <f t="shared" si="8"/>
        <v>64</v>
      </c>
      <c r="AC177" s="5"/>
    </row>
    <row r="178" spans="1:29" s="3" customFormat="1" ht="11.85" customHeight="1" x14ac:dyDescent="0.2">
      <c r="A178" s="1" t="s">
        <v>2782</v>
      </c>
      <c r="B178" s="21">
        <v>61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H178" s="78"/>
      <c r="I178" s="111" t="s">
        <v>2823</v>
      </c>
      <c r="J178" s="3" t="s">
        <v>446</v>
      </c>
      <c r="K178" s="23" t="s">
        <v>2453</v>
      </c>
      <c r="L178" s="20" t="s">
        <v>2185</v>
      </c>
      <c r="M178" s="22" t="s">
        <v>880</v>
      </c>
      <c r="N178" s="3" t="s">
        <v>446</v>
      </c>
      <c r="O178" s="212"/>
      <c r="P178" s="3">
        <v>25</v>
      </c>
      <c r="Q178" s="1" t="s">
        <v>2193</v>
      </c>
      <c r="R178" s="2">
        <v>126</v>
      </c>
      <c r="S178" s="187" t="s">
        <v>436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1019</v>
      </c>
      <c r="Y178" s="82">
        <f t="shared" si="6"/>
        <v>400</v>
      </c>
      <c r="Z178" s="82">
        <f t="shared" si="7"/>
        <v>400</v>
      </c>
      <c r="AA178" s="82" t="str">
        <f t="shared" si="8"/>
        <v>0</v>
      </c>
      <c r="AC178" s="5"/>
    </row>
    <row r="179" spans="1:29" s="3" customFormat="1" ht="11.85" customHeight="1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H179" s="78"/>
      <c r="I179" s="111" t="s">
        <v>925</v>
      </c>
      <c r="J179" s="3" t="s">
        <v>446</v>
      </c>
      <c r="K179" s="23" t="s">
        <v>2806</v>
      </c>
      <c r="L179" s="20" t="s">
        <v>2185</v>
      </c>
      <c r="M179" s="22" t="s">
        <v>1093</v>
      </c>
      <c r="N179" s="3" t="s">
        <v>446</v>
      </c>
      <c r="O179" s="212" t="s">
        <v>2918</v>
      </c>
      <c r="P179" s="3">
        <v>25</v>
      </c>
      <c r="Q179" s="1" t="s">
        <v>837</v>
      </c>
      <c r="R179" s="2">
        <v>310</v>
      </c>
      <c r="S179" s="187">
        <v>16825</v>
      </c>
      <c r="T179" s="1" t="s">
        <v>856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1.85" customHeight="1" x14ac:dyDescent="0.2">
      <c r="A180" s="1" t="s">
        <v>2760</v>
      </c>
      <c r="B180" s="2">
        <v>62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H180" s="78"/>
      <c r="I180" s="111" t="s">
        <v>925</v>
      </c>
      <c r="J180" s="3" t="s">
        <v>446</v>
      </c>
      <c r="K180" s="23" t="s">
        <v>2806</v>
      </c>
      <c r="L180" s="20" t="s">
        <v>2185</v>
      </c>
      <c r="M180" s="22" t="s">
        <v>1093</v>
      </c>
      <c r="N180" s="3" t="s">
        <v>446</v>
      </c>
      <c r="O180" s="212" t="s">
        <v>2918</v>
      </c>
      <c r="P180" s="3">
        <v>25</v>
      </c>
      <c r="Q180" s="1" t="s">
        <v>2193</v>
      </c>
      <c r="R180" s="2">
        <v>67</v>
      </c>
      <c r="S180" s="187">
        <v>16825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1.85" customHeight="1" x14ac:dyDescent="0.2">
      <c r="A181" s="1" t="s">
        <v>2762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H181" s="78"/>
      <c r="I181" s="111" t="s">
        <v>925</v>
      </c>
      <c r="J181" s="3" t="s">
        <v>446</v>
      </c>
      <c r="K181" s="23" t="s">
        <v>2806</v>
      </c>
      <c r="L181" s="20" t="s">
        <v>2185</v>
      </c>
      <c r="M181" s="22" t="s">
        <v>1093</v>
      </c>
      <c r="N181" s="3" t="s">
        <v>446</v>
      </c>
      <c r="O181" s="212" t="s">
        <v>2918</v>
      </c>
      <c r="P181" s="3">
        <v>25</v>
      </c>
      <c r="Q181" s="1" t="s">
        <v>2193</v>
      </c>
      <c r="R181" s="2">
        <v>62</v>
      </c>
      <c r="S181" s="187">
        <v>16825</v>
      </c>
      <c r="T181" s="1" t="s">
        <v>2768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1.85" customHeight="1" x14ac:dyDescent="0.2">
      <c r="A182" s="1" t="s">
        <v>2685</v>
      </c>
      <c r="B182" s="2">
        <v>225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H182" s="78"/>
      <c r="I182" s="111" t="s">
        <v>918</v>
      </c>
      <c r="J182" s="3" t="s">
        <v>446</v>
      </c>
      <c r="K182" s="23" t="s">
        <v>2806</v>
      </c>
      <c r="L182" s="20" t="s">
        <v>2185</v>
      </c>
      <c r="M182" s="22" t="s">
        <v>2519</v>
      </c>
      <c r="N182" s="3" t="s">
        <v>446</v>
      </c>
      <c r="O182" s="212" t="s">
        <v>379</v>
      </c>
      <c r="P182" s="3">
        <v>25</v>
      </c>
      <c r="Q182" s="1" t="s">
        <v>2193</v>
      </c>
      <c r="R182" s="2">
        <v>72</v>
      </c>
      <c r="S182" s="186" t="s">
        <v>1708</v>
      </c>
      <c r="T182" s="1" t="s">
        <v>2792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1.85" customHeight="1" x14ac:dyDescent="0.2">
      <c r="A183" s="1" t="s">
        <v>1348</v>
      </c>
      <c r="B183" s="2">
        <v>265</v>
      </c>
      <c r="C183" s="1" t="s">
        <v>1862</v>
      </c>
      <c r="D183" s="1" t="s">
        <v>2718</v>
      </c>
      <c r="E183" s="3" t="s">
        <v>2187</v>
      </c>
      <c r="F183" s="3">
        <v>8</v>
      </c>
      <c r="G183" s="3">
        <v>25</v>
      </c>
      <c r="H183" s="78" t="s">
        <v>2839</v>
      </c>
      <c r="I183" s="29" t="s">
        <v>932</v>
      </c>
      <c r="J183" s="3" t="s">
        <v>446</v>
      </c>
      <c r="K183" s="29" t="s">
        <v>2888</v>
      </c>
      <c r="L183" s="20" t="s">
        <v>2185</v>
      </c>
      <c r="M183" s="22" t="s">
        <v>2823</v>
      </c>
      <c r="N183" s="3" t="s">
        <v>446</v>
      </c>
      <c r="O183" s="212" t="s">
        <v>2821</v>
      </c>
      <c r="P183" s="3">
        <v>25</v>
      </c>
      <c r="Q183" s="1" t="s">
        <v>2218</v>
      </c>
      <c r="R183" s="2">
        <v>190</v>
      </c>
      <c r="S183" s="187" t="s">
        <v>1698</v>
      </c>
      <c r="T183" s="1" t="s">
        <v>2752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1" t="s">
        <v>1348</v>
      </c>
      <c r="B184" s="2">
        <v>265</v>
      </c>
      <c r="C184" s="1" t="s">
        <v>1862</v>
      </c>
      <c r="D184" s="1" t="s">
        <v>2718</v>
      </c>
      <c r="E184" s="3" t="s">
        <v>2187</v>
      </c>
      <c r="F184" s="3">
        <v>8</v>
      </c>
      <c r="G184" s="3">
        <v>25</v>
      </c>
      <c r="H184" s="78" t="s">
        <v>2839</v>
      </c>
      <c r="I184" s="29" t="s">
        <v>932</v>
      </c>
      <c r="J184" s="3" t="s">
        <v>446</v>
      </c>
      <c r="K184" s="29" t="s">
        <v>2888</v>
      </c>
      <c r="L184" s="20" t="s">
        <v>2185</v>
      </c>
      <c r="M184" s="22" t="s">
        <v>2823</v>
      </c>
      <c r="N184" s="3" t="s">
        <v>446</v>
      </c>
      <c r="O184" s="212" t="s">
        <v>2821</v>
      </c>
      <c r="P184" s="3">
        <v>25</v>
      </c>
      <c r="Q184" s="1" t="s">
        <v>2193</v>
      </c>
      <c r="R184" s="2">
        <v>24</v>
      </c>
      <c r="S184" s="187" t="s">
        <v>1698</v>
      </c>
      <c r="T184" s="1" t="s">
        <v>2750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1" t="s">
        <v>1795</v>
      </c>
      <c r="B185" s="2">
        <v>305</v>
      </c>
      <c r="C185" s="1" t="s">
        <v>1792</v>
      </c>
      <c r="D185" s="1" t="s">
        <v>2718</v>
      </c>
      <c r="E185" s="3" t="s">
        <v>2187</v>
      </c>
      <c r="F185" s="3">
        <v>8</v>
      </c>
      <c r="G185" s="164">
        <v>17</v>
      </c>
      <c r="H185" s="78" t="s">
        <v>2839</v>
      </c>
      <c r="I185" s="111" t="s">
        <v>923</v>
      </c>
      <c r="J185" s="3" t="s">
        <v>446</v>
      </c>
      <c r="K185" s="4" t="s">
        <v>2345</v>
      </c>
      <c r="L185" s="20" t="s">
        <v>2185</v>
      </c>
      <c r="M185" s="22" t="s">
        <v>2408</v>
      </c>
      <c r="N185" s="3" t="s">
        <v>446</v>
      </c>
      <c r="O185" s="212" t="s">
        <v>928</v>
      </c>
      <c r="P185" s="164">
        <v>17</v>
      </c>
      <c r="Q185" s="1" t="s">
        <v>2193</v>
      </c>
      <c r="R185" s="2">
        <v>24.18</v>
      </c>
      <c r="S185" s="186" t="s">
        <v>1706</v>
      </c>
      <c r="T185" s="1" t="s">
        <v>2691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272</v>
      </c>
      <c r="Z185" s="82" t="str">
        <f t="shared" si="7"/>
        <v>0</v>
      </c>
      <c r="AA185" s="82">
        <f t="shared" si="8"/>
        <v>272</v>
      </c>
      <c r="AC185" s="5"/>
    </row>
    <row r="186" spans="1:29" s="3" customFormat="1" ht="11.85" customHeight="1" x14ac:dyDescent="0.2">
      <c r="A186" s="1" t="s">
        <v>1795</v>
      </c>
      <c r="B186" s="2">
        <v>305</v>
      </c>
      <c r="C186" s="1" t="s">
        <v>1792</v>
      </c>
      <c r="D186" s="1" t="s">
        <v>2718</v>
      </c>
      <c r="E186" s="3" t="s">
        <v>2187</v>
      </c>
      <c r="F186" s="3">
        <v>8</v>
      </c>
      <c r="G186" s="164">
        <v>8</v>
      </c>
      <c r="H186" s="78" t="s">
        <v>2839</v>
      </c>
      <c r="I186" s="111" t="s">
        <v>923</v>
      </c>
      <c r="J186" s="3" t="s">
        <v>446</v>
      </c>
      <c r="K186" s="4" t="s">
        <v>2345</v>
      </c>
      <c r="L186" s="20" t="s">
        <v>2185</v>
      </c>
      <c r="M186" s="22" t="s">
        <v>2408</v>
      </c>
      <c r="N186" s="3" t="s">
        <v>446</v>
      </c>
      <c r="O186" s="212" t="s">
        <v>1038</v>
      </c>
      <c r="P186" s="164">
        <v>8</v>
      </c>
      <c r="Q186" s="1" t="s">
        <v>2193</v>
      </c>
      <c r="R186" s="2">
        <v>24.18</v>
      </c>
      <c r="S186" s="186" t="s">
        <v>1707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128</v>
      </c>
      <c r="Z186" s="82" t="str">
        <f t="shared" si="7"/>
        <v>0</v>
      </c>
      <c r="AA186" s="82">
        <f t="shared" si="8"/>
        <v>128</v>
      </c>
      <c r="AC186" s="5"/>
    </row>
    <row r="187" spans="1:29" s="3" customFormat="1" ht="11.85" customHeight="1" x14ac:dyDescent="0.2">
      <c r="A187" s="1" t="s">
        <v>1347</v>
      </c>
      <c r="B187" s="2">
        <v>275</v>
      </c>
      <c r="C187" s="1" t="s">
        <v>1862</v>
      </c>
      <c r="D187" s="1" t="s">
        <v>2718</v>
      </c>
      <c r="E187" s="3" t="s">
        <v>2187</v>
      </c>
      <c r="F187" s="3">
        <v>8</v>
      </c>
      <c r="G187" s="3">
        <v>25</v>
      </c>
      <c r="H187" s="78"/>
      <c r="I187" s="114"/>
      <c r="J187" s="3" t="s">
        <v>446</v>
      </c>
      <c r="K187" s="29" t="s">
        <v>2887</v>
      </c>
      <c r="L187" s="20" t="s">
        <v>2185</v>
      </c>
      <c r="M187" s="3" t="s">
        <v>2887</v>
      </c>
      <c r="N187" s="3" t="s">
        <v>446</v>
      </c>
      <c r="O187" s="204"/>
      <c r="P187" s="3">
        <v>25</v>
      </c>
      <c r="Q187" s="1" t="s">
        <v>1792</v>
      </c>
      <c r="R187" s="2">
        <v>315</v>
      </c>
      <c r="S187" s="187" t="s">
        <v>436</v>
      </c>
      <c r="T187" s="1" t="s">
        <v>1794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29" s="3" customFormat="1" ht="11.85" customHeight="1" x14ac:dyDescent="0.2">
      <c r="A188" s="1" t="s">
        <v>1351</v>
      </c>
      <c r="B188" s="2">
        <v>265</v>
      </c>
      <c r="C188" s="1" t="s">
        <v>1862</v>
      </c>
      <c r="D188" s="1" t="s">
        <v>2718</v>
      </c>
      <c r="E188" s="3" t="s">
        <v>2187</v>
      </c>
      <c r="F188" s="3">
        <v>8</v>
      </c>
      <c r="G188" s="164">
        <v>20</v>
      </c>
      <c r="H188" s="78" t="s">
        <v>2839</v>
      </c>
      <c r="I188" s="114"/>
      <c r="J188" s="3" t="s">
        <v>446</v>
      </c>
      <c r="K188" s="29" t="s">
        <v>2448</v>
      </c>
      <c r="L188" s="20" t="s">
        <v>2185</v>
      </c>
      <c r="M188" s="22" t="s">
        <v>2490</v>
      </c>
      <c r="N188" s="3" t="s">
        <v>446</v>
      </c>
      <c r="O188" s="212" t="s">
        <v>936</v>
      </c>
      <c r="P188" s="164">
        <v>20</v>
      </c>
      <c r="Q188" s="1" t="s">
        <v>2218</v>
      </c>
      <c r="R188" s="2">
        <v>185</v>
      </c>
      <c r="S188" s="186" t="s">
        <v>1700</v>
      </c>
      <c r="T188" s="1" t="s">
        <v>2789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320</v>
      </c>
      <c r="Z188" s="82" t="str">
        <f t="shared" si="7"/>
        <v>0</v>
      </c>
      <c r="AA188" s="82">
        <f t="shared" si="8"/>
        <v>320</v>
      </c>
      <c r="AC188" s="5"/>
    </row>
    <row r="189" spans="1:29" s="3" customFormat="1" ht="11.85" customHeight="1" x14ac:dyDescent="0.2">
      <c r="A189" s="1" t="s">
        <v>1351</v>
      </c>
      <c r="B189" s="2">
        <v>265</v>
      </c>
      <c r="C189" s="1" t="s">
        <v>1862</v>
      </c>
      <c r="D189" s="1" t="s">
        <v>2718</v>
      </c>
      <c r="E189" s="3" t="s">
        <v>2187</v>
      </c>
      <c r="F189" s="3">
        <v>8</v>
      </c>
      <c r="G189" s="164">
        <v>5</v>
      </c>
      <c r="H189" s="78" t="s">
        <v>2839</v>
      </c>
      <c r="I189" s="114"/>
      <c r="J189" s="3" t="s">
        <v>446</v>
      </c>
      <c r="K189" s="29" t="s">
        <v>2448</v>
      </c>
      <c r="L189" s="20" t="s">
        <v>2185</v>
      </c>
      <c r="M189" s="22" t="s">
        <v>2490</v>
      </c>
      <c r="N189" s="3" t="s">
        <v>446</v>
      </c>
      <c r="O189" s="212" t="s">
        <v>937</v>
      </c>
      <c r="P189" s="164">
        <v>5</v>
      </c>
      <c r="Q189" s="1" t="s">
        <v>2218</v>
      </c>
      <c r="R189" s="2">
        <v>185</v>
      </c>
      <c r="S189" s="186" t="s">
        <v>1721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80</v>
      </c>
      <c r="Z189" s="82" t="str">
        <f t="shared" si="7"/>
        <v>0</v>
      </c>
      <c r="AA189" s="82">
        <f t="shared" si="8"/>
        <v>80</v>
      </c>
      <c r="AC189" s="5"/>
    </row>
    <row r="190" spans="1:29" s="3" customFormat="1" ht="10.199999999999999" x14ac:dyDescent="0.2">
      <c r="A190" s="1" t="s">
        <v>2774</v>
      </c>
      <c r="B190" s="21">
        <v>64.5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25</v>
      </c>
      <c r="H190" s="78"/>
      <c r="I190" s="204"/>
      <c r="J190" s="3" t="s">
        <v>446</v>
      </c>
      <c r="K190" s="108" t="s">
        <v>2453</v>
      </c>
      <c r="L190" s="109" t="s">
        <v>2185</v>
      </c>
      <c r="M190" s="110" t="s">
        <v>2453</v>
      </c>
      <c r="N190" s="3" t="s">
        <v>446</v>
      </c>
      <c r="O190" s="222" t="s">
        <v>2807</v>
      </c>
      <c r="P190" s="3">
        <v>25</v>
      </c>
      <c r="Q190" s="1" t="s">
        <v>2193</v>
      </c>
      <c r="R190" s="2">
        <v>38.5</v>
      </c>
      <c r="S190" s="167" t="s">
        <v>831</v>
      </c>
      <c r="T190" s="1" t="s">
        <v>2775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2776</v>
      </c>
      <c r="B191" s="21">
        <v>69.5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25</v>
      </c>
      <c r="H191" s="78"/>
      <c r="I191" s="204"/>
      <c r="J191" s="3" t="s">
        <v>446</v>
      </c>
      <c r="K191" s="108" t="s">
        <v>2453</v>
      </c>
      <c r="L191" s="109" t="s">
        <v>2185</v>
      </c>
      <c r="M191" s="110" t="s">
        <v>2453</v>
      </c>
      <c r="N191" s="3" t="s">
        <v>446</v>
      </c>
      <c r="O191" s="223" t="s">
        <v>2807</v>
      </c>
      <c r="P191" s="3">
        <v>25</v>
      </c>
      <c r="Q191" s="1" t="s">
        <v>2193</v>
      </c>
      <c r="R191" s="2">
        <v>38.5</v>
      </c>
      <c r="S191" s="167" t="s">
        <v>831</v>
      </c>
      <c r="T191" s="1" t="s">
        <v>2777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3">
      <c r="G192" s="47">
        <f>SUM(G161:G191)</f>
        <v>600</v>
      </c>
      <c r="H192" s="193"/>
      <c r="I192" s="207"/>
      <c r="J192" s="47"/>
      <c r="K192" s="47"/>
      <c r="L192" s="48"/>
      <c r="M192" s="47">
        <f>G192-P192</f>
        <v>0</v>
      </c>
      <c r="N192" s="47"/>
      <c r="O192" s="207"/>
      <c r="P192" s="47">
        <f>SUM(P161:P191)</f>
        <v>600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29" s="43" customFormat="1" ht="11.85" customHeight="1" x14ac:dyDescent="0.25">
      <c r="C193" s="50" t="s">
        <v>470</v>
      </c>
      <c r="G193" s="22"/>
      <c r="H193" s="190"/>
      <c r="I193" s="208"/>
      <c r="J193" s="22"/>
      <c r="K193" s="22"/>
      <c r="L193" s="45"/>
      <c r="M193" s="22"/>
      <c r="N193" s="22"/>
      <c r="O193" s="206"/>
      <c r="P193" s="22"/>
      <c r="Q193" s="22"/>
      <c r="R193" s="22"/>
      <c r="S193" s="179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3" customFormat="1" ht="10.199999999999999" x14ac:dyDescent="0.2">
      <c r="A194" s="1" t="s">
        <v>1345</v>
      </c>
      <c r="B194" s="2">
        <v>0</v>
      </c>
      <c r="C194" s="1" t="s">
        <v>1862</v>
      </c>
      <c r="D194" s="1" t="s">
        <v>2186</v>
      </c>
      <c r="E194" s="3" t="s">
        <v>2187</v>
      </c>
      <c r="F194" s="3">
        <v>16</v>
      </c>
      <c r="G194" s="3">
        <v>15</v>
      </c>
      <c r="H194" s="78"/>
      <c r="I194" s="111" t="s">
        <v>427</v>
      </c>
      <c r="J194" s="3" t="s">
        <v>446</v>
      </c>
      <c r="K194" s="111" t="s">
        <v>2821</v>
      </c>
      <c r="L194" s="1" t="s">
        <v>2185</v>
      </c>
      <c r="M194" s="22" t="s">
        <v>2606</v>
      </c>
      <c r="N194" s="3" t="s">
        <v>446</v>
      </c>
      <c r="O194" s="204"/>
      <c r="P194" s="3">
        <v>15</v>
      </c>
      <c r="Q194" s="1" t="s">
        <v>2485</v>
      </c>
      <c r="R194" s="2">
        <v>0</v>
      </c>
      <c r="S194" s="187">
        <v>16822</v>
      </c>
      <c r="T194" s="1" t="s">
        <v>2607</v>
      </c>
      <c r="U194" s="3" t="s">
        <v>2603</v>
      </c>
      <c r="V194" s="3" t="s">
        <v>2603</v>
      </c>
      <c r="W194" s="3" t="s">
        <v>2892</v>
      </c>
      <c r="X194" s="3" t="s">
        <v>2847</v>
      </c>
      <c r="Y194" s="82">
        <f t="shared" si="6"/>
        <v>480</v>
      </c>
      <c r="Z194" s="82" t="str">
        <f t="shared" si="7"/>
        <v>0</v>
      </c>
      <c r="AA194" s="82">
        <f t="shared" si="8"/>
        <v>480</v>
      </c>
      <c r="AC194" s="5"/>
    </row>
    <row r="195" spans="1:29" s="3" customFormat="1" ht="10.199999999999999" x14ac:dyDescent="0.2">
      <c r="A195" s="1" t="s">
        <v>1345</v>
      </c>
      <c r="B195" s="2">
        <v>0</v>
      </c>
      <c r="C195" s="1" t="s">
        <v>1862</v>
      </c>
      <c r="D195" s="1" t="s">
        <v>2186</v>
      </c>
      <c r="E195" s="3" t="s">
        <v>2187</v>
      </c>
      <c r="F195" s="3">
        <v>16</v>
      </c>
      <c r="G195" s="3">
        <v>5</v>
      </c>
      <c r="H195" s="78"/>
      <c r="I195" s="111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O195" s="204"/>
      <c r="P195" s="3">
        <v>5</v>
      </c>
      <c r="Q195" s="1" t="s">
        <v>2321</v>
      </c>
      <c r="R195" s="2">
        <v>54.65</v>
      </c>
      <c r="S195" s="187">
        <v>16822</v>
      </c>
      <c r="T195" s="1" t="s">
        <v>2710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82">
        <f t="shared" si="6"/>
        <v>160</v>
      </c>
      <c r="Z195" s="82" t="str">
        <f t="shared" si="7"/>
        <v>0</v>
      </c>
      <c r="AA195" s="82">
        <f t="shared" si="8"/>
        <v>160</v>
      </c>
      <c r="AC195" s="5"/>
    </row>
    <row r="196" spans="1:29" s="3" customFormat="1" ht="10.199999999999999" x14ac:dyDescent="0.2">
      <c r="A196" s="1" t="s">
        <v>1345</v>
      </c>
      <c r="B196" s="2">
        <v>0</v>
      </c>
      <c r="C196" s="1" t="s">
        <v>1862</v>
      </c>
      <c r="D196" s="1" t="s">
        <v>2186</v>
      </c>
      <c r="E196" s="3" t="s">
        <v>2187</v>
      </c>
      <c r="F196" s="3">
        <v>16</v>
      </c>
      <c r="G196" s="3">
        <v>7</v>
      </c>
      <c r="H196" s="78"/>
      <c r="I196" s="111" t="s">
        <v>427</v>
      </c>
      <c r="J196" s="3" t="s">
        <v>446</v>
      </c>
      <c r="K196" s="111" t="s">
        <v>2821</v>
      </c>
      <c r="L196" s="1" t="s">
        <v>2185</v>
      </c>
      <c r="M196" s="3" t="s">
        <v>2708</v>
      </c>
      <c r="N196" s="3" t="s">
        <v>446</v>
      </c>
      <c r="O196" s="204"/>
      <c r="P196" s="3">
        <v>7</v>
      </c>
      <c r="Q196" s="1" t="s">
        <v>2321</v>
      </c>
      <c r="R196" s="2">
        <v>48</v>
      </c>
      <c r="S196" s="187">
        <v>16821</v>
      </c>
      <c r="T196" s="1" t="s">
        <v>2709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224</v>
      </c>
      <c r="Z196" s="82" t="str">
        <f t="shared" si="7"/>
        <v>0</v>
      </c>
      <c r="AA196" s="82">
        <f t="shared" si="8"/>
        <v>224</v>
      </c>
      <c r="AC196" s="5"/>
    </row>
    <row r="197" spans="1:29" s="42" customFormat="1" ht="11.85" customHeight="1" x14ac:dyDescent="0.25">
      <c r="A197" s="52"/>
      <c r="B197" s="53"/>
      <c r="C197" s="52"/>
      <c r="D197" s="52"/>
      <c r="G197" s="40">
        <f>SUM(G193:G196)</f>
        <v>27</v>
      </c>
      <c r="H197" s="192"/>
      <c r="I197" s="54"/>
      <c r="J197" s="40"/>
      <c r="K197" s="54"/>
      <c r="L197" s="55"/>
      <c r="M197" s="40">
        <f>G197-P197</f>
        <v>0</v>
      </c>
      <c r="N197" s="40"/>
      <c r="O197" s="205"/>
      <c r="P197" s="40">
        <f>SUM(P193:P196)</f>
        <v>27</v>
      </c>
      <c r="Q197" s="52"/>
      <c r="R197" s="53"/>
      <c r="S197" s="178"/>
      <c r="T197" s="52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  <c r="AC197" s="56"/>
    </row>
    <row r="198" spans="1:29" s="43" customFormat="1" ht="11.85" customHeight="1" x14ac:dyDescent="0.25">
      <c r="C198" s="50" t="s">
        <v>2169</v>
      </c>
      <c r="G198" s="22"/>
      <c r="H198" s="190"/>
      <c r="I198" s="209"/>
      <c r="J198" s="22"/>
      <c r="K198" s="22"/>
      <c r="L198" s="20"/>
      <c r="M198" s="22"/>
      <c r="N198" s="22"/>
      <c r="O198" s="206"/>
      <c r="P198" s="22"/>
      <c r="Q198" s="22"/>
      <c r="R198" s="22"/>
      <c r="S198" s="179"/>
      <c r="T198" s="22"/>
      <c r="X198" s="22"/>
      <c r="Y198" s="82">
        <f t="shared" ref="Y198:Y251" si="9">F198*G198*2</f>
        <v>0</v>
      </c>
      <c r="Z198" s="82" t="str">
        <f t="shared" ref="Z198:Z251" si="10">IF(X198="N",Y198,"0")</f>
        <v>0</v>
      </c>
      <c r="AA198" s="82" t="str">
        <f t="shared" ref="AA198:AA251" si="11">IF(X198="P",Y198,"0")</f>
        <v>0</v>
      </c>
    </row>
    <row r="199" spans="1:29" s="3" customFormat="1" ht="10.199999999999999" x14ac:dyDescent="0.2">
      <c r="A199" s="1" t="s">
        <v>1352</v>
      </c>
      <c r="B199" s="2">
        <v>0</v>
      </c>
      <c r="C199" s="1" t="s">
        <v>1862</v>
      </c>
      <c r="D199" s="1" t="s">
        <v>2718</v>
      </c>
      <c r="E199" s="3" t="s">
        <v>2187</v>
      </c>
      <c r="F199" s="3">
        <v>8</v>
      </c>
      <c r="G199" s="3">
        <v>15</v>
      </c>
      <c r="H199" s="78"/>
      <c r="I199" s="111" t="s">
        <v>427</v>
      </c>
      <c r="J199" s="3" t="s">
        <v>446</v>
      </c>
      <c r="K199" s="111" t="s">
        <v>2821</v>
      </c>
      <c r="L199" s="1" t="s">
        <v>2185</v>
      </c>
      <c r="M199" s="22" t="s">
        <v>2606</v>
      </c>
      <c r="N199" s="3" t="s">
        <v>446</v>
      </c>
      <c r="O199" s="204"/>
      <c r="P199" s="3">
        <v>15</v>
      </c>
      <c r="Q199" s="1" t="s">
        <v>2485</v>
      </c>
      <c r="R199" s="2">
        <v>0</v>
      </c>
      <c r="S199" s="187">
        <v>16822</v>
      </c>
      <c r="T199" s="1" t="s">
        <v>2799</v>
      </c>
      <c r="U199" s="3" t="s">
        <v>2603</v>
      </c>
      <c r="V199" s="3" t="s">
        <v>2603</v>
      </c>
      <c r="W199" s="3" t="s">
        <v>2892</v>
      </c>
      <c r="X199" s="3" t="s">
        <v>2847</v>
      </c>
      <c r="Y199" s="82">
        <f t="shared" si="9"/>
        <v>240</v>
      </c>
      <c r="Z199" s="82" t="str">
        <f t="shared" si="10"/>
        <v>0</v>
      </c>
      <c r="AA199" s="82">
        <f t="shared" si="11"/>
        <v>240</v>
      </c>
      <c r="AC199" s="5"/>
    </row>
    <row r="200" spans="1:29" s="3" customFormat="1" ht="10.199999999999999" x14ac:dyDescent="0.2">
      <c r="A200" s="1" t="s">
        <v>1352</v>
      </c>
      <c r="B200" s="2">
        <v>0</v>
      </c>
      <c r="C200" s="1" t="s">
        <v>1862</v>
      </c>
      <c r="D200" s="1" t="s">
        <v>2718</v>
      </c>
      <c r="E200" s="3" t="s">
        <v>2187</v>
      </c>
      <c r="F200" s="3">
        <v>8</v>
      </c>
      <c r="G200" s="3">
        <v>5</v>
      </c>
      <c r="H200" s="78"/>
      <c r="I200" s="111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O200" s="204"/>
      <c r="P200" s="3">
        <v>5</v>
      </c>
      <c r="Q200" s="1" t="s">
        <v>2321</v>
      </c>
      <c r="R200" s="2">
        <v>54.65</v>
      </c>
      <c r="S200" s="187">
        <v>16822</v>
      </c>
      <c r="T200" s="1" t="s">
        <v>2710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9"/>
        <v>80</v>
      </c>
      <c r="Z200" s="82" t="str">
        <f t="shared" si="10"/>
        <v>0</v>
      </c>
      <c r="AA200" s="82">
        <f t="shared" si="11"/>
        <v>80</v>
      </c>
      <c r="AC200" s="5"/>
    </row>
    <row r="201" spans="1:29" s="3" customFormat="1" ht="10.199999999999999" x14ac:dyDescent="0.2">
      <c r="A201" s="1" t="s">
        <v>1352</v>
      </c>
      <c r="B201" s="2">
        <v>0</v>
      </c>
      <c r="C201" s="1" t="s">
        <v>1862</v>
      </c>
      <c r="D201" s="1" t="s">
        <v>2718</v>
      </c>
      <c r="E201" s="3" t="s">
        <v>2187</v>
      </c>
      <c r="F201" s="3">
        <v>8</v>
      </c>
      <c r="G201" s="3">
        <v>7</v>
      </c>
      <c r="H201" s="78"/>
      <c r="I201" s="111" t="s">
        <v>427</v>
      </c>
      <c r="J201" s="3" t="s">
        <v>446</v>
      </c>
      <c r="K201" s="111" t="s">
        <v>2821</v>
      </c>
      <c r="L201" s="1" t="s">
        <v>2185</v>
      </c>
      <c r="M201" s="3" t="s">
        <v>2708</v>
      </c>
      <c r="N201" s="3" t="s">
        <v>446</v>
      </c>
      <c r="O201" s="204"/>
      <c r="P201" s="3">
        <v>7</v>
      </c>
      <c r="Q201" s="1" t="s">
        <v>2321</v>
      </c>
      <c r="R201" s="2">
        <v>48</v>
      </c>
      <c r="S201" s="187">
        <v>16821</v>
      </c>
      <c r="T201" s="1" t="s">
        <v>2709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112</v>
      </c>
      <c r="Z201" s="82" t="str">
        <f t="shared" si="10"/>
        <v>0</v>
      </c>
      <c r="AA201" s="82">
        <f t="shared" si="11"/>
        <v>112</v>
      </c>
      <c r="AC201" s="5"/>
    </row>
    <row r="202" spans="1:29" s="46" customFormat="1" ht="11.85" customHeight="1" thickBot="1" x14ac:dyDescent="0.3">
      <c r="G202" s="47">
        <f>SUM(G198:G201)</f>
        <v>27</v>
      </c>
      <c r="H202" s="193"/>
      <c r="I202" s="207"/>
      <c r="J202" s="47"/>
      <c r="K202" s="47"/>
      <c r="L202" s="48"/>
      <c r="M202" s="47">
        <f>G202-P202</f>
        <v>0</v>
      </c>
      <c r="N202" s="47"/>
      <c r="O202" s="207"/>
      <c r="P202" s="47">
        <f>SUM(P198:P201)</f>
        <v>27</v>
      </c>
      <c r="Q202" s="49"/>
      <c r="R202" s="49"/>
      <c r="S202" s="138"/>
      <c r="T202" s="49"/>
      <c r="X202" s="49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</row>
    <row r="203" spans="1:29" s="43" customFormat="1" ht="11.85" customHeight="1" x14ac:dyDescent="0.25">
      <c r="C203" s="50" t="s">
        <v>2177</v>
      </c>
      <c r="G203" s="22"/>
      <c r="H203" s="190"/>
      <c r="I203" s="206"/>
      <c r="J203" s="22"/>
      <c r="K203" s="22"/>
      <c r="L203" s="45"/>
      <c r="M203" s="22"/>
      <c r="N203" s="22"/>
      <c r="O203" s="206"/>
      <c r="P203" s="22"/>
      <c r="Q203" s="22"/>
      <c r="R203" s="22"/>
      <c r="S203" s="95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3" customFormat="1" ht="10.199999999999999" x14ac:dyDescent="0.2">
      <c r="A204" s="1" t="s">
        <v>1346</v>
      </c>
      <c r="B204" s="2">
        <v>0</v>
      </c>
      <c r="C204" s="1" t="s">
        <v>1862</v>
      </c>
      <c r="D204" s="1" t="s">
        <v>2186</v>
      </c>
      <c r="E204" s="3" t="s">
        <v>2187</v>
      </c>
      <c r="F204" s="3">
        <v>16</v>
      </c>
      <c r="G204" s="3">
        <v>46</v>
      </c>
      <c r="H204" s="78"/>
      <c r="I204" s="204"/>
      <c r="J204" s="3" t="s">
        <v>446</v>
      </c>
      <c r="K204" s="111" t="s">
        <v>2608</v>
      </c>
      <c r="L204" s="1" t="s">
        <v>2185</v>
      </c>
      <c r="M204" s="3" t="s">
        <v>2608</v>
      </c>
      <c r="N204" s="3" t="s">
        <v>446</v>
      </c>
      <c r="O204" s="204"/>
      <c r="P204" s="3">
        <v>46</v>
      </c>
      <c r="Q204" s="1" t="s">
        <v>2193</v>
      </c>
      <c r="R204" s="2">
        <v>0</v>
      </c>
      <c r="S204" s="91" t="s">
        <v>436</v>
      </c>
      <c r="T204" s="1" t="s">
        <v>2609</v>
      </c>
      <c r="U204" s="3" t="s">
        <v>2610</v>
      </c>
      <c r="V204" s="3" t="s">
        <v>2610</v>
      </c>
      <c r="W204" s="3" t="s">
        <v>2892</v>
      </c>
      <c r="X204" s="3" t="s">
        <v>1019</v>
      </c>
      <c r="Y204" s="82">
        <f t="shared" si="9"/>
        <v>1472</v>
      </c>
      <c r="Z204" s="82">
        <f t="shared" si="10"/>
        <v>1472</v>
      </c>
      <c r="AA204" s="82" t="str">
        <f t="shared" si="11"/>
        <v>0</v>
      </c>
      <c r="AC204" s="5"/>
    </row>
    <row r="205" spans="1:29" s="22" customFormat="1" ht="11.85" customHeight="1" x14ac:dyDescent="0.2">
      <c r="H205" s="190"/>
      <c r="I205" s="206"/>
      <c r="K205" s="26"/>
      <c r="L205" s="20" t="s">
        <v>2185</v>
      </c>
      <c r="O205" s="225"/>
      <c r="Q205" s="20"/>
      <c r="R205" s="21"/>
      <c r="S205" s="95"/>
      <c r="T205" s="20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  <c r="AC205" s="25"/>
    </row>
    <row r="206" spans="1:29" s="42" customFormat="1" ht="11.85" customHeight="1" x14ac:dyDescent="0.25">
      <c r="A206" s="52"/>
      <c r="B206" s="53"/>
      <c r="C206" s="52"/>
      <c r="D206" s="52"/>
      <c r="G206" s="40">
        <f>SUM(G203:G205)</f>
        <v>46</v>
      </c>
      <c r="H206" s="192"/>
      <c r="I206" s="205"/>
      <c r="J206" s="40"/>
      <c r="K206" s="117"/>
      <c r="L206" s="55"/>
      <c r="M206" s="40">
        <f>G206-P206</f>
        <v>0</v>
      </c>
      <c r="N206" s="40"/>
      <c r="O206" s="205"/>
      <c r="P206" s="40">
        <f>SUM(P203:P205)</f>
        <v>46</v>
      </c>
      <c r="Q206" s="52"/>
      <c r="R206" s="53"/>
      <c r="S206" s="94"/>
      <c r="T206" s="52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  <c r="AC206" s="56"/>
    </row>
    <row r="207" spans="1:29" s="43" customFormat="1" ht="11.85" customHeight="1" x14ac:dyDescent="0.25">
      <c r="C207" s="50" t="s">
        <v>2176</v>
      </c>
      <c r="G207" s="22"/>
      <c r="H207" s="190"/>
      <c r="I207" s="206"/>
      <c r="J207" s="22"/>
      <c r="K207" s="26"/>
      <c r="L207" s="20"/>
      <c r="M207" s="22"/>
      <c r="N207" s="22"/>
      <c r="O207" s="206"/>
      <c r="P207" s="22"/>
      <c r="Q207" s="22"/>
      <c r="R207" s="22"/>
      <c r="S207" s="95"/>
      <c r="T207" s="22"/>
      <c r="X207" s="22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29" s="3" customFormat="1" ht="10.199999999999999" x14ac:dyDescent="0.2">
      <c r="A208" s="1" t="s">
        <v>1353</v>
      </c>
      <c r="B208" s="2">
        <v>0</v>
      </c>
      <c r="C208" s="1" t="s">
        <v>1862</v>
      </c>
      <c r="D208" s="1" t="s">
        <v>2718</v>
      </c>
      <c r="E208" s="3" t="s">
        <v>2187</v>
      </c>
      <c r="F208" s="3">
        <v>8</v>
      </c>
      <c r="G208" s="3">
        <v>46</v>
      </c>
      <c r="H208" s="78"/>
      <c r="I208" s="204"/>
      <c r="J208" s="3" t="s">
        <v>446</v>
      </c>
      <c r="K208" s="111" t="s">
        <v>2608</v>
      </c>
      <c r="L208" s="1" t="s">
        <v>2185</v>
      </c>
      <c r="M208" s="3" t="s">
        <v>2608</v>
      </c>
      <c r="N208" s="3" t="s">
        <v>446</v>
      </c>
      <c r="O208" s="204"/>
      <c r="P208" s="3">
        <v>46</v>
      </c>
      <c r="Q208" s="1" t="s">
        <v>2193</v>
      </c>
      <c r="R208" s="2">
        <v>0</v>
      </c>
      <c r="S208" s="91" t="s">
        <v>436</v>
      </c>
      <c r="T208" s="1" t="s">
        <v>2800</v>
      </c>
      <c r="U208" s="3" t="s">
        <v>2610</v>
      </c>
      <c r="V208" s="3" t="s">
        <v>2610</v>
      </c>
      <c r="W208" s="3" t="s">
        <v>2892</v>
      </c>
      <c r="X208" s="3" t="s">
        <v>1019</v>
      </c>
      <c r="Y208" s="82">
        <f t="shared" si="9"/>
        <v>736</v>
      </c>
      <c r="Z208" s="82">
        <f t="shared" si="10"/>
        <v>736</v>
      </c>
      <c r="AA208" s="82" t="str">
        <f t="shared" si="11"/>
        <v>0</v>
      </c>
      <c r="AC208" s="5"/>
    </row>
    <row r="209" spans="1:29" s="22" customFormat="1" ht="11.85" customHeight="1" x14ac:dyDescent="0.2">
      <c r="H209" s="190"/>
      <c r="I209" s="206"/>
      <c r="L209" s="20" t="s">
        <v>2185</v>
      </c>
      <c r="O209" s="225"/>
      <c r="Q209" s="20"/>
      <c r="R209" s="21"/>
      <c r="S209" s="95"/>
      <c r="T209" s="20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25"/>
    </row>
    <row r="210" spans="1:29" s="46" customFormat="1" ht="11.85" customHeight="1" thickBot="1" x14ac:dyDescent="0.3">
      <c r="G210" s="47">
        <f>SUM(G207:G209)</f>
        <v>46</v>
      </c>
      <c r="H210" s="193"/>
      <c r="I210" s="207"/>
      <c r="J210" s="47"/>
      <c r="K210" s="47"/>
      <c r="L210" s="48"/>
      <c r="M210" s="47">
        <f>G210-P210</f>
        <v>0</v>
      </c>
      <c r="N210" s="47"/>
      <c r="O210" s="207"/>
      <c r="P210" s="47">
        <f>SUM(P207:P209)</f>
        <v>46</v>
      </c>
      <c r="Q210" s="49"/>
      <c r="R210" s="49"/>
      <c r="S210" s="96"/>
      <c r="T210" s="49"/>
      <c r="X210" s="49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9" s="43" customFormat="1" ht="11.85" customHeight="1" x14ac:dyDescent="0.25">
      <c r="C211" s="50" t="s">
        <v>2172</v>
      </c>
      <c r="G211" s="22"/>
      <c r="H211" s="190"/>
      <c r="I211" s="206"/>
      <c r="J211" s="24"/>
      <c r="K211" s="22"/>
      <c r="L211" s="45"/>
      <c r="M211" s="22"/>
      <c r="N211" s="24"/>
      <c r="O211" s="206"/>
      <c r="P211" s="22"/>
      <c r="Q211" s="22"/>
      <c r="R211" s="22"/>
      <c r="S211" s="95"/>
      <c r="T211" s="22"/>
      <c r="X211" s="22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</row>
    <row r="212" spans="1:29" s="3" customFormat="1" ht="10.199999999999999" x14ac:dyDescent="0.2">
      <c r="A212" s="1" t="s">
        <v>2816</v>
      </c>
      <c r="B212" s="2">
        <v>0</v>
      </c>
      <c r="C212" s="1" t="s">
        <v>2218</v>
      </c>
      <c r="D212" s="1" t="s">
        <v>2186</v>
      </c>
      <c r="E212" s="3" t="s">
        <v>2187</v>
      </c>
      <c r="F212" s="3">
        <v>16</v>
      </c>
      <c r="G212" s="3">
        <v>41</v>
      </c>
      <c r="H212" s="78"/>
      <c r="I212" s="204"/>
      <c r="J212" s="3" t="s">
        <v>446</v>
      </c>
      <c r="K212" s="75" t="s">
        <v>2817</v>
      </c>
      <c r="L212" s="76" t="s">
        <v>2185</v>
      </c>
      <c r="M212" s="77" t="s">
        <v>2601</v>
      </c>
      <c r="N212" s="3" t="s">
        <v>446</v>
      </c>
      <c r="O212" s="204"/>
      <c r="P212" s="3">
        <v>41</v>
      </c>
      <c r="Q212" s="1" t="s">
        <v>2321</v>
      </c>
      <c r="R212" s="2">
        <v>0</v>
      </c>
      <c r="S212" s="161" t="s">
        <v>436</v>
      </c>
      <c r="T212" s="1" t="s">
        <v>2602</v>
      </c>
      <c r="U212" s="3" t="s">
        <v>2603</v>
      </c>
      <c r="V212" s="3" t="s">
        <v>2603</v>
      </c>
      <c r="W212" s="3" t="s">
        <v>1161</v>
      </c>
      <c r="X212" s="3" t="s">
        <v>1019</v>
      </c>
      <c r="Y212" s="82">
        <f t="shared" si="9"/>
        <v>1312</v>
      </c>
      <c r="Z212" s="82">
        <f t="shared" si="10"/>
        <v>1312</v>
      </c>
      <c r="AA212" s="82" t="str">
        <f t="shared" si="11"/>
        <v>0</v>
      </c>
      <c r="AC212" s="5"/>
    </row>
    <row r="213" spans="1:29" s="3" customFormat="1" ht="10.199999999999999" x14ac:dyDescent="0.2">
      <c r="A213" s="1" t="s">
        <v>2604</v>
      </c>
      <c r="B213" s="2">
        <v>0</v>
      </c>
      <c r="C213" s="1" t="s">
        <v>2193</v>
      </c>
      <c r="D213" s="1" t="s">
        <v>2186</v>
      </c>
      <c r="E213" s="3" t="s">
        <v>2187</v>
      </c>
      <c r="F213" s="3">
        <v>16</v>
      </c>
      <c r="G213" s="3">
        <v>20</v>
      </c>
      <c r="H213" s="78"/>
      <c r="I213" s="23" t="s">
        <v>2927</v>
      </c>
      <c r="J213" s="3" t="s">
        <v>446</v>
      </c>
      <c r="K213" s="75" t="s">
        <v>2605</v>
      </c>
      <c r="L213" s="76" t="s">
        <v>2185</v>
      </c>
      <c r="M213" s="77" t="s">
        <v>2606</v>
      </c>
      <c r="N213" s="3" t="s">
        <v>446</v>
      </c>
      <c r="O213" s="204"/>
      <c r="P213" s="3">
        <v>20</v>
      </c>
      <c r="Q213" s="1" t="s">
        <v>2321</v>
      </c>
      <c r="R213" s="2">
        <v>54.65</v>
      </c>
      <c r="S213" s="165">
        <v>15815</v>
      </c>
      <c r="T213" s="1" t="s">
        <v>2710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9"/>
        <v>640</v>
      </c>
      <c r="Z213" s="82" t="str">
        <f t="shared" si="10"/>
        <v>0</v>
      </c>
      <c r="AA213" s="82">
        <f t="shared" si="11"/>
        <v>640</v>
      </c>
      <c r="AC213" s="5"/>
    </row>
    <row r="214" spans="1:29" s="22" customFormat="1" ht="11.85" customHeight="1" x14ac:dyDescent="0.2">
      <c r="A214" s="20"/>
      <c r="B214" s="21"/>
      <c r="C214" s="20"/>
      <c r="D214" s="20"/>
      <c r="H214" s="190"/>
      <c r="I214" s="51"/>
      <c r="J214" s="24"/>
      <c r="K214" s="23"/>
      <c r="L214" s="20" t="s">
        <v>2185</v>
      </c>
      <c r="O214" s="206"/>
      <c r="S214" s="127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  <c r="AC214" s="25"/>
    </row>
    <row r="215" spans="1:29" s="38" customFormat="1" ht="11.85" customHeight="1" x14ac:dyDescent="0.25">
      <c r="G215" s="40">
        <f>SUM(G211:G214)</f>
        <v>61</v>
      </c>
      <c r="H215" s="192"/>
      <c r="I215" s="205"/>
      <c r="J215" s="40"/>
      <c r="K215" s="40"/>
      <c r="L215" s="41"/>
      <c r="M215" s="40">
        <f>G215-P215</f>
        <v>0</v>
      </c>
      <c r="N215" s="40"/>
      <c r="O215" s="205"/>
      <c r="P215" s="40">
        <f>SUM(P212:P214)</f>
        <v>61</v>
      </c>
      <c r="Q215" s="42"/>
      <c r="R215" s="42"/>
      <c r="S215" s="169"/>
      <c r="T215" s="42"/>
      <c r="X215" s="42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</row>
    <row r="216" spans="1:29" s="43" customFormat="1" ht="11.85" customHeight="1" x14ac:dyDescent="0.25">
      <c r="C216" s="50" t="s">
        <v>2173</v>
      </c>
      <c r="G216" s="22"/>
      <c r="H216" s="190"/>
      <c r="I216" s="206"/>
      <c r="J216" s="24"/>
      <c r="K216" s="22"/>
      <c r="L216" s="45"/>
      <c r="M216" s="22"/>
      <c r="N216" s="24"/>
      <c r="O216" s="206"/>
      <c r="P216" s="22"/>
      <c r="Q216" s="22"/>
      <c r="R216" s="22"/>
      <c r="S216" s="163"/>
      <c r="T216" s="22"/>
      <c r="X216" s="22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</row>
    <row r="217" spans="1:29" s="3" customFormat="1" ht="12" customHeight="1" x14ac:dyDescent="0.2">
      <c r="A217" s="1" t="s">
        <v>2818</v>
      </c>
      <c r="B217" s="2">
        <v>0</v>
      </c>
      <c r="C217" s="1" t="s">
        <v>2218</v>
      </c>
      <c r="D217" s="1" t="s">
        <v>2718</v>
      </c>
      <c r="E217" s="3" t="s">
        <v>2187</v>
      </c>
      <c r="F217" s="3">
        <v>8</v>
      </c>
      <c r="G217" s="3">
        <v>41</v>
      </c>
      <c r="H217" s="78"/>
      <c r="I217" s="204"/>
      <c r="J217" s="3" t="s">
        <v>446</v>
      </c>
      <c r="K217" s="75" t="s">
        <v>2817</v>
      </c>
      <c r="L217" s="76" t="s">
        <v>2185</v>
      </c>
      <c r="M217" s="77" t="s">
        <v>2601</v>
      </c>
      <c r="N217" s="3" t="s">
        <v>446</v>
      </c>
      <c r="O217" s="204"/>
      <c r="P217" s="3">
        <v>41</v>
      </c>
      <c r="Q217" s="1" t="s">
        <v>2321</v>
      </c>
      <c r="R217" s="2">
        <v>0</v>
      </c>
      <c r="S217" s="161" t="s">
        <v>436</v>
      </c>
      <c r="T217" s="1" t="s">
        <v>2797</v>
      </c>
      <c r="U217" s="3" t="s">
        <v>2603</v>
      </c>
      <c r="V217" s="3" t="s">
        <v>2603</v>
      </c>
      <c r="W217" s="3" t="s">
        <v>1161</v>
      </c>
      <c r="X217" s="3" t="s">
        <v>1019</v>
      </c>
      <c r="Y217" s="82">
        <f t="shared" si="9"/>
        <v>656</v>
      </c>
      <c r="Z217" s="82">
        <f t="shared" si="10"/>
        <v>656</v>
      </c>
      <c r="AA217" s="82" t="str">
        <f t="shared" si="11"/>
        <v>0</v>
      </c>
      <c r="AC217" s="5"/>
    </row>
    <row r="218" spans="1:29" s="3" customFormat="1" ht="10.199999999999999" x14ac:dyDescent="0.2">
      <c r="A218" s="1" t="s">
        <v>2798</v>
      </c>
      <c r="B218" s="2">
        <v>0</v>
      </c>
      <c r="C218" s="1" t="s">
        <v>2193</v>
      </c>
      <c r="D218" s="1" t="s">
        <v>2718</v>
      </c>
      <c r="E218" s="3" t="s">
        <v>2187</v>
      </c>
      <c r="F218" s="3">
        <v>8</v>
      </c>
      <c r="G218" s="3">
        <v>20</v>
      </c>
      <c r="H218" s="78"/>
      <c r="I218" s="23" t="s">
        <v>2927</v>
      </c>
      <c r="J218" s="3" t="s">
        <v>446</v>
      </c>
      <c r="K218" s="75" t="s">
        <v>2605</v>
      </c>
      <c r="L218" s="76" t="s">
        <v>2185</v>
      </c>
      <c r="M218" s="77" t="s">
        <v>2606</v>
      </c>
      <c r="N218" s="3" t="s">
        <v>446</v>
      </c>
      <c r="O218" s="204"/>
      <c r="P218" s="3">
        <v>20</v>
      </c>
      <c r="Q218" s="1" t="s">
        <v>2321</v>
      </c>
      <c r="R218" s="2">
        <v>54.65</v>
      </c>
      <c r="S218" s="165">
        <v>15815</v>
      </c>
      <c r="T218" s="1" t="s">
        <v>2710</v>
      </c>
      <c r="U218" s="3" t="s">
        <v>2603</v>
      </c>
      <c r="V218" s="3" t="s">
        <v>2603</v>
      </c>
      <c r="W218" s="22" t="s">
        <v>2892</v>
      </c>
      <c r="X218" s="3" t="s">
        <v>2847</v>
      </c>
      <c r="Y218" s="82">
        <f t="shared" si="9"/>
        <v>320</v>
      </c>
      <c r="Z218" s="82" t="str">
        <f t="shared" si="10"/>
        <v>0</v>
      </c>
      <c r="AA218" s="82">
        <f t="shared" si="11"/>
        <v>320</v>
      </c>
      <c r="AC218" s="5"/>
    </row>
    <row r="219" spans="1:29" s="22" customFormat="1" ht="11.85" customHeight="1" x14ac:dyDescent="0.2">
      <c r="A219" s="20"/>
      <c r="B219" s="21"/>
      <c r="C219" s="20"/>
      <c r="D219" s="20"/>
      <c r="H219" s="190"/>
      <c r="I219" s="51"/>
      <c r="J219" s="24"/>
      <c r="K219" s="23"/>
      <c r="L219" s="20" t="s">
        <v>2185</v>
      </c>
      <c r="O219" s="206"/>
      <c r="S219" s="127"/>
      <c r="Y219" s="82">
        <f t="shared" si="9"/>
        <v>0</v>
      </c>
      <c r="Z219" s="82" t="str">
        <f t="shared" si="10"/>
        <v>0</v>
      </c>
      <c r="AA219" s="82" t="str">
        <f t="shared" si="11"/>
        <v>0</v>
      </c>
      <c r="AC219" s="25"/>
    </row>
    <row r="220" spans="1:29" s="46" customFormat="1" ht="11.85" customHeight="1" thickBot="1" x14ac:dyDescent="0.3">
      <c r="G220" s="47">
        <f>SUM(G216:G219)</f>
        <v>61</v>
      </c>
      <c r="H220" s="193"/>
      <c r="I220" s="207"/>
      <c r="J220" s="47"/>
      <c r="K220" s="47"/>
      <c r="L220" s="48"/>
      <c r="M220" s="47">
        <f>G220-P220</f>
        <v>0</v>
      </c>
      <c r="N220" s="47"/>
      <c r="O220" s="207"/>
      <c r="P220" s="47">
        <f>SUM(P217:P219)</f>
        <v>61</v>
      </c>
      <c r="Q220" s="49"/>
      <c r="R220" s="49"/>
      <c r="S220" s="170"/>
      <c r="T220" s="49"/>
      <c r="X220" s="49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</row>
    <row r="221" spans="1:29" ht="11.85" customHeight="1" x14ac:dyDescent="0.25">
      <c r="C221" s="57" t="s">
        <v>2174</v>
      </c>
      <c r="G221" s="3"/>
      <c r="H221" s="78"/>
      <c r="I221" s="204"/>
      <c r="J221" s="3"/>
      <c r="K221" s="3"/>
      <c r="L221" s="7"/>
      <c r="M221" s="3"/>
      <c r="N221" s="3"/>
      <c r="O221" s="204"/>
      <c r="P221" s="3"/>
      <c r="Q221" s="3"/>
      <c r="R221" s="3"/>
      <c r="S221" s="165"/>
      <c r="T221" s="3"/>
      <c r="X221" s="3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</row>
    <row r="222" spans="1:29" s="3" customFormat="1" ht="10.199999999999999" x14ac:dyDescent="0.2">
      <c r="A222" s="1" t="s">
        <v>422</v>
      </c>
      <c r="B222" s="2">
        <v>400</v>
      </c>
      <c r="C222" s="1" t="s">
        <v>2218</v>
      </c>
      <c r="D222" s="1" t="s">
        <v>2186</v>
      </c>
      <c r="E222" s="3" t="s">
        <v>2187</v>
      </c>
      <c r="F222" s="3">
        <v>16</v>
      </c>
      <c r="G222" s="3">
        <v>25</v>
      </c>
      <c r="H222" s="78"/>
      <c r="I222" s="204"/>
      <c r="J222" s="3" t="s">
        <v>446</v>
      </c>
      <c r="K222" s="108" t="s">
        <v>432</v>
      </c>
      <c r="L222" s="109" t="s">
        <v>2185</v>
      </c>
      <c r="M222" s="110" t="s">
        <v>2887</v>
      </c>
      <c r="N222" s="3" t="s">
        <v>446</v>
      </c>
      <c r="O222" s="204" t="s">
        <v>432</v>
      </c>
      <c r="P222" s="3">
        <v>25</v>
      </c>
      <c r="Q222" s="1" t="s">
        <v>2193</v>
      </c>
      <c r="R222" s="2">
        <v>80.75</v>
      </c>
      <c r="S222" s="161" t="s">
        <v>436</v>
      </c>
      <c r="T222" s="1" t="s">
        <v>2274</v>
      </c>
      <c r="U222" s="3" t="s">
        <v>2196</v>
      </c>
      <c r="V222" s="3" t="s">
        <v>2196</v>
      </c>
      <c r="W222" s="22" t="s">
        <v>1161</v>
      </c>
      <c r="X222" s="3" t="s">
        <v>1019</v>
      </c>
      <c r="Y222" s="82">
        <f t="shared" si="9"/>
        <v>800</v>
      </c>
      <c r="Z222" s="82">
        <f t="shared" si="10"/>
        <v>800</v>
      </c>
      <c r="AA222" s="82" t="str">
        <f t="shared" si="11"/>
        <v>0</v>
      </c>
      <c r="AC222" s="5"/>
    </row>
    <row r="223" spans="1:29" s="3" customFormat="1" ht="10.199999999999999" x14ac:dyDescent="0.2">
      <c r="A223" s="1" t="s">
        <v>2391</v>
      </c>
      <c r="B223" s="2">
        <v>360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25</v>
      </c>
      <c r="H223" s="78"/>
      <c r="I223" s="204" t="s">
        <v>2923</v>
      </c>
      <c r="J223" s="3" t="s">
        <v>446</v>
      </c>
      <c r="K223" s="108" t="s">
        <v>2806</v>
      </c>
      <c r="L223" s="109" t="s">
        <v>2185</v>
      </c>
      <c r="M223" s="110" t="s">
        <v>2490</v>
      </c>
      <c r="N223" s="3" t="s">
        <v>446</v>
      </c>
      <c r="O223" s="204" t="s">
        <v>2919</v>
      </c>
      <c r="P223" s="3">
        <v>25</v>
      </c>
      <c r="Q223" s="1" t="s">
        <v>2193</v>
      </c>
      <c r="R223" s="2">
        <v>83</v>
      </c>
      <c r="S223" s="161" t="s">
        <v>2490</v>
      </c>
      <c r="T223" s="1" t="s">
        <v>2510</v>
      </c>
      <c r="U223" s="3" t="s">
        <v>2196</v>
      </c>
      <c r="V223" s="3" t="s">
        <v>2196</v>
      </c>
      <c r="W223" s="22" t="s">
        <v>1161</v>
      </c>
      <c r="X223" s="3" t="s">
        <v>2847</v>
      </c>
      <c r="Y223" s="82">
        <f t="shared" si="9"/>
        <v>800</v>
      </c>
      <c r="Z223" s="82" t="str">
        <f t="shared" si="10"/>
        <v>0</v>
      </c>
      <c r="AA223" s="82">
        <f t="shared" si="11"/>
        <v>800</v>
      </c>
      <c r="AC223" s="5"/>
    </row>
    <row r="224" spans="1:29" s="3" customFormat="1" ht="10.199999999999999" x14ac:dyDescent="0.2">
      <c r="A224" s="1" t="s">
        <v>2288</v>
      </c>
      <c r="B224" s="2">
        <v>34.65</v>
      </c>
      <c r="C224" s="1" t="s">
        <v>2193</v>
      </c>
      <c r="D224" s="1" t="s">
        <v>2186</v>
      </c>
      <c r="E224" s="3" t="s">
        <v>2187</v>
      </c>
      <c r="F224" s="3">
        <v>16</v>
      </c>
      <c r="G224" s="3">
        <v>25</v>
      </c>
      <c r="H224" s="78"/>
      <c r="I224" s="204">
        <v>23426</v>
      </c>
      <c r="J224" s="3" t="s">
        <v>446</v>
      </c>
      <c r="K224" s="108" t="s">
        <v>2277</v>
      </c>
      <c r="L224" s="109" t="s">
        <v>2185</v>
      </c>
      <c r="M224" s="110" t="s">
        <v>2408</v>
      </c>
      <c r="N224" s="3" t="s">
        <v>446</v>
      </c>
      <c r="O224" s="204" t="s">
        <v>2852</v>
      </c>
      <c r="P224" s="3">
        <v>25</v>
      </c>
      <c r="Q224" s="1" t="s">
        <v>2321</v>
      </c>
      <c r="R224" s="2">
        <v>26.15</v>
      </c>
      <c r="S224" s="161" t="s">
        <v>2887</v>
      </c>
      <c r="T224" s="1" t="s">
        <v>2693</v>
      </c>
      <c r="U224" s="3" t="s">
        <v>2196</v>
      </c>
      <c r="V224" s="3" t="s">
        <v>2196</v>
      </c>
      <c r="W224" s="22" t="s">
        <v>1161</v>
      </c>
      <c r="X224" s="3" t="s">
        <v>2847</v>
      </c>
      <c r="Y224" s="82">
        <f t="shared" si="9"/>
        <v>800</v>
      </c>
      <c r="Z224" s="82" t="str">
        <f t="shared" si="10"/>
        <v>0</v>
      </c>
      <c r="AA224" s="82">
        <f t="shared" si="11"/>
        <v>800</v>
      </c>
      <c r="AC224" s="5"/>
    </row>
    <row r="225" spans="1:29" s="3" customFormat="1" ht="10.199999999999999" x14ac:dyDescent="0.2">
      <c r="A225" s="1" t="s">
        <v>2281</v>
      </c>
      <c r="B225" s="2">
        <v>35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25</v>
      </c>
      <c r="H225" s="78"/>
      <c r="I225" s="204">
        <v>23435</v>
      </c>
      <c r="J225" s="3" t="s">
        <v>446</v>
      </c>
      <c r="K225" s="108" t="s">
        <v>2277</v>
      </c>
      <c r="L225" s="109" t="s">
        <v>2185</v>
      </c>
      <c r="M225" s="110" t="s">
        <v>2408</v>
      </c>
      <c r="N225" s="3" t="s">
        <v>446</v>
      </c>
      <c r="O225" s="204" t="s">
        <v>2820</v>
      </c>
      <c r="P225" s="3">
        <v>25</v>
      </c>
      <c r="Q225" s="1" t="s">
        <v>2193</v>
      </c>
      <c r="R225" s="2">
        <v>24.18</v>
      </c>
      <c r="S225" s="161" t="s">
        <v>2887</v>
      </c>
      <c r="T225" s="1" t="s">
        <v>2691</v>
      </c>
      <c r="U225" s="3" t="s">
        <v>2196</v>
      </c>
      <c r="V225" s="3" t="s">
        <v>2196</v>
      </c>
      <c r="W225" s="22" t="s">
        <v>1161</v>
      </c>
      <c r="X225" s="3" t="s">
        <v>2847</v>
      </c>
      <c r="Y225" s="82">
        <f t="shared" si="9"/>
        <v>800</v>
      </c>
      <c r="Z225" s="82" t="str">
        <f t="shared" si="10"/>
        <v>0</v>
      </c>
      <c r="AA225" s="82">
        <f t="shared" si="11"/>
        <v>800</v>
      </c>
      <c r="AC225" s="5"/>
    </row>
    <row r="226" spans="1:29" s="3" customFormat="1" ht="10.199999999999999" x14ac:dyDescent="0.2">
      <c r="A226" s="1" t="s">
        <v>2289</v>
      </c>
      <c r="B226" s="2">
        <v>35</v>
      </c>
      <c r="C226" s="1" t="s">
        <v>2193</v>
      </c>
      <c r="D226" s="1" t="s">
        <v>2186</v>
      </c>
      <c r="E226" s="3" t="s">
        <v>2187</v>
      </c>
      <c r="F226" s="3">
        <v>16</v>
      </c>
      <c r="G226" s="3">
        <v>25</v>
      </c>
      <c r="H226" s="78"/>
      <c r="I226" s="204">
        <v>23380</v>
      </c>
      <c r="J226" s="3" t="s">
        <v>446</v>
      </c>
      <c r="K226" s="108" t="s">
        <v>2277</v>
      </c>
      <c r="L226" s="109" t="s">
        <v>2185</v>
      </c>
      <c r="M226" s="110" t="s">
        <v>2408</v>
      </c>
      <c r="N226" s="3" t="s">
        <v>446</v>
      </c>
      <c r="O226" s="204" t="s">
        <v>2820</v>
      </c>
      <c r="P226" s="3">
        <v>25</v>
      </c>
      <c r="Q226" s="1" t="s">
        <v>2193</v>
      </c>
      <c r="R226" s="2">
        <v>24.18</v>
      </c>
      <c r="S226" s="161" t="s">
        <v>2887</v>
      </c>
      <c r="T226" s="1" t="s">
        <v>2691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C226" s="5"/>
    </row>
    <row r="227" spans="1:29" s="3" customFormat="1" ht="10.199999999999999" x14ac:dyDescent="0.2">
      <c r="A227" s="1" t="s">
        <v>2292</v>
      </c>
      <c r="B227" s="2">
        <v>48.4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H227" s="78"/>
      <c r="I227" s="204">
        <v>23519</v>
      </c>
      <c r="J227" s="3" t="s">
        <v>446</v>
      </c>
      <c r="K227" s="108" t="s">
        <v>2277</v>
      </c>
      <c r="L227" s="109" t="s">
        <v>2185</v>
      </c>
      <c r="M227" s="110" t="s">
        <v>2430</v>
      </c>
      <c r="N227" s="3" t="s">
        <v>446</v>
      </c>
      <c r="O227" s="204" t="s">
        <v>2835</v>
      </c>
      <c r="P227" s="3">
        <v>25</v>
      </c>
      <c r="Q227" s="1" t="s">
        <v>2193</v>
      </c>
      <c r="R227" s="2">
        <v>77</v>
      </c>
      <c r="S227" s="161" t="s">
        <v>2408</v>
      </c>
      <c r="T227" s="1" t="s">
        <v>2437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0.199999999999999" x14ac:dyDescent="0.2">
      <c r="A228" s="1" t="s">
        <v>2290</v>
      </c>
      <c r="B228" s="2">
        <v>36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H228" s="78"/>
      <c r="I228" s="4" t="s">
        <v>2851</v>
      </c>
      <c r="J228" s="3" t="s">
        <v>446</v>
      </c>
      <c r="K228" s="108" t="s">
        <v>2277</v>
      </c>
      <c r="L228" s="109" t="s">
        <v>2185</v>
      </c>
      <c r="M228" s="110" t="s">
        <v>2490</v>
      </c>
      <c r="N228" s="3" t="s">
        <v>446</v>
      </c>
      <c r="O228" s="204" t="s">
        <v>2596</v>
      </c>
      <c r="P228" s="3">
        <v>25</v>
      </c>
      <c r="Q228" s="1" t="s">
        <v>2193</v>
      </c>
      <c r="R228" s="2">
        <v>86.5</v>
      </c>
      <c r="S228" s="161" t="s">
        <v>2490</v>
      </c>
      <c r="T228" s="1" t="s">
        <v>2512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0.199999999999999" x14ac:dyDescent="0.2">
      <c r="A229" s="1" t="s">
        <v>2291</v>
      </c>
      <c r="B229" s="2">
        <v>38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H229" s="78"/>
      <c r="I229" s="4" t="s">
        <v>2850</v>
      </c>
      <c r="J229" s="3" t="s">
        <v>446</v>
      </c>
      <c r="K229" s="108" t="s">
        <v>2277</v>
      </c>
      <c r="L229" s="109" t="s">
        <v>2185</v>
      </c>
      <c r="M229" s="110" t="s">
        <v>2490</v>
      </c>
      <c r="N229" s="3" t="s">
        <v>446</v>
      </c>
      <c r="O229" s="204" t="s">
        <v>2596</v>
      </c>
      <c r="P229" s="3">
        <v>25</v>
      </c>
      <c r="Q229" s="1" t="s">
        <v>2193</v>
      </c>
      <c r="R229" s="2">
        <v>96.75</v>
      </c>
      <c r="S229" s="161" t="s">
        <v>2490</v>
      </c>
      <c r="T229" s="1" t="s">
        <v>2513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0.199999999999999" x14ac:dyDescent="0.2">
      <c r="A230" s="1" t="s">
        <v>2279</v>
      </c>
      <c r="B230" s="2">
        <v>33.15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H230" s="78"/>
      <c r="I230" s="204">
        <v>23365</v>
      </c>
      <c r="J230" s="3" t="s">
        <v>446</v>
      </c>
      <c r="K230" s="108" t="s">
        <v>2277</v>
      </c>
      <c r="L230" s="109" t="s">
        <v>2185</v>
      </c>
      <c r="M230" s="110" t="s">
        <v>2300</v>
      </c>
      <c r="N230" s="3" t="s">
        <v>446</v>
      </c>
      <c r="O230" s="204" t="s">
        <v>2832</v>
      </c>
      <c r="P230" s="3">
        <v>25</v>
      </c>
      <c r="Q230" s="1" t="s">
        <v>2193</v>
      </c>
      <c r="R230" s="2">
        <v>195</v>
      </c>
      <c r="S230" s="161" t="s">
        <v>2300</v>
      </c>
      <c r="T230" s="1" t="s">
        <v>2314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2285</v>
      </c>
      <c r="B231" s="2">
        <v>375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H231" s="78"/>
      <c r="I231" s="204">
        <v>23856</v>
      </c>
      <c r="J231" s="3" t="s">
        <v>446</v>
      </c>
      <c r="K231" s="108" t="s">
        <v>2277</v>
      </c>
      <c r="L231" s="109" t="s">
        <v>2185</v>
      </c>
      <c r="M231" s="110" t="s">
        <v>2315</v>
      </c>
      <c r="N231" s="3" t="s">
        <v>446</v>
      </c>
      <c r="O231" s="204" t="s">
        <v>2832</v>
      </c>
      <c r="P231" s="3">
        <v>25</v>
      </c>
      <c r="Q231" s="1" t="s">
        <v>2193</v>
      </c>
      <c r="R231" s="2">
        <v>69.25</v>
      </c>
      <c r="S231" s="161" t="s">
        <v>2911</v>
      </c>
      <c r="T231" s="1" t="s">
        <v>2316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2805</v>
      </c>
      <c r="B232" s="2">
        <v>380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H232" s="78"/>
      <c r="I232" s="204">
        <v>24012</v>
      </c>
      <c r="J232" s="3" t="s">
        <v>446</v>
      </c>
      <c r="K232" s="108" t="s">
        <v>2277</v>
      </c>
      <c r="L232" s="109" t="s">
        <v>2185</v>
      </c>
      <c r="M232" s="110" t="s">
        <v>2315</v>
      </c>
      <c r="N232" s="3" t="s">
        <v>446</v>
      </c>
      <c r="O232" s="204" t="s">
        <v>2832</v>
      </c>
      <c r="P232" s="3">
        <v>25</v>
      </c>
      <c r="Q232" s="1" t="s">
        <v>2485</v>
      </c>
      <c r="R232" s="2">
        <v>199.25</v>
      </c>
      <c r="S232" s="161" t="s">
        <v>2911</v>
      </c>
      <c r="T232" s="1" t="s">
        <v>2673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2293</v>
      </c>
      <c r="B233" s="2">
        <v>56.75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H233" s="78"/>
      <c r="I233" s="4" t="s">
        <v>2848</v>
      </c>
      <c r="J233" s="3" t="s">
        <v>446</v>
      </c>
      <c r="K233" s="108" t="s">
        <v>2277</v>
      </c>
      <c r="L233" s="109" t="s">
        <v>2185</v>
      </c>
      <c r="M233" s="110" t="s">
        <v>2596</v>
      </c>
      <c r="N233" s="3" t="s">
        <v>446</v>
      </c>
      <c r="O233" s="204" t="s">
        <v>2596</v>
      </c>
      <c r="P233" s="3">
        <v>25</v>
      </c>
      <c r="Q233" s="1" t="s">
        <v>2193</v>
      </c>
      <c r="R233" s="2">
        <v>72.25</v>
      </c>
      <c r="S233" s="165">
        <v>15748</v>
      </c>
      <c r="T233" s="1" t="s">
        <v>2598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2294</v>
      </c>
      <c r="B234" s="2">
        <v>64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H234" s="78"/>
      <c r="I234" s="4" t="s">
        <v>2849</v>
      </c>
      <c r="J234" s="3" t="s">
        <v>446</v>
      </c>
      <c r="K234" s="108" t="s">
        <v>2277</v>
      </c>
      <c r="L234" s="109" t="s">
        <v>2185</v>
      </c>
      <c r="M234" s="110" t="s">
        <v>2596</v>
      </c>
      <c r="N234" s="3" t="s">
        <v>446</v>
      </c>
      <c r="O234" s="204" t="s">
        <v>2596</v>
      </c>
      <c r="P234" s="3">
        <v>25</v>
      </c>
      <c r="Q234" s="1" t="s">
        <v>2193</v>
      </c>
      <c r="R234" s="2">
        <v>74</v>
      </c>
      <c r="S234" s="165">
        <v>15749</v>
      </c>
      <c r="T234" s="1" t="s">
        <v>2599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2323</v>
      </c>
      <c r="B235" s="2">
        <v>210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H235" s="78"/>
      <c r="I235" s="4" t="s">
        <v>2923</v>
      </c>
      <c r="J235" s="3" t="s">
        <v>446</v>
      </c>
      <c r="K235" s="108" t="s">
        <v>2806</v>
      </c>
      <c r="L235" s="109" t="s">
        <v>2185</v>
      </c>
      <c r="M235" s="110" t="s">
        <v>2345</v>
      </c>
      <c r="N235" s="3" t="s">
        <v>446</v>
      </c>
      <c r="O235" s="204" t="s">
        <v>2820</v>
      </c>
      <c r="P235" s="3">
        <v>25</v>
      </c>
      <c r="Q235" s="1" t="s">
        <v>2485</v>
      </c>
      <c r="R235" s="2">
        <v>204</v>
      </c>
      <c r="S235" s="161" t="s">
        <v>2887</v>
      </c>
      <c r="T235" s="1" t="s">
        <v>2683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2283</v>
      </c>
      <c r="B236" s="2">
        <v>33.85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H236" s="78"/>
      <c r="I236" s="4" t="s">
        <v>1000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204" t="s">
        <v>2596</v>
      </c>
      <c r="P236" s="3">
        <v>25</v>
      </c>
      <c r="Q236" s="1" t="s">
        <v>2193</v>
      </c>
      <c r="R236" s="2">
        <v>74</v>
      </c>
      <c r="S236" s="165">
        <v>15838</v>
      </c>
      <c r="T236" s="1" t="s">
        <v>2600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2401</v>
      </c>
      <c r="B237" s="2">
        <v>57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H237" s="78"/>
      <c r="I237" s="4" t="s">
        <v>1048</v>
      </c>
      <c r="J237" s="3" t="s">
        <v>446</v>
      </c>
      <c r="K237" s="108" t="s">
        <v>2324</v>
      </c>
      <c r="L237" s="109" t="s">
        <v>2185</v>
      </c>
      <c r="M237" s="110" t="s">
        <v>2596</v>
      </c>
      <c r="N237" s="3" t="s">
        <v>446</v>
      </c>
      <c r="O237" s="204" t="s">
        <v>2912</v>
      </c>
      <c r="P237" s="3">
        <v>25</v>
      </c>
      <c r="Q237" s="1" t="s">
        <v>2193</v>
      </c>
      <c r="R237" s="2">
        <v>57</v>
      </c>
      <c r="S237" s="165">
        <v>15858</v>
      </c>
      <c r="T237" s="1" t="s">
        <v>2597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426</v>
      </c>
      <c r="B238" s="2">
        <v>400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H238" s="78"/>
      <c r="I238" s="4" t="s">
        <v>1030</v>
      </c>
      <c r="J238" s="3" t="s">
        <v>446</v>
      </c>
      <c r="K238" s="108" t="s">
        <v>2466</v>
      </c>
      <c r="L238" s="109" t="s">
        <v>2185</v>
      </c>
      <c r="M238" s="110" t="s">
        <v>2701</v>
      </c>
      <c r="N238" s="3" t="s">
        <v>446</v>
      </c>
      <c r="O238" s="204" t="s">
        <v>1039</v>
      </c>
      <c r="P238" s="3">
        <v>25</v>
      </c>
      <c r="Q238" s="1" t="s">
        <v>2193</v>
      </c>
      <c r="R238" s="2">
        <v>48</v>
      </c>
      <c r="S238" s="165">
        <v>15847</v>
      </c>
      <c r="T238" s="1" t="s">
        <v>2702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2514</v>
      </c>
      <c r="B239" s="2">
        <v>235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H239" s="78"/>
      <c r="I239" s="4"/>
      <c r="J239" s="3" t="s">
        <v>446</v>
      </c>
      <c r="K239" s="108" t="s">
        <v>2515</v>
      </c>
      <c r="L239" s="109" t="s">
        <v>2185</v>
      </c>
      <c r="M239" s="110" t="s">
        <v>2430</v>
      </c>
      <c r="N239" s="3" t="s">
        <v>446</v>
      </c>
      <c r="O239" s="204" t="s">
        <v>1028</v>
      </c>
      <c r="P239" s="3">
        <v>25</v>
      </c>
      <c r="Q239" s="1" t="s">
        <v>2193</v>
      </c>
      <c r="R239" s="2">
        <v>40</v>
      </c>
      <c r="S239" s="161" t="s">
        <v>436</v>
      </c>
      <c r="T239" s="1" t="s">
        <v>2436</v>
      </c>
      <c r="U239" s="3" t="s">
        <v>2196</v>
      </c>
      <c r="V239" s="3" t="s">
        <v>2196</v>
      </c>
      <c r="W239" s="22" t="s">
        <v>1161</v>
      </c>
      <c r="X239" s="3" t="s">
        <v>1019</v>
      </c>
      <c r="Y239" s="82">
        <f t="shared" si="9"/>
        <v>800</v>
      </c>
      <c r="Z239" s="82">
        <f t="shared" si="10"/>
        <v>800</v>
      </c>
      <c r="AA239" s="82" t="str">
        <f t="shared" si="11"/>
        <v>0</v>
      </c>
      <c r="AC239" s="5"/>
    </row>
    <row r="240" spans="1:29" s="3" customFormat="1" ht="10.199999999999999" x14ac:dyDescent="0.2">
      <c r="A240" s="1" t="s">
        <v>1062</v>
      </c>
      <c r="B240" s="2">
        <v>350</v>
      </c>
      <c r="C240" s="1" t="s">
        <v>1063</v>
      </c>
      <c r="D240" s="1" t="s">
        <v>2186</v>
      </c>
      <c r="E240" s="3" t="s">
        <v>2187</v>
      </c>
      <c r="F240" s="3">
        <v>16</v>
      </c>
      <c r="G240" s="3">
        <v>25</v>
      </c>
      <c r="H240" s="78"/>
      <c r="I240" s="23" t="s">
        <v>1033</v>
      </c>
      <c r="J240" s="3" t="s">
        <v>446</v>
      </c>
      <c r="K240" s="108" t="s">
        <v>2804</v>
      </c>
      <c r="L240" s="109" t="s">
        <v>2185</v>
      </c>
      <c r="M240" s="110" t="s">
        <v>2453</v>
      </c>
      <c r="N240" s="3" t="s">
        <v>446</v>
      </c>
      <c r="O240" s="204" t="s">
        <v>1037</v>
      </c>
      <c r="P240" s="3">
        <v>25</v>
      </c>
      <c r="Q240" s="1" t="s">
        <v>2193</v>
      </c>
      <c r="R240" s="2">
        <v>86.5</v>
      </c>
      <c r="S240" s="161" t="s">
        <v>2453</v>
      </c>
      <c r="T240" s="1" t="s">
        <v>2463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1145</v>
      </c>
      <c r="B241" s="2">
        <v>320</v>
      </c>
      <c r="C241" s="1" t="s">
        <v>1146</v>
      </c>
      <c r="D241" s="1" t="s">
        <v>2186</v>
      </c>
      <c r="E241" s="3" t="s">
        <v>2187</v>
      </c>
      <c r="F241" s="3">
        <v>16</v>
      </c>
      <c r="G241" s="3">
        <v>25</v>
      </c>
      <c r="H241" s="78"/>
      <c r="I241" s="212"/>
      <c r="J241" s="3" t="s">
        <v>446</v>
      </c>
      <c r="K241" s="108" t="s">
        <v>2490</v>
      </c>
      <c r="L241" s="109" t="s">
        <v>2185</v>
      </c>
      <c r="M241" s="110" t="s">
        <v>2490</v>
      </c>
      <c r="N241" s="3" t="s">
        <v>446</v>
      </c>
      <c r="O241" s="204"/>
      <c r="P241" s="3">
        <v>25</v>
      </c>
      <c r="Q241" s="1" t="s">
        <v>2193</v>
      </c>
      <c r="R241" s="2">
        <v>86.5</v>
      </c>
      <c r="S241" s="161" t="s">
        <v>436</v>
      </c>
      <c r="T241" s="1" t="s">
        <v>2511</v>
      </c>
      <c r="U241" s="3" t="s">
        <v>2196</v>
      </c>
      <c r="V241" s="3" t="s">
        <v>2196</v>
      </c>
      <c r="W241" s="22" t="s">
        <v>1161</v>
      </c>
      <c r="X241" s="3" t="s">
        <v>1019</v>
      </c>
      <c r="Y241" s="82">
        <f t="shared" si="9"/>
        <v>800</v>
      </c>
      <c r="Z241" s="82">
        <f t="shared" si="10"/>
        <v>800</v>
      </c>
      <c r="AA241" s="82" t="str">
        <f t="shared" si="11"/>
        <v>0</v>
      </c>
      <c r="AC241" s="5"/>
    </row>
    <row r="242" spans="1:29" s="3" customFormat="1" ht="10.199999999999999" x14ac:dyDescent="0.2">
      <c r="A242" s="1" t="s">
        <v>2394</v>
      </c>
      <c r="B242" s="2">
        <v>81.349999999999994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20</v>
      </c>
      <c r="H242" s="78"/>
      <c r="I242" s="200"/>
      <c r="J242" s="3" t="s">
        <v>446</v>
      </c>
      <c r="K242" s="108" t="s">
        <v>2806</v>
      </c>
      <c r="L242" s="109" t="s">
        <v>2185</v>
      </c>
      <c r="M242" s="110" t="s">
        <v>2453</v>
      </c>
      <c r="N242" s="3" t="s">
        <v>446</v>
      </c>
      <c r="O242" s="204" t="s">
        <v>2806</v>
      </c>
      <c r="P242" s="3">
        <v>20</v>
      </c>
      <c r="Q242" s="1" t="s">
        <v>2193</v>
      </c>
      <c r="R242" s="2">
        <v>86.5</v>
      </c>
      <c r="S242" s="167" t="s">
        <v>1161</v>
      </c>
      <c r="T242" s="1" t="s">
        <v>2463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82">
        <f t="shared" si="9"/>
        <v>640</v>
      </c>
      <c r="Z242" s="82">
        <f t="shared" si="10"/>
        <v>640</v>
      </c>
      <c r="AA242" s="82" t="str">
        <f t="shared" si="11"/>
        <v>0</v>
      </c>
      <c r="AC242" s="5"/>
    </row>
    <row r="243" spans="1:29" s="3" customFormat="1" ht="10.199999999999999" x14ac:dyDescent="0.2">
      <c r="A243" s="1" t="s">
        <v>423</v>
      </c>
      <c r="B243" s="2">
        <v>390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H243" s="78"/>
      <c r="I243" s="204"/>
      <c r="J243" s="3" t="s">
        <v>446</v>
      </c>
      <c r="K243" s="108" t="s">
        <v>2367</v>
      </c>
      <c r="L243" s="109" t="s">
        <v>2185</v>
      </c>
      <c r="M243" s="110" t="s">
        <v>2516</v>
      </c>
      <c r="N243" s="3" t="s">
        <v>446</v>
      </c>
      <c r="O243" s="204" t="s">
        <v>1099</v>
      </c>
      <c r="P243" s="3">
        <v>25</v>
      </c>
      <c r="Q243" s="1" t="s">
        <v>2193</v>
      </c>
      <c r="R243" s="2">
        <v>400</v>
      </c>
      <c r="S243" s="165" t="s">
        <v>1161</v>
      </c>
      <c r="T243" s="1" t="s">
        <v>2517</v>
      </c>
      <c r="U243" s="3" t="s">
        <v>2196</v>
      </c>
      <c r="V243" s="3" t="s">
        <v>2196</v>
      </c>
      <c r="W243" s="22" t="s">
        <v>1161</v>
      </c>
      <c r="X243" s="3" t="s">
        <v>1019</v>
      </c>
      <c r="Y243" s="82">
        <f t="shared" si="9"/>
        <v>800</v>
      </c>
      <c r="Z243" s="82">
        <f t="shared" si="10"/>
        <v>800</v>
      </c>
      <c r="AA243" s="82" t="str">
        <f t="shared" si="11"/>
        <v>0</v>
      </c>
      <c r="AC243" s="5"/>
    </row>
    <row r="244" spans="1:29" s="3" customFormat="1" ht="10.199999999999999" x14ac:dyDescent="0.2">
      <c r="A244" s="1" t="s">
        <v>836</v>
      </c>
      <c r="B244" s="2">
        <v>385</v>
      </c>
      <c r="C244" s="1" t="s">
        <v>837</v>
      </c>
      <c r="D244" s="1" t="s">
        <v>2186</v>
      </c>
      <c r="E244" s="3" t="s">
        <v>2187</v>
      </c>
      <c r="F244" s="3">
        <v>16</v>
      </c>
      <c r="G244" s="22">
        <v>25</v>
      </c>
      <c r="H244" s="190"/>
      <c r="I244" s="114"/>
      <c r="J244" s="3" t="s">
        <v>446</v>
      </c>
      <c r="K244" s="108" t="s">
        <v>1093</v>
      </c>
      <c r="L244" s="109" t="s">
        <v>2185</v>
      </c>
      <c r="M244" s="110" t="s">
        <v>2441</v>
      </c>
      <c r="N244" s="3" t="s">
        <v>446</v>
      </c>
      <c r="O244" s="212"/>
      <c r="P244" s="3">
        <v>25</v>
      </c>
      <c r="Q244" s="1" t="s">
        <v>2218</v>
      </c>
      <c r="R244" s="2">
        <v>200</v>
      </c>
      <c r="S244" s="165" t="s">
        <v>1161</v>
      </c>
      <c r="T244" s="1" t="s">
        <v>2443</v>
      </c>
      <c r="U244" s="3" t="s">
        <v>2196</v>
      </c>
      <c r="V244" s="3" t="s">
        <v>2196</v>
      </c>
      <c r="W244" s="22" t="s">
        <v>1161</v>
      </c>
      <c r="X244" s="3" t="s">
        <v>1019</v>
      </c>
      <c r="Y244" s="82">
        <f t="shared" si="9"/>
        <v>800</v>
      </c>
      <c r="Z244" s="82">
        <f t="shared" si="10"/>
        <v>800</v>
      </c>
      <c r="AA244" s="82" t="str">
        <f t="shared" si="11"/>
        <v>0</v>
      </c>
      <c r="AC244" s="5"/>
    </row>
    <row r="245" spans="1:29" s="3" customFormat="1" ht="10.199999999999999" x14ac:dyDescent="0.2">
      <c r="A245" s="1" t="s">
        <v>839</v>
      </c>
      <c r="B245" s="2">
        <v>380</v>
      </c>
      <c r="C245" s="1" t="s">
        <v>837</v>
      </c>
      <c r="D245" s="1" t="s">
        <v>2186</v>
      </c>
      <c r="E245" s="3" t="s">
        <v>2187</v>
      </c>
      <c r="F245" s="3">
        <v>16</v>
      </c>
      <c r="G245" s="22">
        <v>25</v>
      </c>
      <c r="H245" s="190"/>
      <c r="I245" s="114"/>
      <c r="J245" s="3" t="s">
        <v>446</v>
      </c>
      <c r="K245" s="108" t="s">
        <v>1093</v>
      </c>
      <c r="L245" s="109" t="s">
        <v>2185</v>
      </c>
      <c r="M245" s="110" t="s">
        <v>2441</v>
      </c>
      <c r="N245" s="3" t="s">
        <v>446</v>
      </c>
      <c r="O245" s="212"/>
      <c r="P245" s="22">
        <v>25</v>
      </c>
      <c r="Q245" s="1" t="s">
        <v>1291</v>
      </c>
      <c r="R245" s="2">
        <v>350</v>
      </c>
      <c r="S245" s="165" t="s">
        <v>1161</v>
      </c>
      <c r="T245" s="1" t="s">
        <v>1292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0.199999999999999" x14ac:dyDescent="0.2">
      <c r="A246" s="1" t="s">
        <v>839</v>
      </c>
      <c r="B246" s="2">
        <v>380</v>
      </c>
      <c r="C246" s="1" t="s">
        <v>837</v>
      </c>
      <c r="D246" s="1" t="s">
        <v>2186</v>
      </c>
      <c r="E246" s="3" t="s">
        <v>2187</v>
      </c>
      <c r="F246" s="3">
        <v>16</v>
      </c>
      <c r="G246" s="22">
        <v>25</v>
      </c>
      <c r="H246" s="190"/>
      <c r="I246" s="114"/>
      <c r="J246" s="3" t="s">
        <v>446</v>
      </c>
      <c r="K246" s="108" t="s">
        <v>1093</v>
      </c>
      <c r="L246" s="109" t="s">
        <v>2185</v>
      </c>
      <c r="M246" s="110" t="s">
        <v>2441</v>
      </c>
      <c r="N246" s="3" t="s">
        <v>446</v>
      </c>
      <c r="O246" s="212"/>
      <c r="P246" s="3">
        <v>25</v>
      </c>
      <c r="Q246" s="1" t="s">
        <v>2193</v>
      </c>
      <c r="R246" s="2">
        <v>83.75</v>
      </c>
      <c r="S246" s="165" t="s">
        <v>1161</v>
      </c>
      <c r="T246" s="1" t="s">
        <v>2442</v>
      </c>
      <c r="U246" s="3" t="s">
        <v>2196</v>
      </c>
      <c r="V246" s="3" t="s">
        <v>2196</v>
      </c>
      <c r="W246" s="22" t="s">
        <v>1161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842</v>
      </c>
      <c r="B247" s="2">
        <v>375</v>
      </c>
      <c r="C247" s="1" t="s">
        <v>837</v>
      </c>
      <c r="D247" s="1" t="s">
        <v>2186</v>
      </c>
      <c r="E247" s="3" t="s">
        <v>2187</v>
      </c>
      <c r="F247" s="3">
        <v>16</v>
      </c>
      <c r="G247" s="22">
        <v>25</v>
      </c>
      <c r="H247" s="190"/>
      <c r="I247" s="114"/>
      <c r="J247" s="3" t="s">
        <v>446</v>
      </c>
      <c r="K247" s="108" t="s">
        <v>2448</v>
      </c>
      <c r="L247" s="109" t="s">
        <v>2185</v>
      </c>
      <c r="M247" s="110" t="s">
        <v>2430</v>
      </c>
      <c r="N247" s="3" t="s">
        <v>446</v>
      </c>
      <c r="O247" s="206" t="s">
        <v>2448</v>
      </c>
      <c r="P247" s="3">
        <v>25</v>
      </c>
      <c r="Q247" s="1" t="s">
        <v>2193</v>
      </c>
      <c r="R247" s="2">
        <v>40</v>
      </c>
      <c r="S247" s="161" t="s">
        <v>1161</v>
      </c>
      <c r="T247" s="1" t="s">
        <v>2436</v>
      </c>
      <c r="U247" s="3" t="s">
        <v>2196</v>
      </c>
      <c r="V247" s="3" t="s">
        <v>2196</v>
      </c>
      <c r="W247" s="22" t="s">
        <v>1161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849</v>
      </c>
      <c r="B248" s="2">
        <v>375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190"/>
      <c r="I248" s="114"/>
      <c r="J248" s="3" t="s">
        <v>446</v>
      </c>
      <c r="K248" s="108" t="s">
        <v>2585</v>
      </c>
      <c r="L248" s="109" t="s">
        <v>2185</v>
      </c>
      <c r="M248" s="110" t="s">
        <v>2895</v>
      </c>
      <c r="N248" s="3" t="s">
        <v>446</v>
      </c>
      <c r="O248" s="204" t="s">
        <v>2585</v>
      </c>
      <c r="P248" s="3">
        <v>25</v>
      </c>
      <c r="Q248" s="1" t="s">
        <v>2193</v>
      </c>
      <c r="R248" s="2">
        <v>180</v>
      </c>
      <c r="S248" s="165" t="s">
        <v>1161</v>
      </c>
      <c r="T248" s="1" t="s">
        <v>2298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842</v>
      </c>
      <c r="B249" s="2">
        <v>375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190"/>
      <c r="I249" s="114"/>
      <c r="J249" s="3" t="s">
        <v>446</v>
      </c>
      <c r="K249" s="108" t="s">
        <v>2448</v>
      </c>
      <c r="L249" s="109" t="s">
        <v>2185</v>
      </c>
      <c r="M249" s="110" t="s">
        <v>2448</v>
      </c>
      <c r="N249" s="3" t="s">
        <v>446</v>
      </c>
      <c r="O249" s="204"/>
      <c r="P249" s="3">
        <v>25</v>
      </c>
      <c r="Q249" s="1" t="s">
        <v>861</v>
      </c>
      <c r="R249" s="2">
        <v>300</v>
      </c>
      <c r="S249" s="167" t="s">
        <v>1161</v>
      </c>
      <c r="T249" s="1" t="s">
        <v>863</v>
      </c>
      <c r="U249" s="3" t="s">
        <v>2196</v>
      </c>
      <c r="V249" s="3" t="s">
        <v>2196</v>
      </c>
      <c r="W249" s="22" t="s">
        <v>1161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847</v>
      </c>
      <c r="B250" s="2">
        <v>375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190"/>
      <c r="I250" s="212"/>
      <c r="J250" s="3" t="s">
        <v>446</v>
      </c>
      <c r="K250" s="108" t="s">
        <v>2812</v>
      </c>
      <c r="L250" s="109" t="s">
        <v>2185</v>
      </c>
      <c r="M250" s="110" t="s">
        <v>2812</v>
      </c>
      <c r="N250" s="3" t="s">
        <v>446</v>
      </c>
      <c r="O250" s="204"/>
      <c r="P250" s="3">
        <v>25</v>
      </c>
      <c r="Q250" s="1" t="s">
        <v>220</v>
      </c>
      <c r="R250" s="2">
        <v>350</v>
      </c>
      <c r="S250" s="165" t="s">
        <v>238</v>
      </c>
      <c r="T250" s="1" t="s">
        <v>221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ht="11.85" customHeight="1" x14ac:dyDescent="0.25">
      <c r="G251" s="3"/>
      <c r="H251" s="78"/>
      <c r="I251" s="204"/>
      <c r="J251" s="3"/>
      <c r="K251" s="3"/>
      <c r="L251" s="1" t="s">
        <v>2185</v>
      </c>
      <c r="M251" s="3"/>
      <c r="N251" s="3"/>
      <c r="O251" s="204"/>
      <c r="P251" s="3"/>
      <c r="Q251" s="3"/>
      <c r="R251" s="3"/>
      <c r="S251" s="165"/>
      <c r="T251" s="3"/>
      <c r="X251" s="3"/>
      <c r="Y251" s="82">
        <f t="shared" si="9"/>
        <v>0</v>
      </c>
      <c r="Z251" s="82" t="str">
        <f t="shared" si="10"/>
        <v>0</v>
      </c>
      <c r="AA251" s="82" t="str">
        <f t="shared" si="11"/>
        <v>0</v>
      </c>
    </row>
    <row r="252" spans="1:29" s="58" customFormat="1" ht="11.85" customHeight="1" x14ac:dyDescent="0.25">
      <c r="G252" s="59">
        <f>SUM(G221:G251)</f>
        <v>720</v>
      </c>
      <c r="H252" s="196"/>
      <c r="I252" s="213"/>
      <c r="J252" s="59"/>
      <c r="K252" s="59"/>
      <c r="L252" s="60"/>
      <c r="M252" s="59">
        <f>G252-P252</f>
        <v>0</v>
      </c>
      <c r="N252" s="59"/>
      <c r="O252" s="213"/>
      <c r="P252" s="59">
        <f>SUM(P221:P251)</f>
        <v>720</v>
      </c>
      <c r="Q252" s="61"/>
      <c r="R252" s="61"/>
      <c r="S252" s="171"/>
      <c r="T252" s="61"/>
      <c r="X252" s="61"/>
      <c r="Y252" s="82">
        <f t="shared" ref="Y252:Y307" si="12">F252*G252*2</f>
        <v>0</v>
      </c>
      <c r="Z252" s="82" t="str">
        <f t="shared" ref="Z252:Z307" si="13">IF(X252="N",Y252,"0")</f>
        <v>0</v>
      </c>
      <c r="AA252" s="82" t="str">
        <f t="shared" ref="AA252:AA307" si="14">IF(X252="P",Y252,"0")</f>
        <v>0</v>
      </c>
    </row>
    <row r="253" spans="1:29" ht="11.85" customHeight="1" x14ac:dyDescent="0.25">
      <c r="C253" s="57" t="s">
        <v>2175</v>
      </c>
      <c r="G253" s="3"/>
      <c r="H253" s="78"/>
      <c r="I253" s="204"/>
      <c r="J253" s="3"/>
      <c r="K253" s="3"/>
      <c r="L253" s="7"/>
      <c r="M253" s="3"/>
      <c r="N253" s="3"/>
      <c r="O253" s="204"/>
      <c r="P253" s="3"/>
      <c r="Q253" s="3"/>
      <c r="R253" s="3"/>
      <c r="S253" s="165"/>
      <c r="T253" s="3"/>
      <c r="X253" s="3"/>
      <c r="Y253" s="82">
        <f t="shared" si="12"/>
        <v>0</v>
      </c>
      <c r="Z253" s="82" t="str">
        <f t="shared" si="13"/>
        <v>0</v>
      </c>
      <c r="AA253" s="82" t="str">
        <f t="shared" si="14"/>
        <v>0</v>
      </c>
    </row>
    <row r="254" spans="1:29" s="3" customFormat="1" ht="10.199999999999999" x14ac:dyDescent="0.2">
      <c r="A254" s="1" t="s">
        <v>2783</v>
      </c>
      <c r="B254" s="21">
        <v>60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H254" s="78"/>
      <c r="I254" s="204"/>
      <c r="J254" s="3" t="s">
        <v>446</v>
      </c>
      <c r="K254" s="108" t="s">
        <v>2453</v>
      </c>
      <c r="L254" s="109" t="s">
        <v>2185</v>
      </c>
      <c r="M254" s="110" t="s">
        <v>2484</v>
      </c>
      <c r="N254" s="3" t="s">
        <v>446</v>
      </c>
      <c r="O254" s="204" t="s">
        <v>2896</v>
      </c>
      <c r="P254" s="3">
        <v>25</v>
      </c>
      <c r="Q254" s="1" t="s">
        <v>2218</v>
      </c>
      <c r="R254" s="2">
        <v>201</v>
      </c>
      <c r="S254" s="167" t="s">
        <v>1161</v>
      </c>
      <c r="T254" s="1" t="s">
        <v>2699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12"/>
        <v>400</v>
      </c>
      <c r="Z254" s="82">
        <f t="shared" si="13"/>
        <v>400</v>
      </c>
      <c r="AA254" s="82" t="str">
        <f t="shared" si="14"/>
        <v>0</v>
      </c>
      <c r="AC254" s="5"/>
    </row>
    <row r="255" spans="1:29" s="3" customFormat="1" ht="10.199999999999999" x14ac:dyDescent="0.2">
      <c r="A255" s="1" t="s">
        <v>2796</v>
      </c>
      <c r="B255" s="2">
        <v>166</v>
      </c>
      <c r="C255" s="1" t="s">
        <v>2218</v>
      </c>
      <c r="D255" s="1" t="s">
        <v>2718</v>
      </c>
      <c r="E255" s="3" t="s">
        <v>2187</v>
      </c>
      <c r="F255" s="3">
        <v>8</v>
      </c>
      <c r="G255" s="3">
        <v>25</v>
      </c>
      <c r="H255" s="78"/>
      <c r="I255" s="4" t="s">
        <v>2825</v>
      </c>
      <c r="J255" s="3" t="s">
        <v>446</v>
      </c>
      <c r="K255" s="108" t="s">
        <v>2812</v>
      </c>
      <c r="L255" s="109" t="s">
        <v>2185</v>
      </c>
      <c r="M255" s="110" t="s">
        <v>2408</v>
      </c>
      <c r="N255" s="3" t="s">
        <v>446</v>
      </c>
      <c r="O255" s="204" t="s">
        <v>2919</v>
      </c>
      <c r="P255" s="3">
        <v>25</v>
      </c>
      <c r="Q255" s="1" t="s">
        <v>2193</v>
      </c>
      <c r="R255" s="2">
        <v>65</v>
      </c>
      <c r="S255" s="167" t="s">
        <v>2408</v>
      </c>
      <c r="T255" s="1" t="s">
        <v>2764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82">
        <f t="shared" si="12"/>
        <v>400</v>
      </c>
      <c r="Z255" s="82" t="str">
        <f t="shared" si="13"/>
        <v>0</v>
      </c>
      <c r="AA255" s="82">
        <f t="shared" si="14"/>
        <v>400</v>
      </c>
      <c r="AC255" s="5"/>
    </row>
    <row r="256" spans="1:29" s="3" customFormat="1" ht="10.199999999999999" x14ac:dyDescent="0.2">
      <c r="A256" s="1" t="s">
        <v>2729</v>
      </c>
      <c r="B256" s="2">
        <v>26.45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H256" s="78"/>
      <c r="I256" s="204">
        <v>23420</v>
      </c>
      <c r="J256" s="3" t="s">
        <v>446</v>
      </c>
      <c r="K256" s="108" t="s">
        <v>2277</v>
      </c>
      <c r="L256" s="109" t="s">
        <v>2185</v>
      </c>
      <c r="M256" s="110" t="s">
        <v>2237</v>
      </c>
      <c r="N256" s="3" t="s">
        <v>446</v>
      </c>
      <c r="O256" s="204" t="s">
        <v>2828</v>
      </c>
      <c r="P256" s="3">
        <v>25</v>
      </c>
      <c r="Q256" s="1" t="s">
        <v>2193</v>
      </c>
      <c r="R256" s="2">
        <v>21</v>
      </c>
      <c r="S256" s="161" t="s">
        <v>2887</v>
      </c>
      <c r="T256" s="1" t="s">
        <v>2723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82">
        <f t="shared" si="12"/>
        <v>400</v>
      </c>
      <c r="Z256" s="82" t="str">
        <f t="shared" si="13"/>
        <v>0</v>
      </c>
      <c r="AA256" s="82">
        <f t="shared" si="14"/>
        <v>400</v>
      </c>
      <c r="AC256" s="5"/>
    </row>
    <row r="257" spans="1:29" s="3" customFormat="1" ht="10.199999999999999" x14ac:dyDescent="0.2">
      <c r="A257" s="1" t="s">
        <v>2730</v>
      </c>
      <c r="B257" s="2">
        <v>27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H257" s="78"/>
      <c r="I257" s="204">
        <v>23432</v>
      </c>
      <c r="J257" s="3" t="s">
        <v>446</v>
      </c>
      <c r="K257" s="108" t="s">
        <v>2277</v>
      </c>
      <c r="L257" s="109" t="s">
        <v>2185</v>
      </c>
      <c r="M257" s="110" t="s">
        <v>2237</v>
      </c>
      <c r="N257" s="3" t="s">
        <v>446</v>
      </c>
      <c r="O257" s="204" t="s">
        <v>2828</v>
      </c>
      <c r="P257" s="3">
        <v>25</v>
      </c>
      <c r="Q257" s="1" t="s">
        <v>2193</v>
      </c>
      <c r="R257" s="2">
        <v>21</v>
      </c>
      <c r="S257" s="161" t="s">
        <v>2887</v>
      </c>
      <c r="T257" s="1" t="s">
        <v>2723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82">
        <f t="shared" si="12"/>
        <v>400</v>
      </c>
      <c r="Z257" s="82" t="str">
        <f t="shared" si="13"/>
        <v>0</v>
      </c>
      <c r="AA257" s="82">
        <f t="shared" si="14"/>
        <v>400</v>
      </c>
      <c r="AC257" s="5"/>
    </row>
    <row r="258" spans="1:29" s="3" customFormat="1" ht="10.199999999999999" x14ac:dyDescent="0.2">
      <c r="A258" s="1" t="s">
        <v>2731</v>
      </c>
      <c r="B258" s="2">
        <v>28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H258" s="78"/>
      <c r="I258" s="204">
        <v>23438</v>
      </c>
      <c r="J258" s="3" t="s">
        <v>446</v>
      </c>
      <c r="K258" s="108" t="s">
        <v>2277</v>
      </c>
      <c r="L258" s="109" t="s">
        <v>2185</v>
      </c>
      <c r="M258" s="110" t="s">
        <v>2237</v>
      </c>
      <c r="N258" s="3" t="s">
        <v>446</v>
      </c>
      <c r="O258" s="204" t="s">
        <v>2828</v>
      </c>
      <c r="P258" s="3">
        <v>25</v>
      </c>
      <c r="Q258" s="1" t="s">
        <v>2193</v>
      </c>
      <c r="R258" s="2">
        <v>21</v>
      </c>
      <c r="S258" s="161" t="s">
        <v>2887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12"/>
        <v>400</v>
      </c>
      <c r="Z258" s="82" t="str">
        <f t="shared" si="13"/>
        <v>0</v>
      </c>
      <c r="AA258" s="82">
        <f t="shared" si="14"/>
        <v>400</v>
      </c>
      <c r="AC258" s="5"/>
    </row>
    <row r="259" spans="1:29" s="3" customFormat="1" ht="10.199999999999999" x14ac:dyDescent="0.2">
      <c r="A259" s="1" t="s">
        <v>2732</v>
      </c>
      <c r="B259" s="2">
        <v>44.25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H259" s="78"/>
      <c r="I259" s="204">
        <v>23610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204" t="s">
        <v>2828</v>
      </c>
      <c r="P259" s="3">
        <v>25</v>
      </c>
      <c r="Q259" s="1" t="s">
        <v>2193</v>
      </c>
      <c r="R259" s="2">
        <v>21</v>
      </c>
      <c r="S259" s="161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12"/>
        <v>400</v>
      </c>
      <c r="Z259" s="82" t="str">
        <f t="shared" si="13"/>
        <v>0</v>
      </c>
      <c r="AA259" s="82">
        <f t="shared" si="14"/>
        <v>400</v>
      </c>
      <c r="AC259" s="5"/>
    </row>
    <row r="260" spans="1:29" s="3" customFormat="1" ht="10.199999999999999" x14ac:dyDescent="0.2">
      <c r="A260" s="1" t="s">
        <v>2733</v>
      </c>
      <c r="B260" s="2">
        <v>44.9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H260" s="78"/>
      <c r="I260" s="204">
        <v>23617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204" t="s">
        <v>2828</v>
      </c>
      <c r="P260" s="3">
        <v>25</v>
      </c>
      <c r="Q260" s="1" t="s">
        <v>2193</v>
      </c>
      <c r="R260" s="2">
        <v>26.25</v>
      </c>
      <c r="S260" s="161" t="s">
        <v>2887</v>
      </c>
      <c r="T260" s="1" t="s">
        <v>2724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12"/>
        <v>400</v>
      </c>
      <c r="Z260" s="82" t="str">
        <f t="shared" si="13"/>
        <v>0</v>
      </c>
      <c r="AA260" s="82">
        <f t="shared" si="14"/>
        <v>400</v>
      </c>
      <c r="AC260" s="5"/>
    </row>
    <row r="261" spans="1:29" s="3" customFormat="1" ht="10.199999999999999" x14ac:dyDescent="0.2">
      <c r="A261" s="1" t="s">
        <v>2734</v>
      </c>
      <c r="B261" s="2">
        <v>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H261" s="78"/>
      <c r="I261" s="4" t="s">
        <v>2830</v>
      </c>
      <c r="J261" s="3" t="s">
        <v>446</v>
      </c>
      <c r="K261" s="108" t="s">
        <v>2277</v>
      </c>
      <c r="L261" s="109" t="s">
        <v>2185</v>
      </c>
      <c r="M261" s="110" t="s">
        <v>2370</v>
      </c>
      <c r="N261" s="3" t="s">
        <v>446</v>
      </c>
      <c r="O261" s="204" t="s">
        <v>2370</v>
      </c>
      <c r="P261" s="3">
        <v>25</v>
      </c>
      <c r="Q261" s="1" t="s">
        <v>2193</v>
      </c>
      <c r="R261" s="2">
        <v>68</v>
      </c>
      <c r="S261" s="165" t="s">
        <v>430</v>
      </c>
      <c r="T261" s="1" t="s">
        <v>2759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12"/>
        <v>400</v>
      </c>
      <c r="Z261" s="82" t="str">
        <f t="shared" si="13"/>
        <v>0</v>
      </c>
      <c r="AA261" s="82">
        <f t="shared" si="14"/>
        <v>400</v>
      </c>
      <c r="AC261" s="5"/>
    </row>
    <row r="262" spans="1:29" s="3" customFormat="1" ht="10.199999999999999" x14ac:dyDescent="0.2">
      <c r="A262" s="1" t="s">
        <v>2735</v>
      </c>
      <c r="B262" s="2">
        <v>63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H262" s="78"/>
      <c r="I262" s="4" t="s">
        <v>2831</v>
      </c>
      <c r="J262" s="3" t="s">
        <v>446</v>
      </c>
      <c r="K262" s="108" t="s">
        <v>2277</v>
      </c>
      <c r="L262" s="109" t="s">
        <v>2185</v>
      </c>
      <c r="M262" s="110" t="s">
        <v>2740</v>
      </c>
      <c r="N262" s="3" t="s">
        <v>446</v>
      </c>
      <c r="O262" s="204" t="s">
        <v>2740</v>
      </c>
      <c r="P262" s="3">
        <v>25</v>
      </c>
      <c r="Q262" s="1" t="s">
        <v>2218</v>
      </c>
      <c r="R262" s="2">
        <v>169</v>
      </c>
      <c r="S262" s="165" t="s">
        <v>1054</v>
      </c>
      <c r="T262" s="1" t="s">
        <v>2741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12"/>
        <v>400</v>
      </c>
      <c r="Z262" s="82" t="str">
        <f t="shared" si="13"/>
        <v>0</v>
      </c>
      <c r="AA262" s="82">
        <f t="shared" si="14"/>
        <v>400</v>
      </c>
      <c r="AC262" s="5"/>
    </row>
    <row r="263" spans="1:29" s="3" customFormat="1" ht="10.199999999999999" x14ac:dyDescent="0.2">
      <c r="A263" s="1" t="s">
        <v>2736</v>
      </c>
      <c r="B263" s="2">
        <v>69.5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H263" s="78"/>
      <c r="I263" s="204">
        <v>23763</v>
      </c>
      <c r="J263" s="3" t="s">
        <v>446</v>
      </c>
      <c r="K263" s="108" t="s">
        <v>2277</v>
      </c>
      <c r="L263" s="109" t="s">
        <v>2185</v>
      </c>
      <c r="M263" s="110" t="s">
        <v>2408</v>
      </c>
      <c r="N263" s="3" t="s">
        <v>446</v>
      </c>
      <c r="O263" s="204" t="s">
        <v>2829</v>
      </c>
      <c r="P263" s="3">
        <v>25</v>
      </c>
      <c r="Q263" s="1" t="s">
        <v>2193</v>
      </c>
      <c r="R263" s="2">
        <v>25.25</v>
      </c>
      <c r="S263" s="161" t="s">
        <v>2408</v>
      </c>
      <c r="T263" s="1" t="s">
        <v>2763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0.199999999999999" x14ac:dyDescent="0.2">
      <c r="A264" s="1" t="s">
        <v>2737</v>
      </c>
      <c r="B264" s="2">
        <v>330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H264" s="78"/>
      <c r="I264" s="204">
        <v>23912</v>
      </c>
      <c r="J264" s="3" t="s">
        <v>446</v>
      </c>
      <c r="K264" s="108" t="s">
        <v>2277</v>
      </c>
      <c r="L264" s="109" t="s">
        <v>2185</v>
      </c>
      <c r="M264" s="110" t="s">
        <v>2408</v>
      </c>
      <c r="N264" s="3" t="s">
        <v>446</v>
      </c>
      <c r="O264" s="204" t="s">
        <v>2829</v>
      </c>
      <c r="P264" s="3">
        <v>25</v>
      </c>
      <c r="Q264" s="1" t="s">
        <v>2193</v>
      </c>
      <c r="R264" s="2">
        <v>65</v>
      </c>
      <c r="S264" s="161" t="s">
        <v>2408</v>
      </c>
      <c r="T264" s="1" t="s">
        <v>2764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0.199999999999999" x14ac:dyDescent="0.2">
      <c r="A265" s="1" t="s">
        <v>2671</v>
      </c>
      <c r="B265" s="2">
        <v>180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H265" s="78"/>
      <c r="I265" s="204">
        <v>23961</v>
      </c>
      <c r="J265" s="3" t="s">
        <v>446</v>
      </c>
      <c r="K265" s="108" t="s">
        <v>2277</v>
      </c>
      <c r="L265" s="109" t="s">
        <v>2185</v>
      </c>
      <c r="M265" s="110" t="s">
        <v>2367</v>
      </c>
      <c r="N265" s="3" t="s">
        <v>446</v>
      </c>
      <c r="O265" s="204" t="s">
        <v>2853</v>
      </c>
      <c r="P265" s="3">
        <v>25</v>
      </c>
      <c r="Q265" s="1" t="s">
        <v>2218</v>
      </c>
      <c r="R265" s="2">
        <v>170</v>
      </c>
      <c r="S265" s="165" t="s">
        <v>431</v>
      </c>
      <c r="T265" s="1" t="s">
        <v>2758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2671</v>
      </c>
      <c r="B266" s="2">
        <v>180</v>
      </c>
      <c r="C266" s="1" t="s">
        <v>2218</v>
      </c>
      <c r="D266" s="1" t="s">
        <v>2718</v>
      </c>
      <c r="E266" s="3" t="s">
        <v>2187</v>
      </c>
      <c r="F266" s="3">
        <v>8</v>
      </c>
      <c r="G266" s="3">
        <v>25</v>
      </c>
      <c r="H266" s="78"/>
      <c r="I266" s="204">
        <v>23961</v>
      </c>
      <c r="J266" s="3" t="s">
        <v>446</v>
      </c>
      <c r="K266" s="108" t="s">
        <v>2277</v>
      </c>
      <c r="L266" s="109" t="s">
        <v>2185</v>
      </c>
      <c r="M266" s="110" t="s">
        <v>2367</v>
      </c>
      <c r="N266" s="3" t="s">
        <v>446</v>
      </c>
      <c r="O266" s="204" t="s">
        <v>2853</v>
      </c>
      <c r="P266" s="3">
        <v>25</v>
      </c>
      <c r="Q266" s="1" t="s">
        <v>2218</v>
      </c>
      <c r="R266" s="2">
        <v>170</v>
      </c>
      <c r="S266" s="165" t="s">
        <v>431</v>
      </c>
      <c r="T266" s="1" t="s">
        <v>2758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1073</v>
      </c>
      <c r="B267" s="2">
        <v>285</v>
      </c>
      <c r="C267" s="1" t="s">
        <v>1063</v>
      </c>
      <c r="D267" s="1" t="s">
        <v>2718</v>
      </c>
      <c r="E267" s="3" t="s">
        <v>2187</v>
      </c>
      <c r="F267" s="3">
        <v>8</v>
      </c>
      <c r="G267" s="3">
        <v>25</v>
      </c>
      <c r="H267" s="78"/>
      <c r="I267" s="204"/>
      <c r="J267" s="3" t="s">
        <v>446</v>
      </c>
      <c r="K267" s="108" t="s">
        <v>2887</v>
      </c>
      <c r="L267" s="109" t="s">
        <v>2185</v>
      </c>
      <c r="M267" s="135" t="s">
        <v>2887</v>
      </c>
      <c r="N267" s="3" t="s">
        <v>446</v>
      </c>
      <c r="O267" s="204"/>
      <c r="P267" s="3">
        <v>25</v>
      </c>
      <c r="Q267" s="1" t="s">
        <v>2193</v>
      </c>
      <c r="R267" s="2">
        <v>21</v>
      </c>
      <c r="S267" s="165" t="s">
        <v>436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1019</v>
      </c>
      <c r="Y267" s="82">
        <f t="shared" si="12"/>
        <v>400</v>
      </c>
      <c r="Z267" s="82">
        <f t="shared" si="13"/>
        <v>400</v>
      </c>
      <c r="AA267" s="82" t="str">
        <f t="shared" si="14"/>
        <v>0</v>
      </c>
      <c r="AC267" s="5"/>
    </row>
    <row r="268" spans="1:29" s="3" customFormat="1" ht="10.199999999999999" x14ac:dyDescent="0.2">
      <c r="A268" s="1" t="s">
        <v>2679</v>
      </c>
      <c r="B268" s="2">
        <v>14.48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H268" s="78"/>
      <c r="I268" s="204" t="s">
        <v>1045</v>
      </c>
      <c r="J268" s="3" t="s">
        <v>446</v>
      </c>
      <c r="K268" s="108" t="s">
        <v>2680</v>
      </c>
      <c r="L268" s="109" t="s">
        <v>2185</v>
      </c>
      <c r="M268" s="110" t="s">
        <v>2887</v>
      </c>
      <c r="N268" s="3" t="s">
        <v>446</v>
      </c>
      <c r="O268" s="204" t="s">
        <v>1044</v>
      </c>
      <c r="P268" s="3">
        <v>25</v>
      </c>
      <c r="Q268" s="1" t="s">
        <v>2193</v>
      </c>
      <c r="R268" s="2">
        <v>25.5</v>
      </c>
      <c r="S268" s="161" t="s">
        <v>2812</v>
      </c>
      <c r="T268" s="1" t="s">
        <v>2725</v>
      </c>
      <c r="U268" s="3" t="s">
        <v>2196</v>
      </c>
      <c r="V268" s="3" t="s">
        <v>2196</v>
      </c>
      <c r="W268" s="3" t="s">
        <v>2892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1293</v>
      </c>
      <c r="B269" s="2">
        <v>275</v>
      </c>
      <c r="C269" s="1" t="s">
        <v>1291</v>
      </c>
      <c r="D269" s="1" t="s">
        <v>2718</v>
      </c>
      <c r="E269" s="3" t="s">
        <v>2187</v>
      </c>
      <c r="F269" s="3">
        <v>8</v>
      </c>
      <c r="G269" s="22">
        <v>25</v>
      </c>
      <c r="H269" s="190"/>
      <c r="I269" s="114"/>
      <c r="J269" s="3" t="s">
        <v>446</v>
      </c>
      <c r="K269" s="108" t="s">
        <v>2887</v>
      </c>
      <c r="L269" s="109" t="s">
        <v>2185</v>
      </c>
      <c r="M269" s="110" t="s">
        <v>2887</v>
      </c>
      <c r="N269" s="3" t="s">
        <v>446</v>
      </c>
      <c r="O269" s="212"/>
      <c r="P269" s="3">
        <v>25</v>
      </c>
      <c r="Q269" s="1" t="s">
        <v>2193</v>
      </c>
      <c r="R269" s="2">
        <v>21</v>
      </c>
      <c r="S269" s="161" t="s">
        <v>1161</v>
      </c>
      <c r="T269" s="1" t="s">
        <v>2723</v>
      </c>
      <c r="U269" s="3" t="s">
        <v>2196</v>
      </c>
      <c r="V269" s="3" t="s">
        <v>2196</v>
      </c>
      <c r="W269" s="3" t="s">
        <v>2892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0.199999999999999" x14ac:dyDescent="0.2">
      <c r="A270" s="1" t="s">
        <v>2773</v>
      </c>
      <c r="B270" s="2">
        <v>185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H270" s="78"/>
      <c r="I270" s="139"/>
      <c r="J270" s="3" t="s">
        <v>446</v>
      </c>
      <c r="K270" s="108" t="s">
        <v>2448</v>
      </c>
      <c r="L270" s="109" t="s">
        <v>2185</v>
      </c>
      <c r="M270" s="135" t="s">
        <v>2887</v>
      </c>
      <c r="N270" s="3" t="s">
        <v>446</v>
      </c>
      <c r="O270" s="204" t="s">
        <v>2448</v>
      </c>
      <c r="P270" s="3">
        <v>25</v>
      </c>
      <c r="Q270" s="1" t="s">
        <v>2193</v>
      </c>
      <c r="R270" s="2">
        <v>21</v>
      </c>
      <c r="S270" s="161" t="s">
        <v>1161</v>
      </c>
      <c r="T270" s="1" t="s">
        <v>2723</v>
      </c>
      <c r="U270" s="3" t="s">
        <v>2196</v>
      </c>
      <c r="V270" s="3" t="s">
        <v>2196</v>
      </c>
      <c r="W270" s="3" t="s">
        <v>2892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0.199999999999999" x14ac:dyDescent="0.2">
      <c r="A271" s="1" t="s">
        <v>2795</v>
      </c>
      <c r="B271" s="2">
        <v>185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H271" s="78"/>
      <c r="I271" s="114"/>
      <c r="J271" s="3" t="s">
        <v>446</v>
      </c>
      <c r="K271" s="108" t="s">
        <v>2812</v>
      </c>
      <c r="L271" s="109" t="s">
        <v>2185</v>
      </c>
      <c r="M271" s="135" t="s">
        <v>2887</v>
      </c>
      <c r="N271" s="3" t="s">
        <v>446</v>
      </c>
      <c r="O271" s="204" t="s">
        <v>879</v>
      </c>
      <c r="P271" s="3">
        <v>25</v>
      </c>
      <c r="Q271" s="1" t="s">
        <v>2193</v>
      </c>
      <c r="R271" s="2">
        <v>25.5</v>
      </c>
      <c r="S271" s="165" t="s">
        <v>1739</v>
      </c>
      <c r="T271" s="1" t="s">
        <v>2725</v>
      </c>
      <c r="U271" s="3" t="s">
        <v>2196</v>
      </c>
      <c r="V271" s="3" t="s">
        <v>2196</v>
      </c>
      <c r="W271" s="3" t="s">
        <v>2892</v>
      </c>
      <c r="X271" s="3" t="s">
        <v>1019</v>
      </c>
      <c r="Y271" s="82">
        <f t="shared" si="12"/>
        <v>400</v>
      </c>
      <c r="Z271" s="82">
        <f t="shared" si="13"/>
        <v>400</v>
      </c>
      <c r="AA271" s="82" t="str">
        <f t="shared" si="14"/>
        <v>0</v>
      </c>
      <c r="AC271" s="5"/>
    </row>
    <row r="272" spans="1:29" ht="11.85" customHeight="1" x14ac:dyDescent="0.25">
      <c r="G272" s="3"/>
      <c r="H272" s="78"/>
      <c r="I272" s="204"/>
      <c r="J272" s="3"/>
      <c r="K272" s="3"/>
      <c r="L272" s="20" t="s">
        <v>2185</v>
      </c>
      <c r="M272" s="3"/>
      <c r="N272" s="3"/>
      <c r="O272" s="204"/>
      <c r="P272" s="3"/>
      <c r="Q272" s="3"/>
      <c r="R272" s="3"/>
      <c r="S272" s="165"/>
      <c r="T272" s="3"/>
      <c r="X272" s="3"/>
      <c r="Y272" s="82">
        <f t="shared" si="12"/>
        <v>0</v>
      </c>
      <c r="Z272" s="82" t="str">
        <f t="shared" si="13"/>
        <v>0</v>
      </c>
      <c r="AA272" s="82" t="str">
        <f t="shared" si="14"/>
        <v>0</v>
      </c>
    </row>
    <row r="273" spans="1:29" s="62" customFormat="1" ht="11.85" customHeight="1" thickBot="1" x14ac:dyDescent="0.3">
      <c r="G273" s="63">
        <f>SUM(G253:G272)</f>
        <v>450</v>
      </c>
      <c r="H273" s="197"/>
      <c r="I273" s="214"/>
      <c r="J273" s="63"/>
      <c r="K273" s="63"/>
      <c r="L273" s="64"/>
      <c r="M273" s="63">
        <f>G273-P273</f>
        <v>0</v>
      </c>
      <c r="N273" s="63"/>
      <c r="O273" s="214"/>
      <c r="P273" s="63">
        <f>SUM(P253:P272)</f>
        <v>450</v>
      </c>
      <c r="Q273" s="65"/>
      <c r="R273" s="65"/>
      <c r="S273" s="172"/>
      <c r="T273" s="65"/>
      <c r="X273" s="65"/>
      <c r="Y273" s="82">
        <f t="shared" si="12"/>
        <v>0</v>
      </c>
      <c r="Z273" s="82" t="str">
        <f t="shared" si="13"/>
        <v>0</v>
      </c>
      <c r="AA273" s="82" t="str">
        <f t="shared" si="14"/>
        <v>0</v>
      </c>
    </row>
    <row r="274" spans="1:29" s="71" customFormat="1" ht="11.85" customHeight="1" x14ac:dyDescent="0.25">
      <c r="C274" s="50" t="s">
        <v>2183</v>
      </c>
      <c r="G274" s="72"/>
      <c r="H274" s="194"/>
      <c r="I274" s="210"/>
      <c r="J274" s="72"/>
      <c r="K274" s="72"/>
      <c r="L274" s="73"/>
      <c r="M274" s="72"/>
      <c r="N274" s="72"/>
      <c r="O274" s="210"/>
      <c r="P274" s="72"/>
      <c r="Q274" s="74"/>
      <c r="R274" s="74"/>
      <c r="S274" s="173"/>
      <c r="T274" s="74"/>
      <c r="X274" s="74"/>
      <c r="Y274" s="82">
        <f t="shared" si="12"/>
        <v>0</v>
      </c>
      <c r="Z274" s="82" t="str">
        <f t="shared" si="13"/>
        <v>0</v>
      </c>
      <c r="AA274" s="82" t="str">
        <f t="shared" si="14"/>
        <v>0</v>
      </c>
    </row>
    <row r="275" spans="1:29" s="43" customFormat="1" ht="11.85" customHeight="1" x14ac:dyDescent="0.25">
      <c r="A275" s="89">
        <v>486140.1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22">
        <v>4</v>
      </c>
      <c r="H275" s="190"/>
      <c r="I275" s="202" t="s">
        <v>2904</v>
      </c>
      <c r="J275" s="22" t="s">
        <v>446</v>
      </c>
      <c r="K275" s="4" t="s">
        <v>2277</v>
      </c>
      <c r="L275" s="1" t="s">
        <v>2185</v>
      </c>
      <c r="M275" s="22" t="s">
        <v>2842</v>
      </c>
      <c r="N275" s="80" t="s">
        <v>446</v>
      </c>
      <c r="O275" s="206"/>
      <c r="P275" s="22">
        <v>4</v>
      </c>
      <c r="Q275" s="20" t="s">
        <v>2843</v>
      </c>
      <c r="R275" s="21">
        <v>0</v>
      </c>
      <c r="S275" s="174">
        <v>15757</v>
      </c>
      <c r="T275" s="20" t="s">
        <v>2844</v>
      </c>
      <c r="U275" s="22" t="s">
        <v>2845</v>
      </c>
      <c r="V275" s="22" t="s">
        <v>2845</v>
      </c>
      <c r="W275" s="22" t="s">
        <v>1161</v>
      </c>
      <c r="X275" s="22" t="s">
        <v>2847</v>
      </c>
      <c r="Y275" s="82">
        <f t="shared" si="12"/>
        <v>128</v>
      </c>
      <c r="Z275" s="82" t="str">
        <f t="shared" si="13"/>
        <v>0</v>
      </c>
      <c r="AA275" s="82">
        <f t="shared" si="14"/>
        <v>128</v>
      </c>
      <c r="AB275" s="22"/>
      <c r="AC275" s="25"/>
    </row>
    <row r="276" spans="1:29" s="46" customFormat="1" ht="11.85" customHeight="1" thickBot="1" x14ac:dyDescent="0.3">
      <c r="A276" s="90"/>
      <c r="G276" s="47">
        <f>SUM(G275:G275)</f>
        <v>4</v>
      </c>
      <c r="H276" s="193"/>
      <c r="I276" s="215"/>
      <c r="J276" s="47"/>
      <c r="K276" s="128"/>
      <c r="L276" s="48"/>
      <c r="M276" s="47">
        <f>G276-P276</f>
        <v>0</v>
      </c>
      <c r="N276" s="81"/>
      <c r="O276" s="207"/>
      <c r="P276" s="47">
        <f>SUM(P275)</f>
        <v>4</v>
      </c>
      <c r="Q276" s="49"/>
      <c r="R276" s="49"/>
      <c r="S276" s="170"/>
      <c r="T276" s="49"/>
      <c r="X276" s="49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5">
      <c r="A277" s="89"/>
      <c r="C277" s="50" t="s">
        <v>2184</v>
      </c>
      <c r="G277" s="22"/>
      <c r="H277" s="190"/>
      <c r="I277" s="216"/>
      <c r="J277" s="22"/>
      <c r="K277" s="22"/>
      <c r="L277" s="45"/>
      <c r="M277" s="22"/>
      <c r="N277" s="37"/>
      <c r="O277" s="206"/>
      <c r="P277" s="22"/>
      <c r="Q277" s="22"/>
      <c r="R277" s="22"/>
      <c r="S277" s="165"/>
      <c r="T277" s="22"/>
      <c r="X277" s="22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71" customFormat="1" ht="11.85" customHeight="1" x14ac:dyDescent="0.25">
      <c r="A278" s="89">
        <v>486140.1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74">
        <v>4</v>
      </c>
      <c r="H278" s="198"/>
      <c r="I278" s="202" t="s">
        <v>2904</v>
      </c>
      <c r="J278" s="74" t="s">
        <v>446</v>
      </c>
      <c r="K278" s="4" t="s">
        <v>2277</v>
      </c>
      <c r="L278" s="1" t="s">
        <v>2185</v>
      </c>
      <c r="M278" s="74" t="s">
        <v>2842</v>
      </c>
      <c r="N278" s="82" t="s">
        <v>446</v>
      </c>
      <c r="O278" s="226"/>
      <c r="P278" s="74">
        <v>4</v>
      </c>
      <c r="Q278" s="83" t="s">
        <v>2843</v>
      </c>
      <c r="R278" s="84">
        <v>0</v>
      </c>
      <c r="S278" s="175">
        <v>15757</v>
      </c>
      <c r="T278" s="83" t="s">
        <v>2844</v>
      </c>
      <c r="U278" s="74" t="s">
        <v>2845</v>
      </c>
      <c r="V278" s="74" t="s">
        <v>2845</v>
      </c>
      <c r="W278" s="22" t="s">
        <v>1161</v>
      </c>
      <c r="X278" s="74" t="s">
        <v>2847</v>
      </c>
      <c r="Y278" s="82">
        <f t="shared" si="12"/>
        <v>64</v>
      </c>
      <c r="Z278" s="82" t="str">
        <f t="shared" si="13"/>
        <v>0</v>
      </c>
      <c r="AA278" s="82">
        <f t="shared" si="14"/>
        <v>64</v>
      </c>
      <c r="AB278" s="74"/>
      <c r="AC278" s="85"/>
    </row>
    <row r="279" spans="1:29" s="46" customFormat="1" ht="11.85" customHeight="1" thickBot="1" x14ac:dyDescent="0.3">
      <c r="G279" s="47">
        <f>SUM(G278)</f>
        <v>4</v>
      </c>
      <c r="H279" s="193"/>
      <c r="I279" s="215"/>
      <c r="J279" s="47"/>
      <c r="K279" s="47"/>
      <c r="M279" s="47">
        <f>G279-P279</f>
        <v>0</v>
      </c>
      <c r="N279" s="81"/>
      <c r="O279" s="207"/>
      <c r="P279" s="47">
        <f>SUM(P278)</f>
        <v>4</v>
      </c>
      <c r="S279" s="176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71" customFormat="1" ht="11.85" customHeight="1" x14ac:dyDescent="0.25">
      <c r="G280" s="72"/>
      <c r="H280" s="194"/>
      <c r="I280" s="217"/>
      <c r="J280" s="72"/>
      <c r="K280" s="72"/>
      <c r="L280" s="73"/>
      <c r="M280" s="74"/>
      <c r="N280" s="82"/>
      <c r="O280" s="226"/>
      <c r="P280" s="74"/>
      <c r="Q280" s="83"/>
      <c r="R280" s="84"/>
      <c r="S280" s="175"/>
      <c r="T280" s="83"/>
      <c r="U280" s="74"/>
      <c r="V280" s="74"/>
      <c r="W280" s="74"/>
      <c r="X280" s="74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  <c r="AB280" s="74"/>
      <c r="AC280" s="85"/>
    </row>
    <row r="281" spans="1:29" s="43" customFormat="1" ht="11.25" customHeight="1" x14ac:dyDescent="0.3">
      <c r="C281" s="50" t="s">
        <v>2180</v>
      </c>
      <c r="G281" s="22"/>
      <c r="H281" s="190"/>
      <c r="I281" s="23"/>
      <c r="J281" s="22"/>
      <c r="K281" s="67"/>
      <c r="L281" s="45"/>
      <c r="M281" s="22"/>
      <c r="N281" s="22"/>
      <c r="O281" s="206"/>
      <c r="P281" s="22"/>
      <c r="Q281" s="22"/>
      <c r="R281" s="22"/>
      <c r="S281" s="165"/>
      <c r="T281" s="22"/>
      <c r="X281" s="22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3" customFormat="1" ht="10.199999999999999" x14ac:dyDescent="0.2">
      <c r="A282" s="1" t="s">
        <v>2713</v>
      </c>
      <c r="B282" s="2">
        <v>197.04</v>
      </c>
      <c r="C282" s="1" t="s">
        <v>2485</v>
      </c>
      <c r="D282" s="1" t="s">
        <v>2186</v>
      </c>
      <c r="E282" s="3" t="s">
        <v>2187</v>
      </c>
      <c r="F282" s="3">
        <v>16</v>
      </c>
      <c r="G282" s="3">
        <v>10</v>
      </c>
      <c r="H282" s="78"/>
      <c r="I282" s="4"/>
      <c r="J282" s="3" t="s">
        <v>446</v>
      </c>
      <c r="K282" s="4" t="s">
        <v>2714</v>
      </c>
      <c r="L282" s="1" t="s">
        <v>2185</v>
      </c>
      <c r="M282" s="3" t="s">
        <v>435</v>
      </c>
      <c r="N282" s="3" t="s">
        <v>446</v>
      </c>
      <c r="O282" s="204" t="s">
        <v>433</v>
      </c>
      <c r="P282" s="3">
        <v>10</v>
      </c>
      <c r="Q282" s="1"/>
      <c r="R282" s="2">
        <v>235</v>
      </c>
      <c r="S282" s="161">
        <v>15307</v>
      </c>
      <c r="T282" s="1" t="s">
        <v>429</v>
      </c>
      <c r="U282" s="3" t="s">
        <v>2715</v>
      </c>
      <c r="V282" s="3" t="s">
        <v>2715</v>
      </c>
      <c r="W282" s="22" t="s">
        <v>1161</v>
      </c>
      <c r="X282" s="3" t="s">
        <v>2847</v>
      </c>
      <c r="Y282" s="82">
        <f t="shared" si="12"/>
        <v>320</v>
      </c>
      <c r="Z282" s="82" t="str">
        <f t="shared" si="13"/>
        <v>0</v>
      </c>
      <c r="AA282" s="82">
        <f t="shared" si="14"/>
        <v>320</v>
      </c>
      <c r="AC282" s="5"/>
    </row>
    <row r="283" spans="1:29" s="38" customFormat="1" ht="11.85" customHeight="1" x14ac:dyDescent="0.25">
      <c r="G283" s="40">
        <f>SUM(G281:G282)</f>
        <v>10</v>
      </c>
      <c r="H283" s="192"/>
      <c r="I283" s="54"/>
      <c r="J283" s="40"/>
      <c r="K283" s="40"/>
      <c r="L283" s="41"/>
      <c r="M283" s="40">
        <f>G283-P283</f>
        <v>0</v>
      </c>
      <c r="N283" s="40"/>
      <c r="O283" s="205"/>
      <c r="P283" s="40">
        <f>SUM(P281:P282)</f>
        <v>10</v>
      </c>
      <c r="Q283" s="42"/>
      <c r="R283" s="42"/>
      <c r="S283" s="171"/>
      <c r="T283" s="42"/>
      <c r="X283" s="42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5">
      <c r="C284" s="50" t="s">
        <v>2181</v>
      </c>
      <c r="G284" s="22"/>
      <c r="H284" s="190"/>
      <c r="I284" s="23"/>
      <c r="J284" s="22"/>
      <c r="K284" s="22"/>
      <c r="L284" s="45"/>
      <c r="M284" s="22"/>
      <c r="N284" s="22"/>
      <c r="O284" s="206"/>
      <c r="P284" s="22"/>
      <c r="Q284" s="22"/>
      <c r="R284" s="22"/>
      <c r="S284" s="16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0.199999999999999" x14ac:dyDescent="0.2">
      <c r="A285" s="1" t="s">
        <v>2713</v>
      </c>
      <c r="B285" s="2">
        <v>197.04</v>
      </c>
      <c r="C285" s="1" t="s">
        <v>2485</v>
      </c>
      <c r="D285" s="1" t="s">
        <v>2718</v>
      </c>
      <c r="E285" s="3" t="s">
        <v>2187</v>
      </c>
      <c r="F285" s="3">
        <v>8</v>
      </c>
      <c r="G285" s="3">
        <v>10</v>
      </c>
      <c r="H285" s="78"/>
      <c r="I285" s="4"/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204" t="s">
        <v>433</v>
      </c>
      <c r="P285" s="3">
        <v>10</v>
      </c>
      <c r="Q285" s="1"/>
      <c r="R285" s="2">
        <v>300</v>
      </c>
      <c r="S285" s="16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160</v>
      </c>
      <c r="Z285" s="82" t="str">
        <f t="shared" si="13"/>
        <v>0</v>
      </c>
      <c r="AA285" s="82">
        <f t="shared" si="14"/>
        <v>160</v>
      </c>
      <c r="AC285" s="5"/>
    </row>
    <row r="286" spans="1:29" s="46" customFormat="1" ht="11.85" customHeight="1" thickBot="1" x14ac:dyDescent="0.3">
      <c r="G286" s="47">
        <f>SUM(G284:G285)</f>
        <v>10</v>
      </c>
      <c r="H286" s="193"/>
      <c r="I286" s="177"/>
      <c r="J286" s="47"/>
      <c r="K286" s="47"/>
      <c r="L286" s="48"/>
      <c r="M286" s="47">
        <f>G286-P286</f>
        <v>0</v>
      </c>
      <c r="N286" s="47"/>
      <c r="O286" s="207"/>
      <c r="P286" s="47">
        <f>SUM(P284:P285)</f>
        <v>10</v>
      </c>
      <c r="Q286" s="49"/>
      <c r="R286" s="49"/>
      <c r="S286" s="170"/>
      <c r="T286" s="49"/>
      <c r="X286" s="49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C287" s="50" t="s">
        <v>2178</v>
      </c>
      <c r="G287" s="22"/>
      <c r="H287" s="190"/>
      <c r="I287" s="218"/>
      <c r="J287" s="22"/>
      <c r="K287" s="22"/>
      <c r="L287" s="45"/>
      <c r="M287" s="22"/>
      <c r="N287" s="22"/>
      <c r="O287" s="206"/>
      <c r="P287" s="22"/>
      <c r="Q287" s="22"/>
      <c r="R287" s="22"/>
      <c r="S287" s="16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0.199999999999999" x14ac:dyDescent="0.2">
      <c r="A288" s="1" t="s">
        <v>2711</v>
      </c>
      <c r="B288" s="2">
        <v>216</v>
      </c>
      <c r="C288" s="1" t="s">
        <v>2218</v>
      </c>
      <c r="D288" s="1" t="s">
        <v>2186</v>
      </c>
      <c r="E288" s="3" t="s">
        <v>2187</v>
      </c>
      <c r="F288" s="3">
        <v>16</v>
      </c>
      <c r="G288" s="3">
        <v>9</v>
      </c>
      <c r="H288" s="78"/>
      <c r="I288" s="202" t="s">
        <v>2904</v>
      </c>
      <c r="J288" s="3" t="s">
        <v>446</v>
      </c>
      <c r="K288" s="4" t="s">
        <v>2277</v>
      </c>
      <c r="L288" s="1" t="s">
        <v>2185</v>
      </c>
      <c r="M288" s="3" t="s">
        <v>2619</v>
      </c>
      <c r="N288" s="3" t="s">
        <v>446</v>
      </c>
      <c r="O288" s="204"/>
      <c r="P288" s="3">
        <v>9</v>
      </c>
      <c r="Q288" s="1" t="s">
        <v>2193</v>
      </c>
      <c r="R288" s="2">
        <v>15.7</v>
      </c>
      <c r="S288" s="161">
        <v>15758</v>
      </c>
      <c r="T288" s="1" t="s">
        <v>2620</v>
      </c>
      <c r="U288" s="3" t="s">
        <v>2621</v>
      </c>
      <c r="V288" s="3" t="s">
        <v>2621</v>
      </c>
      <c r="W288" s="22" t="s">
        <v>1161</v>
      </c>
      <c r="X288" s="3" t="s">
        <v>2847</v>
      </c>
      <c r="Y288" s="82">
        <f t="shared" si="12"/>
        <v>288</v>
      </c>
      <c r="Z288" s="82" t="str">
        <f t="shared" si="13"/>
        <v>0</v>
      </c>
      <c r="AA288" s="82">
        <f t="shared" si="14"/>
        <v>288</v>
      </c>
      <c r="AC288" s="5"/>
    </row>
    <row r="289" spans="1:29" s="38" customFormat="1" ht="11.85" customHeight="1" x14ac:dyDescent="0.25">
      <c r="G289" s="40">
        <f>SUM(G287:G288)</f>
        <v>9</v>
      </c>
      <c r="H289" s="192"/>
      <c r="I289" s="219"/>
      <c r="J289" s="40"/>
      <c r="K289" s="129"/>
      <c r="L289" s="41"/>
      <c r="M289" s="40">
        <f>G289-P289</f>
        <v>0</v>
      </c>
      <c r="N289" s="40"/>
      <c r="O289" s="205"/>
      <c r="P289" s="40">
        <f>SUM(P287:P288)</f>
        <v>9</v>
      </c>
      <c r="Q289" s="42"/>
      <c r="R289" s="42"/>
      <c r="S289" s="171"/>
      <c r="T289" s="42"/>
      <c r="X289" s="4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5">
      <c r="C290" s="50" t="s">
        <v>2179</v>
      </c>
      <c r="G290" s="22"/>
      <c r="H290" s="190"/>
      <c r="I290" s="216"/>
      <c r="J290" s="22"/>
      <c r="K290" s="22"/>
      <c r="L290" s="45"/>
      <c r="M290" s="22"/>
      <c r="N290" s="22"/>
      <c r="O290" s="206"/>
      <c r="P290" s="22"/>
      <c r="Q290" s="22"/>
      <c r="R290" s="22"/>
      <c r="S290" s="16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0.199999999999999" x14ac:dyDescent="0.2">
      <c r="A291" s="1" t="s">
        <v>2711</v>
      </c>
      <c r="B291" s="2">
        <v>216</v>
      </c>
      <c r="C291" s="1" t="s">
        <v>2218</v>
      </c>
      <c r="D291" s="1" t="s">
        <v>2718</v>
      </c>
      <c r="E291" s="3" t="s">
        <v>2187</v>
      </c>
      <c r="F291" s="3">
        <v>8</v>
      </c>
      <c r="G291" s="3">
        <v>9</v>
      </c>
      <c r="H291" s="78"/>
      <c r="I291" s="202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O291" s="204"/>
      <c r="P291" s="3">
        <v>9</v>
      </c>
      <c r="Q291" s="1" t="s">
        <v>2193</v>
      </c>
      <c r="R291" s="2">
        <v>15.7</v>
      </c>
      <c r="S291" s="16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144</v>
      </c>
      <c r="Z291" s="82" t="str">
        <f t="shared" si="13"/>
        <v>0</v>
      </c>
      <c r="AA291" s="82">
        <f t="shared" si="14"/>
        <v>144</v>
      </c>
      <c r="AC291" s="5"/>
    </row>
    <row r="292" spans="1:29" s="46" customFormat="1" ht="11.85" customHeight="1" thickBot="1" x14ac:dyDescent="0.3">
      <c r="G292" s="47">
        <f>SUM(G290:G291)</f>
        <v>9</v>
      </c>
      <c r="H292" s="193"/>
      <c r="I292" s="207"/>
      <c r="J292" s="47"/>
      <c r="K292" s="47"/>
      <c r="L292" s="48"/>
      <c r="M292" s="47">
        <f>G292-P292</f>
        <v>0</v>
      </c>
      <c r="N292" s="47"/>
      <c r="O292" s="207"/>
      <c r="P292" s="47">
        <f>SUM(P290:P291)</f>
        <v>9</v>
      </c>
      <c r="Q292" s="49"/>
      <c r="R292" s="49"/>
      <c r="S292" s="170"/>
      <c r="T292" s="49"/>
      <c r="X292" s="49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25" customHeight="1" x14ac:dyDescent="0.25">
      <c r="C293" s="50" t="s">
        <v>2170</v>
      </c>
      <c r="G293" s="22"/>
      <c r="H293" s="190"/>
      <c r="I293" s="68" t="s">
        <v>1863</v>
      </c>
      <c r="J293" s="22"/>
      <c r="K293" s="22"/>
      <c r="L293" s="45"/>
      <c r="M293" s="22"/>
      <c r="N293" s="22"/>
      <c r="O293" s="227"/>
      <c r="P293" s="22"/>
      <c r="Q293" s="22"/>
      <c r="R293" s="22"/>
      <c r="S293" s="16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0.199999999999999" x14ac:dyDescent="0.2">
      <c r="A294" s="1" t="s">
        <v>2617</v>
      </c>
      <c r="B294" s="2">
        <v>20.85</v>
      </c>
      <c r="C294" s="1" t="s">
        <v>2193</v>
      </c>
      <c r="D294" s="1" t="s">
        <v>2186</v>
      </c>
      <c r="E294" s="3" t="s">
        <v>2187</v>
      </c>
      <c r="F294" s="3">
        <v>16</v>
      </c>
      <c r="G294" s="3">
        <v>12</v>
      </c>
      <c r="H294" s="78"/>
      <c r="I294" s="23" t="s">
        <v>434</v>
      </c>
      <c r="J294" s="3" t="s">
        <v>446</v>
      </c>
      <c r="K294" s="4" t="s">
        <v>2608</v>
      </c>
      <c r="L294" s="1" t="s">
        <v>2185</v>
      </c>
      <c r="M294" s="3" t="s">
        <v>2611</v>
      </c>
      <c r="N294" s="3" t="s">
        <v>446</v>
      </c>
      <c r="O294" s="204"/>
      <c r="P294" s="3">
        <v>12</v>
      </c>
      <c r="Q294" s="1" t="s">
        <v>2612</v>
      </c>
      <c r="R294" s="2">
        <v>0</v>
      </c>
      <c r="S294" s="174">
        <v>15737</v>
      </c>
      <c r="T294" s="1" t="s">
        <v>2613</v>
      </c>
      <c r="U294" s="3" t="s">
        <v>2191</v>
      </c>
      <c r="V294" s="3" t="s">
        <v>2191</v>
      </c>
      <c r="W294" s="3" t="s">
        <v>1161</v>
      </c>
      <c r="X294" s="3" t="s">
        <v>2847</v>
      </c>
      <c r="Y294" s="82">
        <f t="shared" si="12"/>
        <v>384</v>
      </c>
      <c r="Z294" s="82" t="str">
        <f t="shared" si="13"/>
        <v>0</v>
      </c>
      <c r="AA294" s="82">
        <f t="shared" si="14"/>
        <v>384</v>
      </c>
      <c r="AC294" s="5"/>
    </row>
    <row r="295" spans="1:29" s="3" customFormat="1" ht="10.199999999999999" x14ac:dyDescent="0.2">
      <c r="A295" s="1" t="s">
        <v>2617</v>
      </c>
      <c r="B295" s="2">
        <v>20.85</v>
      </c>
      <c r="C295" s="1" t="s">
        <v>2193</v>
      </c>
      <c r="D295" s="1" t="s">
        <v>2186</v>
      </c>
      <c r="E295" s="3" t="s">
        <v>2187</v>
      </c>
      <c r="F295" s="3">
        <v>16</v>
      </c>
      <c r="G295" s="3">
        <v>5</v>
      </c>
      <c r="H295" s="78"/>
      <c r="I295" s="23" t="s">
        <v>434</v>
      </c>
      <c r="J295" s="3" t="s">
        <v>446</v>
      </c>
      <c r="K295" s="4" t="s">
        <v>2608</v>
      </c>
      <c r="L295" s="1" t="s">
        <v>2185</v>
      </c>
      <c r="M295" s="3" t="s">
        <v>2614</v>
      </c>
      <c r="N295" s="3" t="s">
        <v>446</v>
      </c>
      <c r="O295" s="204"/>
      <c r="P295" s="3">
        <v>5</v>
      </c>
      <c r="Q295" s="1" t="s">
        <v>2321</v>
      </c>
      <c r="R295" s="2">
        <v>23.7</v>
      </c>
      <c r="S295" s="174">
        <v>15740</v>
      </c>
      <c r="T295" s="1" t="s">
        <v>2615</v>
      </c>
      <c r="U295" s="3" t="s">
        <v>2191</v>
      </c>
      <c r="V295" s="3" t="s">
        <v>2191</v>
      </c>
      <c r="W295" s="3" t="s">
        <v>1161</v>
      </c>
      <c r="X295" s="3" t="s">
        <v>2847</v>
      </c>
      <c r="Y295" s="82">
        <f t="shared" si="12"/>
        <v>160</v>
      </c>
      <c r="Z295" s="82" t="str">
        <f t="shared" si="13"/>
        <v>0</v>
      </c>
      <c r="AA295" s="82">
        <f t="shared" si="14"/>
        <v>160</v>
      </c>
      <c r="AC295" s="5"/>
    </row>
    <row r="296" spans="1:29" s="3" customFormat="1" ht="10.199999999999999" x14ac:dyDescent="0.2">
      <c r="A296" s="1" t="s">
        <v>2617</v>
      </c>
      <c r="B296" s="2">
        <v>20.85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6</v>
      </c>
      <c r="H296" s="78"/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2614</v>
      </c>
      <c r="N296" s="3" t="s">
        <v>446</v>
      </c>
      <c r="O296" s="204"/>
      <c r="P296" s="3">
        <v>6</v>
      </c>
      <c r="Q296" s="1" t="s">
        <v>2321</v>
      </c>
      <c r="R296" s="2">
        <v>34.65</v>
      </c>
      <c r="S296" s="174">
        <v>15740</v>
      </c>
      <c r="T296" s="1" t="s">
        <v>2616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82">
        <f t="shared" si="12"/>
        <v>192</v>
      </c>
      <c r="Z296" s="82" t="str">
        <f t="shared" si="13"/>
        <v>0</v>
      </c>
      <c r="AA296" s="82">
        <f t="shared" si="14"/>
        <v>192</v>
      </c>
      <c r="AC296" s="5"/>
    </row>
    <row r="297" spans="1:29" s="3" customFormat="1" ht="10.199999999999999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7</v>
      </c>
      <c r="H297" s="78"/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2188</v>
      </c>
      <c r="N297" s="3" t="s">
        <v>446</v>
      </c>
      <c r="O297" s="204"/>
      <c r="P297" s="3">
        <v>7</v>
      </c>
      <c r="Q297" s="1" t="s">
        <v>2321</v>
      </c>
      <c r="R297" s="2">
        <v>28.75</v>
      </c>
      <c r="S297" s="174">
        <v>15735</v>
      </c>
      <c r="T297" s="1" t="s">
        <v>2618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224</v>
      </c>
      <c r="Z297" s="82" t="str">
        <f t="shared" si="13"/>
        <v>0</v>
      </c>
      <c r="AA297" s="82">
        <f t="shared" si="14"/>
        <v>224</v>
      </c>
      <c r="AC297" s="5"/>
    </row>
    <row r="298" spans="1:29" s="3" customFormat="1" ht="10.199999999999999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10</v>
      </c>
      <c r="H298" s="78"/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2188</v>
      </c>
      <c r="N298" s="3" t="s">
        <v>446</v>
      </c>
      <c r="O298" s="204"/>
      <c r="P298" s="3">
        <v>10</v>
      </c>
      <c r="Q298" s="1" t="s">
        <v>2189</v>
      </c>
      <c r="R298" s="2">
        <v>31.9</v>
      </c>
      <c r="S298" s="174">
        <v>15735</v>
      </c>
      <c r="T298" s="1" t="s">
        <v>2190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320</v>
      </c>
      <c r="Z298" s="82" t="str">
        <f t="shared" si="13"/>
        <v>0</v>
      </c>
      <c r="AA298" s="82">
        <f t="shared" si="14"/>
        <v>320</v>
      </c>
      <c r="AC298" s="5"/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H299" s="78"/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2821</v>
      </c>
      <c r="N299" s="3" t="s">
        <v>446</v>
      </c>
      <c r="O299" s="228" t="s">
        <v>1861</v>
      </c>
      <c r="P299" s="3">
        <v>6</v>
      </c>
      <c r="Q299" s="3" t="s">
        <v>2218</v>
      </c>
      <c r="R299" s="21">
        <v>0</v>
      </c>
      <c r="S299" s="174">
        <v>15741</v>
      </c>
      <c r="T299" s="3" t="s">
        <v>419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8" customFormat="1" ht="11.85" customHeight="1" x14ac:dyDescent="0.25">
      <c r="G300" s="40">
        <f>SUM(G293:G299)</f>
        <v>46</v>
      </c>
      <c r="H300" s="192"/>
      <c r="I300" s="205"/>
      <c r="J300" s="40"/>
      <c r="K300" s="40"/>
      <c r="L300" s="41"/>
      <c r="M300" s="40">
        <f>G300-P300</f>
        <v>0</v>
      </c>
      <c r="N300" s="40"/>
      <c r="O300" s="205"/>
      <c r="P300" s="40">
        <f>SUM(P293:P299)</f>
        <v>46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5">
      <c r="C301" s="50" t="s">
        <v>2171</v>
      </c>
      <c r="G301" s="22"/>
      <c r="H301" s="190"/>
      <c r="I301" s="206"/>
      <c r="J301" s="24"/>
      <c r="K301" s="22"/>
      <c r="L301" s="45"/>
      <c r="M301" s="22"/>
      <c r="N301" s="24"/>
      <c r="O301" s="206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2718</v>
      </c>
      <c r="E302" s="3" t="s">
        <v>2187</v>
      </c>
      <c r="F302" s="3">
        <v>8</v>
      </c>
      <c r="G302" s="3">
        <v>12</v>
      </c>
      <c r="H302" s="78"/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2611</v>
      </c>
      <c r="N302" s="3" t="s">
        <v>446</v>
      </c>
      <c r="O302" s="204"/>
      <c r="P302" s="3">
        <v>12</v>
      </c>
      <c r="Q302" s="1" t="s">
        <v>2612</v>
      </c>
      <c r="R302" s="2">
        <v>0</v>
      </c>
      <c r="S302" s="174">
        <v>15737</v>
      </c>
      <c r="T302" s="1" t="s">
        <v>2613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5</v>
      </c>
      <c r="H303" s="78"/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O303" s="204"/>
      <c r="P303" s="3">
        <v>5</v>
      </c>
      <c r="Q303" s="1" t="s">
        <v>2321</v>
      </c>
      <c r="R303" s="2">
        <v>23.7</v>
      </c>
      <c r="S303" s="174">
        <v>15740</v>
      </c>
      <c r="T303" s="1" t="s">
        <v>2615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80</v>
      </c>
      <c r="Z303" s="82" t="str">
        <f t="shared" si="13"/>
        <v>0</v>
      </c>
      <c r="AA303" s="82">
        <f t="shared" si="14"/>
        <v>80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6</v>
      </c>
      <c r="H304" s="78"/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O304" s="204"/>
      <c r="P304" s="3">
        <v>6</v>
      </c>
      <c r="Q304" s="1" t="s">
        <v>2321</v>
      </c>
      <c r="R304" s="2">
        <v>34.65</v>
      </c>
      <c r="S304" s="174">
        <v>15740</v>
      </c>
      <c r="T304" s="1" t="s">
        <v>2616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96</v>
      </c>
      <c r="Z304" s="82" t="str">
        <f t="shared" si="13"/>
        <v>0</v>
      </c>
      <c r="AA304" s="82">
        <f t="shared" si="14"/>
        <v>96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7</v>
      </c>
      <c r="H305" s="78"/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O305" s="204"/>
      <c r="P305" s="3">
        <v>7</v>
      </c>
      <c r="Q305" s="1" t="s">
        <v>2321</v>
      </c>
      <c r="R305" s="2">
        <v>28.75</v>
      </c>
      <c r="S305" s="174">
        <v>15736</v>
      </c>
      <c r="T305" s="1" t="s">
        <v>2618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112</v>
      </c>
      <c r="Z305" s="82" t="str">
        <f t="shared" si="13"/>
        <v>0</v>
      </c>
      <c r="AA305" s="82">
        <f t="shared" si="14"/>
        <v>112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8</v>
      </c>
      <c r="H306" s="78"/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O306" s="204"/>
      <c r="P306" s="3">
        <v>8</v>
      </c>
      <c r="Q306" s="1" t="s">
        <v>2189</v>
      </c>
      <c r="R306" s="2">
        <v>31.9</v>
      </c>
      <c r="S306" s="174">
        <v>15736</v>
      </c>
      <c r="T306" s="1" t="s">
        <v>2190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128</v>
      </c>
      <c r="Z306" s="82" t="str">
        <f t="shared" si="13"/>
        <v>0</v>
      </c>
      <c r="AA306" s="82">
        <f t="shared" si="14"/>
        <v>128</v>
      </c>
      <c r="AC306" s="5"/>
    </row>
    <row r="307" spans="1:29" s="22" customFormat="1" ht="11.85" customHeight="1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8</v>
      </c>
      <c r="H307" s="78"/>
      <c r="I307" s="23" t="s">
        <v>434</v>
      </c>
      <c r="J307" s="3" t="s">
        <v>446</v>
      </c>
      <c r="K307" s="4" t="s">
        <v>2608</v>
      </c>
      <c r="L307" s="20" t="s">
        <v>2185</v>
      </c>
      <c r="M307" s="22" t="s">
        <v>2821</v>
      </c>
      <c r="N307" s="3" t="s">
        <v>446</v>
      </c>
      <c r="O307" s="206"/>
      <c r="P307" s="22">
        <v>8</v>
      </c>
      <c r="Q307" s="20" t="s">
        <v>2218</v>
      </c>
      <c r="R307" s="21">
        <v>0</v>
      </c>
      <c r="S307" s="174">
        <v>15741</v>
      </c>
      <c r="T307" s="20" t="s">
        <v>420</v>
      </c>
      <c r="U307" s="22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128</v>
      </c>
      <c r="Z307" s="82" t="str">
        <f t="shared" si="13"/>
        <v>0</v>
      </c>
      <c r="AA307" s="82">
        <f t="shared" si="14"/>
        <v>128</v>
      </c>
      <c r="AC307" s="25"/>
    </row>
    <row r="308" spans="1:29" s="46" customFormat="1" ht="11.85" customHeight="1" thickBot="1" x14ac:dyDescent="0.3">
      <c r="G308" s="47">
        <f>SUM(G301:G307)</f>
        <v>46</v>
      </c>
      <c r="H308" s="193"/>
      <c r="I308" s="207"/>
      <c r="J308" s="47"/>
      <c r="K308" s="47"/>
      <c r="L308" s="48"/>
      <c r="M308" s="47">
        <f>G308-P308</f>
        <v>0</v>
      </c>
      <c r="N308" s="47"/>
      <c r="O308" s="207"/>
      <c r="P308" s="47">
        <f>SUM(P301:P307)</f>
        <v>46</v>
      </c>
      <c r="Q308" s="49"/>
      <c r="R308" s="49"/>
      <c r="S308" s="96"/>
      <c r="T308" s="49"/>
      <c r="X308" s="49"/>
      <c r="Y308" s="49"/>
    </row>
    <row r="309" spans="1:29" ht="11.85" customHeight="1" x14ac:dyDescent="0.25">
      <c r="G309" s="3"/>
      <c r="H309" s="78"/>
      <c r="I309" s="204"/>
      <c r="J309" s="3"/>
      <c r="K309" s="3"/>
      <c r="M309" s="3"/>
      <c r="N309" s="3"/>
      <c r="O309" s="204"/>
      <c r="P309" s="3"/>
      <c r="S309" s="91"/>
      <c r="X309" s="3"/>
      <c r="Y309" s="3"/>
    </row>
    <row r="310" spans="1:29" ht="11.85" customHeight="1" x14ac:dyDescent="0.25">
      <c r="G310" s="3"/>
      <c r="H310" s="78"/>
      <c r="I310" s="204"/>
      <c r="J310" s="3"/>
      <c r="K310" s="3"/>
      <c r="M310" s="3"/>
      <c r="N310" s="3"/>
      <c r="O310" s="204"/>
      <c r="P310" s="3"/>
      <c r="S310" s="91"/>
      <c r="X310" s="3"/>
      <c r="Y310" s="3">
        <f>SUM(Y5:Y309)</f>
        <v>94656</v>
      </c>
      <c r="Z310" s="3">
        <f>SUM(Z5:Z309)</f>
        <v>31616</v>
      </c>
      <c r="AA310" s="3">
        <f>SUM(AA5:AA309)</f>
        <v>63040</v>
      </c>
    </row>
    <row r="311" spans="1:29" ht="11.85" customHeight="1" x14ac:dyDescent="0.25"/>
    <row r="312" spans="1:29" ht="11.85" customHeight="1" x14ac:dyDescent="0.25">
      <c r="AA312">
        <f>Z310+AA310</f>
        <v>94656</v>
      </c>
    </row>
    <row r="313" spans="1:29" ht="11.85" customHeight="1" x14ac:dyDescent="0.25"/>
    <row r="314" spans="1:29" s="3" customFormat="1" ht="10.199999999999999" x14ac:dyDescent="0.2">
      <c r="A314" s="1"/>
      <c r="B314" s="2"/>
      <c r="C314" s="1"/>
      <c r="D314" s="1"/>
      <c r="H314" s="78"/>
      <c r="I314" s="204"/>
      <c r="K314" s="4"/>
      <c r="L314" s="1"/>
      <c r="O314" s="204"/>
      <c r="Q314" s="1"/>
      <c r="R314" s="2"/>
      <c r="S314" s="91"/>
      <c r="T314" s="1"/>
    </row>
    <row r="317" spans="1:29" s="3" customFormat="1" ht="10.199999999999999" x14ac:dyDescent="0.2">
      <c r="A317" s="1"/>
      <c r="B317" s="2"/>
      <c r="C317" s="1"/>
      <c r="D317" s="1"/>
      <c r="H317" s="78"/>
      <c r="I317" s="204"/>
      <c r="K317" s="4"/>
      <c r="L317" s="1"/>
      <c r="O317" s="204"/>
      <c r="Q317" s="1"/>
      <c r="R317" s="2"/>
      <c r="S317" s="91"/>
      <c r="T317" s="1"/>
    </row>
    <row r="318" spans="1:29" s="3" customFormat="1" ht="10.199999999999999" x14ac:dyDescent="0.2">
      <c r="A318" s="1"/>
      <c r="B318" s="2"/>
      <c r="C318" s="1"/>
      <c r="D318" s="1"/>
      <c r="H318" s="78"/>
      <c r="I318" s="204"/>
      <c r="K318" s="4"/>
      <c r="L318" s="1"/>
      <c r="O318" s="204"/>
      <c r="Q318" s="1"/>
      <c r="R318" s="2"/>
      <c r="S318" s="91"/>
      <c r="T318" s="1"/>
    </row>
  </sheetData>
  <phoneticPr fontId="0" type="noConversion"/>
  <pageMargins left="0.75" right="0.75" top="1" bottom="1" header="0.5" footer="0.5"/>
  <pageSetup paperSize="5" scale="63" fitToHeight="3" orientation="landscape" horizont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9"/>
  <sheetViews>
    <sheetView topLeftCell="L281" zoomScale="75" workbookViewId="0">
      <selection activeCell="Y318" sqref="Y318:AA318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6.44140625" style="183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36942</v>
      </c>
      <c r="G1" s="3"/>
      <c r="H1" s="3"/>
      <c r="I1" s="3"/>
      <c r="J1" s="6"/>
      <c r="K1" s="3"/>
      <c r="L1" s="7"/>
      <c r="M1" s="3"/>
      <c r="N1" s="6"/>
      <c r="O1" s="3"/>
      <c r="P1" s="3"/>
      <c r="S1" s="16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36942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78" t="s">
        <v>1910</v>
      </c>
      <c r="T5" s="20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344</v>
      </c>
      <c r="R6" s="21">
        <v>0</v>
      </c>
      <c r="S6" s="278" t="s">
        <v>436</v>
      </c>
      <c r="T6" s="1" t="s">
        <v>1559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344</v>
      </c>
      <c r="R7" s="21">
        <v>0</v>
      </c>
      <c r="S7" s="278" t="s">
        <v>436</v>
      </c>
      <c r="T7" s="1" t="s">
        <v>1559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1908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344</v>
      </c>
      <c r="R8" s="21">
        <v>0</v>
      </c>
      <c r="S8" s="291" t="s">
        <v>1560</v>
      </c>
      <c r="T8" s="1" t="s">
        <v>1559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8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8</v>
      </c>
      <c r="Q9" s="248" t="s">
        <v>344</v>
      </c>
      <c r="R9" s="21">
        <v>0</v>
      </c>
      <c r="S9" s="291" t="s">
        <v>1560</v>
      </c>
      <c r="T9" s="1" t="s">
        <v>1559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256</v>
      </c>
      <c r="Z9" s="82" t="str">
        <f t="shared" si="1"/>
        <v>0</v>
      </c>
      <c r="AA9" s="82">
        <f t="shared" si="2"/>
        <v>256</v>
      </c>
      <c r="AC9" s="85"/>
    </row>
    <row r="10" spans="1:34" s="74" customFormat="1" ht="12" customHeight="1" x14ac:dyDescent="0.2">
      <c r="L10" s="246" t="s">
        <v>2185</v>
      </c>
      <c r="M10" s="26"/>
      <c r="O10" s="26"/>
      <c r="Q10" s="248"/>
      <c r="R10" s="21"/>
      <c r="S10" s="249"/>
      <c r="T10" s="20"/>
      <c r="U10" s="22"/>
      <c r="V10" s="22"/>
      <c r="W10" s="22"/>
      <c r="X10" s="22"/>
      <c r="Y10" s="82">
        <f t="shared" si="0"/>
        <v>0</v>
      </c>
      <c r="Z10" s="82" t="str">
        <f t="shared" si="1"/>
        <v>0</v>
      </c>
      <c r="AA10" s="82" t="str">
        <f t="shared" si="2"/>
        <v>0</v>
      </c>
      <c r="AC10" s="85"/>
    </row>
    <row r="11" spans="1:34" s="61" customFormat="1" ht="12" customHeight="1" x14ac:dyDescent="0.25">
      <c r="A11" s="348"/>
      <c r="B11" s="349"/>
      <c r="C11" s="348"/>
      <c r="D11" s="348"/>
      <c r="G11" s="350">
        <f>SUM(G3:G10)</f>
        <v>108</v>
      </c>
      <c r="H11" s="252"/>
      <c r="I11" s="351"/>
      <c r="J11" s="254"/>
      <c r="K11" s="255"/>
      <c r="L11" s="256"/>
      <c r="M11" s="352">
        <f>G11-P11</f>
        <v>0</v>
      </c>
      <c r="N11" s="42"/>
      <c r="O11" s="258"/>
      <c r="P11" s="352">
        <f>SUM(P3:P10)</f>
        <v>108</v>
      </c>
      <c r="Q11" s="348"/>
      <c r="R11" s="53"/>
      <c r="S11" s="258"/>
      <c r="T11" s="348"/>
      <c r="U11" s="42"/>
      <c r="V11" s="42"/>
      <c r="W11" s="42"/>
      <c r="X11" s="42"/>
      <c r="Y11" s="82">
        <f t="shared" si="0"/>
        <v>0</v>
      </c>
      <c r="Z11" s="82" t="str">
        <f t="shared" si="1"/>
        <v>0</v>
      </c>
      <c r="AA11" s="82" t="str">
        <f t="shared" si="2"/>
        <v>0</v>
      </c>
      <c r="AC11" s="353"/>
    </row>
    <row r="12" spans="1:34" s="43" customFormat="1" ht="12" customHeight="1" x14ac:dyDescent="0.3">
      <c r="C12" s="238" t="s">
        <v>1916</v>
      </c>
      <c r="E12" s="239"/>
      <c r="G12" s="23"/>
      <c r="H12" s="22"/>
      <c r="I12" s="259"/>
      <c r="J12" s="37"/>
      <c r="K12" s="22"/>
      <c r="L12" s="244"/>
      <c r="N12" s="22"/>
      <c r="R12" s="22"/>
      <c r="S12" s="260"/>
      <c r="T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</row>
    <row r="13" spans="1:34" s="3" customFormat="1" ht="12" customHeight="1" x14ac:dyDescent="0.2">
      <c r="A13" s="1" t="s">
        <v>1561</v>
      </c>
      <c r="B13" s="2">
        <v>0</v>
      </c>
      <c r="C13" s="248" t="s">
        <v>344</v>
      </c>
      <c r="D13" s="1" t="s">
        <v>2718</v>
      </c>
      <c r="E13" s="3" t="s">
        <v>2187</v>
      </c>
      <c r="F13" s="3">
        <v>8</v>
      </c>
      <c r="G13" s="27">
        <v>25</v>
      </c>
      <c r="I13" s="242" t="s">
        <v>1918</v>
      </c>
      <c r="J13" s="22" t="s">
        <v>446</v>
      </c>
      <c r="K13" s="111" t="s">
        <v>2821</v>
      </c>
      <c r="L13" s="244" t="s">
        <v>2185</v>
      </c>
      <c r="M13" s="26" t="s">
        <v>2821</v>
      </c>
      <c r="N13" s="22" t="s">
        <v>446</v>
      </c>
      <c r="O13" s="26" t="s">
        <v>1913</v>
      </c>
      <c r="P13" s="22">
        <v>25</v>
      </c>
      <c r="Q13" s="248" t="s">
        <v>344</v>
      </c>
      <c r="R13" s="21">
        <v>0</v>
      </c>
      <c r="S13" s="278" t="s">
        <v>436</v>
      </c>
      <c r="T13" s="1" t="s">
        <v>1562</v>
      </c>
      <c r="U13" s="22" t="s">
        <v>1769</v>
      </c>
      <c r="V13" s="22" t="s">
        <v>1769</v>
      </c>
      <c r="W13" s="22" t="s">
        <v>2892</v>
      </c>
      <c r="X13" s="22" t="s">
        <v>1019</v>
      </c>
      <c r="Y13" s="82">
        <f t="shared" si="0"/>
        <v>400</v>
      </c>
      <c r="Z13" s="82">
        <f t="shared" si="1"/>
        <v>400</v>
      </c>
      <c r="AA13" s="82" t="str">
        <f t="shared" si="2"/>
        <v>0</v>
      </c>
      <c r="AC13" s="5"/>
    </row>
    <row r="14" spans="1:34" s="22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2718</v>
      </c>
      <c r="E14" s="22" t="s">
        <v>2187</v>
      </c>
      <c r="F14" s="22">
        <v>8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22">
        <v>8</v>
      </c>
      <c r="Q14" s="248" t="s">
        <v>344</v>
      </c>
      <c r="R14" s="21">
        <v>0</v>
      </c>
      <c r="S14" s="291" t="s">
        <v>1560</v>
      </c>
      <c r="T14" s="1" t="s">
        <v>1562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25"/>
    </row>
    <row r="15" spans="1:34" s="22" customFormat="1" ht="12" customHeight="1" x14ac:dyDescent="0.2">
      <c r="L15" s="246" t="s">
        <v>2185</v>
      </c>
      <c r="M15" s="26"/>
      <c r="N15" s="74"/>
      <c r="O15" s="26"/>
      <c r="P15" s="74"/>
      <c r="Q15" s="248"/>
      <c r="R15" s="21"/>
      <c r="S15" s="261"/>
      <c r="T15" s="20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25"/>
    </row>
    <row r="16" spans="1:34" s="49" customFormat="1" ht="12" customHeight="1" thickBot="1" x14ac:dyDescent="0.3">
      <c r="A16" s="262"/>
      <c r="B16" s="263"/>
      <c r="C16" s="262"/>
      <c r="D16" s="262"/>
      <c r="G16" s="264">
        <f>SUM(G12:G15)</f>
        <v>33</v>
      </c>
      <c r="I16" s="265"/>
      <c r="K16" s="265"/>
      <c r="L16" s="266"/>
      <c r="M16" s="267">
        <f>G16-P16</f>
        <v>0</v>
      </c>
      <c r="O16" s="268"/>
      <c r="P16" s="267">
        <f>SUM(P12:P15)</f>
        <v>33</v>
      </c>
      <c r="Q16" s="262"/>
      <c r="R16" s="263"/>
      <c r="S16" s="269"/>
      <c r="T16" s="26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270"/>
    </row>
    <row r="17" spans="1:34" s="74" customFormat="1" ht="12" customHeight="1" x14ac:dyDescent="0.25">
      <c r="A17" s="20"/>
      <c r="B17" s="21"/>
      <c r="C17" s="238" t="s">
        <v>1920</v>
      </c>
      <c r="D17" s="20"/>
      <c r="E17" s="22"/>
      <c r="F17" s="22"/>
      <c r="G17" s="22"/>
      <c r="H17" s="22"/>
      <c r="I17" s="29"/>
      <c r="J17" s="37"/>
      <c r="K17" s="23"/>
      <c r="L17" s="271"/>
      <c r="M17" s="272"/>
      <c r="N17" s="273"/>
      <c r="O17" s="260"/>
      <c r="P17" s="272"/>
      <c r="Q17" s="83"/>
      <c r="R17" s="84"/>
      <c r="S17" s="260"/>
      <c r="T17" s="83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43" customFormat="1" ht="12" customHeight="1" x14ac:dyDescent="0.25">
      <c r="A18" s="20"/>
      <c r="B18" s="21"/>
      <c r="C18" s="20"/>
      <c r="D18" s="20" t="s">
        <v>1921</v>
      </c>
      <c r="E18" s="74" t="s">
        <v>2187</v>
      </c>
      <c r="F18" s="74">
        <v>1</v>
      </c>
      <c r="G18" s="275">
        <v>0</v>
      </c>
      <c r="H18" s="22" t="s">
        <v>2839</v>
      </c>
      <c r="I18" s="29"/>
      <c r="J18" s="22"/>
      <c r="K18" s="29"/>
      <c r="L18" s="271" t="s">
        <v>2185</v>
      </c>
      <c r="M18" s="275"/>
      <c r="N18" s="273"/>
      <c r="O18" s="276"/>
      <c r="P18" s="275">
        <v>0</v>
      </c>
      <c r="Q18" s="248"/>
      <c r="R18" s="21"/>
      <c r="S18" s="250"/>
      <c r="T18" s="20"/>
      <c r="U18" s="22"/>
      <c r="V18" s="22"/>
      <c r="W18" s="22"/>
      <c r="X18" s="2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/>
      <c r="B19" s="21"/>
      <c r="C19" s="20"/>
      <c r="D19" s="20" t="s">
        <v>1922</v>
      </c>
      <c r="E19" s="74" t="s">
        <v>2187</v>
      </c>
      <c r="F19" s="74">
        <v>1</v>
      </c>
      <c r="G19" s="275">
        <v>0</v>
      </c>
      <c r="H19" s="22" t="s">
        <v>2839</v>
      </c>
      <c r="I19" s="29"/>
      <c r="J19" s="22"/>
      <c r="K19" s="29"/>
      <c r="L19" s="271" t="s">
        <v>2185</v>
      </c>
      <c r="M19" s="275"/>
      <c r="N19" s="273"/>
      <c r="O19" s="276"/>
      <c r="P19" s="275">
        <v>0</v>
      </c>
      <c r="Q19" s="248"/>
      <c r="R19" s="21"/>
      <c r="S19" s="250"/>
      <c r="T19" s="20"/>
      <c r="U19" s="22"/>
      <c r="V19" s="22"/>
      <c r="W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B19" s="114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/>
      <c r="B20" s="21"/>
      <c r="C20" s="20"/>
      <c r="D20" s="20" t="s">
        <v>1923</v>
      </c>
      <c r="E20" s="74" t="s">
        <v>2187</v>
      </c>
      <c r="F20" s="74">
        <v>1</v>
      </c>
      <c r="G20" s="275">
        <v>0</v>
      </c>
      <c r="H20" s="22" t="s">
        <v>2839</v>
      </c>
      <c r="I20" s="29"/>
      <c r="J20" s="22"/>
      <c r="K20" s="29"/>
      <c r="L20" s="271" t="s">
        <v>2185</v>
      </c>
      <c r="M20" s="275"/>
      <c r="N20" s="22"/>
      <c r="O20" s="276"/>
      <c r="P20" s="275">
        <v>0</v>
      </c>
      <c r="Q20" s="248"/>
      <c r="R20" s="21"/>
      <c r="S20" s="277"/>
      <c r="T20" s="1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114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1924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1563</v>
      </c>
      <c r="R21" s="21">
        <v>0</v>
      </c>
      <c r="S21" s="291" t="s">
        <v>1560</v>
      </c>
      <c r="T21" s="1" t="s">
        <v>1564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2</v>
      </c>
      <c r="Z21" s="82" t="str">
        <f t="shared" si="1"/>
        <v>0</v>
      </c>
      <c r="AA21" s="82">
        <f t="shared" si="2"/>
        <v>2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1925</v>
      </c>
      <c r="E22" s="74" t="s">
        <v>2187</v>
      </c>
      <c r="F22" s="74">
        <v>1</v>
      </c>
      <c r="G22" s="275">
        <v>1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1</v>
      </c>
      <c r="Q22" s="248" t="s">
        <v>1563</v>
      </c>
      <c r="R22" s="21">
        <v>0</v>
      </c>
      <c r="S22" s="291" t="s">
        <v>1560</v>
      </c>
      <c r="T22" s="1" t="s">
        <v>1564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82">
        <f t="shared" si="0"/>
        <v>2</v>
      </c>
      <c r="Z22" s="82" t="str">
        <f t="shared" si="1"/>
        <v>0</v>
      </c>
      <c r="AA22" s="82">
        <f t="shared" si="2"/>
        <v>2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1260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1563</v>
      </c>
      <c r="R23" s="21">
        <v>0</v>
      </c>
      <c r="S23" s="291" t="s">
        <v>1560</v>
      </c>
      <c r="T23" s="1" t="s">
        <v>1564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2</v>
      </c>
      <c r="Z23" s="82" t="str">
        <f t="shared" si="1"/>
        <v>0</v>
      </c>
      <c r="AA23" s="8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1928</v>
      </c>
      <c r="E24" s="74" t="s">
        <v>2187</v>
      </c>
      <c r="F24" s="74">
        <v>1</v>
      </c>
      <c r="G24" s="275">
        <v>3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3</v>
      </c>
      <c r="Q24" s="248" t="s">
        <v>1563</v>
      </c>
      <c r="R24" s="21">
        <v>0</v>
      </c>
      <c r="S24" s="291" t="s">
        <v>1560</v>
      </c>
      <c r="T24" s="1" t="s">
        <v>1564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6</v>
      </c>
      <c r="Z24" s="82" t="str">
        <f t="shared" si="1"/>
        <v>0</v>
      </c>
      <c r="AA24" s="82">
        <f t="shared" si="2"/>
        <v>6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1929</v>
      </c>
      <c r="E25" s="74" t="s">
        <v>2187</v>
      </c>
      <c r="F25" s="74">
        <v>1</v>
      </c>
      <c r="G25" s="275">
        <v>3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3</v>
      </c>
      <c r="Q25" s="248" t="s">
        <v>1563</v>
      </c>
      <c r="R25" s="21">
        <v>0</v>
      </c>
      <c r="S25" s="291" t="s">
        <v>1560</v>
      </c>
      <c r="T25" s="1" t="s">
        <v>1564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6</v>
      </c>
      <c r="Z25" s="82" t="str">
        <f t="shared" si="1"/>
        <v>0</v>
      </c>
      <c r="AA25" s="82">
        <f t="shared" si="2"/>
        <v>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1930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1563</v>
      </c>
      <c r="R26" s="21">
        <v>0</v>
      </c>
      <c r="S26" s="291" t="s">
        <v>1560</v>
      </c>
      <c r="T26" s="1" t="s">
        <v>1564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1094</v>
      </c>
      <c r="E27" s="74" t="s">
        <v>2187</v>
      </c>
      <c r="F27" s="74">
        <v>1</v>
      </c>
      <c r="G27" s="275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3</v>
      </c>
      <c r="Q27" s="248" t="s">
        <v>1563</v>
      </c>
      <c r="R27" s="21">
        <v>0</v>
      </c>
      <c r="S27" s="291" t="s">
        <v>1560</v>
      </c>
      <c r="T27" s="1" t="s">
        <v>1564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1931</v>
      </c>
      <c r="E28" s="74" t="s">
        <v>2187</v>
      </c>
      <c r="F28" s="74">
        <v>1</v>
      </c>
      <c r="G28" s="275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3</v>
      </c>
      <c r="Q28" s="248" t="s">
        <v>1563</v>
      </c>
      <c r="R28" s="21">
        <v>0</v>
      </c>
      <c r="S28" s="291" t="s">
        <v>1560</v>
      </c>
      <c r="T28" s="1" t="s">
        <v>1564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1095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1563</v>
      </c>
      <c r="R29" s="21">
        <v>0</v>
      </c>
      <c r="S29" s="291" t="s">
        <v>1560</v>
      </c>
      <c r="T29" s="1" t="s">
        <v>1564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1898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1563</v>
      </c>
      <c r="R30" s="21">
        <v>0</v>
      </c>
      <c r="S30" s="291" t="s">
        <v>1560</v>
      </c>
      <c r="T30" s="1" t="s">
        <v>1564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1932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1563</v>
      </c>
      <c r="R31" s="21">
        <v>0</v>
      </c>
      <c r="S31" s="291" t="s">
        <v>1560</v>
      </c>
      <c r="T31" s="1" t="s">
        <v>1564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1933</v>
      </c>
      <c r="E32" s="74" t="s">
        <v>2187</v>
      </c>
      <c r="F32" s="74">
        <v>1</v>
      </c>
      <c r="G32" s="275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2</v>
      </c>
      <c r="Q32" s="248" t="s">
        <v>1563</v>
      </c>
      <c r="R32" s="21">
        <v>0</v>
      </c>
      <c r="S32" s="291" t="s">
        <v>1560</v>
      </c>
      <c r="T32" s="1" t="s">
        <v>1564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1934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2</v>
      </c>
      <c r="Q33" s="248" t="s">
        <v>1563</v>
      </c>
      <c r="R33" s="21">
        <v>0</v>
      </c>
      <c r="S33" s="291" t="s">
        <v>1560</v>
      </c>
      <c r="T33" s="1" t="s">
        <v>1564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1935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2</v>
      </c>
      <c r="Q34" s="248" t="s">
        <v>1563</v>
      </c>
      <c r="R34" s="21">
        <v>0</v>
      </c>
      <c r="S34" s="291" t="s">
        <v>1560</v>
      </c>
      <c r="T34" s="1" t="s">
        <v>1564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1936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2</v>
      </c>
      <c r="Q35" s="248" t="s">
        <v>1563</v>
      </c>
      <c r="R35" s="21">
        <v>0</v>
      </c>
      <c r="S35" s="291" t="s">
        <v>1560</v>
      </c>
      <c r="T35" s="1" t="s">
        <v>1564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1937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1563</v>
      </c>
      <c r="R36" s="21">
        <v>0</v>
      </c>
      <c r="S36" s="291" t="s">
        <v>1560</v>
      </c>
      <c r="T36" s="1" t="s">
        <v>1564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1168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1563</v>
      </c>
      <c r="R37" s="21">
        <v>0</v>
      </c>
      <c r="S37" s="291" t="s">
        <v>1560</v>
      </c>
      <c r="T37" s="1" t="s">
        <v>1564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1938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1563</v>
      </c>
      <c r="R38" s="21">
        <v>0</v>
      </c>
      <c r="S38" s="291" t="s">
        <v>1560</v>
      </c>
      <c r="T38" s="1" t="s">
        <v>1564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1939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1563</v>
      </c>
      <c r="R39" s="21">
        <v>0</v>
      </c>
      <c r="S39" s="291" t="s">
        <v>1560</v>
      </c>
      <c r="T39" s="1" t="s">
        <v>1564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/>
      <c r="B40" s="21"/>
      <c r="C40" s="20"/>
      <c r="D40" s="20" t="s">
        <v>1940</v>
      </c>
      <c r="E40" s="74" t="s">
        <v>2187</v>
      </c>
      <c r="F40" s="74">
        <v>1</v>
      </c>
      <c r="G40" s="275">
        <v>0</v>
      </c>
      <c r="H40" s="22" t="s">
        <v>2839</v>
      </c>
      <c r="I40" s="29"/>
      <c r="J40" s="22"/>
      <c r="K40" s="29"/>
      <c r="L40" s="271" t="s">
        <v>2185</v>
      </c>
      <c r="M40" s="275"/>
      <c r="N40" s="22"/>
      <c r="O40" s="276"/>
      <c r="P40" s="275">
        <v>0</v>
      </c>
      <c r="Q40" s="248"/>
      <c r="R40" s="21"/>
      <c r="S40" s="250"/>
      <c r="T40" s="1"/>
      <c r="U40" s="22"/>
      <c r="V40" s="22"/>
      <c r="W40" s="22"/>
      <c r="X40" s="22"/>
      <c r="Y40" s="82">
        <f t="shared" si="0"/>
        <v>0</v>
      </c>
      <c r="Z40" s="82" t="str">
        <f t="shared" si="1"/>
        <v>0</v>
      </c>
      <c r="AA40" s="82" t="str">
        <f t="shared" si="2"/>
        <v>0</v>
      </c>
      <c r="AB40" s="114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/>
      <c r="B41" s="21"/>
      <c r="C41" s="20"/>
      <c r="D41" s="20" t="s">
        <v>1941</v>
      </c>
      <c r="E41" s="74" t="s">
        <v>2187</v>
      </c>
      <c r="F41" s="74">
        <v>1</v>
      </c>
      <c r="G41" s="275">
        <v>0</v>
      </c>
      <c r="H41" s="22" t="s">
        <v>2839</v>
      </c>
      <c r="I41" s="29"/>
      <c r="J41" s="22"/>
      <c r="K41" s="29"/>
      <c r="L41" s="271" t="s">
        <v>2185</v>
      </c>
      <c r="M41" s="275"/>
      <c r="N41" s="22"/>
      <c r="O41" s="276"/>
      <c r="P41" s="275">
        <v>0</v>
      </c>
      <c r="Q41" s="248"/>
      <c r="R41" s="21"/>
      <c r="S41" s="250"/>
      <c r="T41" s="1"/>
      <c r="U41" s="22"/>
      <c r="V41" s="22"/>
      <c r="W41" s="22"/>
      <c r="X41" s="22"/>
      <c r="Y41" s="82">
        <f t="shared" si="0"/>
        <v>0</v>
      </c>
      <c r="Z41" s="82" t="str">
        <f t="shared" si="1"/>
        <v>0</v>
      </c>
      <c r="AA41" s="82" t="str">
        <f t="shared" si="2"/>
        <v>0</v>
      </c>
      <c r="AB41" s="114"/>
      <c r="AC41" s="30"/>
      <c r="AD41" s="34"/>
      <c r="AE41" s="34"/>
      <c r="AF41" s="34"/>
      <c r="AG41" s="34"/>
      <c r="AH41" s="34"/>
    </row>
    <row r="42" spans="1:34" s="42" customFormat="1" ht="12" customHeight="1" x14ac:dyDescent="0.25">
      <c r="A42" s="52"/>
      <c r="B42" s="53"/>
      <c r="C42" s="52"/>
      <c r="D42" s="52"/>
      <c r="G42" s="279">
        <f>SUM(G18:G41)</f>
        <v>40</v>
      </c>
      <c r="H42" s="252"/>
      <c r="I42" s="253"/>
      <c r="J42" s="280"/>
      <c r="K42" s="255"/>
      <c r="L42" s="256"/>
      <c r="M42" s="257">
        <f>G42-P42</f>
        <v>0</v>
      </c>
      <c r="N42" s="281"/>
      <c r="O42" s="282"/>
      <c r="P42" s="283">
        <f>SUM(P18:P41)</f>
        <v>40</v>
      </c>
      <c r="Q42" s="52"/>
      <c r="R42" s="53"/>
      <c r="S42" s="258"/>
      <c r="T42" s="5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284"/>
      <c r="AC42" s="56"/>
    </row>
    <row r="43" spans="1:34" s="74" customFormat="1" ht="12" customHeight="1" x14ac:dyDescent="0.25">
      <c r="A43" s="83"/>
      <c r="B43" s="84"/>
      <c r="C43" s="83"/>
      <c r="D43" s="83"/>
      <c r="G43" s="285"/>
      <c r="H43" s="286"/>
      <c r="I43" s="274"/>
      <c r="J43" s="287"/>
      <c r="K43" s="245"/>
      <c r="L43" s="271"/>
      <c r="M43" s="272"/>
      <c r="N43" s="288"/>
      <c r="O43" s="276"/>
      <c r="P43" s="289"/>
      <c r="Q43" s="83"/>
      <c r="R43" s="84"/>
      <c r="S43" s="260"/>
      <c r="T43" s="83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42"/>
      <c r="AC43" s="85"/>
    </row>
    <row r="44" spans="1:34" s="74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1921</v>
      </c>
      <c r="E44" s="74" t="s">
        <v>2187</v>
      </c>
      <c r="F44" s="74">
        <v>1</v>
      </c>
      <c r="G44" s="274">
        <v>15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15</v>
      </c>
      <c r="Q44" s="248" t="s">
        <v>1563</v>
      </c>
      <c r="R44" s="2">
        <v>315</v>
      </c>
      <c r="S44" s="291" t="s">
        <v>1565</v>
      </c>
      <c r="T44" s="1" t="s">
        <v>1566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82">
        <f t="shared" si="0"/>
        <v>30</v>
      </c>
      <c r="Z44" s="82" t="str">
        <f t="shared" si="1"/>
        <v>0</v>
      </c>
      <c r="AA44" s="82">
        <f t="shared" si="2"/>
        <v>30</v>
      </c>
      <c r="AB44" s="114"/>
      <c r="AC44" s="85"/>
    </row>
    <row r="45" spans="1:34" s="74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1922</v>
      </c>
      <c r="E45" s="74" t="s">
        <v>2187</v>
      </c>
      <c r="F45" s="74">
        <v>1</v>
      </c>
      <c r="G45" s="274">
        <v>15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15</v>
      </c>
      <c r="Q45" s="248" t="s">
        <v>1563</v>
      </c>
      <c r="R45" s="2">
        <v>315</v>
      </c>
      <c r="S45" s="291" t="s">
        <v>1565</v>
      </c>
      <c r="T45" s="1" t="s">
        <v>1566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82">
        <f t="shared" si="0"/>
        <v>30</v>
      </c>
      <c r="Z45" s="82" t="str">
        <f t="shared" si="1"/>
        <v>0</v>
      </c>
      <c r="AA45" s="82">
        <f t="shared" si="2"/>
        <v>30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1923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1563</v>
      </c>
      <c r="R46" s="2">
        <v>315</v>
      </c>
      <c r="S46" s="291" t="s">
        <v>1565</v>
      </c>
      <c r="T46" s="1" t="s">
        <v>1566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1924</v>
      </c>
      <c r="E47" s="74" t="s">
        <v>2187</v>
      </c>
      <c r="F47" s="74">
        <v>1</v>
      </c>
      <c r="G47" s="274">
        <v>14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14</v>
      </c>
      <c r="Q47" s="248" t="s">
        <v>1563</v>
      </c>
      <c r="R47" s="2">
        <v>315</v>
      </c>
      <c r="S47" s="291" t="s">
        <v>1565</v>
      </c>
      <c r="T47" s="1" t="s">
        <v>1566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28</v>
      </c>
      <c r="Z47" s="82" t="str">
        <f t="shared" si="1"/>
        <v>0</v>
      </c>
      <c r="AA47" s="82">
        <f t="shared" si="2"/>
        <v>28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1925</v>
      </c>
      <c r="E48" s="74" t="s">
        <v>2187</v>
      </c>
      <c r="F48" s="74">
        <v>1</v>
      </c>
      <c r="G48" s="274">
        <v>14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14</v>
      </c>
      <c r="Q48" s="248" t="s">
        <v>1563</v>
      </c>
      <c r="R48" s="2">
        <v>315</v>
      </c>
      <c r="S48" s="291" t="s">
        <v>1565</v>
      </c>
      <c r="T48" s="1" t="s">
        <v>1566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28</v>
      </c>
      <c r="Z48" s="82" t="str">
        <f t="shared" si="1"/>
        <v>0</v>
      </c>
      <c r="AA48" s="82">
        <f t="shared" si="2"/>
        <v>28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1260</v>
      </c>
      <c r="E49" s="74" t="s">
        <v>2187</v>
      </c>
      <c r="F49" s="74">
        <v>1</v>
      </c>
      <c r="G49" s="274">
        <v>14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14</v>
      </c>
      <c r="Q49" s="248" t="s">
        <v>1563</v>
      </c>
      <c r="R49" s="2">
        <v>315</v>
      </c>
      <c r="S49" s="291" t="s">
        <v>1565</v>
      </c>
      <c r="T49" s="1" t="s">
        <v>1566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28</v>
      </c>
      <c r="Z49" s="82" t="str">
        <f t="shared" si="1"/>
        <v>0</v>
      </c>
      <c r="AA49" s="82">
        <f t="shared" si="2"/>
        <v>28</v>
      </c>
      <c r="AB49" s="114"/>
      <c r="AC49" s="85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1928</v>
      </c>
      <c r="E50" s="74" t="s">
        <v>2187</v>
      </c>
      <c r="F50" s="74">
        <v>1</v>
      </c>
      <c r="G50" s="274">
        <v>9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9</v>
      </c>
      <c r="Q50" s="248" t="s">
        <v>1563</v>
      </c>
      <c r="R50" s="2">
        <v>315</v>
      </c>
      <c r="S50" s="291" t="s">
        <v>1565</v>
      </c>
      <c r="T50" s="1" t="s">
        <v>1566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18</v>
      </c>
      <c r="Z50" s="82" t="str">
        <f t="shared" si="1"/>
        <v>0</v>
      </c>
      <c r="AA50" s="82">
        <f t="shared" si="2"/>
        <v>18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1929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1563</v>
      </c>
      <c r="R51" s="2">
        <v>315</v>
      </c>
      <c r="S51" s="291" t="s">
        <v>1565</v>
      </c>
      <c r="T51" s="1" t="s">
        <v>1566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1930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1563</v>
      </c>
      <c r="R52" s="2">
        <v>315</v>
      </c>
      <c r="S52" s="291" t="s">
        <v>1565</v>
      </c>
      <c r="T52" s="1" t="s">
        <v>1566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1094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1563</v>
      </c>
      <c r="R53" s="2">
        <v>315</v>
      </c>
      <c r="S53" s="291" t="s">
        <v>1565</v>
      </c>
      <c r="T53" s="1" t="s">
        <v>1566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1931</v>
      </c>
      <c r="E54" s="74" t="s">
        <v>2187</v>
      </c>
      <c r="F54" s="74">
        <v>1</v>
      </c>
      <c r="G54" s="274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1563</v>
      </c>
      <c r="R54" s="2">
        <v>315</v>
      </c>
      <c r="S54" s="291" t="s">
        <v>1565</v>
      </c>
      <c r="T54" s="1" t="s">
        <v>1566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1095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1563</v>
      </c>
      <c r="R55" s="2">
        <v>315</v>
      </c>
      <c r="S55" s="291" t="s">
        <v>1565</v>
      </c>
      <c r="T55" s="1" t="s">
        <v>1566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1898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1563</v>
      </c>
      <c r="R56" s="2">
        <v>315</v>
      </c>
      <c r="S56" s="291" t="s">
        <v>1565</v>
      </c>
      <c r="T56" s="1" t="s">
        <v>1566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1932</v>
      </c>
      <c r="E57" s="74" t="s">
        <v>2187</v>
      </c>
      <c r="F57" s="74">
        <v>1</v>
      </c>
      <c r="G57" s="274">
        <v>10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10</v>
      </c>
      <c r="Q57" s="248" t="s">
        <v>1563</v>
      </c>
      <c r="R57" s="2">
        <v>315</v>
      </c>
      <c r="S57" s="291" t="s">
        <v>1565</v>
      </c>
      <c r="T57" s="1" t="s">
        <v>1566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20</v>
      </c>
      <c r="Z57" s="82" t="str">
        <f t="shared" si="1"/>
        <v>0</v>
      </c>
      <c r="AA57" s="8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1933</v>
      </c>
      <c r="E58" s="74" t="s">
        <v>2187</v>
      </c>
      <c r="F58" s="74">
        <v>1</v>
      </c>
      <c r="G58" s="274">
        <v>10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10</v>
      </c>
      <c r="Q58" s="248" t="s">
        <v>1563</v>
      </c>
      <c r="R58" s="2">
        <v>315</v>
      </c>
      <c r="S58" s="291" t="s">
        <v>1565</v>
      </c>
      <c r="T58" s="1" t="s">
        <v>1566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20</v>
      </c>
      <c r="Z58" s="82" t="str">
        <f t="shared" si="1"/>
        <v>0</v>
      </c>
      <c r="AA58" s="8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1934</v>
      </c>
      <c r="E59" s="74" t="s">
        <v>2187</v>
      </c>
      <c r="F59" s="74">
        <v>1</v>
      </c>
      <c r="G59" s="274">
        <v>10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10</v>
      </c>
      <c r="Q59" s="248" t="s">
        <v>1563</v>
      </c>
      <c r="R59" s="2">
        <v>315</v>
      </c>
      <c r="S59" s="291" t="s">
        <v>1565</v>
      </c>
      <c r="T59" s="1" t="s">
        <v>1566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20</v>
      </c>
      <c r="Z59" s="82" t="str">
        <f t="shared" si="1"/>
        <v>0</v>
      </c>
      <c r="AA59" s="8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1935</v>
      </c>
      <c r="E60" s="74" t="s">
        <v>2187</v>
      </c>
      <c r="F60" s="74">
        <v>1</v>
      </c>
      <c r="G60" s="274">
        <v>10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10</v>
      </c>
      <c r="Q60" s="248" t="s">
        <v>1563</v>
      </c>
      <c r="R60" s="2">
        <v>315</v>
      </c>
      <c r="S60" s="291" t="s">
        <v>1565</v>
      </c>
      <c r="T60" s="1" t="s">
        <v>1566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20</v>
      </c>
      <c r="Z60" s="82" t="str">
        <f t="shared" si="1"/>
        <v>0</v>
      </c>
      <c r="AA60" s="8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1936</v>
      </c>
      <c r="E61" s="74" t="s">
        <v>2187</v>
      </c>
      <c r="F61" s="74">
        <v>1</v>
      </c>
      <c r="G61" s="274">
        <v>10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10</v>
      </c>
      <c r="Q61" s="248" t="s">
        <v>1563</v>
      </c>
      <c r="R61" s="2">
        <v>315</v>
      </c>
      <c r="S61" s="291" t="s">
        <v>1565</v>
      </c>
      <c r="T61" s="1" t="s">
        <v>1566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20</v>
      </c>
      <c r="Z61" s="82" t="str">
        <f t="shared" si="1"/>
        <v>0</v>
      </c>
      <c r="AA61" s="8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1937</v>
      </c>
      <c r="E62" s="74" t="s">
        <v>2187</v>
      </c>
      <c r="F62" s="74">
        <v>1</v>
      </c>
      <c r="G62" s="274">
        <v>10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10</v>
      </c>
      <c r="Q62" s="248" t="s">
        <v>1563</v>
      </c>
      <c r="R62" s="2">
        <v>315</v>
      </c>
      <c r="S62" s="291" t="s">
        <v>1565</v>
      </c>
      <c r="T62" s="1" t="s">
        <v>1566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20</v>
      </c>
      <c r="Z62" s="82" t="str">
        <f t="shared" si="1"/>
        <v>0</v>
      </c>
      <c r="AA62" s="8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1168</v>
      </c>
      <c r="E63" s="74" t="s">
        <v>2187</v>
      </c>
      <c r="F63" s="74">
        <v>1</v>
      </c>
      <c r="G63" s="274">
        <v>10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10</v>
      </c>
      <c r="Q63" s="248" t="s">
        <v>1563</v>
      </c>
      <c r="R63" s="2">
        <v>315</v>
      </c>
      <c r="S63" s="291" t="s">
        <v>1565</v>
      </c>
      <c r="T63" s="1" t="s">
        <v>1566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20</v>
      </c>
      <c r="Z63" s="82" t="str">
        <f t="shared" si="1"/>
        <v>0</v>
      </c>
      <c r="AA63" s="82">
        <f t="shared" si="2"/>
        <v>20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1938</v>
      </c>
      <c r="E64" s="74" t="s">
        <v>2187</v>
      </c>
      <c r="F64" s="74">
        <v>1</v>
      </c>
      <c r="G64" s="274">
        <v>10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10</v>
      </c>
      <c r="Q64" s="248" t="s">
        <v>1563</v>
      </c>
      <c r="R64" s="2">
        <v>315</v>
      </c>
      <c r="S64" s="291" t="s">
        <v>1565</v>
      </c>
      <c r="T64" s="1" t="s">
        <v>1566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20</v>
      </c>
      <c r="Z64" s="82" t="str">
        <f t="shared" si="1"/>
        <v>0</v>
      </c>
      <c r="AA64" s="82">
        <f t="shared" si="2"/>
        <v>20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1939</v>
      </c>
      <c r="E65" s="74" t="s">
        <v>2187</v>
      </c>
      <c r="F65" s="74">
        <v>1</v>
      </c>
      <c r="G65" s="274">
        <v>10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10</v>
      </c>
      <c r="Q65" s="248" t="s">
        <v>1563</v>
      </c>
      <c r="R65" s="2">
        <v>315</v>
      </c>
      <c r="S65" s="291" t="s">
        <v>1565</v>
      </c>
      <c r="T65" s="1" t="s">
        <v>1566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20</v>
      </c>
      <c r="Z65" s="82" t="str">
        <f t="shared" si="1"/>
        <v>0</v>
      </c>
      <c r="AA65" s="82">
        <f t="shared" si="2"/>
        <v>20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1940</v>
      </c>
      <c r="E66" s="74" t="s">
        <v>2187</v>
      </c>
      <c r="F66" s="74">
        <v>1</v>
      </c>
      <c r="G66" s="274">
        <v>15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15</v>
      </c>
      <c r="Q66" s="248" t="s">
        <v>1563</v>
      </c>
      <c r="R66" s="2">
        <v>315</v>
      </c>
      <c r="S66" s="291" t="s">
        <v>1565</v>
      </c>
      <c r="T66" s="1" t="s">
        <v>1566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30</v>
      </c>
      <c r="Z66" s="82" t="str">
        <f t="shared" si="1"/>
        <v>0</v>
      </c>
      <c r="AA66" s="82">
        <f t="shared" si="2"/>
        <v>30</v>
      </c>
      <c r="AB66" s="114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1941</v>
      </c>
      <c r="E67" s="74" t="s">
        <v>2187</v>
      </c>
      <c r="F67" s="74">
        <v>1</v>
      </c>
      <c r="G67" s="274">
        <v>15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15</v>
      </c>
      <c r="Q67" s="248" t="s">
        <v>1563</v>
      </c>
      <c r="R67" s="2">
        <v>315</v>
      </c>
      <c r="S67" s="291" t="s">
        <v>1565</v>
      </c>
      <c r="T67" s="1" t="s">
        <v>1566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30</v>
      </c>
      <c r="Z67" s="82" t="str">
        <f t="shared" si="1"/>
        <v>0</v>
      </c>
      <c r="AA67" s="82">
        <f t="shared" si="2"/>
        <v>30</v>
      </c>
      <c r="AB67" s="114"/>
      <c r="AC67" s="30"/>
      <c r="AD67" s="34"/>
      <c r="AE67" s="34"/>
      <c r="AF67" s="34"/>
      <c r="AG67" s="34"/>
      <c r="AH67" s="34"/>
    </row>
    <row r="68" spans="1:34" s="49" customFormat="1" ht="12" customHeight="1" thickBot="1" x14ac:dyDescent="0.3">
      <c r="A68" s="262"/>
      <c r="B68" s="263"/>
      <c r="C68" s="262"/>
      <c r="G68" s="292">
        <f>SUM(G44:G67)</f>
        <v>272</v>
      </c>
      <c r="I68" s="265"/>
      <c r="J68" s="293"/>
      <c r="K68" s="294"/>
      <c r="L68" s="266"/>
      <c r="M68" s="295">
        <f>G68-P68</f>
        <v>0</v>
      </c>
      <c r="N68" s="296"/>
      <c r="O68" s="297"/>
      <c r="P68" s="292">
        <f>SUM(P44:P67)</f>
        <v>272</v>
      </c>
      <c r="Q68" s="298"/>
      <c r="R68" s="263"/>
      <c r="S68" s="299"/>
      <c r="T68" s="300"/>
      <c r="U68" s="65"/>
      <c r="V68" s="65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C68" s="270"/>
    </row>
    <row r="69" spans="1:34" s="3" customFormat="1" ht="12" customHeight="1" x14ac:dyDescent="0.25">
      <c r="A69" s="1"/>
      <c r="B69" s="2"/>
      <c r="C69" s="301" t="s">
        <v>1945</v>
      </c>
      <c r="D69" s="1"/>
      <c r="G69" s="4"/>
      <c r="I69" s="4"/>
      <c r="J69" s="22"/>
      <c r="K69" s="4"/>
      <c r="L69" s="244"/>
      <c r="N69" s="22"/>
      <c r="O69" s="86"/>
      <c r="Q69" s="1"/>
      <c r="R69" s="2"/>
      <c r="S69" s="127"/>
      <c r="T69" s="1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C69" s="5"/>
    </row>
    <row r="70" spans="1:34" s="3" customFormat="1" ht="12" customHeight="1" x14ac:dyDescent="0.2">
      <c r="J70" s="22"/>
      <c r="L70" s="244" t="s">
        <v>2185</v>
      </c>
      <c r="N70" s="22"/>
      <c r="S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5"/>
    </row>
    <row r="71" spans="1:34" s="3" customFormat="1" ht="12" customHeight="1" x14ac:dyDescent="0.2">
      <c r="A71" s="1" t="s">
        <v>1567</v>
      </c>
      <c r="B71" s="2">
        <v>325</v>
      </c>
      <c r="C71" s="1" t="s">
        <v>1568</v>
      </c>
      <c r="D71" s="1" t="s">
        <v>2186</v>
      </c>
      <c r="E71" s="3" t="s">
        <v>2187</v>
      </c>
      <c r="F71" s="3">
        <v>16</v>
      </c>
      <c r="G71" s="26">
        <v>25</v>
      </c>
      <c r="I71" s="111"/>
      <c r="J71" s="22" t="s">
        <v>446</v>
      </c>
      <c r="K71" s="111" t="s">
        <v>2804</v>
      </c>
      <c r="L71" s="244" t="s">
        <v>2185</v>
      </c>
      <c r="M71" s="27" t="s">
        <v>2804</v>
      </c>
      <c r="N71" s="22" t="s">
        <v>446</v>
      </c>
      <c r="O71" s="27"/>
      <c r="P71" s="27">
        <v>25</v>
      </c>
      <c r="Q71" s="1" t="s">
        <v>1568</v>
      </c>
      <c r="R71" s="2">
        <v>325</v>
      </c>
      <c r="S71" s="278" t="s">
        <v>436</v>
      </c>
      <c r="T71" s="1" t="s">
        <v>1569</v>
      </c>
      <c r="U71" s="3" t="s">
        <v>1953</v>
      </c>
      <c r="V71" s="22" t="s">
        <v>1953</v>
      </c>
      <c r="W71" s="22" t="s">
        <v>2892</v>
      </c>
      <c r="X71" s="22" t="s">
        <v>1019</v>
      </c>
      <c r="Y71" s="82">
        <f t="shared" si="3"/>
        <v>800</v>
      </c>
      <c r="Z71" s="82">
        <f t="shared" si="4"/>
        <v>800</v>
      </c>
      <c r="AA71" s="82" t="str">
        <f t="shared" si="5"/>
        <v>0</v>
      </c>
      <c r="AC71" s="5"/>
    </row>
    <row r="72" spans="1:34" s="3" customFormat="1" ht="12" customHeight="1" x14ac:dyDescent="0.2">
      <c r="A72" s="1" t="s">
        <v>1570</v>
      </c>
      <c r="B72" s="2">
        <v>350</v>
      </c>
      <c r="C72" s="1" t="s">
        <v>1568</v>
      </c>
      <c r="D72" s="1" t="s">
        <v>2186</v>
      </c>
      <c r="E72" s="3" t="s">
        <v>2187</v>
      </c>
      <c r="F72" s="3">
        <v>16</v>
      </c>
      <c r="G72" s="26">
        <v>25</v>
      </c>
      <c r="I72" s="111"/>
      <c r="J72" s="22" t="s">
        <v>446</v>
      </c>
      <c r="K72" s="111" t="s">
        <v>1984</v>
      </c>
      <c r="L72" s="244" t="s">
        <v>2185</v>
      </c>
      <c r="M72" s="27" t="s">
        <v>1984</v>
      </c>
      <c r="N72" s="22" t="s">
        <v>446</v>
      </c>
      <c r="O72" s="27"/>
      <c r="P72" s="27">
        <v>25</v>
      </c>
      <c r="Q72" s="1" t="s">
        <v>1568</v>
      </c>
      <c r="R72" s="2">
        <v>320</v>
      </c>
      <c r="S72" s="278" t="s">
        <v>436</v>
      </c>
      <c r="T72" s="1" t="s">
        <v>1571</v>
      </c>
      <c r="U72" s="3" t="s">
        <v>1953</v>
      </c>
      <c r="V72" s="22" t="s">
        <v>1953</v>
      </c>
      <c r="W72" s="22" t="s">
        <v>2892</v>
      </c>
      <c r="X72" s="22" t="s">
        <v>1019</v>
      </c>
      <c r="Y72" s="82">
        <f t="shared" si="3"/>
        <v>800</v>
      </c>
      <c r="Z72" s="82">
        <f t="shared" si="4"/>
        <v>800</v>
      </c>
      <c r="AA72" s="82" t="str">
        <f t="shared" si="5"/>
        <v>0</v>
      </c>
      <c r="AC72" s="5"/>
    </row>
    <row r="73" spans="1:34" s="3" customFormat="1" ht="12" customHeight="1" x14ac:dyDescent="0.2">
      <c r="A73" s="1" t="s">
        <v>1572</v>
      </c>
      <c r="B73" s="2">
        <v>325</v>
      </c>
      <c r="C73" s="1" t="s">
        <v>1568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1521</v>
      </c>
      <c r="J73" s="22" t="s">
        <v>446</v>
      </c>
      <c r="K73" s="111" t="s">
        <v>1984</v>
      </c>
      <c r="L73" s="244" t="s">
        <v>2185</v>
      </c>
      <c r="M73" s="27" t="s">
        <v>2889</v>
      </c>
      <c r="N73" s="22" t="s">
        <v>446</v>
      </c>
      <c r="O73" s="27"/>
      <c r="P73" s="27">
        <v>25</v>
      </c>
      <c r="Q73" s="1" t="s">
        <v>1568</v>
      </c>
      <c r="R73" s="2">
        <v>325</v>
      </c>
      <c r="S73" s="278" t="s">
        <v>436</v>
      </c>
      <c r="T73" s="1" t="s">
        <v>1573</v>
      </c>
      <c r="U73" s="3" t="s">
        <v>1953</v>
      </c>
      <c r="V73" s="22" t="s">
        <v>1953</v>
      </c>
      <c r="W73" s="22" t="s">
        <v>2892</v>
      </c>
      <c r="X73" s="22" t="s">
        <v>1019</v>
      </c>
      <c r="Y73" s="82">
        <f t="shared" si="3"/>
        <v>800</v>
      </c>
      <c r="Z73" s="82">
        <f t="shared" si="4"/>
        <v>800</v>
      </c>
      <c r="AA73" s="82" t="str">
        <f t="shared" si="5"/>
        <v>0</v>
      </c>
      <c r="AC73" s="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20" t="s">
        <v>1971</v>
      </c>
      <c r="B75" s="21">
        <v>38.6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I75" s="23" t="s">
        <v>1972</v>
      </c>
      <c r="J75" s="22" t="s">
        <v>446</v>
      </c>
      <c r="K75" s="23" t="s">
        <v>2408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278" t="s">
        <v>1382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1" t="s">
        <v>1574</v>
      </c>
      <c r="B76" s="2">
        <v>320</v>
      </c>
      <c r="C76" s="1" t="s">
        <v>1568</v>
      </c>
      <c r="D76" s="1" t="s">
        <v>2186</v>
      </c>
      <c r="E76" s="3" t="s">
        <v>2187</v>
      </c>
      <c r="F76" s="3">
        <v>16</v>
      </c>
      <c r="G76" s="26">
        <v>25</v>
      </c>
      <c r="H76" s="3"/>
      <c r="I76" s="111"/>
      <c r="J76" s="22" t="s">
        <v>446</v>
      </c>
      <c r="K76" s="111" t="s">
        <v>276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78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1575</v>
      </c>
      <c r="B77" s="2">
        <v>325</v>
      </c>
      <c r="C77" s="1" t="s">
        <v>1568</v>
      </c>
      <c r="D77" s="1" t="s">
        <v>2186</v>
      </c>
      <c r="E77" s="3" t="s">
        <v>2187</v>
      </c>
      <c r="F77" s="3">
        <v>16</v>
      </c>
      <c r="G77" s="26">
        <v>25</v>
      </c>
      <c r="H77" s="3"/>
      <c r="I77" s="111" t="s">
        <v>1576</v>
      </c>
      <c r="J77" s="22" t="s">
        <v>446</v>
      </c>
      <c r="K77" s="111" t="s">
        <v>276</v>
      </c>
      <c r="L77" s="246" t="s">
        <v>2185</v>
      </c>
      <c r="M77" s="22" t="s">
        <v>2453</v>
      </c>
      <c r="N77" s="22" t="s">
        <v>446</v>
      </c>
      <c r="O77" s="142" t="s">
        <v>1968</v>
      </c>
      <c r="P77" s="22">
        <v>25</v>
      </c>
      <c r="Q77" s="20" t="s">
        <v>2193</v>
      </c>
      <c r="R77" s="21">
        <v>24.73</v>
      </c>
      <c r="S77" s="278" t="s">
        <v>1382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</row>
    <row r="78" spans="1:34" s="22" customFormat="1" ht="12" customHeight="1" x14ac:dyDescent="0.2">
      <c r="A78" s="1" t="s">
        <v>1577</v>
      </c>
      <c r="B78" s="21">
        <v>0</v>
      </c>
      <c r="C78" s="248" t="s">
        <v>344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291" t="s">
        <v>1578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1577</v>
      </c>
      <c r="B79" s="21">
        <v>0</v>
      </c>
      <c r="C79" s="248" t="s">
        <v>344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1579</v>
      </c>
      <c r="P79" s="22">
        <v>25</v>
      </c>
      <c r="Q79" s="20" t="s">
        <v>2193</v>
      </c>
      <c r="R79" s="21">
        <v>61</v>
      </c>
      <c r="S79" s="291" t="s">
        <v>1580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43" customFormat="1" ht="12" customHeight="1" x14ac:dyDescent="0.25">
      <c r="A80" s="1" t="s">
        <v>1577</v>
      </c>
      <c r="B80" s="21">
        <v>0</v>
      </c>
      <c r="C80" s="248" t="s">
        <v>344</v>
      </c>
      <c r="D80" s="20" t="s">
        <v>2186</v>
      </c>
      <c r="E80" s="22" t="s">
        <v>2187</v>
      </c>
      <c r="F80" s="22">
        <v>16</v>
      </c>
      <c r="G80" s="26">
        <v>25</v>
      </c>
      <c r="H80" s="22"/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78" t="s">
        <v>1382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</row>
    <row r="81" spans="1:29" s="22" customFormat="1" ht="12" customHeight="1" x14ac:dyDescent="0.2">
      <c r="A81" s="1" t="s">
        <v>1577</v>
      </c>
      <c r="B81" s="21">
        <v>0</v>
      </c>
      <c r="C81" s="248" t="s">
        <v>344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78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1577</v>
      </c>
      <c r="B82" s="21">
        <v>0</v>
      </c>
      <c r="C82" s="248" t="s">
        <v>344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4">
        <v>1</v>
      </c>
      <c r="Q82" s="20" t="s">
        <v>2193</v>
      </c>
      <c r="R82" s="21">
        <v>24.73</v>
      </c>
      <c r="S82" s="278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25"/>
    </row>
    <row r="83" spans="1:29" s="3" customFormat="1" ht="12" customHeight="1" x14ac:dyDescent="0.2">
      <c r="A83" s="1" t="s">
        <v>1581</v>
      </c>
      <c r="B83" s="2">
        <v>375</v>
      </c>
      <c r="C83" s="1" t="s">
        <v>1568</v>
      </c>
      <c r="D83" s="1" t="s">
        <v>2186</v>
      </c>
      <c r="E83" s="3" t="s">
        <v>2187</v>
      </c>
      <c r="F83" s="3">
        <v>16</v>
      </c>
      <c r="G83" s="26">
        <v>25</v>
      </c>
      <c r="I83" s="111" t="s">
        <v>2011</v>
      </c>
      <c r="J83" s="22" t="s">
        <v>446</v>
      </c>
      <c r="K83" s="111" t="s">
        <v>1983</v>
      </c>
      <c r="L83" s="244" t="s">
        <v>2185</v>
      </c>
      <c r="M83" s="27" t="s">
        <v>2889</v>
      </c>
      <c r="N83" s="22" t="s">
        <v>446</v>
      </c>
      <c r="O83" s="27"/>
      <c r="P83" s="27">
        <v>25</v>
      </c>
      <c r="Q83" s="1" t="s">
        <v>1568</v>
      </c>
      <c r="R83" s="2">
        <v>325</v>
      </c>
      <c r="S83" s="278" t="s">
        <v>436</v>
      </c>
      <c r="T83" s="1" t="s">
        <v>1582</v>
      </c>
      <c r="U83" s="3" t="s">
        <v>1953</v>
      </c>
      <c r="V83" s="22" t="s">
        <v>1953</v>
      </c>
      <c r="W83" s="22" t="s">
        <v>2892</v>
      </c>
      <c r="X83" s="22" t="s">
        <v>1019</v>
      </c>
      <c r="Y83" s="82">
        <f t="shared" si="3"/>
        <v>800</v>
      </c>
      <c r="Z83" s="82">
        <f t="shared" si="4"/>
        <v>800</v>
      </c>
      <c r="AA83" s="82" t="str">
        <f t="shared" si="5"/>
        <v>0</v>
      </c>
      <c r="AC83" s="5"/>
    </row>
    <row r="84" spans="1:29" s="22" customFormat="1" ht="12" customHeight="1" x14ac:dyDescent="0.2">
      <c r="A84" s="1" t="s">
        <v>1583</v>
      </c>
      <c r="B84" s="2">
        <v>330</v>
      </c>
      <c r="C84" s="1" t="s">
        <v>1568</v>
      </c>
      <c r="D84" s="1" t="s">
        <v>2186</v>
      </c>
      <c r="E84" s="3" t="s">
        <v>2187</v>
      </c>
      <c r="F84" s="3">
        <v>16</v>
      </c>
      <c r="G84" s="26">
        <v>25</v>
      </c>
      <c r="H84" s="3"/>
      <c r="I84" s="111"/>
      <c r="J84" s="22" t="s">
        <v>446</v>
      </c>
      <c r="K84" s="111" t="s">
        <v>1983</v>
      </c>
      <c r="L84" s="246" t="s">
        <v>2185</v>
      </c>
      <c r="M84" s="22" t="s">
        <v>1983</v>
      </c>
      <c r="N84" s="22" t="s">
        <v>446</v>
      </c>
      <c r="P84" s="22">
        <v>25</v>
      </c>
      <c r="Q84" s="20" t="s">
        <v>1985</v>
      </c>
      <c r="R84" s="21">
        <v>325</v>
      </c>
      <c r="S84" s="278" t="s">
        <v>436</v>
      </c>
      <c r="T84" s="20" t="s">
        <v>1986</v>
      </c>
      <c r="U84" s="22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25"/>
    </row>
    <row r="85" spans="1:29" s="3" customFormat="1" ht="12" customHeight="1" x14ac:dyDescent="0.2">
      <c r="A85" s="1" t="s">
        <v>1584</v>
      </c>
      <c r="B85" s="2">
        <v>330</v>
      </c>
      <c r="C85" s="1" t="s">
        <v>1568</v>
      </c>
      <c r="D85" s="1" t="s">
        <v>2186</v>
      </c>
      <c r="E85" s="3" t="s">
        <v>2187</v>
      </c>
      <c r="F85" s="3">
        <v>16</v>
      </c>
      <c r="G85" s="26">
        <v>25</v>
      </c>
      <c r="I85" s="111"/>
      <c r="J85" s="22" t="s">
        <v>446</v>
      </c>
      <c r="K85" s="111" t="s">
        <v>1983</v>
      </c>
      <c r="L85" s="244" t="s">
        <v>2185</v>
      </c>
      <c r="M85" s="27" t="s">
        <v>1983</v>
      </c>
      <c r="N85" s="22" t="s">
        <v>446</v>
      </c>
      <c r="O85" s="27"/>
      <c r="P85" s="27">
        <v>25</v>
      </c>
      <c r="Q85" s="1" t="s">
        <v>1568</v>
      </c>
      <c r="R85" s="2">
        <v>325</v>
      </c>
      <c r="S85" s="278" t="s">
        <v>436</v>
      </c>
      <c r="T85" s="1" t="s">
        <v>1585</v>
      </c>
      <c r="U85" s="3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5"/>
    </row>
    <row r="86" spans="1:29" s="22" customFormat="1" ht="12" customHeight="1" x14ac:dyDescent="0.2">
      <c r="A86" s="1" t="s">
        <v>1586</v>
      </c>
      <c r="B86" s="2">
        <v>340</v>
      </c>
      <c r="C86" s="1" t="s">
        <v>1568</v>
      </c>
      <c r="D86" s="1" t="s">
        <v>2186</v>
      </c>
      <c r="E86" s="3" t="s">
        <v>2187</v>
      </c>
      <c r="F86" s="3">
        <v>16</v>
      </c>
      <c r="G86" s="26">
        <v>25</v>
      </c>
      <c r="H86" s="3"/>
      <c r="I86" s="111"/>
      <c r="J86" s="22" t="s">
        <v>446</v>
      </c>
      <c r="K86" s="111" t="s">
        <v>2516</v>
      </c>
      <c r="L86" s="246" t="s">
        <v>2185</v>
      </c>
      <c r="M86" s="22" t="s">
        <v>2516</v>
      </c>
      <c r="N86" s="22" t="s">
        <v>446</v>
      </c>
      <c r="O86" s="26"/>
      <c r="P86" s="22">
        <v>25</v>
      </c>
      <c r="Q86" s="20" t="s">
        <v>2193</v>
      </c>
      <c r="R86" s="21">
        <v>86</v>
      </c>
      <c r="S86" s="278" t="s">
        <v>436</v>
      </c>
      <c r="T86" s="20" t="s">
        <v>1993</v>
      </c>
      <c r="U86" s="22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25"/>
    </row>
    <row r="87" spans="1:29" s="22" customFormat="1" ht="12" customHeight="1" x14ac:dyDescent="0.2">
      <c r="A87" s="1" t="s">
        <v>1587</v>
      </c>
      <c r="B87" s="2">
        <v>325</v>
      </c>
      <c r="C87" s="1" t="s">
        <v>1568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7"/>
      <c r="P87" s="22">
        <v>25</v>
      </c>
      <c r="Q87" s="20" t="s">
        <v>2193</v>
      </c>
      <c r="R87" s="21">
        <v>86</v>
      </c>
      <c r="S87" s="278" t="s">
        <v>436</v>
      </c>
      <c r="T87" s="20" t="s">
        <v>1991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L88" s="246" t="s">
        <v>2185</v>
      </c>
      <c r="S88" s="24"/>
      <c r="Y88" s="82">
        <f t="shared" si="3"/>
        <v>0</v>
      </c>
      <c r="Z88" s="82" t="str">
        <f t="shared" si="4"/>
        <v>0</v>
      </c>
      <c r="AA88" s="82" t="str">
        <f t="shared" si="5"/>
        <v>0</v>
      </c>
      <c r="AC88" s="25"/>
    </row>
    <row r="89" spans="1:29" s="304" customFormat="1" ht="12" customHeight="1" x14ac:dyDescent="0.3">
      <c r="G89" s="251">
        <f>SUM(G69:G88)</f>
        <v>383</v>
      </c>
      <c r="I89" s="305"/>
      <c r="J89" s="306"/>
      <c r="K89" s="305"/>
      <c r="L89" s="305"/>
      <c r="M89" s="257">
        <f>G89-P89</f>
        <v>0</v>
      </c>
      <c r="N89" s="306"/>
      <c r="O89" s="307"/>
      <c r="P89" s="257">
        <f>SUM(P69:P88)</f>
        <v>383</v>
      </c>
      <c r="S89" s="307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5">
      <c r="C90" s="308" t="s">
        <v>1999</v>
      </c>
      <c r="G90" s="309"/>
      <c r="I90" s="309"/>
      <c r="J90" s="310"/>
      <c r="K90" s="309"/>
      <c r="L90" s="309"/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5">
      <c r="L91" s="246" t="s">
        <v>2185</v>
      </c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22" customFormat="1" ht="12" customHeight="1" x14ac:dyDescent="0.2">
      <c r="A92" s="1" t="s">
        <v>1588</v>
      </c>
      <c r="B92" s="21">
        <v>0</v>
      </c>
      <c r="C92" s="248" t="s">
        <v>344</v>
      </c>
      <c r="D92" s="20" t="s">
        <v>2718</v>
      </c>
      <c r="E92" s="22" t="s">
        <v>2187</v>
      </c>
      <c r="F92" s="22">
        <v>8</v>
      </c>
      <c r="G92" s="302">
        <v>7</v>
      </c>
      <c r="H92" s="22" t="s">
        <v>2839</v>
      </c>
      <c r="I92" s="23" t="s">
        <v>1947</v>
      </c>
      <c r="J92" s="22" t="s">
        <v>446</v>
      </c>
      <c r="K92" s="23" t="s">
        <v>1948</v>
      </c>
      <c r="L92" s="246" t="s">
        <v>2185</v>
      </c>
      <c r="M92" s="185" t="s">
        <v>1949</v>
      </c>
      <c r="N92" s="22" t="s">
        <v>446</v>
      </c>
      <c r="O92" s="303" t="s">
        <v>1950</v>
      </c>
      <c r="P92" s="24">
        <v>7</v>
      </c>
      <c r="Q92" s="20" t="s">
        <v>2193</v>
      </c>
      <c r="R92" s="21">
        <v>19.3</v>
      </c>
      <c r="S92" s="291" t="s">
        <v>1578</v>
      </c>
      <c r="T92" s="20" t="s">
        <v>1952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112</v>
      </c>
      <c r="Z92" s="82" t="str">
        <f t="shared" si="4"/>
        <v>0</v>
      </c>
      <c r="AA92" s="82">
        <f t="shared" si="5"/>
        <v>112</v>
      </c>
      <c r="AC92" s="25"/>
    </row>
    <row r="93" spans="1:29" s="22" customFormat="1" ht="12" customHeight="1" x14ac:dyDescent="0.2">
      <c r="A93" s="20" t="s">
        <v>2010</v>
      </c>
      <c r="B93" s="21">
        <v>185</v>
      </c>
      <c r="C93" s="20" t="s">
        <v>2218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74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O93" s="26"/>
      <c r="P93" s="22">
        <v>25</v>
      </c>
      <c r="Q93" s="20" t="s">
        <v>2193</v>
      </c>
      <c r="R93" s="21">
        <v>61</v>
      </c>
      <c r="S93" s="278" t="s">
        <v>436</v>
      </c>
      <c r="T93" s="20" t="s">
        <v>2012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22" customFormat="1" ht="12" customHeight="1" x14ac:dyDescent="0.2">
      <c r="A94" s="20" t="s">
        <v>2001</v>
      </c>
      <c r="B94" s="21">
        <v>360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P94" s="22">
        <v>25</v>
      </c>
      <c r="Q94" s="20" t="s">
        <v>2193</v>
      </c>
      <c r="R94" s="21">
        <v>61</v>
      </c>
      <c r="S94" s="278" t="s">
        <v>436</v>
      </c>
      <c r="T94" s="20" t="s">
        <v>2005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6" t="s">
        <v>2453</v>
      </c>
      <c r="N95" s="22" t="s">
        <v>446</v>
      </c>
      <c r="O95" s="142" t="s">
        <v>1589</v>
      </c>
      <c r="P95" s="235">
        <v>25</v>
      </c>
      <c r="Q95" s="20" t="s">
        <v>2193</v>
      </c>
      <c r="R95" s="21">
        <v>24.73</v>
      </c>
      <c r="S95" s="278" t="s">
        <v>1590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20</v>
      </c>
      <c r="H96" s="22" t="s">
        <v>2839</v>
      </c>
      <c r="I96" s="29" t="s">
        <v>1591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1592</v>
      </c>
      <c r="P96" s="235">
        <v>20</v>
      </c>
      <c r="Q96" s="20" t="s">
        <v>2193</v>
      </c>
      <c r="R96" s="21">
        <v>24.73</v>
      </c>
      <c r="S96" s="278" t="s">
        <v>1593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320</v>
      </c>
      <c r="Z96" s="82" t="str">
        <f t="shared" si="4"/>
        <v>0</v>
      </c>
      <c r="AA96" s="82">
        <f t="shared" si="5"/>
        <v>320</v>
      </c>
      <c r="AC96" s="25"/>
    </row>
    <row r="97" spans="1:29" s="22" customFormat="1" ht="12" customHeight="1" x14ac:dyDescent="0.2">
      <c r="A97" s="1" t="s">
        <v>1588</v>
      </c>
      <c r="B97" s="21">
        <v>0</v>
      </c>
      <c r="C97" s="248" t="s">
        <v>344</v>
      </c>
      <c r="D97" s="20" t="s">
        <v>2718</v>
      </c>
      <c r="E97" s="22" t="s">
        <v>2187</v>
      </c>
      <c r="F97" s="22">
        <v>8</v>
      </c>
      <c r="G97" s="26">
        <v>25</v>
      </c>
      <c r="H97" s="22" t="s">
        <v>2839</v>
      </c>
      <c r="I97" s="23" t="s">
        <v>1947</v>
      </c>
      <c r="J97" s="22" t="s">
        <v>446</v>
      </c>
      <c r="K97" s="23" t="s">
        <v>1958</v>
      </c>
      <c r="L97" s="246" t="s">
        <v>2185</v>
      </c>
      <c r="M97" s="22" t="s">
        <v>2889</v>
      </c>
      <c r="N97" s="22" t="s">
        <v>446</v>
      </c>
      <c r="O97" s="142" t="s">
        <v>1594</v>
      </c>
      <c r="P97" s="22">
        <v>25</v>
      </c>
      <c r="Q97" s="20" t="s">
        <v>2193</v>
      </c>
      <c r="R97" s="21">
        <v>60.75</v>
      </c>
      <c r="S97" s="278" t="s">
        <v>1382</v>
      </c>
      <c r="T97" s="20" t="s">
        <v>2009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2020</v>
      </c>
      <c r="B98" s="21">
        <v>360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25</v>
      </c>
      <c r="I98" s="29" t="s">
        <v>2021</v>
      </c>
      <c r="J98" s="22" t="s">
        <v>446</v>
      </c>
      <c r="K98" s="23" t="s">
        <v>2515</v>
      </c>
      <c r="L98" s="246" t="s">
        <v>2185</v>
      </c>
      <c r="M98" s="26" t="s">
        <v>2453</v>
      </c>
      <c r="N98" s="22" t="s">
        <v>446</v>
      </c>
      <c r="O98" s="142" t="s">
        <v>2022</v>
      </c>
      <c r="P98" s="235">
        <v>25</v>
      </c>
      <c r="Q98" s="20" t="s">
        <v>2193</v>
      </c>
      <c r="R98" s="21">
        <v>24.73</v>
      </c>
      <c r="S98" s="278" t="s">
        <v>1382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5</v>
      </c>
      <c r="H99" s="22" t="s">
        <v>2839</v>
      </c>
      <c r="I99" s="29" t="s">
        <v>1595</v>
      </c>
      <c r="J99" s="22" t="s">
        <v>446</v>
      </c>
      <c r="K99" s="23" t="s">
        <v>2408</v>
      </c>
      <c r="L99" s="246" t="s">
        <v>2185</v>
      </c>
      <c r="M99" s="26" t="s">
        <v>2453</v>
      </c>
      <c r="N99" s="22" t="s">
        <v>446</v>
      </c>
      <c r="O99" s="142" t="s">
        <v>2018</v>
      </c>
      <c r="P99" s="235">
        <v>5</v>
      </c>
      <c r="Q99" s="20" t="s">
        <v>2193</v>
      </c>
      <c r="R99" s="21">
        <v>24.73</v>
      </c>
      <c r="S99" s="278" t="s">
        <v>1596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74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2015</v>
      </c>
      <c r="P100" s="235">
        <v>25</v>
      </c>
      <c r="Q100" s="20" t="s">
        <v>2193</v>
      </c>
      <c r="R100" s="21">
        <v>24.73</v>
      </c>
      <c r="S100" s="278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78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1" t="s">
        <v>1588</v>
      </c>
      <c r="B102" s="21">
        <v>0</v>
      </c>
      <c r="C102" s="248" t="s">
        <v>344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6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20" t="s">
        <v>2193</v>
      </c>
      <c r="R102" s="21">
        <v>24.73</v>
      </c>
      <c r="S102" s="278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25"/>
    </row>
    <row r="103" spans="1:29" s="22" customFormat="1" ht="12" customHeight="1" x14ac:dyDescent="0.2">
      <c r="A103" s="20" t="s">
        <v>2028</v>
      </c>
      <c r="B103" s="21">
        <v>25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1597</v>
      </c>
      <c r="J103" s="22" t="s">
        <v>446</v>
      </c>
      <c r="K103" s="23" t="s">
        <v>2326</v>
      </c>
      <c r="L103" s="246" t="s">
        <v>2185</v>
      </c>
      <c r="M103" s="26" t="s">
        <v>2453</v>
      </c>
      <c r="N103" s="22" t="s">
        <v>446</v>
      </c>
      <c r="O103" s="142" t="s">
        <v>1598</v>
      </c>
      <c r="P103" s="235">
        <v>25</v>
      </c>
      <c r="Q103" s="20" t="s">
        <v>2193</v>
      </c>
      <c r="R103" s="21">
        <v>24.73</v>
      </c>
      <c r="S103" s="278" t="s">
        <v>1599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20" t="s">
        <v>2006</v>
      </c>
      <c r="B104" s="21">
        <v>19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111" t="s">
        <v>1600</v>
      </c>
      <c r="J104" s="22" t="s">
        <v>446</v>
      </c>
      <c r="K104" s="23" t="s">
        <v>2194</v>
      </c>
      <c r="L104" s="246" t="s">
        <v>2185</v>
      </c>
      <c r="M104" s="26" t="s">
        <v>2453</v>
      </c>
      <c r="N104" s="22" t="s">
        <v>446</v>
      </c>
      <c r="O104" s="142" t="s">
        <v>2018</v>
      </c>
      <c r="P104" s="235">
        <v>25</v>
      </c>
      <c r="Q104" s="20" t="s">
        <v>2193</v>
      </c>
      <c r="R104" s="21">
        <v>24.73</v>
      </c>
      <c r="S104" s="278" t="s">
        <v>1601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16" customFormat="1" ht="12" customHeight="1" x14ac:dyDescent="0.2">
      <c r="A105" s="74"/>
      <c r="J105" s="74"/>
      <c r="L105" s="244" t="s">
        <v>2185</v>
      </c>
      <c r="M105" s="74"/>
      <c r="N105" s="74"/>
      <c r="O105" s="139"/>
      <c r="Q105" s="312"/>
      <c r="R105" s="313"/>
      <c r="S105" s="314"/>
      <c r="T105" s="312"/>
      <c r="X105" s="74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  <c r="AC105" s="315"/>
    </row>
    <row r="106" spans="1:29" s="316" customFormat="1" ht="12" customHeight="1" thickBot="1" x14ac:dyDescent="0.35">
      <c r="G106" s="317">
        <f>SUM(G90:G105)</f>
        <v>258</v>
      </c>
      <c r="I106" s="318"/>
      <c r="J106" s="319"/>
      <c r="K106" s="320"/>
      <c r="L106" s="320"/>
      <c r="M106" s="267">
        <f>G106-P106</f>
        <v>0</v>
      </c>
      <c r="N106" s="319"/>
      <c r="O106" s="321"/>
      <c r="P106" s="295">
        <f>SUM(P90:P105)</f>
        <v>258</v>
      </c>
      <c r="S106" s="321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322" customFormat="1" ht="12" customHeight="1" x14ac:dyDescent="0.3">
      <c r="C107" s="323" t="s">
        <v>2031</v>
      </c>
      <c r="G107" s="324"/>
      <c r="H107" s="325"/>
      <c r="I107" s="324"/>
      <c r="J107" s="310"/>
      <c r="K107" s="324"/>
      <c r="L107" s="324"/>
      <c r="N107" s="310"/>
      <c r="O107" s="326"/>
      <c r="S107" s="326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22" customFormat="1" ht="12" customHeight="1" x14ac:dyDescent="0.2">
      <c r="A108" s="20" t="s">
        <v>2032</v>
      </c>
      <c r="B108" s="21">
        <v>310</v>
      </c>
      <c r="C108" s="20" t="s">
        <v>2033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2034</v>
      </c>
      <c r="J108" s="22" t="s">
        <v>446</v>
      </c>
      <c r="K108" s="23" t="s">
        <v>2035</v>
      </c>
      <c r="L108" s="246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91" t="s">
        <v>1602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 t="s">
        <v>2044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1603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1603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43" customFormat="1" ht="12" customHeight="1" x14ac:dyDescent="0.25">
      <c r="J111" s="37"/>
      <c r="L111" s="246" t="s">
        <v>2185</v>
      </c>
      <c r="M111" s="235" t="s">
        <v>2821</v>
      </c>
      <c r="N111" s="243"/>
      <c r="O111" s="235" t="s">
        <v>1907</v>
      </c>
      <c r="P111" s="235">
        <v>0</v>
      </c>
      <c r="Q111" s="20" t="s">
        <v>1906</v>
      </c>
      <c r="R111" s="21">
        <v>0</v>
      </c>
      <c r="S111" s="24"/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0</v>
      </c>
      <c r="Z111" s="82" t="str">
        <f t="shared" si="4"/>
        <v>0</v>
      </c>
      <c r="AA111" s="82">
        <f t="shared" si="5"/>
        <v>0</v>
      </c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75"/>
      <c r="O112" s="28"/>
      <c r="Q112" s="248"/>
      <c r="R112" s="21"/>
      <c r="S112" s="355"/>
      <c r="T112" s="20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85"/>
    </row>
    <row r="113" spans="1:34" s="327" customFormat="1" ht="12" customHeight="1" thickBot="1" x14ac:dyDescent="0.35">
      <c r="G113" s="264">
        <f>SUM(G107:G112)</f>
        <v>75</v>
      </c>
      <c r="I113" s="328"/>
      <c r="J113" s="319"/>
      <c r="L113" s="320"/>
      <c r="M113" s="267">
        <f>G113-P113</f>
        <v>0</v>
      </c>
      <c r="N113" s="319"/>
      <c r="O113" s="329"/>
      <c r="P113" s="267">
        <f>SUM(P107:P112)</f>
        <v>75</v>
      </c>
      <c r="S113" s="329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71" customFormat="1" ht="12" customHeight="1" x14ac:dyDescent="0.3">
      <c r="C114" s="330" t="s">
        <v>2045</v>
      </c>
      <c r="G114" s="309"/>
      <c r="H114" s="67"/>
      <c r="I114" s="309"/>
      <c r="J114" s="310"/>
      <c r="K114" s="309"/>
      <c r="L114" s="309"/>
      <c r="N114" s="310"/>
      <c r="O114" s="311"/>
      <c r="S114" s="311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34" s="43" customFormat="1" ht="12" customHeight="1" x14ac:dyDescent="0.25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48" t="s">
        <v>344</v>
      </c>
      <c r="R115" s="21">
        <v>0</v>
      </c>
      <c r="S115" s="291" t="s">
        <v>1602</v>
      </c>
      <c r="T115" s="1" t="s">
        <v>1604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400</v>
      </c>
      <c r="Z115" s="82" t="str">
        <f t="shared" si="4"/>
        <v>0</v>
      </c>
      <c r="AA115" s="82">
        <f t="shared" si="5"/>
        <v>400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85"/>
    </row>
    <row r="117" spans="1:34" s="316" customFormat="1" ht="12" customHeight="1" thickBot="1" x14ac:dyDescent="0.35">
      <c r="G117" s="317">
        <f>SUM(G114:G116)</f>
        <v>25</v>
      </c>
      <c r="H117" s="327"/>
      <c r="I117" s="331"/>
      <c r="J117" s="332"/>
      <c r="L117" s="318"/>
      <c r="M117" s="295">
        <f>G117-P117</f>
        <v>0</v>
      </c>
      <c r="N117" s="332"/>
      <c r="O117" s="321"/>
      <c r="P117" s="295">
        <f>SUM(P114:P116)</f>
        <v>25</v>
      </c>
      <c r="S117" s="32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ht="12" customHeight="1" x14ac:dyDescent="0.25">
      <c r="C118" s="333" t="s">
        <v>2048</v>
      </c>
      <c r="G118" s="334"/>
      <c r="I118" s="334"/>
      <c r="J118" s="6"/>
      <c r="L118" s="334"/>
      <c r="N118" s="6"/>
      <c r="O118" s="335"/>
      <c r="S118" s="335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34" s="3" customFormat="1" ht="12" customHeight="1" x14ac:dyDescent="0.2">
      <c r="A119" s="1" t="s">
        <v>2049</v>
      </c>
      <c r="B119" s="2">
        <v>374.98</v>
      </c>
      <c r="C119" s="1" t="s">
        <v>1906</v>
      </c>
      <c r="D119" s="1" t="s">
        <v>2186</v>
      </c>
      <c r="E119" s="3" t="s">
        <v>2187</v>
      </c>
      <c r="F119" s="3">
        <v>16</v>
      </c>
      <c r="G119" s="3">
        <v>25</v>
      </c>
      <c r="I119" s="4" t="s">
        <v>2889</v>
      </c>
      <c r="J119" s="8" t="s">
        <v>446</v>
      </c>
      <c r="K119" s="4" t="s">
        <v>2050</v>
      </c>
      <c r="L119" s="244" t="s">
        <v>2185</v>
      </c>
      <c r="M119" s="3" t="s">
        <v>2889</v>
      </c>
      <c r="N119" s="8" t="s">
        <v>446</v>
      </c>
      <c r="O119" s="27"/>
      <c r="P119" s="3">
        <v>25</v>
      </c>
      <c r="Q119" s="1" t="s">
        <v>2193</v>
      </c>
      <c r="R119" s="2">
        <v>41.5</v>
      </c>
      <c r="S119" s="8" t="s">
        <v>436</v>
      </c>
      <c r="T119" s="1" t="s">
        <v>2051</v>
      </c>
      <c r="U119" s="3" t="s">
        <v>1953</v>
      </c>
      <c r="V119" s="3" t="s">
        <v>1953</v>
      </c>
      <c r="W119" s="22" t="s">
        <v>2846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 t="s">
        <v>2052</v>
      </c>
      <c r="B120" s="2">
        <v>145</v>
      </c>
      <c r="C120" s="1" t="s">
        <v>2218</v>
      </c>
      <c r="D120" s="1" t="s">
        <v>2186</v>
      </c>
      <c r="E120" s="3" t="s">
        <v>2187</v>
      </c>
      <c r="F120" s="3">
        <v>16</v>
      </c>
      <c r="G120" s="3">
        <v>25</v>
      </c>
      <c r="J120" s="8" t="s">
        <v>446</v>
      </c>
      <c r="K120" s="4" t="s">
        <v>2585</v>
      </c>
      <c r="L120" s="244" t="s">
        <v>2185</v>
      </c>
      <c r="M120" s="3" t="s">
        <v>2194</v>
      </c>
      <c r="N120" s="8" t="s">
        <v>446</v>
      </c>
      <c r="O120" s="3" t="s">
        <v>2053</v>
      </c>
      <c r="P120" s="3">
        <v>25</v>
      </c>
      <c r="Q120" s="1" t="s">
        <v>2054</v>
      </c>
      <c r="R120" s="2">
        <v>350</v>
      </c>
      <c r="S120" s="8" t="s">
        <v>436</v>
      </c>
      <c r="T120" s="1" t="s">
        <v>2055</v>
      </c>
      <c r="U120" s="3" t="s">
        <v>1953</v>
      </c>
      <c r="V120" s="22" t="s">
        <v>1953</v>
      </c>
      <c r="W120" s="22" t="s">
        <v>1161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34" s="3" customFormat="1" ht="12" customHeight="1" x14ac:dyDescent="0.2">
      <c r="A121" s="1"/>
      <c r="B121" s="2"/>
      <c r="C121" s="1"/>
      <c r="D121" s="1"/>
      <c r="G121" s="4"/>
      <c r="I121" s="4"/>
      <c r="J121" s="24"/>
      <c r="K121" s="23"/>
      <c r="L121" s="244" t="s">
        <v>2185</v>
      </c>
      <c r="M121" s="22"/>
      <c r="N121" s="8"/>
      <c r="O121" s="336"/>
      <c r="Q121" s="1"/>
      <c r="R121" s="2"/>
      <c r="S121" s="337"/>
      <c r="T121" s="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  <c r="AC121" s="5"/>
    </row>
    <row r="122" spans="1:34" s="62" customFormat="1" ht="12" customHeight="1" thickBot="1" x14ac:dyDescent="0.3">
      <c r="G122" s="317">
        <f>SUM(G118:G121)</f>
        <v>50</v>
      </c>
      <c r="I122" s="338"/>
      <c r="J122" s="339"/>
      <c r="K122" s="46"/>
      <c r="L122" s="340"/>
      <c r="M122" s="267">
        <f>G122-P122</f>
        <v>0</v>
      </c>
      <c r="N122" s="339"/>
      <c r="O122" s="341"/>
      <c r="P122" s="295">
        <f>SUM(P118:P121)</f>
        <v>50</v>
      </c>
      <c r="S122" s="34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ht="12" customHeight="1" x14ac:dyDescent="0.25">
      <c r="C123" s="333" t="s">
        <v>2056</v>
      </c>
      <c r="G123" s="334"/>
      <c r="I123" s="334"/>
      <c r="J123" s="342"/>
      <c r="K123" s="43"/>
      <c r="L123" s="240"/>
      <c r="M123" s="43"/>
      <c r="N123" s="342"/>
      <c r="O123" s="335"/>
      <c r="S123" s="335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34" s="3" customFormat="1" ht="12" customHeight="1" x14ac:dyDescent="0.2">
      <c r="A124" s="1" t="s">
        <v>2057</v>
      </c>
      <c r="B124" s="2">
        <v>67</v>
      </c>
      <c r="C124" s="1" t="s">
        <v>2193</v>
      </c>
      <c r="D124" s="1" t="s">
        <v>2718</v>
      </c>
      <c r="E124" s="3" t="s">
        <v>2187</v>
      </c>
      <c r="F124" s="3">
        <v>8</v>
      </c>
      <c r="G124" s="3">
        <v>25</v>
      </c>
      <c r="I124" s="111"/>
      <c r="J124" s="8" t="s">
        <v>446</v>
      </c>
      <c r="K124" s="4" t="s">
        <v>2490</v>
      </c>
      <c r="L124" s="244" t="s">
        <v>2185</v>
      </c>
      <c r="M124" s="3" t="s">
        <v>2430</v>
      </c>
      <c r="N124" s="8" t="s">
        <v>446</v>
      </c>
      <c r="O124" s="3" t="s">
        <v>2490</v>
      </c>
      <c r="P124" s="3">
        <v>25</v>
      </c>
      <c r="Q124" s="1" t="s">
        <v>2193</v>
      </c>
      <c r="R124" s="2">
        <v>27.5</v>
      </c>
      <c r="S124" s="8" t="s">
        <v>436</v>
      </c>
      <c r="T124" s="1" t="s">
        <v>2058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3" customFormat="1" ht="12" customHeight="1" x14ac:dyDescent="0.2">
      <c r="A125" s="20" t="s">
        <v>2028</v>
      </c>
      <c r="B125" s="21">
        <v>25</v>
      </c>
      <c r="C125" s="20" t="s">
        <v>2193</v>
      </c>
      <c r="D125" s="20" t="s">
        <v>2718</v>
      </c>
      <c r="E125" s="22" t="s">
        <v>2187</v>
      </c>
      <c r="F125" s="22">
        <v>8</v>
      </c>
      <c r="G125" s="22">
        <v>25</v>
      </c>
      <c r="H125" s="22"/>
      <c r="I125" s="4" t="s">
        <v>2567</v>
      </c>
      <c r="J125" s="24" t="s">
        <v>446</v>
      </c>
      <c r="K125" s="23" t="s">
        <v>2326</v>
      </c>
      <c r="L125" s="244" t="s">
        <v>2185</v>
      </c>
      <c r="M125" s="3" t="s">
        <v>2567</v>
      </c>
      <c r="N125" s="8" t="s">
        <v>446</v>
      </c>
      <c r="O125" s="139"/>
      <c r="P125" s="3">
        <v>25</v>
      </c>
      <c r="Q125" s="1" t="s">
        <v>2193</v>
      </c>
      <c r="R125" s="2">
        <v>370</v>
      </c>
      <c r="S125" s="24" t="s">
        <v>436</v>
      </c>
      <c r="T125" s="1" t="s">
        <v>2059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34" s="16" customFormat="1" ht="12" customHeight="1" x14ac:dyDescent="0.2">
      <c r="A126" s="312"/>
      <c r="B126" s="313"/>
      <c r="C126" s="312"/>
      <c r="D126" s="312"/>
      <c r="G126" s="343"/>
      <c r="I126" s="343"/>
      <c r="J126" s="344"/>
      <c r="K126" s="245"/>
      <c r="L126" s="244" t="s">
        <v>2185</v>
      </c>
      <c r="M126" s="74"/>
      <c r="N126" s="344"/>
      <c r="O126" s="345"/>
      <c r="Q126" s="312"/>
      <c r="R126" s="313"/>
      <c r="S126" s="167"/>
      <c r="T126" s="312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C126" s="315"/>
    </row>
    <row r="127" spans="1:34" s="62" customFormat="1" ht="12" customHeight="1" thickBot="1" x14ac:dyDescent="0.3">
      <c r="G127" s="317">
        <f>SUM(G123:G126)</f>
        <v>50</v>
      </c>
      <c r="I127" s="338"/>
      <c r="J127" s="339"/>
      <c r="K127" s="46"/>
      <c r="L127" s="340"/>
      <c r="M127" s="267">
        <f>G127-P127</f>
        <v>0</v>
      </c>
      <c r="N127" s="339"/>
      <c r="O127" s="341"/>
      <c r="P127" s="295">
        <f>SUM(P123:P126)</f>
        <v>50</v>
      </c>
      <c r="S127" s="34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34" s="37" customFormat="1" ht="11.85" customHeight="1" x14ac:dyDescent="0.25">
      <c r="A128" s="30"/>
      <c r="B128" s="31"/>
      <c r="C128" s="32" t="s">
        <v>468</v>
      </c>
      <c r="D128" s="33"/>
      <c r="E128" s="34"/>
      <c r="F128" s="35"/>
      <c r="G128" s="36"/>
      <c r="H128" s="30"/>
      <c r="I128" s="30"/>
      <c r="J128" s="30"/>
      <c r="K128" s="30"/>
      <c r="L128" s="34"/>
      <c r="M128" s="30"/>
      <c r="N128" s="30"/>
      <c r="O128" s="30"/>
      <c r="P128" s="36"/>
      <c r="Q128" s="34"/>
      <c r="R128" s="31"/>
      <c r="S128" s="180"/>
      <c r="T128" s="30"/>
      <c r="U128" s="30"/>
      <c r="V128" s="30"/>
      <c r="W128" s="34"/>
      <c r="X128" s="30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B128" s="30"/>
      <c r="AC128" s="30"/>
      <c r="AD128" s="34"/>
      <c r="AE128" s="34"/>
      <c r="AF128" s="34"/>
      <c r="AG128" s="34"/>
      <c r="AH128" s="34"/>
    </row>
    <row r="129" spans="1:29" s="3" customFormat="1" ht="10.199999999999999" x14ac:dyDescent="0.2">
      <c r="A129" s="1" t="s">
        <v>2399</v>
      </c>
      <c r="B129" s="2">
        <v>85.5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25</v>
      </c>
      <c r="I129" s="111" t="s">
        <v>397</v>
      </c>
      <c r="J129" s="3" t="s">
        <v>446</v>
      </c>
      <c r="K129" s="75" t="s">
        <v>2806</v>
      </c>
      <c r="L129" s="76" t="s">
        <v>2185</v>
      </c>
      <c r="M129" s="77" t="s">
        <v>432</v>
      </c>
      <c r="N129" s="3" t="s">
        <v>446</v>
      </c>
      <c r="O129" s="27" t="s">
        <v>1100</v>
      </c>
      <c r="P129" s="3">
        <v>25</v>
      </c>
      <c r="Q129" s="1" t="s">
        <v>861</v>
      </c>
      <c r="R129" s="2">
        <v>335</v>
      </c>
      <c r="S129" s="162" t="s">
        <v>2453</v>
      </c>
      <c r="T129" s="1" t="s">
        <v>862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800</v>
      </c>
      <c r="Z129" s="82" t="str">
        <f t="shared" si="4"/>
        <v>0</v>
      </c>
      <c r="AA129" s="82">
        <f t="shared" si="5"/>
        <v>800</v>
      </c>
      <c r="AC129" s="5"/>
    </row>
    <row r="130" spans="1:29" s="3" customFormat="1" ht="10.199999999999999" x14ac:dyDescent="0.2">
      <c r="A130" s="1" t="s">
        <v>1064</v>
      </c>
      <c r="B130" s="2">
        <v>330</v>
      </c>
      <c r="C130" s="1" t="s">
        <v>1063</v>
      </c>
      <c r="D130" s="1" t="s">
        <v>2186</v>
      </c>
      <c r="E130" s="3" t="s">
        <v>2187</v>
      </c>
      <c r="F130" s="3">
        <v>16</v>
      </c>
      <c r="G130" s="3">
        <v>25</v>
      </c>
      <c r="I130" s="29"/>
      <c r="J130" s="3" t="s">
        <v>446</v>
      </c>
      <c r="K130" s="75" t="s">
        <v>2887</v>
      </c>
      <c r="L130" s="76" t="s">
        <v>2185</v>
      </c>
      <c r="M130" s="115" t="s">
        <v>2887</v>
      </c>
      <c r="N130" s="3" t="s">
        <v>446</v>
      </c>
      <c r="O130" s="27"/>
      <c r="P130" s="3">
        <v>25</v>
      </c>
      <c r="Q130" s="1" t="s">
        <v>344</v>
      </c>
      <c r="R130" s="2">
        <v>325</v>
      </c>
      <c r="S130" s="162" t="s">
        <v>436</v>
      </c>
      <c r="T130" s="1" t="s">
        <v>345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  <c r="AC130" s="5"/>
    </row>
    <row r="131" spans="1:29" s="3" customFormat="1" ht="10.199999999999999" x14ac:dyDescent="0.2">
      <c r="A131" s="20" t="s">
        <v>2711</v>
      </c>
      <c r="B131" s="21">
        <v>216</v>
      </c>
      <c r="C131" s="20" t="s">
        <v>2193</v>
      </c>
      <c r="D131" s="1" t="s">
        <v>2186</v>
      </c>
      <c r="E131" s="3" t="s">
        <v>2187</v>
      </c>
      <c r="F131" s="3">
        <v>16</v>
      </c>
      <c r="G131" s="22">
        <v>2</v>
      </c>
      <c r="H131" s="22"/>
      <c r="I131" s="29" t="s">
        <v>392</v>
      </c>
      <c r="J131" s="3" t="s">
        <v>446</v>
      </c>
      <c r="K131" s="112" t="s">
        <v>2277</v>
      </c>
      <c r="L131" s="76" t="s">
        <v>2185</v>
      </c>
      <c r="M131" s="77" t="s">
        <v>219</v>
      </c>
      <c r="N131" s="3" t="s">
        <v>446</v>
      </c>
      <c r="O131" s="27" t="s">
        <v>244</v>
      </c>
      <c r="P131" s="3">
        <v>2</v>
      </c>
      <c r="Q131" s="1" t="s">
        <v>2193</v>
      </c>
      <c r="R131" s="2">
        <v>26.65</v>
      </c>
      <c r="S131" s="161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64</v>
      </c>
      <c r="Z131" s="82" t="str">
        <f t="shared" si="4"/>
        <v>0</v>
      </c>
      <c r="AA131" s="82">
        <f t="shared" si="5"/>
        <v>64</v>
      </c>
      <c r="AC131" s="5"/>
    </row>
    <row r="132" spans="1:29" s="3" customFormat="1" ht="10.199999999999999" x14ac:dyDescent="0.2">
      <c r="A132" s="1" t="s">
        <v>424</v>
      </c>
      <c r="B132" s="21">
        <v>0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6</v>
      </c>
      <c r="I132" s="158" t="s">
        <v>1024</v>
      </c>
      <c r="J132" s="3" t="s">
        <v>446</v>
      </c>
      <c r="K132" s="75" t="s">
        <v>2821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6</v>
      </c>
      <c r="Q132" s="1" t="s">
        <v>2193</v>
      </c>
      <c r="R132" s="2">
        <v>26.65</v>
      </c>
      <c r="S132" s="161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192</v>
      </c>
      <c r="Z132" s="82" t="str">
        <f t="shared" si="4"/>
        <v>0</v>
      </c>
      <c r="AA132" s="82">
        <f t="shared" si="5"/>
        <v>192</v>
      </c>
    </row>
    <row r="133" spans="1:29" s="3" customFormat="1" ht="10.199999999999999" x14ac:dyDescent="0.2">
      <c r="A133" s="1" t="s">
        <v>347</v>
      </c>
      <c r="B133" s="2">
        <v>330</v>
      </c>
      <c r="C133" s="1" t="s">
        <v>344</v>
      </c>
      <c r="D133" s="1" t="s">
        <v>2186</v>
      </c>
      <c r="E133" s="3" t="s">
        <v>2187</v>
      </c>
      <c r="F133" s="3">
        <v>16</v>
      </c>
      <c r="G133" s="3">
        <v>25</v>
      </c>
      <c r="I133" s="29"/>
      <c r="J133" s="3" t="s">
        <v>446</v>
      </c>
      <c r="K133" s="112" t="s">
        <v>2329</v>
      </c>
      <c r="L133" s="76" t="s">
        <v>2185</v>
      </c>
      <c r="M133" s="115" t="s">
        <v>2329</v>
      </c>
      <c r="N133" s="3" t="s">
        <v>446</v>
      </c>
      <c r="O133" s="27"/>
      <c r="P133" s="3">
        <v>25</v>
      </c>
      <c r="Q133" s="1" t="s">
        <v>344</v>
      </c>
      <c r="R133" s="2">
        <v>328</v>
      </c>
      <c r="S133" s="162" t="s">
        <v>436</v>
      </c>
      <c r="T133" s="1" t="s">
        <v>348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0.199999999999999" x14ac:dyDescent="0.2">
      <c r="A134" s="1" t="s">
        <v>346</v>
      </c>
      <c r="B134" s="2">
        <v>330</v>
      </c>
      <c r="C134" s="1" t="s">
        <v>344</v>
      </c>
      <c r="D134" s="1" t="s">
        <v>2186</v>
      </c>
      <c r="E134" s="3" t="s">
        <v>2187</v>
      </c>
      <c r="F134" s="3">
        <v>16</v>
      </c>
      <c r="G134" s="3">
        <v>25</v>
      </c>
      <c r="I134" s="29" t="s">
        <v>382</v>
      </c>
      <c r="J134" s="3" t="s">
        <v>446</v>
      </c>
      <c r="K134" s="112" t="s">
        <v>2905</v>
      </c>
      <c r="L134" s="76" t="s">
        <v>2185</v>
      </c>
      <c r="M134" s="115" t="s">
        <v>2367</v>
      </c>
      <c r="N134" s="3" t="s">
        <v>446</v>
      </c>
      <c r="O134" s="27" t="s">
        <v>385</v>
      </c>
      <c r="P134" s="3">
        <v>25</v>
      </c>
      <c r="Q134" s="1" t="s">
        <v>344</v>
      </c>
      <c r="R134" s="2">
        <v>330</v>
      </c>
      <c r="S134" s="162" t="s">
        <v>436</v>
      </c>
      <c r="T134" s="1" t="s">
        <v>351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29" s="3" customFormat="1" ht="10.199999999999999" x14ac:dyDescent="0.2">
      <c r="A135" s="1" t="s">
        <v>2387</v>
      </c>
      <c r="B135" s="2">
        <v>315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1"/>
      <c r="J135" s="3" t="s">
        <v>446</v>
      </c>
      <c r="K135" s="75" t="s">
        <v>2806</v>
      </c>
      <c r="L135" s="76" t="s">
        <v>2185</v>
      </c>
      <c r="M135" s="115" t="s">
        <v>2806</v>
      </c>
      <c r="N135" s="3" t="s">
        <v>446</v>
      </c>
      <c r="O135" s="27"/>
      <c r="P135" s="3">
        <v>25</v>
      </c>
      <c r="Q135" s="1" t="s">
        <v>344</v>
      </c>
      <c r="R135" s="2">
        <v>325</v>
      </c>
      <c r="S135" s="162" t="s">
        <v>436</v>
      </c>
      <c r="T135" s="1" t="s">
        <v>352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29" s="3" customFormat="1" ht="10.199999999999999" x14ac:dyDescent="0.2">
      <c r="A136" s="1" t="s">
        <v>843</v>
      </c>
      <c r="B136" s="2">
        <v>385</v>
      </c>
      <c r="C136" s="1" t="s">
        <v>837</v>
      </c>
      <c r="D136" s="1" t="s">
        <v>2186</v>
      </c>
      <c r="E136" s="3" t="s">
        <v>2187</v>
      </c>
      <c r="F136" s="3">
        <v>16</v>
      </c>
      <c r="G136" s="22">
        <v>25</v>
      </c>
      <c r="H136" s="22"/>
      <c r="I136" s="29"/>
      <c r="J136" s="3" t="s">
        <v>446</v>
      </c>
      <c r="K136" s="75" t="s">
        <v>276</v>
      </c>
      <c r="L136" s="76" t="s">
        <v>2185</v>
      </c>
      <c r="M136" s="77" t="s">
        <v>2888</v>
      </c>
      <c r="N136" s="3" t="s">
        <v>446</v>
      </c>
      <c r="O136" s="114" t="s">
        <v>383</v>
      </c>
      <c r="P136" s="3">
        <v>25</v>
      </c>
      <c r="Q136" s="1" t="s">
        <v>2193</v>
      </c>
      <c r="R136" s="2">
        <v>40</v>
      </c>
      <c r="S136" s="162" t="s">
        <v>436</v>
      </c>
      <c r="T136" s="1" t="s">
        <v>2436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29" s="3" customFormat="1" ht="10.199999999999999" x14ac:dyDescent="0.2">
      <c r="A137" s="1" t="s">
        <v>354</v>
      </c>
      <c r="B137" s="2">
        <v>350</v>
      </c>
      <c r="C137" s="1" t="s">
        <v>344</v>
      </c>
      <c r="D137" s="1" t="s">
        <v>2186</v>
      </c>
      <c r="E137" s="3" t="s">
        <v>2187</v>
      </c>
      <c r="F137" s="3">
        <v>16</v>
      </c>
      <c r="G137" s="3">
        <v>25</v>
      </c>
      <c r="I137" s="29" t="s">
        <v>387</v>
      </c>
      <c r="J137" s="3" t="s">
        <v>446</v>
      </c>
      <c r="K137" s="112" t="s">
        <v>2446</v>
      </c>
      <c r="L137" s="76" t="s">
        <v>2185</v>
      </c>
      <c r="M137" s="77" t="s">
        <v>1093</v>
      </c>
      <c r="N137" s="3" t="s">
        <v>446</v>
      </c>
      <c r="O137" s="27" t="s">
        <v>2918</v>
      </c>
      <c r="P137" s="3">
        <v>25</v>
      </c>
      <c r="Q137" s="1" t="s">
        <v>2218</v>
      </c>
      <c r="R137" s="2">
        <v>200</v>
      </c>
      <c r="S137" s="162" t="s">
        <v>2446</v>
      </c>
      <c r="T137" s="1" t="s">
        <v>2444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29" s="3" customFormat="1" ht="10.199999999999999" x14ac:dyDescent="0.2">
      <c r="A138" s="1" t="s">
        <v>355</v>
      </c>
      <c r="B138" s="2">
        <v>330</v>
      </c>
      <c r="C138" s="1" t="s">
        <v>344</v>
      </c>
      <c r="D138" s="1" t="s">
        <v>2186</v>
      </c>
      <c r="E138" s="3" t="s">
        <v>2187</v>
      </c>
      <c r="F138" s="3">
        <v>16</v>
      </c>
      <c r="G138" s="3">
        <v>25</v>
      </c>
      <c r="I138" s="29" t="s">
        <v>387</v>
      </c>
      <c r="J138" s="3" t="s">
        <v>446</v>
      </c>
      <c r="K138" s="112" t="s">
        <v>2446</v>
      </c>
      <c r="L138" s="76" t="s">
        <v>2185</v>
      </c>
      <c r="M138" s="77" t="s">
        <v>1093</v>
      </c>
      <c r="N138" s="3" t="s">
        <v>446</v>
      </c>
      <c r="O138" s="27" t="s">
        <v>2918</v>
      </c>
      <c r="P138" s="3">
        <v>25</v>
      </c>
      <c r="Q138" s="1" t="s">
        <v>2218</v>
      </c>
      <c r="R138" s="2">
        <v>200</v>
      </c>
      <c r="S138" s="162" t="s">
        <v>2446</v>
      </c>
      <c r="T138" s="1" t="s">
        <v>2443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0.199999999999999" x14ac:dyDescent="0.2">
      <c r="A139" s="1" t="s">
        <v>358</v>
      </c>
      <c r="B139" s="2">
        <v>330</v>
      </c>
      <c r="C139" s="1" t="s">
        <v>344</v>
      </c>
      <c r="D139" s="1" t="s">
        <v>2186</v>
      </c>
      <c r="E139" s="3" t="s">
        <v>2187</v>
      </c>
      <c r="F139" s="3">
        <v>16</v>
      </c>
      <c r="G139" s="3">
        <v>25</v>
      </c>
      <c r="I139" s="29" t="s">
        <v>2901</v>
      </c>
      <c r="J139" s="3" t="s">
        <v>446</v>
      </c>
      <c r="K139" s="112" t="s">
        <v>2448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68">
        <v>16729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29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22</v>
      </c>
      <c r="H140" s="22"/>
      <c r="I140" s="29" t="s">
        <v>1165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828</v>
      </c>
      <c r="P140" s="22">
        <v>22</v>
      </c>
      <c r="Q140" s="1" t="s">
        <v>1876</v>
      </c>
      <c r="R140" s="2">
        <v>0</v>
      </c>
      <c r="S140" s="166">
        <v>16635</v>
      </c>
      <c r="T140" s="1" t="s">
        <v>353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704</v>
      </c>
      <c r="Z140" s="82" t="str">
        <f t="shared" si="7"/>
        <v>0</v>
      </c>
      <c r="AA140" s="82">
        <f t="shared" si="8"/>
        <v>704</v>
      </c>
    </row>
    <row r="141" spans="1:29" s="3" customFormat="1" ht="10.199999999999999" x14ac:dyDescent="0.2">
      <c r="A141" s="20" t="s">
        <v>2711</v>
      </c>
      <c r="B141" s="21">
        <v>216</v>
      </c>
      <c r="C141" s="20" t="s">
        <v>2193</v>
      </c>
      <c r="D141" s="1" t="s">
        <v>2186</v>
      </c>
      <c r="E141" s="3" t="s">
        <v>2187</v>
      </c>
      <c r="F141" s="3">
        <v>16</v>
      </c>
      <c r="G141" s="22">
        <v>1</v>
      </c>
      <c r="H141" s="22"/>
      <c r="I141" s="29" t="s">
        <v>1788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828</v>
      </c>
      <c r="P141" s="22">
        <v>1</v>
      </c>
      <c r="Q141" s="1" t="s">
        <v>1876</v>
      </c>
      <c r="R141" s="2">
        <v>0</v>
      </c>
      <c r="S141" s="166">
        <v>16635</v>
      </c>
      <c r="T141" s="1" t="s">
        <v>353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32</v>
      </c>
      <c r="Z141" s="82" t="str">
        <f t="shared" si="7"/>
        <v>0</v>
      </c>
      <c r="AA141" s="82">
        <f t="shared" si="8"/>
        <v>32</v>
      </c>
    </row>
    <row r="142" spans="1:29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2">
        <v>4</v>
      </c>
      <c r="H142" s="22"/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87" t="s">
        <v>428</v>
      </c>
      <c r="P142" s="22">
        <v>4</v>
      </c>
      <c r="Q142" s="1" t="s">
        <v>1876</v>
      </c>
      <c r="R142" s="2">
        <v>0</v>
      </c>
      <c r="S142" s="165">
        <v>15937</v>
      </c>
      <c r="T142" s="1" t="s">
        <v>353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29" s="3" customFormat="1" ht="10.199999999999999" x14ac:dyDescent="0.2">
      <c r="A143" s="1" t="s">
        <v>2394</v>
      </c>
      <c r="B143" s="2">
        <v>81.349999999999994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5</v>
      </c>
      <c r="I143" s="111" t="s">
        <v>1287</v>
      </c>
      <c r="J143" s="3" t="s">
        <v>446</v>
      </c>
      <c r="K143" s="75" t="s">
        <v>2806</v>
      </c>
      <c r="L143" s="76" t="s">
        <v>2185</v>
      </c>
      <c r="M143" s="77" t="s">
        <v>2453</v>
      </c>
      <c r="N143" s="3" t="s">
        <v>446</v>
      </c>
      <c r="O143" s="3" t="s">
        <v>1100</v>
      </c>
      <c r="P143" s="3">
        <v>5</v>
      </c>
      <c r="Q143" s="1" t="s">
        <v>2193</v>
      </c>
      <c r="R143" s="2">
        <v>86.5</v>
      </c>
      <c r="S143" s="167" t="s">
        <v>2453</v>
      </c>
      <c r="T143" s="1" t="s">
        <v>2463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160</v>
      </c>
      <c r="Z143" s="82" t="str">
        <f t="shared" si="7"/>
        <v>0</v>
      </c>
      <c r="AA143" s="82">
        <f t="shared" si="8"/>
        <v>160</v>
      </c>
      <c r="AC143" s="5"/>
    </row>
    <row r="144" spans="1:29" s="3" customFormat="1" ht="10.199999999999999" x14ac:dyDescent="0.2">
      <c r="A144" s="1" t="s">
        <v>2383</v>
      </c>
      <c r="B144" s="2">
        <v>95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3</v>
      </c>
      <c r="I144" s="111" t="s">
        <v>396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27" t="s">
        <v>1100</v>
      </c>
      <c r="P144" s="3">
        <v>3</v>
      </c>
      <c r="Q144" s="1" t="s">
        <v>1782</v>
      </c>
      <c r="R144" s="2">
        <v>325</v>
      </c>
      <c r="S144" s="163" t="s">
        <v>2453</v>
      </c>
      <c r="T144" s="1" t="s">
        <v>1783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96</v>
      </c>
      <c r="Z144" s="82" t="str">
        <f t="shared" si="7"/>
        <v>0</v>
      </c>
      <c r="AA144" s="82">
        <f t="shared" si="8"/>
        <v>96</v>
      </c>
      <c r="AC144" s="5"/>
    </row>
    <row r="145" spans="1:29" s="3" customFormat="1" ht="10.199999999999999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22</v>
      </c>
      <c r="I145" s="111" t="s">
        <v>395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27" t="s">
        <v>1100</v>
      </c>
      <c r="P145" s="3">
        <v>22</v>
      </c>
      <c r="Q145" s="1" t="s">
        <v>1782</v>
      </c>
      <c r="R145" s="2">
        <v>325</v>
      </c>
      <c r="S145" s="163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704</v>
      </c>
      <c r="Z145" s="82" t="str">
        <f t="shared" si="7"/>
        <v>0</v>
      </c>
      <c r="AA145" s="82">
        <f t="shared" si="8"/>
        <v>704</v>
      </c>
      <c r="AC145" s="5"/>
    </row>
    <row r="146" spans="1:29" s="3" customFormat="1" ht="10.199999999999999" x14ac:dyDescent="0.2">
      <c r="A146" s="1" t="s">
        <v>2389</v>
      </c>
      <c r="B146" s="2">
        <v>215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1" t="s">
        <v>401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27" t="s">
        <v>400</v>
      </c>
      <c r="P146" s="3">
        <v>25</v>
      </c>
      <c r="Q146" s="1" t="s">
        <v>1782</v>
      </c>
      <c r="R146" s="2">
        <v>325</v>
      </c>
      <c r="S146" s="163" t="s">
        <v>2806</v>
      </c>
      <c r="T146" s="1" t="s">
        <v>1784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29" t="s">
        <v>1165</v>
      </c>
      <c r="J147" s="3" t="s">
        <v>446</v>
      </c>
      <c r="K147" s="112" t="s">
        <v>2277</v>
      </c>
      <c r="L147" s="76" t="s">
        <v>2185</v>
      </c>
      <c r="M147" s="115" t="s">
        <v>2484</v>
      </c>
      <c r="N147" s="3" t="s">
        <v>446</v>
      </c>
      <c r="O147" s="3" t="s">
        <v>2910</v>
      </c>
      <c r="P147" s="3">
        <v>25</v>
      </c>
      <c r="Q147" s="1" t="s">
        <v>344</v>
      </c>
      <c r="R147" s="2">
        <v>332</v>
      </c>
      <c r="S147" s="163">
        <v>16709</v>
      </c>
      <c r="T147" s="1" t="s">
        <v>360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29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201</v>
      </c>
      <c r="S148" s="163">
        <v>16709</v>
      </c>
      <c r="T148" s="1" t="s">
        <v>2699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29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201</v>
      </c>
      <c r="S149" s="163">
        <v>16709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29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204</v>
      </c>
      <c r="S150" s="163">
        <v>16709</v>
      </c>
      <c r="T150" s="1" t="s">
        <v>2700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29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225</v>
      </c>
      <c r="S151" s="163">
        <v>16709</v>
      </c>
      <c r="T151" s="1" t="s">
        <v>2487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20" t="s">
        <v>2711</v>
      </c>
      <c r="B152" s="21">
        <v>216</v>
      </c>
      <c r="C152" s="20" t="s">
        <v>2218</v>
      </c>
      <c r="D152" s="20" t="s">
        <v>2186</v>
      </c>
      <c r="E152" s="22" t="s">
        <v>2187</v>
      </c>
      <c r="F152" s="22">
        <v>16</v>
      </c>
      <c r="G152" s="22">
        <v>25</v>
      </c>
      <c r="H152" s="22"/>
      <c r="I152" s="29" t="s">
        <v>1165</v>
      </c>
      <c r="J152" s="3" t="s">
        <v>446</v>
      </c>
      <c r="K152" s="112" t="s">
        <v>2277</v>
      </c>
      <c r="L152" s="76" t="s">
        <v>2185</v>
      </c>
      <c r="M152" s="77" t="s">
        <v>2484</v>
      </c>
      <c r="N152" s="3" t="s">
        <v>446</v>
      </c>
      <c r="O152" s="3" t="s">
        <v>2910</v>
      </c>
      <c r="P152" s="3">
        <v>25</v>
      </c>
      <c r="Q152" s="1" t="s">
        <v>2485</v>
      </c>
      <c r="R152" s="2">
        <v>217</v>
      </c>
      <c r="S152" s="163">
        <v>16709</v>
      </c>
      <c r="T152" s="1" t="s">
        <v>2486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29" t="s">
        <v>878</v>
      </c>
      <c r="J153" s="3" t="s">
        <v>446</v>
      </c>
      <c r="K153" s="112" t="s">
        <v>2821</v>
      </c>
      <c r="L153" s="76" t="s">
        <v>2185</v>
      </c>
      <c r="M153" s="77" t="s">
        <v>2484</v>
      </c>
      <c r="N153" s="3" t="s">
        <v>446</v>
      </c>
      <c r="O153" s="3" t="s">
        <v>824</v>
      </c>
      <c r="P153" s="3">
        <v>25</v>
      </c>
      <c r="Q153" s="1" t="s">
        <v>2485</v>
      </c>
      <c r="R153" s="2">
        <v>217</v>
      </c>
      <c r="S153" s="163">
        <v>16708</v>
      </c>
      <c r="T153" s="1" t="s">
        <v>2486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349</v>
      </c>
      <c r="B154" s="2">
        <v>325</v>
      </c>
      <c r="C154" s="1" t="s">
        <v>344</v>
      </c>
      <c r="D154" s="1" t="s">
        <v>2186</v>
      </c>
      <c r="E154" s="3" t="s">
        <v>2187</v>
      </c>
      <c r="F154" s="3">
        <v>16</v>
      </c>
      <c r="G154" s="3">
        <v>25</v>
      </c>
      <c r="I154" s="29"/>
      <c r="J154" s="3" t="s">
        <v>446</v>
      </c>
      <c r="K154" s="112" t="s">
        <v>2329</v>
      </c>
      <c r="L154" s="76" t="s">
        <v>2185</v>
      </c>
      <c r="M154" s="115" t="s">
        <v>2484</v>
      </c>
      <c r="N154" s="3" t="s">
        <v>446</v>
      </c>
      <c r="O154" s="27" t="s">
        <v>2898</v>
      </c>
      <c r="P154" s="3">
        <v>25</v>
      </c>
      <c r="Q154" s="1" t="s">
        <v>344</v>
      </c>
      <c r="R154" s="2">
        <v>335</v>
      </c>
      <c r="S154" s="163" t="s">
        <v>2834</v>
      </c>
      <c r="T154" s="1" t="s">
        <v>359</v>
      </c>
      <c r="U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350</v>
      </c>
      <c r="B155" s="2">
        <v>325</v>
      </c>
      <c r="C155" s="1" t="s">
        <v>344</v>
      </c>
      <c r="D155" s="1" t="s">
        <v>2186</v>
      </c>
      <c r="E155" s="3" t="s">
        <v>2187</v>
      </c>
      <c r="F155" s="3">
        <v>16</v>
      </c>
      <c r="G155" s="3">
        <v>25</v>
      </c>
      <c r="I155" s="29"/>
      <c r="J155" s="3" t="s">
        <v>446</v>
      </c>
      <c r="K155" s="112" t="s">
        <v>2329</v>
      </c>
      <c r="L155" s="76" t="s">
        <v>2185</v>
      </c>
      <c r="M155" s="115" t="s">
        <v>2490</v>
      </c>
      <c r="N155" s="3" t="s">
        <v>446</v>
      </c>
      <c r="O155" s="27" t="s">
        <v>380</v>
      </c>
      <c r="P155" s="3">
        <v>25</v>
      </c>
      <c r="Q155" s="1" t="s">
        <v>344</v>
      </c>
      <c r="R155" s="2">
        <v>328</v>
      </c>
      <c r="S155" s="163" t="s">
        <v>436</v>
      </c>
      <c r="T155" s="1" t="s">
        <v>361</v>
      </c>
      <c r="U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0.199999999999999" x14ac:dyDescent="0.2">
      <c r="A156" s="1" t="s">
        <v>2400</v>
      </c>
      <c r="B156" s="2">
        <v>94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I156" s="111" t="s">
        <v>391</v>
      </c>
      <c r="J156" s="3" t="s">
        <v>446</v>
      </c>
      <c r="K156" s="75" t="s">
        <v>2806</v>
      </c>
      <c r="L156" s="76" t="s">
        <v>2185</v>
      </c>
      <c r="M156" s="115" t="s">
        <v>2812</v>
      </c>
      <c r="N156" s="3" t="s">
        <v>446</v>
      </c>
      <c r="O156" s="27" t="s">
        <v>2596</v>
      </c>
      <c r="P156" s="3">
        <v>25</v>
      </c>
      <c r="Q156" s="1" t="s">
        <v>344</v>
      </c>
      <c r="R156" s="2">
        <v>330</v>
      </c>
      <c r="S156" s="163" t="s">
        <v>2812</v>
      </c>
      <c r="T156" s="1" t="s">
        <v>362</v>
      </c>
      <c r="U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1" t="s">
        <v>2385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15</v>
      </c>
      <c r="I157" s="111" t="s">
        <v>389</v>
      </c>
      <c r="J157" s="3" t="s">
        <v>446</v>
      </c>
      <c r="K157" s="75" t="s">
        <v>2806</v>
      </c>
      <c r="L157" s="76" t="s">
        <v>2185</v>
      </c>
      <c r="M157" s="115" t="s">
        <v>2812</v>
      </c>
      <c r="N157" s="3" t="s">
        <v>446</v>
      </c>
      <c r="O157" s="27" t="s">
        <v>2596</v>
      </c>
      <c r="P157" s="3">
        <v>15</v>
      </c>
      <c r="Q157" s="1" t="s">
        <v>344</v>
      </c>
      <c r="R157" s="2">
        <v>330</v>
      </c>
      <c r="S157" s="163" t="s">
        <v>2812</v>
      </c>
      <c r="T157" s="1" t="s">
        <v>363</v>
      </c>
      <c r="U157" s="3" t="s">
        <v>2196</v>
      </c>
      <c r="W157" s="3" t="s">
        <v>2892</v>
      </c>
      <c r="X157" s="3" t="s">
        <v>2847</v>
      </c>
      <c r="Y157" s="82">
        <f t="shared" si="6"/>
        <v>480</v>
      </c>
      <c r="Z157" s="82" t="str">
        <f t="shared" si="7"/>
        <v>0</v>
      </c>
      <c r="AA157" s="82">
        <f t="shared" si="8"/>
        <v>480</v>
      </c>
      <c r="AC157" s="5"/>
    </row>
    <row r="158" spans="1:29" s="3" customFormat="1" ht="10.199999999999999" x14ac:dyDescent="0.2">
      <c r="A158" s="1" t="s">
        <v>2385</v>
      </c>
      <c r="B158" s="2">
        <v>94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10</v>
      </c>
      <c r="I158" s="111" t="s">
        <v>388</v>
      </c>
      <c r="J158" s="3" t="s">
        <v>446</v>
      </c>
      <c r="K158" s="75" t="s">
        <v>2806</v>
      </c>
      <c r="L158" s="76" t="s">
        <v>2185</v>
      </c>
      <c r="M158" s="115" t="s">
        <v>2812</v>
      </c>
      <c r="N158" s="3" t="s">
        <v>446</v>
      </c>
      <c r="O158" s="27" t="s">
        <v>2596</v>
      </c>
      <c r="P158" s="3">
        <v>10</v>
      </c>
      <c r="Q158" s="1" t="s">
        <v>344</v>
      </c>
      <c r="R158" s="2">
        <v>330</v>
      </c>
      <c r="S158" s="163" t="s">
        <v>2812</v>
      </c>
      <c r="T158" s="1" t="s">
        <v>363</v>
      </c>
      <c r="U158" s="3" t="s">
        <v>2196</v>
      </c>
      <c r="W158" s="3" t="s">
        <v>2892</v>
      </c>
      <c r="X158" s="3" t="s">
        <v>2847</v>
      </c>
      <c r="Y158" s="82">
        <f t="shared" si="6"/>
        <v>320</v>
      </c>
      <c r="Z158" s="82" t="str">
        <f t="shared" si="7"/>
        <v>0</v>
      </c>
      <c r="AA158" s="82">
        <f t="shared" si="8"/>
        <v>320</v>
      </c>
      <c r="AC158" s="5"/>
    </row>
    <row r="159" spans="1:29" s="3" customFormat="1" ht="10.199999999999999" x14ac:dyDescent="0.2">
      <c r="A159" s="1" t="s">
        <v>356</v>
      </c>
      <c r="B159" s="2">
        <v>330</v>
      </c>
      <c r="C159" s="1" t="s">
        <v>344</v>
      </c>
      <c r="D159" s="1" t="s">
        <v>2186</v>
      </c>
      <c r="E159" s="3" t="s">
        <v>2187</v>
      </c>
      <c r="F159" s="3">
        <v>16</v>
      </c>
      <c r="G159" s="3">
        <v>25</v>
      </c>
      <c r="I159" s="29" t="s">
        <v>2901</v>
      </c>
      <c r="J159" s="3" t="s">
        <v>446</v>
      </c>
      <c r="K159" s="112" t="s">
        <v>2448</v>
      </c>
      <c r="L159" s="76" t="s">
        <v>2185</v>
      </c>
      <c r="M159" s="115" t="s">
        <v>2812</v>
      </c>
      <c r="N159" s="3" t="s">
        <v>446</v>
      </c>
      <c r="O159" s="27" t="s">
        <v>390</v>
      </c>
      <c r="P159" s="3">
        <v>25</v>
      </c>
      <c r="Q159" s="1" t="s">
        <v>344</v>
      </c>
      <c r="R159" s="2">
        <v>330</v>
      </c>
      <c r="S159" s="163" t="s">
        <v>2453</v>
      </c>
      <c r="T159" s="1" t="s">
        <v>364</v>
      </c>
      <c r="U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1" t="s">
        <v>357</v>
      </c>
      <c r="B160" s="2">
        <v>330</v>
      </c>
      <c r="C160" s="1" t="s">
        <v>344</v>
      </c>
      <c r="D160" s="1" t="s">
        <v>2186</v>
      </c>
      <c r="E160" s="3" t="s">
        <v>2187</v>
      </c>
      <c r="F160" s="3">
        <v>16</v>
      </c>
      <c r="G160" s="3">
        <v>25</v>
      </c>
      <c r="I160" s="29" t="s">
        <v>2901</v>
      </c>
      <c r="J160" s="3" t="s">
        <v>446</v>
      </c>
      <c r="K160" s="112" t="s">
        <v>2448</v>
      </c>
      <c r="L160" s="76" t="s">
        <v>2185</v>
      </c>
      <c r="M160" s="115" t="s">
        <v>2812</v>
      </c>
      <c r="N160" s="3" t="s">
        <v>446</v>
      </c>
      <c r="O160" s="27" t="s">
        <v>390</v>
      </c>
      <c r="P160" s="3">
        <v>25</v>
      </c>
      <c r="Q160" s="1" t="s">
        <v>344</v>
      </c>
      <c r="R160" s="2">
        <v>330</v>
      </c>
      <c r="S160" s="163" t="s">
        <v>2453</v>
      </c>
      <c r="T160" s="1" t="s">
        <v>365</v>
      </c>
      <c r="U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0.199999999999999" x14ac:dyDescent="0.2">
      <c r="A161" s="20" t="s">
        <v>2711</v>
      </c>
      <c r="B161" s="21">
        <v>216</v>
      </c>
      <c r="C161" s="20" t="s">
        <v>2193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29" t="s">
        <v>403</v>
      </c>
      <c r="J161" s="3" t="s">
        <v>446</v>
      </c>
      <c r="K161" s="112" t="s">
        <v>2277</v>
      </c>
      <c r="L161" s="76" t="s">
        <v>2185</v>
      </c>
      <c r="M161" s="115" t="s">
        <v>2585</v>
      </c>
      <c r="N161" s="3" t="s">
        <v>446</v>
      </c>
      <c r="O161" s="27" t="s">
        <v>402</v>
      </c>
      <c r="P161" s="3">
        <v>25</v>
      </c>
      <c r="Q161" s="1" t="s">
        <v>344</v>
      </c>
      <c r="R161" s="2">
        <v>330</v>
      </c>
      <c r="S161" s="163" t="s">
        <v>436</v>
      </c>
      <c r="T161" s="1" t="s">
        <v>366</v>
      </c>
      <c r="U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8" customFormat="1" ht="11.85" customHeight="1" x14ac:dyDescent="0.25">
      <c r="G162" s="39">
        <f>SUM(G129:G161)</f>
        <v>665</v>
      </c>
      <c r="H162" s="40"/>
      <c r="I162" s="40"/>
      <c r="J162" s="61"/>
      <c r="K162" s="40"/>
      <c r="L162" s="41"/>
      <c r="M162" s="40">
        <f>G162-P162</f>
        <v>0</v>
      </c>
      <c r="N162" s="40"/>
      <c r="O162" s="40"/>
      <c r="P162" s="39">
        <f>SUM(P129:P161)</f>
        <v>665</v>
      </c>
      <c r="Q162" s="42"/>
      <c r="R162" s="42"/>
      <c r="S162" s="171"/>
      <c r="T162" s="42"/>
      <c r="X162" s="42"/>
      <c r="Y162" s="82">
        <f t="shared" si="6"/>
        <v>0</v>
      </c>
      <c r="Z162" s="82" t="str">
        <f t="shared" si="7"/>
        <v>0</v>
      </c>
      <c r="AA162" s="82" t="str">
        <f t="shared" si="8"/>
        <v>0</v>
      </c>
    </row>
    <row r="163" spans="1:29" s="43" customFormat="1" ht="12" customHeight="1" x14ac:dyDescent="0.25">
      <c r="C163" s="44" t="s">
        <v>469</v>
      </c>
      <c r="G163" s="22"/>
      <c r="H163" s="22"/>
      <c r="I163" s="22"/>
      <c r="J163" s="3"/>
      <c r="K163" s="22"/>
      <c r="L163" s="45"/>
      <c r="M163" s="22"/>
      <c r="N163" s="22"/>
      <c r="O163" s="22"/>
      <c r="P163" s="22"/>
      <c r="Q163" s="22"/>
      <c r="R163" s="22"/>
      <c r="S163" s="165"/>
      <c r="T163" s="22"/>
      <c r="X163" s="22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</row>
    <row r="164" spans="1:29" s="3" customFormat="1" ht="10.199999999999999" x14ac:dyDescent="0.2">
      <c r="A164" s="1" t="s">
        <v>2774</v>
      </c>
      <c r="B164" s="21">
        <v>64.5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I164" s="4"/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79" t="s">
        <v>2807</v>
      </c>
      <c r="P164" s="3">
        <v>25</v>
      </c>
      <c r="Q164" s="1" t="s">
        <v>2193</v>
      </c>
      <c r="R164" s="2">
        <v>38.5</v>
      </c>
      <c r="S164" s="167" t="s">
        <v>831</v>
      </c>
      <c r="T164" s="1" t="s">
        <v>2775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0.199999999999999" x14ac:dyDescent="0.2">
      <c r="A165" s="1" t="s">
        <v>2776</v>
      </c>
      <c r="B165" s="21">
        <v>69.5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4"/>
      <c r="J165" s="3" t="s">
        <v>446</v>
      </c>
      <c r="K165" s="108" t="s">
        <v>2453</v>
      </c>
      <c r="L165" s="109" t="s">
        <v>2185</v>
      </c>
      <c r="M165" s="110" t="s">
        <v>2453</v>
      </c>
      <c r="N165" s="3" t="s">
        <v>446</v>
      </c>
      <c r="O165" s="28" t="s">
        <v>2807</v>
      </c>
      <c r="P165" s="3">
        <v>25</v>
      </c>
      <c r="Q165" s="1" t="s">
        <v>2193</v>
      </c>
      <c r="R165" s="2">
        <v>38.5</v>
      </c>
      <c r="S165" s="167" t="s">
        <v>831</v>
      </c>
      <c r="T165" s="1" t="s">
        <v>2777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400</v>
      </c>
      <c r="Z165" s="82">
        <f t="shared" si="7"/>
        <v>400</v>
      </c>
      <c r="AA165" s="82" t="str">
        <f t="shared" si="8"/>
        <v>0</v>
      </c>
      <c r="AC165" s="5"/>
    </row>
    <row r="166" spans="1:29" s="3" customFormat="1" ht="10.199999999999999" x14ac:dyDescent="0.2">
      <c r="A166" s="1" t="s">
        <v>853</v>
      </c>
      <c r="B166" s="2">
        <v>295</v>
      </c>
      <c r="C166" s="1" t="s">
        <v>837</v>
      </c>
      <c r="D166" s="1" t="s">
        <v>2718</v>
      </c>
      <c r="E166" s="3" t="s">
        <v>2187</v>
      </c>
      <c r="F166" s="3">
        <v>8</v>
      </c>
      <c r="G166" s="22">
        <v>5</v>
      </c>
      <c r="H166" s="22" t="s">
        <v>343</v>
      </c>
      <c r="I166" s="29" t="s">
        <v>1285</v>
      </c>
      <c r="J166" s="3" t="s">
        <v>446</v>
      </c>
      <c r="K166" s="75" t="s">
        <v>432</v>
      </c>
      <c r="L166" s="76" t="s">
        <v>2185</v>
      </c>
      <c r="M166" s="77" t="s">
        <v>2484</v>
      </c>
      <c r="N166" s="3" t="s">
        <v>446</v>
      </c>
      <c r="O166" s="27" t="s">
        <v>2910</v>
      </c>
      <c r="P166" s="3">
        <v>5</v>
      </c>
      <c r="Q166" s="1" t="s">
        <v>2218</v>
      </c>
      <c r="R166" s="2">
        <v>240</v>
      </c>
      <c r="S166" s="163">
        <v>16709</v>
      </c>
      <c r="T166" s="1" t="s">
        <v>2788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80</v>
      </c>
      <c r="Z166" s="82" t="str">
        <f t="shared" si="7"/>
        <v>0</v>
      </c>
      <c r="AA166" s="82">
        <f t="shared" si="8"/>
        <v>80</v>
      </c>
      <c r="AC166" s="5"/>
    </row>
    <row r="167" spans="1:29" s="3" customFormat="1" ht="10.199999999999999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3</v>
      </c>
      <c r="H167" s="22" t="s">
        <v>343</v>
      </c>
      <c r="I167" s="29" t="s">
        <v>1725</v>
      </c>
      <c r="J167" s="3" t="s">
        <v>446</v>
      </c>
      <c r="K167" s="75" t="s">
        <v>432</v>
      </c>
      <c r="L167" s="76" t="s">
        <v>2185</v>
      </c>
      <c r="M167" s="77" t="s">
        <v>219</v>
      </c>
      <c r="N167" s="3" t="s">
        <v>446</v>
      </c>
      <c r="O167" s="27" t="s">
        <v>878</v>
      </c>
      <c r="P167" s="3">
        <v>3</v>
      </c>
      <c r="Q167" s="1" t="s">
        <v>2485</v>
      </c>
      <c r="R167" s="2">
        <v>199.25</v>
      </c>
      <c r="S167" s="163" t="s">
        <v>2911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48</v>
      </c>
      <c r="Z167" s="82" t="str">
        <f t="shared" si="7"/>
        <v>0</v>
      </c>
      <c r="AA167" s="82">
        <f t="shared" si="8"/>
        <v>48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8</v>
      </c>
      <c r="H168" s="22" t="s">
        <v>343</v>
      </c>
      <c r="I168" s="29" t="s">
        <v>1725</v>
      </c>
      <c r="J168" s="3" t="s">
        <v>446</v>
      </c>
      <c r="K168" s="75" t="s">
        <v>432</v>
      </c>
      <c r="L168" s="76" t="s">
        <v>2185</v>
      </c>
      <c r="M168" s="77" t="s">
        <v>2821</v>
      </c>
      <c r="N168" s="3" t="s">
        <v>446</v>
      </c>
      <c r="O168" s="87" t="s">
        <v>428</v>
      </c>
      <c r="P168" s="22">
        <v>8</v>
      </c>
      <c r="Q168" s="1" t="s">
        <v>1876</v>
      </c>
      <c r="R168" s="2">
        <v>0</v>
      </c>
      <c r="S168" s="163" t="s">
        <v>432</v>
      </c>
      <c r="T168" s="1" t="s">
        <v>373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128</v>
      </c>
      <c r="Z168" s="82" t="str">
        <f t="shared" si="7"/>
        <v>0</v>
      </c>
      <c r="AA168" s="82">
        <f t="shared" si="8"/>
        <v>128</v>
      </c>
      <c r="AC168" s="5"/>
    </row>
    <row r="169" spans="1:29" s="3" customFormat="1" ht="10.199999999999999" x14ac:dyDescent="0.2">
      <c r="A169" s="1" t="s">
        <v>2685</v>
      </c>
      <c r="B169" s="2">
        <v>225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I169" s="111" t="s">
        <v>398</v>
      </c>
      <c r="J169" s="3" t="s">
        <v>446</v>
      </c>
      <c r="K169" s="75" t="s">
        <v>2806</v>
      </c>
      <c r="L169" s="76" t="s">
        <v>2185</v>
      </c>
      <c r="M169" s="77" t="s">
        <v>2490</v>
      </c>
      <c r="N169" s="3" t="s">
        <v>446</v>
      </c>
      <c r="O169" s="27" t="s">
        <v>278</v>
      </c>
      <c r="P169" s="3">
        <v>25</v>
      </c>
      <c r="Q169" s="1" t="s">
        <v>2218</v>
      </c>
      <c r="R169" s="2">
        <v>185</v>
      </c>
      <c r="S169" s="162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0.199999999999999" x14ac:dyDescent="0.2">
      <c r="A170" s="1" t="s">
        <v>2771</v>
      </c>
      <c r="B170" s="2">
        <v>63.5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29" t="s">
        <v>387</v>
      </c>
      <c r="J170" s="3" t="s">
        <v>446</v>
      </c>
      <c r="K170" s="75" t="s">
        <v>2446</v>
      </c>
      <c r="L170" s="76" t="s">
        <v>2185</v>
      </c>
      <c r="M170" s="77" t="s">
        <v>1093</v>
      </c>
      <c r="N170" s="3" t="s">
        <v>446</v>
      </c>
      <c r="O170" s="27" t="s">
        <v>2918</v>
      </c>
      <c r="P170" s="3">
        <v>25</v>
      </c>
      <c r="Q170" s="1" t="s">
        <v>837</v>
      </c>
      <c r="R170" s="2">
        <v>310</v>
      </c>
      <c r="S170" s="163" t="s">
        <v>2446</v>
      </c>
      <c r="T170" s="1" t="s">
        <v>856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0.199999999999999" x14ac:dyDescent="0.2">
      <c r="A171" s="1" t="s">
        <v>374</v>
      </c>
      <c r="B171" s="2">
        <v>310</v>
      </c>
      <c r="C171" s="1" t="s">
        <v>344</v>
      </c>
      <c r="D171" s="1" t="s">
        <v>2718</v>
      </c>
      <c r="E171" s="3" t="s">
        <v>2187</v>
      </c>
      <c r="F171" s="3">
        <v>8</v>
      </c>
      <c r="G171" s="3">
        <v>25</v>
      </c>
      <c r="I171" s="29" t="s">
        <v>387</v>
      </c>
      <c r="J171" s="3" t="s">
        <v>446</v>
      </c>
      <c r="K171" s="112" t="s">
        <v>2446</v>
      </c>
      <c r="L171" s="76" t="s">
        <v>2185</v>
      </c>
      <c r="M171" s="77" t="s">
        <v>1093</v>
      </c>
      <c r="N171" s="3" t="s">
        <v>446</v>
      </c>
      <c r="O171" s="27" t="s">
        <v>2918</v>
      </c>
      <c r="P171" s="3">
        <v>25</v>
      </c>
      <c r="Q171" s="1" t="s">
        <v>2193</v>
      </c>
      <c r="R171" s="2">
        <v>67</v>
      </c>
      <c r="S171" s="163" t="s">
        <v>2446</v>
      </c>
      <c r="T171" s="1" t="s">
        <v>2767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10</v>
      </c>
      <c r="H172" s="3" t="s">
        <v>343</v>
      </c>
      <c r="I172" s="29" t="s">
        <v>820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10</v>
      </c>
      <c r="Q172" s="1" t="s">
        <v>2218</v>
      </c>
      <c r="R172" s="2">
        <v>240</v>
      </c>
      <c r="S172" s="163">
        <v>16709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15</v>
      </c>
      <c r="H173" s="3" t="s">
        <v>343</v>
      </c>
      <c r="I173" s="29" t="s">
        <v>820</v>
      </c>
      <c r="J173" s="3" t="s">
        <v>446</v>
      </c>
      <c r="K173" s="112" t="s">
        <v>2277</v>
      </c>
      <c r="L173" s="76" t="s">
        <v>2185</v>
      </c>
      <c r="M173" s="77" t="s">
        <v>2821</v>
      </c>
      <c r="N173" s="3" t="s">
        <v>446</v>
      </c>
      <c r="O173" s="87" t="s">
        <v>1871</v>
      </c>
      <c r="P173" s="22">
        <v>15</v>
      </c>
      <c r="Q173" s="1" t="s">
        <v>1876</v>
      </c>
      <c r="R173" s="2">
        <v>0</v>
      </c>
      <c r="S173" s="163">
        <v>16717</v>
      </c>
      <c r="T173" s="1" t="s">
        <v>373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240</v>
      </c>
      <c r="Z173" s="82" t="str">
        <f t="shared" si="7"/>
        <v>0</v>
      </c>
      <c r="AA173" s="82">
        <f t="shared" si="8"/>
        <v>240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22</v>
      </c>
      <c r="H174" s="22" t="s">
        <v>343</v>
      </c>
      <c r="I174" s="29" t="s">
        <v>1165</v>
      </c>
      <c r="J174" s="3" t="s">
        <v>446</v>
      </c>
      <c r="K174" s="112" t="s">
        <v>2277</v>
      </c>
      <c r="L174" s="76" t="s">
        <v>2185</v>
      </c>
      <c r="M174" s="77" t="s">
        <v>219</v>
      </c>
      <c r="N174" s="3" t="s">
        <v>446</v>
      </c>
      <c r="O174" s="27" t="s">
        <v>878</v>
      </c>
      <c r="P174" s="3">
        <v>22</v>
      </c>
      <c r="Q174" s="1" t="s">
        <v>2485</v>
      </c>
      <c r="R174" s="2">
        <v>199.25</v>
      </c>
      <c r="S174" s="161" t="s">
        <v>2911</v>
      </c>
      <c r="T174" s="1" t="s">
        <v>2673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352</v>
      </c>
      <c r="Z174" s="82" t="str">
        <f t="shared" si="7"/>
        <v>0</v>
      </c>
      <c r="AA174" s="82">
        <f t="shared" si="8"/>
        <v>352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29" t="s">
        <v>1165</v>
      </c>
      <c r="J175" s="3" t="s">
        <v>446</v>
      </c>
      <c r="K175" s="112" t="s">
        <v>2277</v>
      </c>
      <c r="L175" s="76" t="s">
        <v>2185</v>
      </c>
      <c r="M175" s="77" t="s">
        <v>2408</v>
      </c>
      <c r="N175" s="3" t="s">
        <v>446</v>
      </c>
      <c r="O175" s="27" t="s">
        <v>2824</v>
      </c>
      <c r="P175" s="3">
        <v>25</v>
      </c>
      <c r="Q175" s="1" t="s">
        <v>2321</v>
      </c>
      <c r="R175" s="2">
        <v>26.15</v>
      </c>
      <c r="S175" s="162" t="s">
        <v>2408</v>
      </c>
      <c r="T175" s="1" t="s">
        <v>2693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29" t="s">
        <v>1165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878</v>
      </c>
      <c r="P176" s="3">
        <v>25</v>
      </c>
      <c r="Q176" s="1" t="s">
        <v>2193</v>
      </c>
      <c r="R176" s="2">
        <v>24.18</v>
      </c>
      <c r="S176" s="162" t="s">
        <v>2408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29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240</v>
      </c>
      <c r="S177" s="163">
        <v>16709</v>
      </c>
      <c r="T177" s="1" t="s">
        <v>2788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29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201</v>
      </c>
      <c r="S178" s="163">
        <v>16709</v>
      </c>
      <c r="T178" s="1" t="s">
        <v>2699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29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204</v>
      </c>
      <c r="S179" s="163">
        <v>16709</v>
      </c>
      <c r="T179" s="1" t="s">
        <v>2700</v>
      </c>
      <c r="U179" s="3" t="s">
        <v>1769</v>
      </c>
      <c r="V179" s="3" t="s">
        <v>1769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29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2193</v>
      </c>
      <c r="R180" s="2">
        <v>48</v>
      </c>
      <c r="S180" s="163">
        <v>16714</v>
      </c>
      <c r="T180" s="1" t="s">
        <v>2702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29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2218</v>
      </c>
      <c r="R181" s="2">
        <v>71</v>
      </c>
      <c r="S181" s="163">
        <v>16714</v>
      </c>
      <c r="T181" s="1" t="s">
        <v>2790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1" t="s">
        <v>424</v>
      </c>
      <c r="B182" s="21">
        <v>0</v>
      </c>
      <c r="C182" s="1" t="s">
        <v>2218</v>
      </c>
      <c r="D182" s="1" t="s">
        <v>2718</v>
      </c>
      <c r="E182" s="3" t="s">
        <v>2187</v>
      </c>
      <c r="F182" s="3">
        <v>8</v>
      </c>
      <c r="G182" s="3">
        <v>8</v>
      </c>
      <c r="H182" s="3" t="s">
        <v>343</v>
      </c>
      <c r="I182" s="158" t="s">
        <v>1024</v>
      </c>
      <c r="J182" s="3" t="s">
        <v>446</v>
      </c>
      <c r="K182" s="75" t="s">
        <v>2821</v>
      </c>
      <c r="L182" s="76" t="s">
        <v>2185</v>
      </c>
      <c r="M182" s="77" t="s">
        <v>2408</v>
      </c>
      <c r="N182" s="3" t="s">
        <v>446</v>
      </c>
      <c r="O182" s="27" t="s">
        <v>1738</v>
      </c>
      <c r="P182" s="3">
        <v>8</v>
      </c>
      <c r="Q182" s="1" t="s">
        <v>2321</v>
      </c>
      <c r="R182" s="2">
        <v>26.15</v>
      </c>
      <c r="S182" s="161" t="s">
        <v>2887</v>
      </c>
      <c r="T182" s="1" t="s">
        <v>2693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128</v>
      </c>
      <c r="Z182" s="82" t="str">
        <f t="shared" si="7"/>
        <v>0</v>
      </c>
      <c r="AA182" s="82">
        <f t="shared" si="8"/>
        <v>128</v>
      </c>
      <c r="AC182" s="5"/>
    </row>
    <row r="183" spans="1:29" s="3" customFormat="1" ht="10.199999999999999" x14ac:dyDescent="0.2">
      <c r="A183" s="1" t="s">
        <v>371</v>
      </c>
      <c r="B183" s="2">
        <v>315</v>
      </c>
      <c r="C183" s="1" t="s">
        <v>344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384</v>
      </c>
      <c r="J183" s="3" t="s">
        <v>446</v>
      </c>
      <c r="K183" s="112" t="s">
        <v>2905</v>
      </c>
      <c r="L183" s="76" t="s">
        <v>2185</v>
      </c>
      <c r="M183" s="77" t="s">
        <v>1785</v>
      </c>
      <c r="N183" s="3" t="s">
        <v>446</v>
      </c>
      <c r="O183" s="27" t="s">
        <v>386</v>
      </c>
      <c r="P183" s="3">
        <v>25</v>
      </c>
      <c r="Q183" s="1" t="s">
        <v>2193</v>
      </c>
      <c r="R183" s="2">
        <v>89.5</v>
      </c>
      <c r="S183" s="162" t="s">
        <v>2834</v>
      </c>
      <c r="T183" s="1" t="s">
        <v>2674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1.85" customHeight="1" x14ac:dyDescent="0.2">
      <c r="A184" s="20" t="s">
        <v>2837</v>
      </c>
      <c r="B184" s="21">
        <v>0</v>
      </c>
      <c r="C184" s="20" t="s">
        <v>2838</v>
      </c>
      <c r="D184" s="1" t="s">
        <v>2718</v>
      </c>
      <c r="E184" s="3" t="s">
        <v>2187</v>
      </c>
      <c r="F184" s="3">
        <v>8</v>
      </c>
      <c r="G184" s="22">
        <v>4</v>
      </c>
      <c r="H184" s="22" t="s">
        <v>2839</v>
      </c>
      <c r="I184" s="23" t="s">
        <v>2840</v>
      </c>
      <c r="J184" s="3" t="s">
        <v>446</v>
      </c>
      <c r="K184" s="108" t="s">
        <v>2841</v>
      </c>
      <c r="L184" s="109" t="s">
        <v>2185</v>
      </c>
      <c r="M184" s="110" t="s">
        <v>2821</v>
      </c>
      <c r="N184" s="3" t="s">
        <v>446</v>
      </c>
      <c r="O184" s="87" t="s">
        <v>428</v>
      </c>
      <c r="P184" s="22">
        <v>4</v>
      </c>
      <c r="Q184" s="1" t="s">
        <v>1876</v>
      </c>
      <c r="R184" s="2">
        <v>0</v>
      </c>
      <c r="S184" s="165">
        <v>15937</v>
      </c>
      <c r="T184" s="1" t="s">
        <v>373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64</v>
      </c>
      <c r="Z184" s="82" t="str">
        <f t="shared" si="7"/>
        <v>0</v>
      </c>
      <c r="AA184" s="82">
        <f t="shared" si="8"/>
        <v>64</v>
      </c>
      <c r="AC184" s="5"/>
    </row>
    <row r="185" spans="1:29" s="3" customFormat="1" ht="10.199999999999999" x14ac:dyDescent="0.2">
      <c r="A185" s="1" t="s">
        <v>2760</v>
      </c>
      <c r="B185" s="2">
        <v>62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111" t="s">
        <v>381</v>
      </c>
      <c r="J185" s="3" t="s">
        <v>446</v>
      </c>
      <c r="K185" s="75" t="s">
        <v>2806</v>
      </c>
      <c r="L185" s="76" t="s">
        <v>2185</v>
      </c>
      <c r="M185" s="77" t="s">
        <v>2823</v>
      </c>
      <c r="N185" s="3" t="s">
        <v>446</v>
      </c>
      <c r="O185" s="27" t="s">
        <v>878</v>
      </c>
      <c r="P185" s="3">
        <v>25</v>
      </c>
      <c r="Q185" s="1" t="s">
        <v>2193</v>
      </c>
      <c r="R185" s="2">
        <v>24</v>
      </c>
      <c r="S185" s="163" t="s">
        <v>399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2762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1" t="s">
        <v>381</v>
      </c>
      <c r="J186" s="3" t="s">
        <v>446</v>
      </c>
      <c r="K186" s="75" t="s">
        <v>2806</v>
      </c>
      <c r="L186" s="76" t="s">
        <v>2185</v>
      </c>
      <c r="M186" s="77" t="s">
        <v>880</v>
      </c>
      <c r="N186" s="3" t="s">
        <v>446</v>
      </c>
      <c r="O186" s="27" t="s">
        <v>878</v>
      </c>
      <c r="P186" s="3">
        <v>25</v>
      </c>
      <c r="Q186" s="1" t="s">
        <v>2193</v>
      </c>
      <c r="R186" s="2">
        <v>126</v>
      </c>
      <c r="S186" s="163" t="s">
        <v>399</v>
      </c>
      <c r="T186" s="1" t="s">
        <v>2751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8</v>
      </c>
      <c r="H187" s="3" t="s">
        <v>343</v>
      </c>
      <c r="I187" s="111" t="s">
        <v>2901</v>
      </c>
      <c r="J187" s="3" t="s">
        <v>446</v>
      </c>
      <c r="K187" s="75" t="s">
        <v>2453</v>
      </c>
      <c r="L187" s="76" t="s">
        <v>2185</v>
      </c>
      <c r="M187" s="77" t="s">
        <v>219</v>
      </c>
      <c r="N187" s="3" t="s">
        <v>446</v>
      </c>
      <c r="O187" s="27" t="s">
        <v>244</v>
      </c>
      <c r="P187" s="3">
        <v>8</v>
      </c>
      <c r="Q187" s="1" t="s">
        <v>2193</v>
      </c>
      <c r="R187" s="2">
        <v>26.65</v>
      </c>
      <c r="S187" s="162" t="s">
        <v>2911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0.199999999999999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17</v>
      </c>
      <c r="H188" s="3" t="s">
        <v>343</v>
      </c>
      <c r="I188" s="111" t="s">
        <v>2901</v>
      </c>
      <c r="J188" s="3" t="s">
        <v>446</v>
      </c>
      <c r="K188" s="75" t="s">
        <v>2453</v>
      </c>
      <c r="L188" s="76" t="s">
        <v>2185</v>
      </c>
      <c r="M188" s="77" t="s">
        <v>2408</v>
      </c>
      <c r="N188" s="3" t="s">
        <v>446</v>
      </c>
      <c r="O188" s="27" t="s">
        <v>393</v>
      </c>
      <c r="P188" s="3">
        <v>17</v>
      </c>
      <c r="Q188" s="1" t="s">
        <v>2321</v>
      </c>
      <c r="R188" s="2">
        <v>26.15</v>
      </c>
      <c r="S188" s="162" t="s">
        <v>2887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272</v>
      </c>
      <c r="Z188" s="82" t="str">
        <f t="shared" si="7"/>
        <v>0</v>
      </c>
      <c r="AA188" s="82">
        <f t="shared" si="8"/>
        <v>272</v>
      </c>
      <c r="AC188" s="5"/>
    </row>
    <row r="189" spans="1:29" s="3" customFormat="1" ht="10.199999999999999" x14ac:dyDescent="0.2">
      <c r="A189" s="1" t="s">
        <v>375</v>
      </c>
      <c r="B189" s="2">
        <v>310</v>
      </c>
      <c r="C189" s="1" t="s">
        <v>344</v>
      </c>
      <c r="D189" s="1" t="s">
        <v>2718</v>
      </c>
      <c r="E189" s="3" t="s">
        <v>2187</v>
      </c>
      <c r="F189" s="3">
        <v>8</v>
      </c>
      <c r="G189" s="3">
        <v>25</v>
      </c>
      <c r="I189" s="29" t="s">
        <v>1050</v>
      </c>
      <c r="J189" s="3" t="s">
        <v>446</v>
      </c>
      <c r="K189" s="112" t="s">
        <v>2596</v>
      </c>
      <c r="L189" s="76" t="s">
        <v>2185</v>
      </c>
      <c r="M189" s="77" t="s">
        <v>1093</v>
      </c>
      <c r="N189" s="3" t="s">
        <v>446</v>
      </c>
      <c r="O189" s="27" t="s">
        <v>2918</v>
      </c>
      <c r="P189" s="3">
        <v>25</v>
      </c>
      <c r="Q189" s="1" t="s">
        <v>2193</v>
      </c>
      <c r="R189" s="2">
        <v>62</v>
      </c>
      <c r="S189" s="163">
        <v>16723</v>
      </c>
      <c r="T189" s="1" t="s">
        <v>2768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370</v>
      </c>
      <c r="B190" s="2">
        <v>315</v>
      </c>
      <c r="C190" s="1" t="s">
        <v>344</v>
      </c>
      <c r="D190" s="1" t="s">
        <v>2718</v>
      </c>
      <c r="E190" s="3" t="s">
        <v>2187</v>
      </c>
      <c r="F190" s="3">
        <v>8</v>
      </c>
      <c r="G190" s="3">
        <v>25</v>
      </c>
      <c r="I190" s="29"/>
      <c r="J190" s="3" t="s">
        <v>446</v>
      </c>
      <c r="K190" s="112" t="s">
        <v>2887</v>
      </c>
      <c r="L190" s="76" t="s">
        <v>2185</v>
      </c>
      <c r="M190" s="77" t="s">
        <v>2804</v>
      </c>
      <c r="N190" s="3" t="s">
        <v>446</v>
      </c>
      <c r="O190" s="27" t="s">
        <v>2887</v>
      </c>
      <c r="P190" s="3">
        <v>25</v>
      </c>
      <c r="Q190" s="1" t="s">
        <v>2193</v>
      </c>
      <c r="R190" s="2">
        <v>24.85</v>
      </c>
      <c r="S190" s="162" t="s">
        <v>436</v>
      </c>
      <c r="T190" s="1" t="s">
        <v>2651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372</v>
      </c>
      <c r="B191" s="2">
        <v>315</v>
      </c>
      <c r="C191" s="1" t="s">
        <v>344</v>
      </c>
      <c r="D191" s="1" t="s">
        <v>2718</v>
      </c>
      <c r="E191" s="3" t="s">
        <v>2187</v>
      </c>
      <c r="F191" s="3">
        <v>8</v>
      </c>
      <c r="G191" s="3">
        <v>25</v>
      </c>
      <c r="I191" s="29"/>
      <c r="J191" s="3" t="s">
        <v>446</v>
      </c>
      <c r="K191" s="112" t="s">
        <v>2823</v>
      </c>
      <c r="L191" s="76" t="s">
        <v>2185</v>
      </c>
      <c r="M191" s="77" t="s">
        <v>2823</v>
      </c>
      <c r="N191" s="3" t="s">
        <v>446</v>
      </c>
      <c r="O191" s="27"/>
      <c r="P191" s="3">
        <v>25</v>
      </c>
      <c r="Q191" s="1" t="s">
        <v>2218</v>
      </c>
      <c r="R191" s="2">
        <v>190</v>
      </c>
      <c r="S191" s="163" t="s">
        <v>436</v>
      </c>
      <c r="T191" s="1" t="s">
        <v>2752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2684</v>
      </c>
      <c r="B192" s="2">
        <v>15.9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111"/>
      <c r="J192" s="3" t="s">
        <v>446</v>
      </c>
      <c r="K192" s="75" t="s">
        <v>2806</v>
      </c>
      <c r="L192" s="76" t="s">
        <v>2185</v>
      </c>
      <c r="M192" s="77" t="s">
        <v>2519</v>
      </c>
      <c r="N192" s="3" t="s">
        <v>446</v>
      </c>
      <c r="O192" s="3" t="s">
        <v>378</v>
      </c>
      <c r="P192" s="3">
        <v>25</v>
      </c>
      <c r="Q192" s="1" t="s">
        <v>2193</v>
      </c>
      <c r="R192" s="2">
        <v>72</v>
      </c>
      <c r="S192" s="162" t="s">
        <v>436</v>
      </c>
      <c r="T192" s="1" t="s">
        <v>2792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29" s="46" customFormat="1" ht="11.85" customHeight="1" thickBot="1" x14ac:dyDescent="0.3">
      <c r="G193" s="47">
        <f>SUM(G169:G192)</f>
        <v>509</v>
      </c>
      <c r="H193" s="47"/>
      <c r="I193" s="177"/>
      <c r="J193" s="47"/>
      <c r="K193" s="47"/>
      <c r="L193" s="48"/>
      <c r="M193" s="47">
        <f>G193-P193</f>
        <v>0</v>
      </c>
      <c r="N193" s="47"/>
      <c r="O193" s="47"/>
      <c r="P193" s="47">
        <f>SUM(P169:P192)</f>
        <v>509</v>
      </c>
      <c r="Q193" s="49"/>
      <c r="R193" s="49"/>
      <c r="S193" s="170"/>
      <c r="T193" s="49"/>
      <c r="X193" s="49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29" s="43" customFormat="1" ht="11.85" customHeight="1" x14ac:dyDescent="0.25">
      <c r="C194" s="50" t="s">
        <v>2172</v>
      </c>
      <c r="G194" s="22"/>
      <c r="H194" s="22"/>
      <c r="I194" s="22"/>
      <c r="J194" s="24"/>
      <c r="K194" s="22"/>
      <c r="L194" s="45"/>
      <c r="M194" s="22"/>
      <c r="N194" s="24"/>
      <c r="O194" s="22"/>
      <c r="P194" s="22"/>
      <c r="Q194" s="22"/>
      <c r="R194" s="22"/>
      <c r="S194" s="165"/>
      <c r="T194" s="22"/>
      <c r="X194" s="22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29" s="3" customFormat="1" ht="10.199999999999999" x14ac:dyDescent="0.2">
      <c r="A195" s="1" t="s">
        <v>2816</v>
      </c>
      <c r="B195" s="2">
        <v>0</v>
      </c>
      <c r="C195" s="1" t="s">
        <v>2218</v>
      </c>
      <c r="D195" s="1" t="s">
        <v>2186</v>
      </c>
      <c r="E195" s="3" t="s">
        <v>2187</v>
      </c>
      <c r="F195" s="3">
        <v>16</v>
      </c>
      <c r="G195" s="3">
        <v>41</v>
      </c>
      <c r="J195" s="3" t="s">
        <v>446</v>
      </c>
      <c r="K195" s="75" t="s">
        <v>2817</v>
      </c>
      <c r="L195" s="76" t="s">
        <v>2185</v>
      </c>
      <c r="M195" s="77" t="s">
        <v>2601</v>
      </c>
      <c r="N195" s="3" t="s">
        <v>446</v>
      </c>
      <c r="P195" s="3">
        <v>41</v>
      </c>
      <c r="Q195" s="1" t="s">
        <v>2321</v>
      </c>
      <c r="R195" s="2">
        <v>0</v>
      </c>
      <c r="S195" s="161" t="s">
        <v>436</v>
      </c>
      <c r="T195" s="1" t="s">
        <v>2602</v>
      </c>
      <c r="U195" s="3" t="s">
        <v>2603</v>
      </c>
      <c r="V195" s="3" t="s">
        <v>2603</v>
      </c>
      <c r="W195" s="3" t="s">
        <v>1161</v>
      </c>
      <c r="X195" s="3" t="s">
        <v>1019</v>
      </c>
      <c r="Y195" s="82">
        <f t="shared" si="6"/>
        <v>1312</v>
      </c>
      <c r="Z195" s="82">
        <f t="shared" si="7"/>
        <v>1312</v>
      </c>
      <c r="AA195" s="82" t="str">
        <f t="shared" si="8"/>
        <v>0</v>
      </c>
      <c r="AC195" s="5"/>
    </row>
    <row r="196" spans="1:29" s="3" customFormat="1" ht="10.199999999999999" x14ac:dyDescent="0.2">
      <c r="A196" s="1" t="s">
        <v>2604</v>
      </c>
      <c r="B196" s="2">
        <v>0</v>
      </c>
      <c r="C196" s="1" t="s">
        <v>2193</v>
      </c>
      <c r="D196" s="1" t="s">
        <v>2186</v>
      </c>
      <c r="E196" s="3" t="s">
        <v>2187</v>
      </c>
      <c r="F196" s="3">
        <v>16</v>
      </c>
      <c r="G196" s="3">
        <v>20</v>
      </c>
      <c r="I196" s="23" t="s">
        <v>2927</v>
      </c>
      <c r="J196" s="3" t="s">
        <v>446</v>
      </c>
      <c r="K196" s="75" t="s">
        <v>2605</v>
      </c>
      <c r="L196" s="76" t="s">
        <v>2185</v>
      </c>
      <c r="M196" s="77" t="s">
        <v>2606</v>
      </c>
      <c r="N196" s="3" t="s">
        <v>446</v>
      </c>
      <c r="P196" s="3">
        <v>20</v>
      </c>
      <c r="Q196" s="1" t="s">
        <v>2321</v>
      </c>
      <c r="R196" s="2">
        <v>54.65</v>
      </c>
      <c r="S196" s="165">
        <v>15815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82">
        <f t="shared" si="6"/>
        <v>640</v>
      </c>
      <c r="Z196" s="82" t="str">
        <f t="shared" si="7"/>
        <v>0</v>
      </c>
      <c r="AA196" s="82">
        <f t="shared" si="8"/>
        <v>640</v>
      </c>
      <c r="AC196" s="5"/>
    </row>
    <row r="197" spans="1:29" s="22" customFormat="1" ht="11.85" customHeight="1" x14ac:dyDescent="0.2">
      <c r="A197" s="20"/>
      <c r="B197" s="21"/>
      <c r="C197" s="20"/>
      <c r="D197" s="20"/>
      <c r="I197" s="51"/>
      <c r="J197" s="24"/>
      <c r="K197" s="23"/>
      <c r="L197" s="20" t="s">
        <v>2185</v>
      </c>
      <c r="S197" s="127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  <c r="AC197" s="25"/>
    </row>
    <row r="198" spans="1:29" s="38" customFormat="1" ht="11.85" customHeight="1" x14ac:dyDescent="0.25">
      <c r="G198" s="40">
        <f>SUM(G194:G197)</f>
        <v>61</v>
      </c>
      <c r="H198" s="40"/>
      <c r="I198" s="40"/>
      <c r="J198" s="40"/>
      <c r="K198" s="40"/>
      <c r="L198" s="41"/>
      <c r="M198" s="40">
        <f>G198-P198</f>
        <v>0</v>
      </c>
      <c r="N198" s="40"/>
      <c r="O198" s="40"/>
      <c r="P198" s="40">
        <f>SUM(P195:P197)</f>
        <v>61</v>
      </c>
      <c r="Q198" s="42"/>
      <c r="R198" s="42"/>
      <c r="S198" s="169"/>
      <c r="T198" s="42"/>
      <c r="X198" s="4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29" s="43" customFormat="1" ht="11.85" customHeight="1" x14ac:dyDescent="0.25">
      <c r="C199" s="50" t="s">
        <v>2173</v>
      </c>
      <c r="G199" s="22"/>
      <c r="H199" s="22"/>
      <c r="I199" s="22"/>
      <c r="J199" s="24"/>
      <c r="K199" s="22"/>
      <c r="L199" s="45"/>
      <c r="M199" s="22"/>
      <c r="N199" s="24"/>
      <c r="O199" s="22"/>
      <c r="P199" s="22"/>
      <c r="Q199" s="22"/>
      <c r="R199" s="22"/>
      <c r="S199" s="163"/>
      <c r="T199" s="22"/>
      <c r="X199" s="2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29" s="3" customFormat="1" ht="12" customHeight="1" x14ac:dyDescent="0.2">
      <c r="A200" s="1" t="s">
        <v>2818</v>
      </c>
      <c r="B200" s="2">
        <v>0</v>
      </c>
      <c r="C200" s="1" t="s">
        <v>2218</v>
      </c>
      <c r="D200" s="1" t="s">
        <v>2718</v>
      </c>
      <c r="E200" s="3" t="s">
        <v>2187</v>
      </c>
      <c r="F200" s="3">
        <v>8</v>
      </c>
      <c r="G200" s="3">
        <v>41</v>
      </c>
      <c r="J200" s="3" t="s">
        <v>446</v>
      </c>
      <c r="K200" s="75" t="s">
        <v>2817</v>
      </c>
      <c r="L200" s="76" t="s">
        <v>2185</v>
      </c>
      <c r="M200" s="77" t="s">
        <v>2601</v>
      </c>
      <c r="N200" s="3" t="s">
        <v>446</v>
      </c>
      <c r="P200" s="3">
        <v>41</v>
      </c>
      <c r="Q200" s="1" t="s">
        <v>2321</v>
      </c>
      <c r="R200" s="2">
        <v>0</v>
      </c>
      <c r="S200" s="161" t="s">
        <v>436</v>
      </c>
      <c r="T200" s="1" t="s">
        <v>2797</v>
      </c>
      <c r="U200" s="3" t="s">
        <v>2603</v>
      </c>
      <c r="V200" s="3" t="s">
        <v>2603</v>
      </c>
      <c r="W200" s="3" t="s">
        <v>1161</v>
      </c>
      <c r="X200" s="3" t="s">
        <v>1019</v>
      </c>
      <c r="Y200" s="82">
        <f t="shared" si="9"/>
        <v>656</v>
      </c>
      <c r="Z200" s="82">
        <f t="shared" si="10"/>
        <v>656</v>
      </c>
      <c r="AA200" s="82" t="str">
        <f t="shared" si="11"/>
        <v>0</v>
      </c>
      <c r="AC200" s="5"/>
    </row>
    <row r="201" spans="1:29" s="3" customFormat="1" ht="10.199999999999999" x14ac:dyDescent="0.2">
      <c r="A201" s="1" t="s">
        <v>2798</v>
      </c>
      <c r="B201" s="2">
        <v>0</v>
      </c>
      <c r="C201" s="1" t="s">
        <v>2193</v>
      </c>
      <c r="D201" s="1" t="s">
        <v>2718</v>
      </c>
      <c r="E201" s="3" t="s">
        <v>2187</v>
      </c>
      <c r="F201" s="3">
        <v>8</v>
      </c>
      <c r="G201" s="3">
        <v>20</v>
      </c>
      <c r="I201" s="23" t="s">
        <v>2927</v>
      </c>
      <c r="J201" s="3" t="s">
        <v>446</v>
      </c>
      <c r="K201" s="75" t="s">
        <v>2605</v>
      </c>
      <c r="L201" s="76" t="s">
        <v>2185</v>
      </c>
      <c r="M201" s="77" t="s">
        <v>2606</v>
      </c>
      <c r="N201" s="3" t="s">
        <v>446</v>
      </c>
      <c r="P201" s="3">
        <v>20</v>
      </c>
      <c r="Q201" s="1" t="s">
        <v>2321</v>
      </c>
      <c r="R201" s="2">
        <v>54.65</v>
      </c>
      <c r="S201" s="165">
        <v>15815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si="9"/>
        <v>320</v>
      </c>
      <c r="Z201" s="82" t="str">
        <f t="shared" si="10"/>
        <v>0</v>
      </c>
      <c r="AA201" s="82">
        <f t="shared" si="11"/>
        <v>320</v>
      </c>
      <c r="AC201" s="5"/>
    </row>
    <row r="202" spans="1:29" s="22" customFormat="1" ht="11.85" customHeight="1" x14ac:dyDescent="0.2">
      <c r="A202" s="20"/>
      <c r="B202" s="21"/>
      <c r="C202" s="20"/>
      <c r="D202" s="20"/>
      <c r="I202" s="51"/>
      <c r="J202" s="24"/>
      <c r="K202" s="23"/>
      <c r="L202" s="20" t="s">
        <v>2185</v>
      </c>
      <c r="S202" s="127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  <c r="AC202" s="25"/>
    </row>
    <row r="203" spans="1:29" s="46" customFormat="1" ht="11.85" customHeight="1" thickBot="1" x14ac:dyDescent="0.3">
      <c r="G203" s="47">
        <f>SUM(G199:G202)</f>
        <v>61</v>
      </c>
      <c r="H203" s="47"/>
      <c r="I203" s="47"/>
      <c r="J203" s="47"/>
      <c r="K203" s="47"/>
      <c r="L203" s="48"/>
      <c r="M203" s="47">
        <f>G203-P203</f>
        <v>0</v>
      </c>
      <c r="N203" s="47"/>
      <c r="O203" s="47"/>
      <c r="P203" s="47">
        <f>SUM(P200:P202)</f>
        <v>61</v>
      </c>
      <c r="Q203" s="49"/>
      <c r="R203" s="49"/>
      <c r="S203" s="170"/>
      <c r="T203" s="49"/>
      <c r="X203" s="49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29" s="43" customFormat="1" ht="11.85" customHeight="1" x14ac:dyDescent="0.25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79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29" s="3" customFormat="1" ht="10.199999999999999" x14ac:dyDescent="0.2">
      <c r="A205" s="1" t="s">
        <v>367</v>
      </c>
      <c r="B205" s="2">
        <v>0</v>
      </c>
      <c r="C205" s="1" t="s">
        <v>344</v>
      </c>
      <c r="D205" s="1" t="s">
        <v>2186</v>
      </c>
      <c r="E205" s="3" t="s">
        <v>2187</v>
      </c>
      <c r="F205" s="3">
        <v>16</v>
      </c>
      <c r="G205" s="3">
        <v>15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22" t="s">
        <v>2606</v>
      </c>
      <c r="N205" s="3" t="s">
        <v>446</v>
      </c>
      <c r="P205" s="3">
        <v>15</v>
      </c>
      <c r="Q205" s="1" t="s">
        <v>2485</v>
      </c>
      <c r="R205" s="2">
        <v>0</v>
      </c>
      <c r="S205" s="163">
        <v>16720</v>
      </c>
      <c r="T205" s="1" t="s">
        <v>2607</v>
      </c>
      <c r="U205" s="3" t="s">
        <v>2603</v>
      </c>
      <c r="V205" s="3" t="s">
        <v>2603</v>
      </c>
      <c r="W205" s="3" t="s">
        <v>1161</v>
      </c>
      <c r="X205" s="3" t="s">
        <v>2847</v>
      </c>
      <c r="Y205" s="82">
        <f t="shared" si="9"/>
        <v>480</v>
      </c>
      <c r="Z205" s="82" t="str">
        <f t="shared" si="10"/>
        <v>0</v>
      </c>
      <c r="AA205" s="82">
        <f t="shared" si="11"/>
        <v>480</v>
      </c>
      <c r="AC205" s="5"/>
    </row>
    <row r="206" spans="1:29" s="3" customFormat="1" ht="10.199999999999999" x14ac:dyDescent="0.2">
      <c r="A206" s="1" t="s">
        <v>367</v>
      </c>
      <c r="B206" s="2">
        <v>0</v>
      </c>
      <c r="C206" s="1" t="s">
        <v>344</v>
      </c>
      <c r="D206" s="1" t="s">
        <v>2186</v>
      </c>
      <c r="E206" s="3" t="s">
        <v>2187</v>
      </c>
      <c r="F206" s="3">
        <v>16</v>
      </c>
      <c r="G206" s="3">
        <v>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5</v>
      </c>
      <c r="Q206" s="1" t="s">
        <v>2321</v>
      </c>
      <c r="R206" s="2">
        <v>54.65</v>
      </c>
      <c r="S206" s="163">
        <v>16720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160</v>
      </c>
      <c r="Z206" s="82" t="str">
        <f t="shared" si="10"/>
        <v>0</v>
      </c>
      <c r="AA206" s="82">
        <f t="shared" si="11"/>
        <v>160</v>
      </c>
      <c r="AC206" s="5"/>
    </row>
    <row r="207" spans="1:29" s="3" customFormat="1" ht="10.199999999999999" x14ac:dyDescent="0.2">
      <c r="A207" s="1" t="s">
        <v>367</v>
      </c>
      <c r="B207" s="2">
        <v>0</v>
      </c>
      <c r="C207" s="1" t="s">
        <v>344</v>
      </c>
      <c r="D207" s="1" t="s">
        <v>2186</v>
      </c>
      <c r="E207" s="3" t="s">
        <v>2187</v>
      </c>
      <c r="F207" s="3">
        <v>16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63">
        <v>16722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224</v>
      </c>
      <c r="Z207" s="82" t="str">
        <f t="shared" si="10"/>
        <v>0</v>
      </c>
      <c r="AA207" s="82">
        <f t="shared" si="11"/>
        <v>224</v>
      </c>
      <c r="AC207" s="5"/>
    </row>
    <row r="208" spans="1:29" s="42" customFormat="1" ht="11.85" customHeight="1" x14ac:dyDescent="0.25">
      <c r="A208" s="52"/>
      <c r="B208" s="53"/>
      <c r="C208" s="52"/>
      <c r="D208" s="52"/>
      <c r="G208" s="40">
        <f>SUM(G204:G207)</f>
        <v>27</v>
      </c>
      <c r="H208" s="40"/>
      <c r="I208" s="40"/>
      <c r="J208" s="40"/>
      <c r="K208" s="54"/>
      <c r="L208" s="55"/>
      <c r="M208" s="40">
        <f>G208-P208</f>
        <v>0</v>
      </c>
      <c r="N208" s="40"/>
      <c r="O208" s="40"/>
      <c r="P208" s="40">
        <f>SUM(P204:P207)</f>
        <v>27</v>
      </c>
      <c r="Q208" s="52"/>
      <c r="R208" s="53"/>
      <c r="S208" s="178"/>
      <c r="T208" s="5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56"/>
    </row>
    <row r="209" spans="1:29" s="43" customFormat="1" ht="11.85" customHeight="1" x14ac:dyDescent="0.25">
      <c r="C209" s="50" t="s">
        <v>2169</v>
      </c>
      <c r="G209" s="22"/>
      <c r="H209" s="22"/>
      <c r="I209" s="69"/>
      <c r="J209" s="22"/>
      <c r="K209" s="22"/>
      <c r="L209" s="20"/>
      <c r="M209" s="22"/>
      <c r="N209" s="22"/>
      <c r="O209" s="22"/>
      <c r="P209" s="22"/>
      <c r="Q209" s="22"/>
      <c r="R209" s="22"/>
      <c r="S209" s="179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9" s="3" customFormat="1" ht="10.199999999999999" x14ac:dyDescent="0.2">
      <c r="A210" s="1" t="s">
        <v>376</v>
      </c>
      <c r="B210" s="2">
        <v>0</v>
      </c>
      <c r="C210" s="1" t="s">
        <v>344</v>
      </c>
      <c r="D210" s="1" t="s">
        <v>2718</v>
      </c>
      <c r="E210" s="3" t="s">
        <v>2187</v>
      </c>
      <c r="F210" s="3">
        <v>8</v>
      </c>
      <c r="G210" s="3">
        <v>15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22" t="s">
        <v>2606</v>
      </c>
      <c r="N210" s="3" t="s">
        <v>446</v>
      </c>
      <c r="P210" s="3">
        <v>15</v>
      </c>
      <c r="Q210" s="1" t="s">
        <v>2485</v>
      </c>
      <c r="R210" s="2">
        <v>0</v>
      </c>
      <c r="S210" s="163">
        <v>16720</v>
      </c>
      <c r="T210" s="1" t="s">
        <v>2799</v>
      </c>
      <c r="U210" s="3" t="s">
        <v>2603</v>
      </c>
      <c r="V210" s="3" t="s">
        <v>2603</v>
      </c>
      <c r="W210" s="3" t="s">
        <v>1161</v>
      </c>
      <c r="X210" s="3" t="s">
        <v>2847</v>
      </c>
      <c r="Y210" s="82">
        <f t="shared" si="9"/>
        <v>240</v>
      </c>
      <c r="Z210" s="82" t="str">
        <f t="shared" si="10"/>
        <v>0</v>
      </c>
      <c r="AA210" s="82">
        <f t="shared" si="11"/>
        <v>240</v>
      </c>
      <c r="AC210" s="5"/>
    </row>
    <row r="211" spans="1:29" s="3" customFormat="1" ht="10.199999999999999" x14ac:dyDescent="0.2">
      <c r="A211" s="1" t="s">
        <v>376</v>
      </c>
      <c r="B211" s="2">
        <v>0</v>
      </c>
      <c r="C211" s="1" t="s">
        <v>344</v>
      </c>
      <c r="D211" s="1" t="s">
        <v>2718</v>
      </c>
      <c r="E211" s="3" t="s">
        <v>2187</v>
      </c>
      <c r="F211" s="3">
        <v>8</v>
      </c>
      <c r="G211" s="3">
        <v>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5</v>
      </c>
      <c r="Q211" s="1" t="s">
        <v>2321</v>
      </c>
      <c r="R211" s="2">
        <v>54.65</v>
      </c>
      <c r="S211" s="163">
        <v>16720</v>
      </c>
      <c r="T211" s="1" t="s">
        <v>2710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9"/>
        <v>80</v>
      </c>
      <c r="Z211" s="82" t="str">
        <f t="shared" si="10"/>
        <v>0</v>
      </c>
      <c r="AA211" s="82">
        <f t="shared" si="11"/>
        <v>80</v>
      </c>
      <c r="AC211" s="5"/>
    </row>
    <row r="212" spans="1:29" s="3" customFormat="1" ht="10.199999999999999" x14ac:dyDescent="0.2">
      <c r="A212" s="1" t="s">
        <v>376</v>
      </c>
      <c r="B212" s="2">
        <v>0</v>
      </c>
      <c r="C212" s="1" t="s">
        <v>344</v>
      </c>
      <c r="D212" s="1" t="s">
        <v>2718</v>
      </c>
      <c r="E212" s="3" t="s">
        <v>2187</v>
      </c>
      <c r="F212" s="3">
        <v>8</v>
      </c>
      <c r="G212" s="3">
        <v>7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2708</v>
      </c>
      <c r="N212" s="3" t="s">
        <v>446</v>
      </c>
      <c r="P212" s="3">
        <v>7</v>
      </c>
      <c r="Q212" s="1" t="s">
        <v>2321</v>
      </c>
      <c r="R212" s="2">
        <v>48</v>
      </c>
      <c r="S212" s="163">
        <v>16722</v>
      </c>
      <c r="T212" s="1" t="s">
        <v>2709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9"/>
        <v>112</v>
      </c>
      <c r="Z212" s="82" t="str">
        <f t="shared" si="10"/>
        <v>0</v>
      </c>
      <c r="AA212" s="82">
        <f t="shared" si="11"/>
        <v>112</v>
      </c>
      <c r="AC212" s="5"/>
    </row>
    <row r="213" spans="1:29" s="46" customFormat="1" ht="11.85" customHeight="1" thickBot="1" x14ac:dyDescent="0.3">
      <c r="G213" s="47">
        <f>SUM(G209:G212)</f>
        <v>27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SUM(P209:P212)</f>
        <v>27</v>
      </c>
      <c r="Q213" s="49"/>
      <c r="R213" s="49"/>
      <c r="S213" s="181"/>
      <c r="T213" s="49"/>
      <c r="X213" s="49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9" s="43" customFormat="1" ht="11.85" customHeight="1" x14ac:dyDescent="0.25">
      <c r="C214" s="50" t="s">
        <v>2177</v>
      </c>
      <c r="G214" s="22"/>
      <c r="H214" s="22"/>
      <c r="I214" s="22"/>
      <c r="J214" s="22"/>
      <c r="K214" s="22"/>
      <c r="L214" s="45"/>
      <c r="M214" s="22"/>
      <c r="N214" s="22"/>
      <c r="O214" s="22"/>
      <c r="P214" s="22"/>
      <c r="Q214" s="22"/>
      <c r="R214" s="22"/>
      <c r="S214" s="165"/>
      <c r="T214" s="22"/>
      <c r="X214" s="22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</row>
    <row r="215" spans="1:29" s="3" customFormat="1" ht="10.199999999999999" x14ac:dyDescent="0.2">
      <c r="A215" s="1" t="s">
        <v>368</v>
      </c>
      <c r="B215" s="2">
        <v>0</v>
      </c>
      <c r="C215" s="1" t="s">
        <v>344</v>
      </c>
      <c r="D215" s="1" t="s">
        <v>2186</v>
      </c>
      <c r="E215" s="3" t="s">
        <v>2187</v>
      </c>
      <c r="F215" s="3">
        <v>16</v>
      </c>
      <c r="G215" s="3">
        <v>46</v>
      </c>
      <c r="J215" s="3" t="s">
        <v>446</v>
      </c>
      <c r="K215" s="111" t="s">
        <v>2608</v>
      </c>
      <c r="L215" s="1" t="s">
        <v>2185</v>
      </c>
      <c r="M215" s="3" t="s">
        <v>2608</v>
      </c>
      <c r="N215" s="3" t="s">
        <v>446</v>
      </c>
      <c r="P215" s="3">
        <v>46</v>
      </c>
      <c r="Q215" s="1" t="s">
        <v>2193</v>
      </c>
      <c r="R215" s="2">
        <v>0</v>
      </c>
      <c r="S215" s="161" t="s">
        <v>436</v>
      </c>
      <c r="T215" s="1" t="s">
        <v>2609</v>
      </c>
      <c r="U215" s="3" t="s">
        <v>2610</v>
      </c>
      <c r="V215" s="3" t="s">
        <v>2610</v>
      </c>
      <c r="W215" s="3" t="s">
        <v>2892</v>
      </c>
      <c r="X215" s="3" t="s">
        <v>1019</v>
      </c>
      <c r="Y215" s="82">
        <f t="shared" si="9"/>
        <v>1472</v>
      </c>
      <c r="Z215" s="82">
        <f t="shared" si="10"/>
        <v>1472</v>
      </c>
      <c r="AA215" s="82" t="str">
        <f t="shared" si="11"/>
        <v>0</v>
      </c>
      <c r="AC215" s="5"/>
    </row>
    <row r="216" spans="1:29" s="22" customFormat="1" ht="11.85" customHeight="1" x14ac:dyDescent="0.2">
      <c r="K216" s="26"/>
      <c r="L216" s="20" t="s">
        <v>2185</v>
      </c>
      <c r="O216" s="28"/>
      <c r="Q216" s="20"/>
      <c r="R216" s="21"/>
      <c r="S216" s="165"/>
      <c r="T216" s="20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  <c r="AC216" s="25"/>
    </row>
    <row r="217" spans="1:29" s="42" customFormat="1" ht="11.85" customHeight="1" x14ac:dyDescent="0.25">
      <c r="A217" s="52"/>
      <c r="B217" s="53"/>
      <c r="C217" s="52"/>
      <c r="D217" s="52"/>
      <c r="G217" s="40">
        <f>SUM(G214:G216)</f>
        <v>46</v>
      </c>
      <c r="H217" s="40"/>
      <c r="I217" s="40"/>
      <c r="J217" s="40"/>
      <c r="K217" s="117"/>
      <c r="L217" s="55"/>
      <c r="M217" s="40">
        <f>G217-P217</f>
        <v>0</v>
      </c>
      <c r="N217" s="40"/>
      <c r="O217" s="40"/>
      <c r="P217" s="40">
        <f>SUM(P214:P216)</f>
        <v>46</v>
      </c>
      <c r="Q217" s="52"/>
      <c r="R217" s="53"/>
      <c r="S217" s="171"/>
      <c r="T217" s="52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  <c r="AC217" s="56"/>
    </row>
    <row r="218" spans="1:29" s="43" customFormat="1" ht="11.85" customHeight="1" x14ac:dyDescent="0.25">
      <c r="C218" s="50" t="s">
        <v>2176</v>
      </c>
      <c r="G218" s="22"/>
      <c r="H218" s="22"/>
      <c r="I218" s="22"/>
      <c r="J218" s="22"/>
      <c r="K218" s="26"/>
      <c r="L218" s="20"/>
      <c r="M218" s="22"/>
      <c r="N218" s="22"/>
      <c r="O218" s="22"/>
      <c r="P218" s="22"/>
      <c r="Q218" s="22"/>
      <c r="R218" s="22"/>
      <c r="S218" s="16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9" s="3" customFormat="1" ht="10.199999999999999" x14ac:dyDescent="0.2">
      <c r="A219" s="1" t="s">
        <v>377</v>
      </c>
      <c r="B219" s="2">
        <v>0</v>
      </c>
      <c r="C219" s="1" t="s">
        <v>344</v>
      </c>
      <c r="D219" s="1" t="s">
        <v>2718</v>
      </c>
      <c r="E219" s="3" t="s">
        <v>2187</v>
      </c>
      <c r="F219" s="3">
        <v>8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161" t="s">
        <v>436</v>
      </c>
      <c r="T219" s="1" t="s">
        <v>2800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9"/>
        <v>736</v>
      </c>
      <c r="Z219" s="82">
        <f t="shared" si="10"/>
        <v>736</v>
      </c>
      <c r="AA219" s="82" t="str">
        <f t="shared" si="11"/>
        <v>0</v>
      </c>
      <c r="AC219" s="5"/>
    </row>
    <row r="220" spans="1:29" s="22" customFormat="1" ht="11.85" customHeight="1" x14ac:dyDescent="0.2">
      <c r="L220" s="20" t="s">
        <v>2185</v>
      </c>
      <c r="O220" s="28"/>
      <c r="Q220" s="20"/>
      <c r="R220" s="21"/>
      <c r="S220" s="165"/>
      <c r="T220" s="20"/>
      <c r="Y220" s="82"/>
      <c r="Z220" s="82" t="str">
        <f t="shared" si="10"/>
        <v>0</v>
      </c>
      <c r="AA220" s="82" t="str">
        <f t="shared" si="11"/>
        <v>0</v>
      </c>
      <c r="AC220" s="25"/>
    </row>
    <row r="221" spans="1:29" s="46" customFormat="1" ht="11.85" customHeight="1" thickBot="1" x14ac:dyDescent="0.3">
      <c r="G221" s="47">
        <f>SUM(G218:G220)</f>
        <v>46</v>
      </c>
      <c r="H221" s="47"/>
      <c r="I221" s="47"/>
      <c r="J221" s="47"/>
      <c r="K221" s="47"/>
      <c r="L221" s="48"/>
      <c r="M221" s="47">
        <f>G221-P221</f>
        <v>0</v>
      </c>
      <c r="N221" s="47"/>
      <c r="O221" s="47"/>
      <c r="P221" s="47">
        <f>SUM(P218:P220)</f>
        <v>46</v>
      </c>
      <c r="Q221" s="49"/>
      <c r="R221" s="49"/>
      <c r="S221" s="170"/>
      <c r="T221" s="49"/>
      <c r="X221" s="49"/>
      <c r="Y221" s="82"/>
      <c r="Z221" s="82" t="str">
        <f t="shared" si="10"/>
        <v>0</v>
      </c>
      <c r="AA221" s="82" t="str">
        <f t="shared" si="11"/>
        <v>0</v>
      </c>
    </row>
    <row r="222" spans="1:29" s="71" customFormat="1" ht="11.85" customHeight="1" x14ac:dyDescent="0.25">
      <c r="C222" s="50" t="s">
        <v>2801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173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9" s="3" customFormat="1" ht="10.199999999999999" x14ac:dyDescent="0.2">
      <c r="A223" s="1" t="s">
        <v>2711</v>
      </c>
      <c r="B223" s="2">
        <v>216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16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9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16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56" s="3" customFormat="1" ht="10.199999999999999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2821</v>
      </c>
      <c r="Q225" s="1" t="s">
        <v>1897</v>
      </c>
      <c r="R225" s="2"/>
      <c r="S225" s="16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56" s="38" customFormat="1" ht="11.85" customHeight="1" x14ac:dyDescent="0.25">
      <c r="G226" s="40">
        <f>SUM(G223:G224)</f>
        <v>245</v>
      </c>
      <c r="H226" s="40"/>
      <c r="I226" s="40"/>
      <c r="J226" s="40"/>
      <c r="K226" s="40"/>
      <c r="L226" s="41"/>
      <c r="M226" s="40"/>
      <c r="N226" s="40"/>
      <c r="O226" s="40"/>
      <c r="P226" s="40"/>
      <c r="Q226" s="42"/>
      <c r="R226" s="42"/>
      <c r="S226" s="171"/>
      <c r="T226" s="42"/>
      <c r="X226" s="42"/>
      <c r="Y226" s="82"/>
      <c r="Z226" s="82" t="str">
        <f t="shared" si="10"/>
        <v>0</v>
      </c>
      <c r="AA226" s="82" t="str">
        <f t="shared" si="11"/>
        <v>0</v>
      </c>
      <c r="IV226" s="38">
        <f>SUM(A226:IU226)</f>
        <v>245</v>
      </c>
    </row>
    <row r="227" spans="1:256" s="71" customFormat="1" ht="11.85" customHeight="1" x14ac:dyDescent="0.25">
      <c r="C227" s="50" t="s">
        <v>2802</v>
      </c>
      <c r="G227" s="72"/>
      <c r="H227" s="72"/>
      <c r="I227" s="72" t="s">
        <v>1023</v>
      </c>
      <c r="J227" s="72"/>
      <c r="K227" s="72"/>
      <c r="L227" s="73"/>
      <c r="M227" s="72"/>
      <c r="N227" s="72"/>
      <c r="O227" s="72"/>
      <c r="P227" s="72"/>
      <c r="Q227" s="74"/>
      <c r="R227" s="74"/>
      <c r="S227" s="173"/>
      <c r="T227" s="74"/>
      <c r="X227" s="74"/>
      <c r="Y227" s="82"/>
      <c r="Z227" s="82" t="str">
        <f t="shared" si="10"/>
        <v>0</v>
      </c>
      <c r="AA227" s="82" t="str">
        <f t="shared" si="11"/>
        <v>0</v>
      </c>
    </row>
    <row r="228" spans="1:256" s="3" customFormat="1" ht="10.199999999999999" x14ac:dyDescent="0.2">
      <c r="A228" s="1" t="s">
        <v>2711</v>
      </c>
      <c r="B228" s="2">
        <v>216</v>
      </c>
      <c r="C228" s="1" t="s">
        <v>2218</v>
      </c>
      <c r="D228" s="1" t="s">
        <v>2718</v>
      </c>
      <c r="E228" s="3" t="s">
        <v>2187</v>
      </c>
      <c r="F228" s="3">
        <v>8</v>
      </c>
      <c r="G228" s="3">
        <v>172</v>
      </c>
      <c r="I228" s="114" t="s">
        <v>2920</v>
      </c>
      <c r="K228" s="111" t="s">
        <v>2277</v>
      </c>
      <c r="L228" s="1" t="s">
        <v>2185</v>
      </c>
      <c r="Q228" s="1"/>
      <c r="R228" s="2"/>
      <c r="S228" s="161"/>
      <c r="T228" s="1"/>
      <c r="Y228" s="82"/>
      <c r="Z228" s="82" t="str">
        <f t="shared" si="10"/>
        <v>0</v>
      </c>
      <c r="AA228" s="82" t="str">
        <f t="shared" si="11"/>
        <v>0</v>
      </c>
      <c r="AC228" s="5"/>
    </row>
    <row r="229" spans="1:256" s="3" customFormat="1" ht="10.199999999999999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73</v>
      </c>
      <c r="I229" s="114" t="s">
        <v>2904</v>
      </c>
      <c r="K229" s="111" t="s">
        <v>2277</v>
      </c>
      <c r="L229" s="1" t="s">
        <v>2185</v>
      </c>
      <c r="Q229" s="1"/>
      <c r="R229" s="2"/>
      <c r="S229" s="16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" customFormat="1" ht="10.199999999999999" x14ac:dyDescent="0.2">
      <c r="A230" s="1"/>
      <c r="B230" s="2"/>
      <c r="C230" s="1"/>
      <c r="D230" s="1"/>
      <c r="I230" s="114"/>
      <c r="K230" s="111"/>
      <c r="L230" s="1" t="s">
        <v>2185</v>
      </c>
      <c r="M230" s="3" t="s">
        <v>1022</v>
      </c>
      <c r="Q230" s="1" t="s">
        <v>1898</v>
      </c>
      <c r="R230" s="2"/>
      <c r="S230" s="161"/>
      <c r="T230" s="1"/>
      <c r="Y230" s="82"/>
      <c r="Z230" s="82" t="str">
        <f t="shared" si="10"/>
        <v>0</v>
      </c>
      <c r="AA230" s="82" t="str">
        <f t="shared" si="11"/>
        <v>0</v>
      </c>
      <c r="AC230" s="5"/>
    </row>
    <row r="231" spans="1:256" s="58" customFormat="1" x14ac:dyDescent="0.25">
      <c r="G231" s="40">
        <f>SUM(G228:G230)</f>
        <v>245</v>
      </c>
      <c r="S231" s="182"/>
      <c r="Y231" s="82"/>
      <c r="Z231" s="82" t="str">
        <f t="shared" si="10"/>
        <v>0</v>
      </c>
      <c r="AA231" s="82" t="str">
        <f t="shared" si="11"/>
        <v>0</v>
      </c>
    </row>
    <row r="232" spans="1:256" ht="11.85" customHeight="1" x14ac:dyDescent="0.25">
      <c r="C232" s="57" t="s">
        <v>2174</v>
      </c>
      <c r="G232" s="3"/>
      <c r="H232" s="3"/>
      <c r="I232" s="3"/>
      <c r="J232" s="3"/>
      <c r="K232" s="3"/>
      <c r="L232" s="7"/>
      <c r="M232" s="3"/>
      <c r="N232" s="3"/>
      <c r="O232" s="3"/>
      <c r="P232" s="3"/>
      <c r="Q232" s="3"/>
      <c r="R232" s="3"/>
      <c r="S232" s="165"/>
      <c r="T232" s="3"/>
      <c r="X232" s="3"/>
      <c r="Y232" s="82"/>
      <c r="Z232" s="82" t="str">
        <f t="shared" si="10"/>
        <v>0</v>
      </c>
      <c r="AA232" s="82" t="str">
        <f t="shared" si="11"/>
        <v>0</v>
      </c>
    </row>
    <row r="233" spans="1:256" s="3" customFormat="1" ht="10.199999999999999" x14ac:dyDescent="0.2">
      <c r="A233" s="1" t="s">
        <v>422</v>
      </c>
      <c r="B233" s="2">
        <v>400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108" t="s">
        <v>432</v>
      </c>
      <c r="L233" s="109" t="s">
        <v>2185</v>
      </c>
      <c r="M233" s="110" t="s">
        <v>2887</v>
      </c>
      <c r="N233" s="3" t="s">
        <v>446</v>
      </c>
      <c r="O233" s="3" t="s">
        <v>432</v>
      </c>
      <c r="P233" s="3">
        <v>25</v>
      </c>
      <c r="Q233" s="1" t="s">
        <v>2193</v>
      </c>
      <c r="R233" s="2">
        <v>80.75</v>
      </c>
      <c r="S233" s="161" t="s">
        <v>436</v>
      </c>
      <c r="T233" s="1" t="s">
        <v>2274</v>
      </c>
      <c r="U233" s="3" t="s">
        <v>2196</v>
      </c>
      <c r="V233" s="3" t="s">
        <v>2196</v>
      </c>
      <c r="W233" s="22" t="s">
        <v>1161</v>
      </c>
      <c r="X233" s="3" t="s">
        <v>1019</v>
      </c>
      <c r="Y233" s="82">
        <f t="shared" si="9"/>
        <v>800</v>
      </c>
      <c r="Z233" s="82">
        <f t="shared" si="10"/>
        <v>800</v>
      </c>
      <c r="AA233" s="82" t="str">
        <f t="shared" si="11"/>
        <v>0</v>
      </c>
      <c r="AC233" s="5"/>
    </row>
    <row r="234" spans="1:256" s="3" customFormat="1" ht="10.199999999999999" x14ac:dyDescent="0.2">
      <c r="A234" s="1" t="s">
        <v>2391</v>
      </c>
      <c r="B234" s="2">
        <v>360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 t="s">
        <v>2923</v>
      </c>
      <c r="J234" s="3" t="s">
        <v>446</v>
      </c>
      <c r="K234" s="108" t="s">
        <v>2806</v>
      </c>
      <c r="L234" s="109" t="s">
        <v>2185</v>
      </c>
      <c r="M234" s="110" t="s">
        <v>2490</v>
      </c>
      <c r="N234" s="3" t="s">
        <v>446</v>
      </c>
      <c r="O234" s="3" t="s">
        <v>2919</v>
      </c>
      <c r="P234" s="3">
        <v>25</v>
      </c>
      <c r="Q234" s="1" t="s">
        <v>2193</v>
      </c>
      <c r="R234" s="2">
        <v>83</v>
      </c>
      <c r="S234" s="161" t="s">
        <v>2490</v>
      </c>
      <c r="T234" s="1" t="s">
        <v>2510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56" s="3" customFormat="1" ht="10.199999999999999" x14ac:dyDescent="0.2">
      <c r="A235" s="1" t="s">
        <v>2288</v>
      </c>
      <c r="B235" s="2">
        <v>34.65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23426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2852</v>
      </c>
      <c r="P235" s="3">
        <v>25</v>
      </c>
      <c r="Q235" s="1" t="s">
        <v>2321</v>
      </c>
      <c r="R235" s="2">
        <v>26.15</v>
      </c>
      <c r="S235" s="161" t="s">
        <v>2887</v>
      </c>
      <c r="T235" s="1" t="s">
        <v>2693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56" s="3" customFormat="1" ht="10.199999999999999" x14ac:dyDescent="0.2">
      <c r="A236" s="1" t="s">
        <v>2281</v>
      </c>
      <c r="B236" s="2">
        <v>35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23435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2820</v>
      </c>
      <c r="P236" s="3">
        <v>25</v>
      </c>
      <c r="Q236" s="1" t="s">
        <v>2193</v>
      </c>
      <c r="R236" s="2">
        <v>24.18</v>
      </c>
      <c r="S236" s="161" t="s">
        <v>2887</v>
      </c>
      <c r="T236" s="1" t="s">
        <v>2691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56" s="3" customFormat="1" ht="10.199999999999999" x14ac:dyDescent="0.2">
      <c r="A237" s="1" t="s">
        <v>2289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23380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61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56" s="3" customFormat="1" ht="10.199999999999999" x14ac:dyDescent="0.2">
      <c r="A238" s="1" t="s">
        <v>2292</v>
      </c>
      <c r="B238" s="2">
        <v>48.4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23519</v>
      </c>
      <c r="J238" s="3" t="s">
        <v>446</v>
      </c>
      <c r="K238" s="108" t="s">
        <v>2277</v>
      </c>
      <c r="L238" s="109" t="s">
        <v>2185</v>
      </c>
      <c r="M238" s="110" t="s">
        <v>2430</v>
      </c>
      <c r="N238" s="3" t="s">
        <v>446</v>
      </c>
      <c r="O238" s="3" t="s">
        <v>2835</v>
      </c>
      <c r="P238" s="3">
        <v>25</v>
      </c>
      <c r="Q238" s="1" t="s">
        <v>2193</v>
      </c>
      <c r="R238" s="2">
        <v>77</v>
      </c>
      <c r="S238" s="161" t="s">
        <v>2408</v>
      </c>
      <c r="T238" s="1" t="s">
        <v>2437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0.199999999999999" x14ac:dyDescent="0.2">
      <c r="A239" s="1" t="s">
        <v>2290</v>
      </c>
      <c r="B239" s="2">
        <v>36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2851</v>
      </c>
      <c r="J239" s="3" t="s">
        <v>446</v>
      </c>
      <c r="K239" s="108" t="s">
        <v>2277</v>
      </c>
      <c r="L239" s="109" t="s">
        <v>2185</v>
      </c>
      <c r="M239" s="110" t="s">
        <v>2490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86.5</v>
      </c>
      <c r="S239" s="161" t="s">
        <v>2490</v>
      </c>
      <c r="T239" s="1" t="s">
        <v>2512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0.199999999999999" x14ac:dyDescent="0.2">
      <c r="A240" s="1" t="s">
        <v>2291</v>
      </c>
      <c r="B240" s="2">
        <v>38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2850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96.75</v>
      </c>
      <c r="S240" s="161" t="s">
        <v>2490</v>
      </c>
      <c r="T240" s="1" t="s">
        <v>2513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2279</v>
      </c>
      <c r="B241" s="2">
        <v>33.15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23365</v>
      </c>
      <c r="J241" s="3" t="s">
        <v>446</v>
      </c>
      <c r="K241" s="108" t="s">
        <v>2277</v>
      </c>
      <c r="L241" s="109" t="s">
        <v>2185</v>
      </c>
      <c r="M241" s="110" t="s">
        <v>2300</v>
      </c>
      <c r="N241" s="3" t="s">
        <v>446</v>
      </c>
      <c r="O241" s="3" t="s">
        <v>2832</v>
      </c>
      <c r="P241" s="3">
        <v>25</v>
      </c>
      <c r="Q241" s="1" t="s">
        <v>2193</v>
      </c>
      <c r="R241" s="2">
        <v>195</v>
      </c>
      <c r="S241" s="161" t="s">
        <v>2300</v>
      </c>
      <c r="T241" s="1" t="s">
        <v>2314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2285</v>
      </c>
      <c r="B242" s="2">
        <v>375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23856</v>
      </c>
      <c r="J242" s="3" t="s">
        <v>446</v>
      </c>
      <c r="K242" s="108" t="s">
        <v>2277</v>
      </c>
      <c r="L242" s="109" t="s">
        <v>2185</v>
      </c>
      <c r="M242" s="110" t="s">
        <v>2315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69.25</v>
      </c>
      <c r="S242" s="161" t="s">
        <v>2911</v>
      </c>
      <c r="T242" s="1" t="s">
        <v>2316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2805</v>
      </c>
      <c r="B243" s="2">
        <v>380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24012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2485</v>
      </c>
      <c r="R243" s="2">
        <v>199.25</v>
      </c>
      <c r="S243" s="161" t="s">
        <v>2911</v>
      </c>
      <c r="T243" s="1" t="s">
        <v>2673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2293</v>
      </c>
      <c r="B244" s="2">
        <v>56.75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2848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72.25</v>
      </c>
      <c r="S244" s="165">
        <v>15748</v>
      </c>
      <c r="T244" s="1" t="s">
        <v>2598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2294</v>
      </c>
      <c r="B245" s="2">
        <v>64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2849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65">
        <v>15749</v>
      </c>
      <c r="T245" s="1" t="s">
        <v>2599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2323</v>
      </c>
      <c r="B246" s="2">
        <v>210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2923</v>
      </c>
      <c r="J246" s="3" t="s">
        <v>446</v>
      </c>
      <c r="K246" s="108" t="s">
        <v>2806</v>
      </c>
      <c r="L246" s="109" t="s">
        <v>2185</v>
      </c>
      <c r="M246" s="110" t="s">
        <v>2345</v>
      </c>
      <c r="N246" s="3" t="s">
        <v>446</v>
      </c>
      <c r="O246" s="3" t="s">
        <v>2820</v>
      </c>
      <c r="P246" s="3">
        <v>25</v>
      </c>
      <c r="Q246" s="1" t="s">
        <v>2485</v>
      </c>
      <c r="R246" s="2">
        <v>204</v>
      </c>
      <c r="S246" s="161" t="s">
        <v>2887</v>
      </c>
      <c r="T246" s="1" t="s">
        <v>2683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2283</v>
      </c>
      <c r="B247" s="2">
        <v>33.85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1000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65">
        <v>15838</v>
      </c>
      <c r="T247" s="1" t="s">
        <v>2600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2401</v>
      </c>
      <c r="B248" s="2">
        <v>57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1048</v>
      </c>
      <c r="J248" s="3" t="s">
        <v>446</v>
      </c>
      <c r="K248" s="108" t="s">
        <v>2324</v>
      </c>
      <c r="L248" s="109" t="s">
        <v>2185</v>
      </c>
      <c r="M248" s="110" t="s">
        <v>2596</v>
      </c>
      <c r="N248" s="3" t="s">
        <v>446</v>
      </c>
      <c r="O248" s="3" t="s">
        <v>2912</v>
      </c>
      <c r="P248" s="3">
        <v>25</v>
      </c>
      <c r="Q248" s="1" t="s">
        <v>2193</v>
      </c>
      <c r="R248" s="2">
        <v>57</v>
      </c>
      <c r="S248" s="165">
        <v>15858</v>
      </c>
      <c r="T248" s="1" t="s">
        <v>2597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426</v>
      </c>
      <c r="B249" s="2">
        <v>400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1030</v>
      </c>
      <c r="J249" s="3" t="s">
        <v>446</v>
      </c>
      <c r="K249" s="108" t="s">
        <v>2466</v>
      </c>
      <c r="L249" s="109" t="s">
        <v>2185</v>
      </c>
      <c r="M249" s="110" t="s">
        <v>2701</v>
      </c>
      <c r="N249" s="3" t="s">
        <v>446</v>
      </c>
      <c r="O249" s="3" t="s">
        <v>1039</v>
      </c>
      <c r="P249" s="3">
        <v>25</v>
      </c>
      <c r="Q249" s="1" t="s">
        <v>2193</v>
      </c>
      <c r="R249" s="2">
        <v>48</v>
      </c>
      <c r="S249" s="165">
        <v>15847</v>
      </c>
      <c r="T249" s="1" t="s">
        <v>2702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0.199999999999999" x14ac:dyDescent="0.2">
      <c r="A250" s="1" t="s">
        <v>2514</v>
      </c>
      <c r="B250" s="2">
        <v>235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/>
      <c r="J250" s="3" t="s">
        <v>446</v>
      </c>
      <c r="K250" s="108" t="s">
        <v>2515</v>
      </c>
      <c r="L250" s="109" t="s">
        <v>2185</v>
      </c>
      <c r="M250" s="110" t="s">
        <v>2430</v>
      </c>
      <c r="N250" s="3" t="s">
        <v>446</v>
      </c>
      <c r="O250" s="3" t="s">
        <v>1028</v>
      </c>
      <c r="P250" s="3">
        <v>25</v>
      </c>
      <c r="Q250" s="1" t="s">
        <v>2193</v>
      </c>
      <c r="R250" s="2">
        <v>40</v>
      </c>
      <c r="S250" s="161" t="s">
        <v>436</v>
      </c>
      <c r="T250" s="1" t="s">
        <v>2436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1062</v>
      </c>
      <c r="B251" s="2">
        <v>350</v>
      </c>
      <c r="C251" s="1" t="s">
        <v>1063</v>
      </c>
      <c r="D251" s="1" t="s">
        <v>2186</v>
      </c>
      <c r="E251" s="3" t="s">
        <v>2187</v>
      </c>
      <c r="F251" s="3">
        <v>16</v>
      </c>
      <c r="G251" s="3">
        <v>25</v>
      </c>
      <c r="I251" s="23" t="s">
        <v>1033</v>
      </c>
      <c r="J251" s="3" t="s">
        <v>446</v>
      </c>
      <c r="K251" s="108" t="s">
        <v>2804</v>
      </c>
      <c r="L251" s="109" t="s">
        <v>2185</v>
      </c>
      <c r="M251" s="110" t="s">
        <v>2453</v>
      </c>
      <c r="N251" s="3" t="s">
        <v>446</v>
      </c>
      <c r="O251" s="3" t="s">
        <v>1037</v>
      </c>
      <c r="P251" s="3">
        <v>25</v>
      </c>
      <c r="Q251" s="1" t="s">
        <v>2193</v>
      </c>
      <c r="R251" s="2">
        <v>86.5</v>
      </c>
      <c r="S251" s="161" t="s">
        <v>2453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0.199999999999999" x14ac:dyDescent="0.2">
      <c r="A252" s="1" t="s">
        <v>1145</v>
      </c>
      <c r="B252" s="2">
        <v>320</v>
      </c>
      <c r="C252" s="1" t="s">
        <v>1146</v>
      </c>
      <c r="D252" s="1" t="s">
        <v>2186</v>
      </c>
      <c r="E252" s="3" t="s">
        <v>2187</v>
      </c>
      <c r="F252" s="3">
        <v>16</v>
      </c>
      <c r="G252" s="3">
        <v>25</v>
      </c>
      <c r="I252" s="27"/>
      <c r="J252" s="3" t="s">
        <v>446</v>
      </c>
      <c r="K252" s="108" t="s">
        <v>2490</v>
      </c>
      <c r="L252" s="109" t="s">
        <v>2185</v>
      </c>
      <c r="M252" s="110" t="s">
        <v>2490</v>
      </c>
      <c r="N252" s="3" t="s">
        <v>446</v>
      </c>
      <c r="P252" s="3">
        <v>25</v>
      </c>
      <c r="Q252" s="1" t="s">
        <v>2193</v>
      </c>
      <c r="R252" s="2">
        <v>86.5</v>
      </c>
      <c r="S252" s="161" t="s">
        <v>436</v>
      </c>
      <c r="T252" s="1" t="s">
        <v>2511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2394</v>
      </c>
      <c r="B253" s="2">
        <v>81.349999999999994</v>
      </c>
      <c r="C253" s="1" t="s">
        <v>2193</v>
      </c>
      <c r="D253" s="1" t="s">
        <v>2186</v>
      </c>
      <c r="E253" s="3" t="s">
        <v>2187</v>
      </c>
      <c r="F253" s="3">
        <v>16</v>
      </c>
      <c r="G253" s="3">
        <v>20</v>
      </c>
      <c r="I253" s="136"/>
      <c r="J253" s="3" t="s">
        <v>446</v>
      </c>
      <c r="K253" s="108" t="s">
        <v>2806</v>
      </c>
      <c r="L253" s="109" t="s">
        <v>2185</v>
      </c>
      <c r="M253" s="110" t="s">
        <v>2453</v>
      </c>
      <c r="N253" s="3" t="s">
        <v>446</v>
      </c>
      <c r="O253" s="3" t="s">
        <v>2806</v>
      </c>
      <c r="P253" s="3">
        <v>20</v>
      </c>
      <c r="Q253" s="1" t="s">
        <v>2193</v>
      </c>
      <c r="R253" s="2">
        <v>86.5</v>
      </c>
      <c r="S253" s="167" t="s">
        <v>1161</v>
      </c>
      <c r="T253" s="1" t="s">
        <v>2463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640</v>
      </c>
      <c r="Z253" s="82">
        <f t="shared" si="10"/>
        <v>640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423</v>
      </c>
      <c r="B254" s="2">
        <v>390</v>
      </c>
      <c r="C254" s="1" t="s">
        <v>2218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108" t="s">
        <v>2367</v>
      </c>
      <c r="L254" s="109" t="s">
        <v>2185</v>
      </c>
      <c r="M254" s="110" t="s">
        <v>2516</v>
      </c>
      <c r="N254" s="3" t="s">
        <v>446</v>
      </c>
      <c r="O254" s="3" t="s">
        <v>1099</v>
      </c>
      <c r="P254" s="3">
        <v>25</v>
      </c>
      <c r="Q254" s="1" t="s">
        <v>2193</v>
      </c>
      <c r="R254" s="2">
        <v>400</v>
      </c>
      <c r="S254" s="165" t="s">
        <v>1161</v>
      </c>
      <c r="T254" s="1" t="s">
        <v>2517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836</v>
      </c>
      <c r="B255" s="2">
        <v>385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2218</v>
      </c>
      <c r="R255" s="2">
        <v>200</v>
      </c>
      <c r="S255" s="165" t="s">
        <v>1161</v>
      </c>
      <c r="T255" s="1" t="s">
        <v>2443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839</v>
      </c>
      <c r="B256" s="2">
        <v>380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22">
        <v>25</v>
      </c>
      <c r="Q256" s="1" t="s">
        <v>1291</v>
      </c>
      <c r="R256" s="2">
        <v>350</v>
      </c>
      <c r="S256" s="165" t="s">
        <v>1161</v>
      </c>
      <c r="T256" s="1" t="s">
        <v>1292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2193</v>
      </c>
      <c r="R257" s="2">
        <v>83.75</v>
      </c>
      <c r="S257" s="165" t="s">
        <v>1161</v>
      </c>
      <c r="T257" s="1" t="s">
        <v>2442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2430</v>
      </c>
      <c r="N258" s="3" t="s">
        <v>446</v>
      </c>
      <c r="O258" s="22" t="s">
        <v>2448</v>
      </c>
      <c r="P258" s="3">
        <v>25</v>
      </c>
      <c r="Q258" s="1" t="s">
        <v>2193</v>
      </c>
      <c r="R258" s="2">
        <v>40</v>
      </c>
      <c r="S258" s="161" t="s">
        <v>1161</v>
      </c>
      <c r="T258" s="1" t="s">
        <v>2436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849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2585</v>
      </c>
      <c r="L259" s="109" t="s">
        <v>2185</v>
      </c>
      <c r="M259" s="110" t="s">
        <v>2895</v>
      </c>
      <c r="N259" s="3" t="s">
        <v>446</v>
      </c>
      <c r="O259" s="3" t="s">
        <v>2585</v>
      </c>
      <c r="P259" s="3">
        <v>25</v>
      </c>
      <c r="Q259" s="1" t="s">
        <v>2193</v>
      </c>
      <c r="R259" s="2">
        <v>180</v>
      </c>
      <c r="S259" s="165" t="s">
        <v>1161</v>
      </c>
      <c r="T259" s="1" t="s">
        <v>2298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2448</v>
      </c>
      <c r="L260" s="109" t="s">
        <v>2185</v>
      </c>
      <c r="M260" s="110" t="s">
        <v>2448</v>
      </c>
      <c r="N260" s="3" t="s">
        <v>446</v>
      </c>
      <c r="P260" s="3">
        <v>25</v>
      </c>
      <c r="Q260" s="1" t="s">
        <v>861</v>
      </c>
      <c r="R260" s="2">
        <v>300</v>
      </c>
      <c r="S260" s="167" t="s">
        <v>1161</v>
      </c>
      <c r="T260" s="1" t="s">
        <v>863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0.199999999999999" x14ac:dyDescent="0.2">
      <c r="A261" s="1" t="s">
        <v>847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27"/>
      <c r="J261" s="3" t="s">
        <v>446</v>
      </c>
      <c r="K261" s="108" t="s">
        <v>2812</v>
      </c>
      <c r="L261" s="109" t="s">
        <v>2185</v>
      </c>
      <c r="M261" s="110" t="s">
        <v>2812</v>
      </c>
      <c r="N261" s="3" t="s">
        <v>446</v>
      </c>
      <c r="P261" s="3">
        <v>25</v>
      </c>
      <c r="Q261" s="1" t="s">
        <v>220</v>
      </c>
      <c r="R261" s="2">
        <v>350</v>
      </c>
      <c r="S261" s="165" t="s">
        <v>238</v>
      </c>
      <c r="T261" s="1" t="s">
        <v>221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ht="11.85" customHeight="1" x14ac:dyDescent="0.25">
      <c r="G262" s="3"/>
      <c r="H262" s="3"/>
      <c r="I262" s="3"/>
      <c r="J262" s="3"/>
      <c r="K262" s="3"/>
      <c r="L262" s="1" t="s">
        <v>2185</v>
      </c>
      <c r="M262" s="3"/>
      <c r="N262" s="3"/>
      <c r="O262" s="3"/>
      <c r="P262" s="3"/>
      <c r="Q262" s="3"/>
      <c r="R262" s="3"/>
      <c r="S262" s="165"/>
      <c r="T262" s="3"/>
      <c r="X262" s="3"/>
      <c r="Y262" s="82">
        <f t="shared" ref="Y262:Y318" si="12">F262*G262*2</f>
        <v>0</v>
      </c>
      <c r="Z262" s="82" t="str">
        <f t="shared" ref="Z262:Z318" si="13">IF(X262="N",Y262,"0")</f>
        <v>0</v>
      </c>
      <c r="AA262" s="82" t="str">
        <f t="shared" ref="AA262:AA318" si="14">IF(X262="P",Y262,"0")</f>
        <v>0</v>
      </c>
    </row>
    <row r="263" spans="1:29" s="58" customFormat="1" ht="11.85" customHeight="1" x14ac:dyDescent="0.25">
      <c r="G263" s="59">
        <f>SUM(G232:G262)</f>
        <v>720</v>
      </c>
      <c r="H263" s="59"/>
      <c r="I263" s="59"/>
      <c r="J263" s="59"/>
      <c r="K263" s="59"/>
      <c r="L263" s="60"/>
      <c r="M263" s="59">
        <f>G263-P263</f>
        <v>0</v>
      </c>
      <c r="N263" s="59"/>
      <c r="O263" s="59"/>
      <c r="P263" s="59">
        <f>SUM(P232:P262)</f>
        <v>720</v>
      </c>
      <c r="Q263" s="61"/>
      <c r="R263" s="61"/>
      <c r="S263" s="171"/>
      <c r="T263" s="61"/>
      <c r="X263" s="61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ht="11.85" customHeight="1" x14ac:dyDescent="0.25">
      <c r="C264" s="57" t="s">
        <v>2175</v>
      </c>
      <c r="G264" s="3"/>
      <c r="H264" s="3"/>
      <c r="I264" s="3"/>
      <c r="J264" s="3"/>
      <c r="K264" s="3"/>
      <c r="L264" s="7"/>
      <c r="M264" s="3"/>
      <c r="N264" s="3"/>
      <c r="O264" s="3"/>
      <c r="P264" s="3"/>
      <c r="Q264" s="3"/>
      <c r="R264" s="3"/>
      <c r="S264" s="165"/>
      <c r="T264" s="3"/>
      <c r="X264" s="3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s="3" customFormat="1" ht="10.199999999999999" x14ac:dyDescent="0.2">
      <c r="A265" s="1" t="s">
        <v>2783</v>
      </c>
      <c r="B265" s="21">
        <v>60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J265" s="3" t="s">
        <v>446</v>
      </c>
      <c r="K265" s="108" t="s">
        <v>2453</v>
      </c>
      <c r="L265" s="109" t="s">
        <v>2185</v>
      </c>
      <c r="M265" s="110" t="s">
        <v>2484</v>
      </c>
      <c r="N265" s="3" t="s">
        <v>446</v>
      </c>
      <c r="O265" s="3" t="s">
        <v>2896</v>
      </c>
      <c r="P265" s="3">
        <v>25</v>
      </c>
      <c r="Q265" s="1" t="s">
        <v>2218</v>
      </c>
      <c r="R265" s="2">
        <v>201</v>
      </c>
      <c r="S265" s="167" t="s">
        <v>1161</v>
      </c>
      <c r="T265" s="1" t="s">
        <v>2699</v>
      </c>
      <c r="U265" s="3" t="s">
        <v>2196</v>
      </c>
      <c r="V265" s="3" t="s">
        <v>2196</v>
      </c>
      <c r="W265" s="22" t="s">
        <v>1161</v>
      </c>
      <c r="X265" s="3" t="s">
        <v>1019</v>
      </c>
      <c r="Y265" s="82">
        <f t="shared" si="12"/>
        <v>400</v>
      </c>
      <c r="Z265" s="82">
        <f t="shared" si="13"/>
        <v>400</v>
      </c>
      <c r="AA265" s="82" t="str">
        <f t="shared" si="14"/>
        <v>0</v>
      </c>
      <c r="AC265" s="5"/>
    </row>
    <row r="266" spans="1:29" s="3" customFormat="1" ht="10.199999999999999" x14ac:dyDescent="0.2">
      <c r="A266" s="1" t="s">
        <v>2796</v>
      </c>
      <c r="B266" s="2">
        <v>166</v>
      </c>
      <c r="C266" s="1" t="s">
        <v>2218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2825</v>
      </c>
      <c r="J266" s="3" t="s">
        <v>446</v>
      </c>
      <c r="K266" s="108" t="s">
        <v>2812</v>
      </c>
      <c r="L266" s="109" t="s">
        <v>2185</v>
      </c>
      <c r="M266" s="110" t="s">
        <v>2408</v>
      </c>
      <c r="N266" s="3" t="s">
        <v>446</v>
      </c>
      <c r="O266" s="3" t="s">
        <v>2919</v>
      </c>
      <c r="P266" s="3">
        <v>25</v>
      </c>
      <c r="Q266" s="1" t="s">
        <v>2193</v>
      </c>
      <c r="R266" s="2">
        <v>65</v>
      </c>
      <c r="S266" s="167" t="s">
        <v>2408</v>
      </c>
      <c r="T266" s="1" t="s">
        <v>2764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2729</v>
      </c>
      <c r="B267" s="2">
        <v>26.45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23420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61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2730</v>
      </c>
      <c r="B268" s="2">
        <v>27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23432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61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2731</v>
      </c>
      <c r="B269" s="2">
        <v>28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23438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61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2732</v>
      </c>
      <c r="B270" s="2">
        <v>44.25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23610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21</v>
      </c>
      <c r="S270" s="161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2733</v>
      </c>
      <c r="B271" s="2">
        <v>44.9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23617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26.25</v>
      </c>
      <c r="S271" s="161" t="s">
        <v>2887</v>
      </c>
      <c r="T271" s="1" t="s">
        <v>2724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2734</v>
      </c>
      <c r="B272" s="2">
        <v>45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4" t="s">
        <v>2830</v>
      </c>
      <c r="J272" s="3" t="s">
        <v>446</v>
      </c>
      <c r="K272" s="108" t="s">
        <v>2277</v>
      </c>
      <c r="L272" s="109" t="s">
        <v>2185</v>
      </c>
      <c r="M272" s="110" t="s">
        <v>2370</v>
      </c>
      <c r="N272" s="3" t="s">
        <v>446</v>
      </c>
      <c r="O272" s="3" t="s">
        <v>2370</v>
      </c>
      <c r="P272" s="3">
        <v>25</v>
      </c>
      <c r="Q272" s="1" t="s">
        <v>2193</v>
      </c>
      <c r="R272" s="2">
        <v>68</v>
      </c>
      <c r="S272" s="165" t="s">
        <v>430</v>
      </c>
      <c r="T272" s="1" t="s">
        <v>2759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2735</v>
      </c>
      <c r="B273" s="2">
        <v>63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4" t="s">
        <v>2831</v>
      </c>
      <c r="J273" s="3" t="s">
        <v>446</v>
      </c>
      <c r="K273" s="108" t="s">
        <v>2277</v>
      </c>
      <c r="L273" s="109" t="s">
        <v>2185</v>
      </c>
      <c r="M273" s="110" t="s">
        <v>2740</v>
      </c>
      <c r="N273" s="3" t="s">
        <v>446</v>
      </c>
      <c r="O273" s="3" t="s">
        <v>2740</v>
      </c>
      <c r="P273" s="3">
        <v>25</v>
      </c>
      <c r="Q273" s="1" t="s">
        <v>2218</v>
      </c>
      <c r="R273" s="2">
        <v>169</v>
      </c>
      <c r="S273" s="165" t="s">
        <v>1054</v>
      </c>
      <c r="T273" s="1" t="s">
        <v>2741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2736</v>
      </c>
      <c r="B274" s="2">
        <v>69.5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23763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3" t="s">
        <v>2829</v>
      </c>
      <c r="P274" s="3">
        <v>25</v>
      </c>
      <c r="Q274" s="1" t="s">
        <v>2193</v>
      </c>
      <c r="R274" s="2">
        <v>25.25</v>
      </c>
      <c r="S274" s="161" t="s">
        <v>2408</v>
      </c>
      <c r="T274" s="1" t="s">
        <v>2763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2737</v>
      </c>
      <c r="B275" s="2">
        <v>330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23912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2829</v>
      </c>
      <c r="P275" s="3">
        <v>25</v>
      </c>
      <c r="Q275" s="1" t="s">
        <v>2193</v>
      </c>
      <c r="R275" s="2">
        <v>65</v>
      </c>
      <c r="S275" s="161" t="s">
        <v>2408</v>
      </c>
      <c r="T275" s="1" t="s">
        <v>2764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3" t="s">
        <v>2853</v>
      </c>
      <c r="P276" s="3">
        <v>25</v>
      </c>
      <c r="Q276" s="1" t="s">
        <v>2218</v>
      </c>
      <c r="R276" s="2">
        <v>170</v>
      </c>
      <c r="S276" s="16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I277" s="3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3" t="s">
        <v>2853</v>
      </c>
      <c r="P277" s="3">
        <v>25</v>
      </c>
      <c r="Q277" s="1" t="s">
        <v>2218</v>
      </c>
      <c r="R277" s="2">
        <v>170</v>
      </c>
      <c r="S277" s="16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0.199999999999999" x14ac:dyDescent="0.2">
      <c r="A278" s="1" t="s">
        <v>1073</v>
      </c>
      <c r="B278" s="2">
        <v>285</v>
      </c>
      <c r="C278" s="1" t="s">
        <v>1063</v>
      </c>
      <c r="D278" s="1" t="s">
        <v>2718</v>
      </c>
      <c r="E278" s="3" t="s">
        <v>2187</v>
      </c>
      <c r="F278" s="3">
        <v>8</v>
      </c>
      <c r="G278" s="3">
        <v>25</v>
      </c>
      <c r="J278" s="3" t="s">
        <v>446</v>
      </c>
      <c r="K278" s="108" t="s">
        <v>2887</v>
      </c>
      <c r="L278" s="109" t="s">
        <v>2185</v>
      </c>
      <c r="M278" s="135" t="s">
        <v>2887</v>
      </c>
      <c r="N278" s="3" t="s">
        <v>446</v>
      </c>
      <c r="P278" s="3">
        <v>25</v>
      </c>
      <c r="Q278" s="1" t="s">
        <v>2193</v>
      </c>
      <c r="R278" s="2">
        <v>21</v>
      </c>
      <c r="S278" s="165" t="s">
        <v>436</v>
      </c>
      <c r="T278" s="1" t="s">
        <v>2723</v>
      </c>
      <c r="U278" s="3" t="s">
        <v>2196</v>
      </c>
      <c r="V278" s="3" t="s">
        <v>2196</v>
      </c>
      <c r="W278" s="22" t="s">
        <v>1161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s="3" customFormat="1" ht="10.199999999999999" x14ac:dyDescent="0.2">
      <c r="A279" s="1" t="s">
        <v>2679</v>
      </c>
      <c r="B279" s="2">
        <v>14.48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I279" s="3" t="s">
        <v>1045</v>
      </c>
      <c r="J279" s="3" t="s">
        <v>446</v>
      </c>
      <c r="K279" s="108" t="s">
        <v>2680</v>
      </c>
      <c r="L279" s="109" t="s">
        <v>2185</v>
      </c>
      <c r="M279" s="110" t="s">
        <v>2887</v>
      </c>
      <c r="N279" s="3" t="s">
        <v>446</v>
      </c>
      <c r="O279" s="3" t="s">
        <v>1044</v>
      </c>
      <c r="P279" s="3">
        <v>25</v>
      </c>
      <c r="Q279" s="1" t="s">
        <v>2193</v>
      </c>
      <c r="R279" s="2">
        <v>25.5</v>
      </c>
      <c r="S279" s="161" t="s">
        <v>2812</v>
      </c>
      <c r="T279" s="1" t="s">
        <v>2725</v>
      </c>
      <c r="U279" s="3" t="s">
        <v>2196</v>
      </c>
      <c r="V279" s="3" t="s">
        <v>2196</v>
      </c>
      <c r="W279" s="3" t="s">
        <v>2892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0.199999999999999" x14ac:dyDescent="0.2">
      <c r="A280" s="1" t="s">
        <v>1293</v>
      </c>
      <c r="B280" s="2">
        <v>275</v>
      </c>
      <c r="C280" s="1" t="s">
        <v>1291</v>
      </c>
      <c r="D280" s="1" t="s">
        <v>2718</v>
      </c>
      <c r="E280" s="3" t="s">
        <v>2187</v>
      </c>
      <c r="F280" s="3">
        <v>8</v>
      </c>
      <c r="G280" s="22">
        <v>25</v>
      </c>
      <c r="H280" s="22"/>
      <c r="I280" s="114"/>
      <c r="J280" s="3" t="s">
        <v>446</v>
      </c>
      <c r="K280" s="108" t="s">
        <v>2887</v>
      </c>
      <c r="L280" s="109" t="s">
        <v>2185</v>
      </c>
      <c r="M280" s="110" t="s">
        <v>2887</v>
      </c>
      <c r="N280" s="3" t="s">
        <v>446</v>
      </c>
      <c r="O280" s="27"/>
      <c r="P280" s="3">
        <v>25</v>
      </c>
      <c r="Q280" s="1" t="s">
        <v>2193</v>
      </c>
      <c r="R280" s="2">
        <v>21</v>
      </c>
      <c r="S280" s="161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s="3" customFormat="1" ht="10.199999999999999" x14ac:dyDescent="0.2">
      <c r="A281" s="1" t="s">
        <v>2773</v>
      </c>
      <c r="B281" s="2">
        <v>185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I281" s="139"/>
      <c r="J281" s="3" t="s">
        <v>446</v>
      </c>
      <c r="K281" s="108" t="s">
        <v>2448</v>
      </c>
      <c r="L281" s="109" t="s">
        <v>2185</v>
      </c>
      <c r="M281" s="135" t="s">
        <v>2887</v>
      </c>
      <c r="N281" s="3" t="s">
        <v>446</v>
      </c>
      <c r="O281" s="3" t="s">
        <v>2448</v>
      </c>
      <c r="P281" s="3">
        <v>25</v>
      </c>
      <c r="Q281" s="1" t="s">
        <v>2193</v>
      </c>
      <c r="R281" s="2">
        <v>21</v>
      </c>
      <c r="S281" s="161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0.199999999999999" x14ac:dyDescent="0.2">
      <c r="A282" s="1" t="s">
        <v>2795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I282" s="114"/>
      <c r="J282" s="3" t="s">
        <v>446</v>
      </c>
      <c r="K282" s="108" t="s">
        <v>2812</v>
      </c>
      <c r="L282" s="109" t="s">
        <v>2185</v>
      </c>
      <c r="M282" s="135" t="s">
        <v>2887</v>
      </c>
      <c r="N282" s="3" t="s">
        <v>446</v>
      </c>
      <c r="O282" s="3" t="s">
        <v>879</v>
      </c>
      <c r="P282" s="3">
        <v>25</v>
      </c>
      <c r="Q282" s="1" t="s">
        <v>2193</v>
      </c>
      <c r="R282" s="2">
        <v>25.5</v>
      </c>
      <c r="S282" s="165" t="s">
        <v>1739</v>
      </c>
      <c r="T282" s="1" t="s">
        <v>2725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ht="11.85" customHeight="1" x14ac:dyDescent="0.25">
      <c r="G283" s="3"/>
      <c r="H283" s="3"/>
      <c r="I283" s="3"/>
      <c r="J283" s="3"/>
      <c r="K283" s="3"/>
      <c r="L283" s="20" t="s">
        <v>2185</v>
      </c>
      <c r="M283" s="3"/>
      <c r="N283" s="3"/>
      <c r="O283" s="3"/>
      <c r="P283" s="3"/>
      <c r="Q283" s="3"/>
      <c r="R283" s="3"/>
      <c r="S283" s="165"/>
      <c r="T283" s="3"/>
      <c r="X283" s="3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62" customFormat="1" ht="11.85" customHeight="1" thickBot="1" x14ac:dyDescent="0.3">
      <c r="G284" s="63">
        <f>SUM(G264:G283)</f>
        <v>450</v>
      </c>
      <c r="H284" s="63"/>
      <c r="I284" s="63"/>
      <c r="J284" s="63"/>
      <c r="K284" s="63"/>
      <c r="L284" s="64"/>
      <c r="M284" s="63">
        <f>G284-P284</f>
        <v>0</v>
      </c>
      <c r="N284" s="63"/>
      <c r="O284" s="63"/>
      <c r="P284" s="63">
        <f>SUM(P264:P283)</f>
        <v>450</v>
      </c>
      <c r="Q284" s="65"/>
      <c r="R284" s="65"/>
      <c r="S284" s="172"/>
      <c r="T284" s="65"/>
      <c r="X284" s="65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C285" s="50" t="s">
        <v>2183</v>
      </c>
      <c r="G285" s="72"/>
      <c r="H285" s="72"/>
      <c r="I285" s="72"/>
      <c r="J285" s="72"/>
      <c r="K285" s="72"/>
      <c r="L285" s="73"/>
      <c r="M285" s="72"/>
      <c r="N285" s="72"/>
      <c r="O285" s="72"/>
      <c r="P285" s="72"/>
      <c r="Q285" s="74"/>
      <c r="R285" s="74"/>
      <c r="S285" s="173"/>
      <c r="T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5">
      <c r="A286" s="89">
        <v>486140.1</v>
      </c>
      <c r="B286" s="2">
        <v>216</v>
      </c>
      <c r="C286" s="1" t="s">
        <v>2218</v>
      </c>
      <c r="D286" s="1" t="s">
        <v>2186</v>
      </c>
      <c r="E286" s="3" t="s">
        <v>2187</v>
      </c>
      <c r="F286" s="3">
        <v>16</v>
      </c>
      <c r="G286" s="22">
        <v>4</v>
      </c>
      <c r="H286" s="22"/>
      <c r="I286" s="127" t="s">
        <v>2904</v>
      </c>
      <c r="J286" s="22" t="s">
        <v>446</v>
      </c>
      <c r="K286" s="4" t="s">
        <v>2277</v>
      </c>
      <c r="L286" s="1" t="s">
        <v>2185</v>
      </c>
      <c r="M286" s="22" t="s">
        <v>2842</v>
      </c>
      <c r="N286" s="80" t="s">
        <v>446</v>
      </c>
      <c r="O286" s="22"/>
      <c r="P286" s="22">
        <v>4</v>
      </c>
      <c r="Q286" s="20" t="s">
        <v>2843</v>
      </c>
      <c r="R286" s="21">
        <v>0</v>
      </c>
      <c r="S286" s="174">
        <v>15757</v>
      </c>
      <c r="T286" s="20" t="s">
        <v>2844</v>
      </c>
      <c r="U286" s="22" t="s">
        <v>2845</v>
      </c>
      <c r="V286" s="22" t="s">
        <v>2845</v>
      </c>
      <c r="W286" s="22" t="s">
        <v>1161</v>
      </c>
      <c r="X286" s="22" t="s">
        <v>2847</v>
      </c>
      <c r="Y286" s="82">
        <f t="shared" si="12"/>
        <v>128</v>
      </c>
      <c r="Z286" s="82" t="str">
        <f t="shared" si="13"/>
        <v>0</v>
      </c>
      <c r="AA286" s="82">
        <f t="shared" si="14"/>
        <v>128</v>
      </c>
      <c r="AB286" s="22"/>
      <c r="AC286" s="25"/>
    </row>
    <row r="287" spans="1:29" s="46" customFormat="1" ht="11.85" customHeight="1" thickBot="1" x14ac:dyDescent="0.3">
      <c r="A287" s="90"/>
      <c r="G287" s="47">
        <f>SUM(G286:G286)</f>
        <v>4</v>
      </c>
      <c r="H287" s="47"/>
      <c r="I287" s="128"/>
      <c r="J287" s="47"/>
      <c r="K287" s="128"/>
      <c r="L287" s="48"/>
      <c r="M287" s="47">
        <f>G287-P287</f>
        <v>0</v>
      </c>
      <c r="N287" s="81"/>
      <c r="O287" s="47"/>
      <c r="P287" s="47">
        <f>SUM(P286)</f>
        <v>4</v>
      </c>
      <c r="Q287" s="49"/>
      <c r="R287" s="49"/>
      <c r="S287" s="170"/>
      <c r="T287" s="49"/>
      <c r="X287" s="49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5">
      <c r="A288" s="89"/>
      <c r="C288" s="50" t="s">
        <v>2184</v>
      </c>
      <c r="G288" s="22"/>
      <c r="H288" s="22"/>
      <c r="I288" s="24"/>
      <c r="J288" s="22"/>
      <c r="K288" s="22"/>
      <c r="L288" s="45"/>
      <c r="M288" s="22"/>
      <c r="N288" s="37"/>
      <c r="O288" s="22"/>
      <c r="P288" s="22"/>
      <c r="Q288" s="22"/>
      <c r="R288" s="22"/>
      <c r="S288" s="16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5">
      <c r="A289" s="89">
        <v>486140.1</v>
      </c>
      <c r="B289" s="2">
        <v>216</v>
      </c>
      <c r="C289" s="1" t="s">
        <v>2218</v>
      </c>
      <c r="D289" s="1" t="s">
        <v>2718</v>
      </c>
      <c r="E289" s="3" t="s">
        <v>2187</v>
      </c>
      <c r="F289" s="3">
        <v>8</v>
      </c>
      <c r="G289" s="74">
        <v>4</v>
      </c>
      <c r="H289" s="74"/>
      <c r="I289" s="127" t="s">
        <v>2904</v>
      </c>
      <c r="J289" s="74" t="s">
        <v>446</v>
      </c>
      <c r="K289" s="4" t="s">
        <v>2277</v>
      </c>
      <c r="L289" s="1" t="s">
        <v>2185</v>
      </c>
      <c r="M289" s="74" t="s">
        <v>2842</v>
      </c>
      <c r="N289" s="82" t="s">
        <v>446</v>
      </c>
      <c r="O289" s="74"/>
      <c r="P289" s="74">
        <v>4</v>
      </c>
      <c r="Q289" s="83" t="s">
        <v>2843</v>
      </c>
      <c r="R289" s="84">
        <v>0</v>
      </c>
      <c r="S289" s="175">
        <v>15757</v>
      </c>
      <c r="T289" s="83" t="s">
        <v>2844</v>
      </c>
      <c r="U289" s="74" t="s">
        <v>2845</v>
      </c>
      <c r="V289" s="74" t="s">
        <v>2845</v>
      </c>
      <c r="W289" s="22" t="s">
        <v>1161</v>
      </c>
      <c r="X289" s="74" t="s">
        <v>2847</v>
      </c>
      <c r="Y289" s="82">
        <f t="shared" si="12"/>
        <v>64</v>
      </c>
      <c r="Z289" s="82" t="str">
        <f t="shared" si="13"/>
        <v>0</v>
      </c>
      <c r="AA289" s="82">
        <f t="shared" si="14"/>
        <v>64</v>
      </c>
      <c r="AB289" s="74"/>
      <c r="AC289" s="85"/>
    </row>
    <row r="290" spans="1:29" s="46" customFormat="1" ht="11.85" customHeight="1" thickBot="1" x14ac:dyDescent="0.3">
      <c r="G290" s="47">
        <f>SUM(G289)</f>
        <v>4</v>
      </c>
      <c r="H290" s="47"/>
      <c r="I290" s="128"/>
      <c r="J290" s="47"/>
      <c r="K290" s="47"/>
      <c r="M290" s="47">
        <f>G290-P290</f>
        <v>0</v>
      </c>
      <c r="N290" s="81"/>
      <c r="O290" s="47"/>
      <c r="P290" s="47">
        <f>SUM(P289)</f>
        <v>4</v>
      </c>
      <c r="S290" s="176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71" customFormat="1" ht="11.85" customHeight="1" x14ac:dyDescent="0.25">
      <c r="G291" s="72"/>
      <c r="H291" s="72"/>
      <c r="I291" s="72"/>
      <c r="J291" s="72"/>
      <c r="K291" s="72"/>
      <c r="L291" s="73"/>
      <c r="M291" s="74"/>
      <c r="N291" s="82"/>
      <c r="O291" s="74"/>
      <c r="P291" s="74"/>
      <c r="Q291" s="83"/>
      <c r="R291" s="84"/>
      <c r="S291" s="175"/>
      <c r="T291" s="83"/>
      <c r="U291" s="74"/>
      <c r="V291" s="74"/>
      <c r="W291" s="74"/>
      <c r="X291" s="7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  <c r="AB291" s="74"/>
      <c r="AC291" s="85"/>
    </row>
    <row r="292" spans="1:29" s="43" customFormat="1" ht="11.25" customHeight="1" x14ac:dyDescent="0.3">
      <c r="C292" s="50" t="s">
        <v>2180</v>
      </c>
      <c r="G292" s="22"/>
      <c r="H292" s="22"/>
      <c r="I292" s="22"/>
      <c r="J292" s="22"/>
      <c r="K292" s="67"/>
      <c r="L292" s="45"/>
      <c r="M292" s="22"/>
      <c r="N292" s="22"/>
      <c r="O292" s="22"/>
      <c r="P292" s="22"/>
      <c r="Q292" s="22"/>
      <c r="R292" s="22"/>
      <c r="S292" s="16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2713</v>
      </c>
      <c r="B293" s="2">
        <v>197.04</v>
      </c>
      <c r="C293" s="1" t="s">
        <v>2485</v>
      </c>
      <c r="D293" s="1" t="s">
        <v>2186</v>
      </c>
      <c r="E293" s="3" t="s">
        <v>2187</v>
      </c>
      <c r="F293" s="3">
        <v>16</v>
      </c>
      <c r="G293" s="3">
        <v>10</v>
      </c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3" t="s">
        <v>433</v>
      </c>
      <c r="P293" s="3">
        <v>10</v>
      </c>
      <c r="Q293" s="1"/>
      <c r="R293" s="2">
        <v>235</v>
      </c>
      <c r="S293" s="16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320</v>
      </c>
      <c r="Z293" s="82" t="str">
        <f t="shared" si="13"/>
        <v>0</v>
      </c>
      <c r="AA293" s="82">
        <f t="shared" si="14"/>
        <v>320</v>
      </c>
      <c r="AC293" s="5"/>
    </row>
    <row r="294" spans="1:29" s="38" customFormat="1" ht="11.85" customHeight="1" x14ac:dyDescent="0.25">
      <c r="G294" s="40">
        <f>SUM(G292:G293)</f>
        <v>10</v>
      </c>
      <c r="H294" s="40"/>
      <c r="I294" s="40"/>
      <c r="J294" s="40"/>
      <c r="K294" s="40"/>
      <c r="L294" s="41"/>
      <c r="M294" s="40">
        <f>G294-P294</f>
        <v>0</v>
      </c>
      <c r="N294" s="40"/>
      <c r="O294" s="40"/>
      <c r="P294" s="40">
        <f>SUM(P292:P293)</f>
        <v>10</v>
      </c>
      <c r="Q294" s="42"/>
      <c r="R294" s="42"/>
      <c r="S294" s="171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5">
      <c r="C295" s="50" t="s">
        <v>2181</v>
      </c>
      <c r="G295" s="22"/>
      <c r="H295" s="22"/>
      <c r="I295" s="22"/>
      <c r="J295" s="22"/>
      <c r="K295" s="22"/>
      <c r="L295" s="45"/>
      <c r="M295" s="22"/>
      <c r="N295" s="22"/>
      <c r="O295" s="22"/>
      <c r="P295" s="22"/>
      <c r="Q295" s="22"/>
      <c r="R295" s="22"/>
      <c r="S295" s="16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2713</v>
      </c>
      <c r="B296" s="2">
        <v>197.04</v>
      </c>
      <c r="C296" s="1" t="s">
        <v>2485</v>
      </c>
      <c r="D296" s="1" t="s">
        <v>2718</v>
      </c>
      <c r="E296" s="3" t="s">
        <v>2187</v>
      </c>
      <c r="F296" s="3">
        <v>8</v>
      </c>
      <c r="G296" s="3">
        <v>10</v>
      </c>
      <c r="J296" s="3" t="s">
        <v>446</v>
      </c>
      <c r="K296" s="4" t="s">
        <v>2714</v>
      </c>
      <c r="L296" s="1" t="s">
        <v>2185</v>
      </c>
      <c r="M296" s="3" t="s">
        <v>435</v>
      </c>
      <c r="N296" s="3" t="s">
        <v>446</v>
      </c>
      <c r="O296" s="3" t="s">
        <v>433</v>
      </c>
      <c r="P296" s="3">
        <v>10</v>
      </c>
      <c r="Q296" s="1"/>
      <c r="R296" s="2">
        <v>300</v>
      </c>
      <c r="S296" s="161">
        <v>15307</v>
      </c>
      <c r="T296" s="1" t="s">
        <v>429</v>
      </c>
      <c r="U296" s="3" t="s">
        <v>2715</v>
      </c>
      <c r="V296" s="3" t="s">
        <v>2715</v>
      </c>
      <c r="W296" s="22" t="s">
        <v>1161</v>
      </c>
      <c r="X296" s="3" t="s">
        <v>2847</v>
      </c>
      <c r="Y296" s="82">
        <f t="shared" si="12"/>
        <v>160</v>
      </c>
      <c r="Z296" s="82" t="str">
        <f t="shared" si="13"/>
        <v>0</v>
      </c>
      <c r="AA296" s="82">
        <f t="shared" si="14"/>
        <v>160</v>
      </c>
      <c r="AC296" s="5"/>
    </row>
    <row r="297" spans="1:29" s="46" customFormat="1" ht="11.85" customHeight="1" thickBot="1" x14ac:dyDescent="0.3">
      <c r="G297" s="47">
        <f>SUM(G295:G296)</f>
        <v>10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10</v>
      </c>
      <c r="Q297" s="49"/>
      <c r="R297" s="49"/>
      <c r="S297" s="170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5">
      <c r="C298" s="50" t="s">
        <v>2178</v>
      </c>
      <c r="G298" s="22"/>
      <c r="H298" s="22"/>
      <c r="I298" s="28"/>
      <c r="J298" s="22"/>
      <c r="K298" s="22"/>
      <c r="L298" s="45"/>
      <c r="M298" s="22"/>
      <c r="N298" s="22"/>
      <c r="O298" s="22"/>
      <c r="P298" s="22"/>
      <c r="Q298" s="22"/>
      <c r="R298" s="22"/>
      <c r="S298" s="16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9</v>
      </c>
      <c r="I299" s="127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P299" s="3">
        <v>9</v>
      </c>
      <c r="Q299" s="1" t="s">
        <v>2193</v>
      </c>
      <c r="R299" s="2">
        <v>15.7</v>
      </c>
      <c r="S299" s="16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288</v>
      </c>
      <c r="Z299" s="82" t="str">
        <f t="shared" si="13"/>
        <v>0</v>
      </c>
      <c r="AA299" s="82">
        <f t="shared" si="14"/>
        <v>288</v>
      </c>
      <c r="AC299" s="5"/>
    </row>
    <row r="300" spans="1:29" s="38" customFormat="1" ht="11.85" customHeight="1" x14ac:dyDescent="0.25">
      <c r="G300" s="40">
        <f>SUM(G298:G299)</f>
        <v>9</v>
      </c>
      <c r="H300" s="40"/>
      <c r="I300" s="129"/>
      <c r="J300" s="40"/>
      <c r="K300" s="129"/>
      <c r="L300" s="41"/>
      <c r="M300" s="40">
        <f>G300-P300</f>
        <v>0</v>
      </c>
      <c r="N300" s="40"/>
      <c r="O300" s="40"/>
      <c r="P300" s="40">
        <f>SUM(P298:P299)</f>
        <v>9</v>
      </c>
      <c r="Q300" s="42"/>
      <c r="R300" s="42"/>
      <c r="S300" s="171"/>
      <c r="T300" s="42"/>
      <c r="X300" s="4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5">
      <c r="C301" s="50" t="s">
        <v>2179</v>
      </c>
      <c r="G301" s="22"/>
      <c r="H301" s="22"/>
      <c r="I301" s="24"/>
      <c r="J301" s="22"/>
      <c r="K301" s="22"/>
      <c r="L301" s="45"/>
      <c r="M301" s="22"/>
      <c r="N301" s="22"/>
      <c r="O301" s="22"/>
      <c r="P301" s="22"/>
      <c r="Q301" s="22"/>
      <c r="R301" s="22"/>
      <c r="S301" s="16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0.199999999999999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9</v>
      </c>
      <c r="I302" s="127" t="s">
        <v>2904</v>
      </c>
      <c r="J302" s="3" t="s">
        <v>446</v>
      </c>
      <c r="K302" s="4" t="s">
        <v>2277</v>
      </c>
      <c r="L302" s="1" t="s">
        <v>2185</v>
      </c>
      <c r="M302" s="3" t="s">
        <v>2619</v>
      </c>
      <c r="N302" s="3" t="s">
        <v>446</v>
      </c>
      <c r="P302" s="3">
        <v>9</v>
      </c>
      <c r="Q302" s="1" t="s">
        <v>2193</v>
      </c>
      <c r="R302" s="2">
        <v>15.7</v>
      </c>
      <c r="S302" s="161">
        <v>15758</v>
      </c>
      <c r="T302" s="1" t="s">
        <v>2620</v>
      </c>
      <c r="U302" s="3" t="s">
        <v>2621</v>
      </c>
      <c r="V302" s="3" t="s">
        <v>2621</v>
      </c>
      <c r="W302" s="22" t="s">
        <v>1161</v>
      </c>
      <c r="X302" s="3" t="s">
        <v>2847</v>
      </c>
      <c r="Y302" s="82">
        <f t="shared" si="12"/>
        <v>144</v>
      </c>
      <c r="Z302" s="82" t="str">
        <f t="shared" si="13"/>
        <v>0</v>
      </c>
      <c r="AA302" s="82">
        <f t="shared" si="14"/>
        <v>144</v>
      </c>
      <c r="AC302" s="5"/>
    </row>
    <row r="303" spans="1:29" s="46" customFormat="1" ht="11.85" customHeight="1" thickBot="1" x14ac:dyDescent="0.3">
      <c r="G303" s="47">
        <f>SUM(G301:G302)</f>
        <v>9</v>
      </c>
      <c r="H303" s="47"/>
      <c r="I303" s="47"/>
      <c r="J303" s="47"/>
      <c r="K303" s="47"/>
      <c r="L303" s="48"/>
      <c r="M303" s="47">
        <f>G303-P303</f>
        <v>0</v>
      </c>
      <c r="N303" s="47"/>
      <c r="O303" s="47"/>
      <c r="P303" s="47">
        <f>SUM(P301:P302)</f>
        <v>9</v>
      </c>
      <c r="Q303" s="49"/>
      <c r="R303" s="49"/>
      <c r="S303" s="170"/>
      <c r="T303" s="49"/>
      <c r="X303" s="49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25" customHeight="1" x14ac:dyDescent="0.25">
      <c r="C304" s="50" t="s">
        <v>2170</v>
      </c>
      <c r="G304" s="22"/>
      <c r="H304" s="22"/>
      <c r="I304" s="68" t="s">
        <v>2182</v>
      </c>
      <c r="J304" s="22"/>
      <c r="K304" s="22"/>
      <c r="L304" s="45"/>
      <c r="M304" s="22"/>
      <c r="N304" s="22"/>
      <c r="P304" s="22"/>
      <c r="Q304" s="22"/>
      <c r="R304" s="22"/>
      <c r="S304" s="16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174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384</v>
      </c>
      <c r="Z305" s="82" t="str">
        <f t="shared" si="13"/>
        <v>0</v>
      </c>
      <c r="AA305" s="82">
        <f t="shared" si="14"/>
        <v>384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174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160</v>
      </c>
      <c r="Z306" s="82" t="str">
        <f t="shared" si="13"/>
        <v>0</v>
      </c>
      <c r="AA306" s="82">
        <f t="shared" si="14"/>
        <v>160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174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174">
        <v>15735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224</v>
      </c>
      <c r="Z308" s="82" t="str">
        <f t="shared" si="13"/>
        <v>0</v>
      </c>
      <c r="AA308" s="82">
        <f t="shared" si="14"/>
        <v>224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10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10</v>
      </c>
      <c r="Q309" s="1" t="s">
        <v>2189</v>
      </c>
      <c r="R309" s="2">
        <v>31.9</v>
      </c>
      <c r="S309" s="174">
        <v>15735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320</v>
      </c>
      <c r="Z309" s="82" t="str">
        <f t="shared" si="13"/>
        <v>0</v>
      </c>
      <c r="AA309" s="82">
        <f t="shared" si="14"/>
        <v>320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6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2821</v>
      </c>
      <c r="N310" s="3" t="s">
        <v>446</v>
      </c>
      <c r="O310" s="78" t="s">
        <v>1024</v>
      </c>
      <c r="P310" s="3">
        <v>6</v>
      </c>
      <c r="Q310" s="3" t="s">
        <v>2218</v>
      </c>
      <c r="R310" s="21">
        <v>0</v>
      </c>
      <c r="S310" s="174">
        <v>15741</v>
      </c>
      <c r="T310" s="3" t="s">
        <v>419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8" customFormat="1" ht="11.85" customHeight="1" x14ac:dyDescent="0.25">
      <c r="G311" s="40">
        <f>SUM(G304:G310)</f>
        <v>46</v>
      </c>
      <c r="H311" s="40"/>
      <c r="I311" s="40"/>
      <c r="J311" s="40"/>
      <c r="K311" s="40"/>
      <c r="L311" s="41"/>
      <c r="M311" s="40">
        <f>G311-P311</f>
        <v>0</v>
      </c>
      <c r="N311" s="40"/>
      <c r="O311" s="40"/>
      <c r="P311" s="40">
        <f>SUM(P304:P310)</f>
        <v>46</v>
      </c>
      <c r="Q311" s="42"/>
      <c r="R311" s="42"/>
      <c r="S311" s="171"/>
      <c r="T311" s="42"/>
      <c r="X311" s="4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5">
      <c r="C312" s="50" t="s">
        <v>2171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16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12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2611</v>
      </c>
      <c r="N313" s="3" t="s">
        <v>446</v>
      </c>
      <c r="P313" s="3">
        <v>12</v>
      </c>
      <c r="Q313" s="1" t="s">
        <v>2612</v>
      </c>
      <c r="R313" s="2">
        <v>0</v>
      </c>
      <c r="S313" s="174">
        <v>15737</v>
      </c>
      <c r="T313" s="1" t="s">
        <v>2613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192</v>
      </c>
      <c r="Z313" s="82" t="str">
        <f t="shared" si="13"/>
        <v>0</v>
      </c>
      <c r="AA313" s="82">
        <f t="shared" si="14"/>
        <v>192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5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2614</v>
      </c>
      <c r="N314" s="3" t="s">
        <v>446</v>
      </c>
      <c r="P314" s="3">
        <v>5</v>
      </c>
      <c r="Q314" s="1" t="s">
        <v>2321</v>
      </c>
      <c r="R314" s="2">
        <v>23.7</v>
      </c>
      <c r="S314" s="174">
        <v>15740</v>
      </c>
      <c r="T314" s="1" t="s">
        <v>2615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80</v>
      </c>
      <c r="Z314" s="82" t="str">
        <f t="shared" si="13"/>
        <v>0</v>
      </c>
      <c r="AA314" s="82">
        <f t="shared" si="14"/>
        <v>80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6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P315" s="3">
        <v>6</v>
      </c>
      <c r="Q315" s="1" t="s">
        <v>2321</v>
      </c>
      <c r="R315" s="2">
        <v>34.65</v>
      </c>
      <c r="S315" s="174">
        <v>15740</v>
      </c>
      <c r="T315" s="1" t="s">
        <v>2616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96</v>
      </c>
      <c r="Z315" s="82" t="str">
        <f t="shared" si="13"/>
        <v>0</v>
      </c>
      <c r="AA315" s="82">
        <f t="shared" si="14"/>
        <v>96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7</v>
      </c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2188</v>
      </c>
      <c r="N316" s="3" t="s">
        <v>446</v>
      </c>
      <c r="P316" s="3">
        <v>7</v>
      </c>
      <c r="Q316" s="1" t="s">
        <v>2321</v>
      </c>
      <c r="R316" s="2">
        <v>28.75</v>
      </c>
      <c r="S316" s="174">
        <v>15736</v>
      </c>
      <c r="T316" s="1" t="s">
        <v>2618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112</v>
      </c>
      <c r="Z316" s="82" t="str">
        <f t="shared" si="13"/>
        <v>0</v>
      </c>
      <c r="AA316" s="82">
        <f t="shared" si="14"/>
        <v>112</v>
      </c>
      <c r="AC316" s="5"/>
    </row>
    <row r="317" spans="1:29" s="3" customFormat="1" ht="10.199999999999999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8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P317" s="3">
        <v>8</v>
      </c>
      <c r="Q317" s="1" t="s">
        <v>2189</v>
      </c>
      <c r="R317" s="2">
        <v>31.9</v>
      </c>
      <c r="S317" s="174">
        <v>15736</v>
      </c>
      <c r="T317" s="1" t="s">
        <v>2190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128</v>
      </c>
      <c r="Z317" s="82" t="str">
        <f t="shared" si="13"/>
        <v>0</v>
      </c>
      <c r="AA317" s="82">
        <f t="shared" si="14"/>
        <v>128</v>
      </c>
      <c r="AC317" s="5"/>
    </row>
    <row r="318" spans="1:29" s="22" customFormat="1" ht="11.85" customHeight="1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H318" s="3"/>
      <c r="I318" s="23" t="s">
        <v>434</v>
      </c>
      <c r="J318" s="3" t="s">
        <v>446</v>
      </c>
      <c r="K318" s="4" t="s">
        <v>2608</v>
      </c>
      <c r="L318" s="20" t="s">
        <v>2185</v>
      </c>
      <c r="M318" s="22" t="s">
        <v>2821</v>
      </c>
      <c r="N318" s="3" t="s">
        <v>446</v>
      </c>
      <c r="P318" s="22">
        <v>8</v>
      </c>
      <c r="Q318" s="20" t="s">
        <v>2218</v>
      </c>
      <c r="R318" s="21">
        <v>0</v>
      </c>
      <c r="S318" s="174">
        <v>15741</v>
      </c>
      <c r="T318" s="20" t="s">
        <v>420</v>
      </c>
      <c r="U318" s="22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25"/>
    </row>
    <row r="319" spans="1:29" s="46" customFormat="1" ht="11.85" customHeight="1" thickBot="1" x14ac:dyDescent="0.3">
      <c r="G319" s="47">
        <f>SUM(G312:G318)</f>
        <v>46</v>
      </c>
      <c r="H319" s="47"/>
      <c r="I319" s="47"/>
      <c r="J319" s="47"/>
      <c r="K319" s="47"/>
      <c r="L319" s="48"/>
      <c r="M319" s="47">
        <f>G319-P319</f>
        <v>0</v>
      </c>
      <c r="N319" s="47"/>
      <c r="O319" s="47"/>
      <c r="P319" s="47">
        <f>SUM(P312:P318)</f>
        <v>46</v>
      </c>
      <c r="Q319" s="49"/>
      <c r="R319" s="49"/>
      <c r="S319" s="170"/>
      <c r="T319" s="49"/>
      <c r="X319" s="49"/>
      <c r="Y319" s="49"/>
    </row>
    <row r="320" spans="1:29" ht="11.85" customHeight="1" x14ac:dyDescent="0.25">
      <c r="G320" s="3"/>
      <c r="H320" s="3"/>
      <c r="I320" s="3"/>
      <c r="J320" s="3"/>
      <c r="K320" s="3"/>
      <c r="M320" s="3"/>
      <c r="N320" s="3"/>
      <c r="O320" s="3"/>
      <c r="P320" s="3"/>
      <c r="S320" s="161"/>
      <c r="X320" s="3"/>
      <c r="Y320" s="3"/>
    </row>
    <row r="321" spans="1:27" ht="11.85" customHeight="1" x14ac:dyDescent="0.25">
      <c r="G321" s="3"/>
      <c r="H321" s="3"/>
      <c r="I321" s="3"/>
      <c r="J321" s="3"/>
      <c r="K321" s="3"/>
      <c r="M321" s="3"/>
      <c r="N321" s="3"/>
      <c r="O321" s="3"/>
      <c r="P321" s="3"/>
      <c r="S321" s="161"/>
      <c r="X321" s="3"/>
      <c r="Y321" s="3"/>
    </row>
    <row r="322" spans="1:27" ht="11.85" customHeight="1" x14ac:dyDescent="0.25"/>
    <row r="323" spans="1:27" ht="11.85" customHeight="1" x14ac:dyDescent="0.25"/>
    <row r="324" spans="1:27" ht="11.85" customHeight="1" x14ac:dyDescent="0.25">
      <c r="Y324">
        <f>SUM(Y5:Y323)</f>
        <v>95856</v>
      </c>
      <c r="Z324">
        <f>SUM(Z5:Z323)</f>
        <v>35616</v>
      </c>
      <c r="AA324">
        <f>SUM(AA5:AA323)</f>
        <v>60240</v>
      </c>
    </row>
    <row r="325" spans="1:27" s="3" customFormat="1" ht="10.199999999999999" x14ac:dyDescent="0.2">
      <c r="A325" s="1"/>
      <c r="B325" s="2"/>
      <c r="C325" s="1"/>
      <c r="D325" s="1"/>
      <c r="K325" s="4"/>
      <c r="L325" s="1"/>
      <c r="Q325" s="1"/>
      <c r="R325" s="2"/>
      <c r="S325" s="161"/>
      <c r="T325" s="1"/>
    </row>
    <row r="327" spans="1:27" x14ac:dyDescent="0.25">
      <c r="AA327">
        <f>Z324+AA324</f>
        <v>95856</v>
      </c>
    </row>
    <row r="328" spans="1:27" s="3" customFormat="1" ht="10.199999999999999" x14ac:dyDescent="0.2">
      <c r="A328" s="1"/>
      <c r="B328" s="2"/>
      <c r="C328" s="1"/>
      <c r="D328" s="1"/>
      <c r="K328" s="4"/>
      <c r="L328" s="1"/>
      <c r="Q328" s="1"/>
      <c r="R328" s="2"/>
      <c r="S328" s="161"/>
      <c r="T328" s="1"/>
    </row>
    <row r="329" spans="1:27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161"/>
      <c r="T329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O283" zoomScale="75" workbookViewId="0">
      <selection activeCell="Y322" sqref="Y322:AA322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6.4414062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36941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36941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27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344</v>
      </c>
      <c r="R6" s="21">
        <v>0</v>
      </c>
      <c r="S6" s="278" t="s">
        <v>436</v>
      </c>
      <c r="T6" s="1" t="s">
        <v>1559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344</v>
      </c>
      <c r="R7" s="21">
        <v>0</v>
      </c>
      <c r="S7" s="278" t="s">
        <v>436</v>
      </c>
      <c r="T7" s="1" t="s">
        <v>1559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1908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344</v>
      </c>
      <c r="R8" s="21">
        <v>0</v>
      </c>
      <c r="S8" s="291" t="s">
        <v>1605</v>
      </c>
      <c r="T8" s="1" t="s">
        <v>1559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8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8</v>
      </c>
      <c r="Q9" s="248" t="s">
        <v>344</v>
      </c>
      <c r="R9" s="21">
        <v>0</v>
      </c>
      <c r="S9" s="291" t="s">
        <v>1605</v>
      </c>
      <c r="T9" s="1" t="s">
        <v>1559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256</v>
      </c>
      <c r="Z9" s="82" t="str">
        <f t="shared" si="1"/>
        <v>0</v>
      </c>
      <c r="AA9" s="82">
        <f t="shared" si="2"/>
        <v>256</v>
      </c>
      <c r="AC9" s="85"/>
    </row>
    <row r="10" spans="1:34" s="74" customFormat="1" ht="12" customHeight="1" x14ac:dyDescent="0.2">
      <c r="L10" s="246" t="s">
        <v>2185</v>
      </c>
      <c r="M10" s="26"/>
      <c r="O10" s="26"/>
      <c r="Q10" s="248"/>
      <c r="R10" s="21"/>
      <c r="S10" s="249"/>
      <c r="T10" s="20"/>
      <c r="U10" s="22"/>
      <c r="V10" s="22"/>
      <c r="W10" s="22"/>
      <c r="X10" s="22"/>
      <c r="Y10" s="82">
        <f t="shared" si="0"/>
        <v>0</v>
      </c>
      <c r="Z10" s="82" t="str">
        <f t="shared" si="1"/>
        <v>0</v>
      </c>
      <c r="AA10" s="82" t="str">
        <f t="shared" si="2"/>
        <v>0</v>
      </c>
      <c r="AC10" s="85"/>
    </row>
    <row r="11" spans="1:34" s="61" customFormat="1" ht="12" customHeight="1" x14ac:dyDescent="0.25">
      <c r="A11" s="348"/>
      <c r="B11" s="349"/>
      <c r="C11" s="348"/>
      <c r="D11" s="348"/>
      <c r="G11" s="350">
        <f>SUM(G3:G10)</f>
        <v>108</v>
      </c>
      <c r="H11" s="252"/>
      <c r="I11" s="351"/>
      <c r="J11" s="254"/>
      <c r="K11" s="255"/>
      <c r="L11" s="256"/>
      <c r="M11" s="352">
        <f>G11-P11</f>
        <v>0</v>
      </c>
      <c r="N11" s="42"/>
      <c r="O11" s="258"/>
      <c r="P11" s="352">
        <f>SUM(P3:P10)</f>
        <v>108</v>
      </c>
      <c r="Q11" s="348"/>
      <c r="R11" s="53"/>
      <c r="S11" s="258"/>
      <c r="T11" s="348"/>
      <c r="U11" s="42"/>
      <c r="V11" s="42"/>
      <c r="W11" s="42"/>
      <c r="X11" s="42"/>
      <c r="Y11" s="82">
        <f t="shared" si="0"/>
        <v>0</v>
      </c>
      <c r="Z11" s="82" t="str">
        <f t="shared" si="1"/>
        <v>0</v>
      </c>
      <c r="AA11" s="82" t="str">
        <f t="shared" si="2"/>
        <v>0</v>
      </c>
      <c r="AC11" s="353"/>
    </row>
    <row r="12" spans="1:34" s="43" customFormat="1" ht="12" customHeight="1" x14ac:dyDescent="0.3">
      <c r="C12" s="238" t="s">
        <v>1916</v>
      </c>
      <c r="E12" s="239"/>
      <c r="G12" s="23"/>
      <c r="H12" s="22"/>
      <c r="I12" s="259"/>
      <c r="J12" s="37"/>
      <c r="K12" s="22"/>
      <c r="L12" s="244"/>
      <c r="N12" s="22"/>
      <c r="R12" s="22"/>
      <c r="S12" s="260"/>
      <c r="T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</row>
    <row r="13" spans="1:34" s="3" customFormat="1" ht="12" customHeight="1" x14ac:dyDescent="0.2">
      <c r="A13" s="1" t="s">
        <v>1561</v>
      </c>
      <c r="B13" s="2">
        <v>0</v>
      </c>
      <c r="C13" s="248" t="s">
        <v>344</v>
      </c>
      <c r="D13" s="1" t="s">
        <v>2718</v>
      </c>
      <c r="E13" s="3" t="s">
        <v>2187</v>
      </c>
      <c r="F13" s="3">
        <v>8</v>
      </c>
      <c r="G13" s="27">
        <v>25</v>
      </c>
      <c r="I13" s="242" t="s">
        <v>1918</v>
      </c>
      <c r="J13" s="22" t="s">
        <v>446</v>
      </c>
      <c r="K13" s="111" t="s">
        <v>2821</v>
      </c>
      <c r="L13" s="244" t="s">
        <v>2185</v>
      </c>
      <c r="M13" s="26" t="s">
        <v>2821</v>
      </c>
      <c r="N13" s="22" t="s">
        <v>446</v>
      </c>
      <c r="O13" s="26" t="s">
        <v>1913</v>
      </c>
      <c r="P13" s="22">
        <v>25</v>
      </c>
      <c r="Q13" s="248" t="s">
        <v>344</v>
      </c>
      <c r="R13" s="21">
        <v>0</v>
      </c>
      <c r="S13" s="278" t="s">
        <v>436</v>
      </c>
      <c r="T13" s="1" t="s">
        <v>1562</v>
      </c>
      <c r="U13" s="22" t="s">
        <v>1769</v>
      </c>
      <c r="V13" s="22" t="s">
        <v>1769</v>
      </c>
      <c r="W13" s="22" t="s">
        <v>2892</v>
      </c>
      <c r="X13" s="22" t="s">
        <v>1019</v>
      </c>
      <c r="Y13" s="82">
        <f t="shared" si="0"/>
        <v>400</v>
      </c>
      <c r="Z13" s="82">
        <f t="shared" si="1"/>
        <v>400</v>
      </c>
      <c r="AA13" s="82" t="str">
        <f t="shared" si="2"/>
        <v>0</v>
      </c>
      <c r="AC13" s="5"/>
    </row>
    <row r="14" spans="1:34" s="22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2718</v>
      </c>
      <c r="E14" s="22" t="s">
        <v>2187</v>
      </c>
      <c r="F14" s="22">
        <v>8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22">
        <v>8</v>
      </c>
      <c r="Q14" s="248" t="s">
        <v>344</v>
      </c>
      <c r="R14" s="21">
        <v>0</v>
      </c>
      <c r="S14" s="291" t="s">
        <v>1605</v>
      </c>
      <c r="T14" s="1" t="s">
        <v>1562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25"/>
    </row>
    <row r="15" spans="1:34" s="22" customFormat="1" ht="12" customHeight="1" x14ac:dyDescent="0.2">
      <c r="L15" s="246" t="s">
        <v>2185</v>
      </c>
      <c r="M15" s="26"/>
      <c r="N15" s="74"/>
      <c r="O15" s="26"/>
      <c r="P15" s="74"/>
      <c r="Q15" s="248"/>
      <c r="R15" s="21"/>
      <c r="S15" s="261"/>
      <c r="T15" s="20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25"/>
    </row>
    <row r="16" spans="1:34" s="49" customFormat="1" ht="12" customHeight="1" thickBot="1" x14ac:dyDescent="0.3">
      <c r="A16" s="262"/>
      <c r="B16" s="263"/>
      <c r="C16" s="262"/>
      <c r="D16" s="262"/>
      <c r="G16" s="264">
        <f>SUM(G12:G15)</f>
        <v>33</v>
      </c>
      <c r="I16" s="265"/>
      <c r="K16" s="265"/>
      <c r="L16" s="266"/>
      <c r="M16" s="267">
        <f>G16-P16</f>
        <v>0</v>
      </c>
      <c r="O16" s="268"/>
      <c r="P16" s="267">
        <f>SUM(P12:P15)</f>
        <v>33</v>
      </c>
      <c r="Q16" s="262"/>
      <c r="R16" s="263"/>
      <c r="S16" s="269"/>
      <c r="T16" s="26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270"/>
    </row>
    <row r="17" spans="1:34" s="74" customFormat="1" ht="12" customHeight="1" x14ac:dyDescent="0.25">
      <c r="A17" s="20"/>
      <c r="B17" s="21"/>
      <c r="C17" s="238" t="s">
        <v>1920</v>
      </c>
      <c r="D17" s="20"/>
      <c r="E17" s="22"/>
      <c r="F17" s="22"/>
      <c r="G17" s="22"/>
      <c r="H17" s="22"/>
      <c r="I17" s="29"/>
      <c r="J17" s="37"/>
      <c r="K17" s="23"/>
      <c r="L17" s="271"/>
      <c r="M17" s="272"/>
      <c r="N17" s="273"/>
      <c r="O17" s="260"/>
      <c r="P17" s="272"/>
      <c r="Q17" s="83"/>
      <c r="R17" s="84"/>
      <c r="S17" s="260"/>
      <c r="T17" s="83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43" customFormat="1" ht="12" customHeight="1" x14ac:dyDescent="0.25">
      <c r="A18" s="20" t="s">
        <v>2711</v>
      </c>
      <c r="B18" s="21">
        <v>216</v>
      </c>
      <c r="C18" s="20" t="s">
        <v>2218</v>
      </c>
      <c r="D18" s="20" t="s">
        <v>1921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1606</v>
      </c>
      <c r="R18" s="21">
        <v>0</v>
      </c>
      <c r="S18" s="291" t="s">
        <v>1605</v>
      </c>
      <c r="T18" s="1" t="s">
        <v>1607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2</v>
      </c>
      <c r="Z18" s="82" t="str">
        <f t="shared" si="1"/>
        <v>0</v>
      </c>
      <c r="AA18" s="8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 t="s">
        <v>2711</v>
      </c>
      <c r="B19" s="21">
        <v>216</v>
      </c>
      <c r="C19" s="20" t="s">
        <v>2218</v>
      </c>
      <c r="D19" s="20" t="s">
        <v>1922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1606</v>
      </c>
      <c r="R19" s="21">
        <v>0</v>
      </c>
      <c r="S19" s="291" t="s">
        <v>1605</v>
      </c>
      <c r="T19" s="1" t="s">
        <v>1607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2</v>
      </c>
      <c r="Z19" s="82" t="str">
        <f t="shared" si="1"/>
        <v>0</v>
      </c>
      <c r="AA19" s="82">
        <f t="shared" si="2"/>
        <v>2</v>
      </c>
      <c r="AB19" s="114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 t="s">
        <v>2711</v>
      </c>
      <c r="B20" s="21">
        <v>216</v>
      </c>
      <c r="C20" s="20" t="s">
        <v>2218</v>
      </c>
      <c r="D20" s="20" t="s">
        <v>1923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1606</v>
      </c>
      <c r="R20" s="21">
        <v>0</v>
      </c>
      <c r="S20" s="291" t="s">
        <v>1605</v>
      </c>
      <c r="T20" s="1" t="s">
        <v>1607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82">
        <f t="shared" si="0"/>
        <v>2</v>
      </c>
      <c r="Z20" s="82" t="str">
        <f t="shared" si="1"/>
        <v>0</v>
      </c>
      <c r="AA20" s="82">
        <f t="shared" si="2"/>
        <v>2</v>
      </c>
      <c r="AB20" s="114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1924</v>
      </c>
      <c r="E21" s="74" t="s">
        <v>2187</v>
      </c>
      <c r="F21" s="74">
        <v>1</v>
      </c>
      <c r="G21" s="275">
        <v>2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2</v>
      </c>
      <c r="Q21" s="248" t="s">
        <v>1606</v>
      </c>
      <c r="R21" s="21">
        <v>0</v>
      </c>
      <c r="S21" s="291" t="s">
        <v>1605</v>
      </c>
      <c r="T21" s="1" t="s">
        <v>1607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4</v>
      </c>
      <c r="Z21" s="82" t="str">
        <f t="shared" si="1"/>
        <v>0</v>
      </c>
      <c r="AA21" s="82">
        <f t="shared" si="2"/>
        <v>4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1925</v>
      </c>
      <c r="E22" s="74" t="s">
        <v>2187</v>
      </c>
      <c r="F22" s="74">
        <v>1</v>
      </c>
      <c r="G22" s="275">
        <v>2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2</v>
      </c>
      <c r="Q22" s="248" t="s">
        <v>1606</v>
      </c>
      <c r="R22" s="21">
        <v>0</v>
      </c>
      <c r="S22" s="291" t="s">
        <v>1605</v>
      </c>
      <c r="T22" s="1" t="s">
        <v>1607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82">
        <f t="shared" si="0"/>
        <v>4</v>
      </c>
      <c r="Z22" s="82" t="str">
        <f t="shared" si="1"/>
        <v>0</v>
      </c>
      <c r="AA22" s="82">
        <f t="shared" si="2"/>
        <v>4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1260</v>
      </c>
      <c r="E23" s="74" t="s">
        <v>2187</v>
      </c>
      <c r="F23" s="74">
        <v>1</v>
      </c>
      <c r="G23" s="275">
        <v>2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2</v>
      </c>
      <c r="Q23" s="248" t="s">
        <v>1606</v>
      </c>
      <c r="R23" s="21">
        <v>0</v>
      </c>
      <c r="S23" s="291" t="s">
        <v>1605</v>
      </c>
      <c r="T23" s="1" t="s">
        <v>1607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4</v>
      </c>
      <c r="Z23" s="82" t="str">
        <f t="shared" si="1"/>
        <v>0</v>
      </c>
      <c r="AA23" s="82">
        <f t="shared" si="2"/>
        <v>4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1928</v>
      </c>
      <c r="E24" s="74" t="s">
        <v>2187</v>
      </c>
      <c r="F24" s="74">
        <v>1</v>
      </c>
      <c r="G24" s="275">
        <v>5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5</v>
      </c>
      <c r="Q24" s="248" t="s">
        <v>1606</v>
      </c>
      <c r="R24" s="21">
        <v>0</v>
      </c>
      <c r="S24" s="291" t="s">
        <v>1605</v>
      </c>
      <c r="T24" s="1" t="s">
        <v>1607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10</v>
      </c>
      <c r="Z24" s="82" t="str">
        <f t="shared" si="1"/>
        <v>0</v>
      </c>
      <c r="AA24" s="82">
        <f t="shared" si="2"/>
        <v>10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1929</v>
      </c>
      <c r="E25" s="74" t="s">
        <v>2187</v>
      </c>
      <c r="F25" s="74">
        <v>1</v>
      </c>
      <c r="G25" s="275">
        <v>3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3</v>
      </c>
      <c r="Q25" s="248" t="s">
        <v>1606</v>
      </c>
      <c r="R25" s="21">
        <v>0</v>
      </c>
      <c r="S25" s="291" t="s">
        <v>1605</v>
      </c>
      <c r="T25" s="1" t="s">
        <v>1607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6</v>
      </c>
      <c r="Z25" s="82" t="str">
        <f t="shared" si="1"/>
        <v>0</v>
      </c>
      <c r="AA25" s="82">
        <f t="shared" si="2"/>
        <v>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1930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1606</v>
      </c>
      <c r="R26" s="21">
        <v>0</v>
      </c>
      <c r="S26" s="291" t="s">
        <v>1605</v>
      </c>
      <c r="T26" s="1" t="s">
        <v>1607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1094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1606</v>
      </c>
      <c r="R27" s="21">
        <v>0</v>
      </c>
      <c r="S27" s="291" t="s">
        <v>1605</v>
      </c>
      <c r="T27" s="1" t="s">
        <v>1607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4</v>
      </c>
      <c r="Z27" s="82" t="str">
        <f t="shared" si="1"/>
        <v>0</v>
      </c>
      <c r="AA27" s="8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1931</v>
      </c>
      <c r="E28" s="74" t="s">
        <v>2187</v>
      </c>
      <c r="F28" s="74">
        <v>1</v>
      </c>
      <c r="G28" s="275">
        <v>2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2</v>
      </c>
      <c r="Q28" s="248" t="s">
        <v>1606</v>
      </c>
      <c r="R28" s="21">
        <v>0</v>
      </c>
      <c r="S28" s="291" t="s">
        <v>1605</v>
      </c>
      <c r="T28" s="1" t="s">
        <v>1607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4</v>
      </c>
      <c r="Z28" s="82" t="str">
        <f t="shared" si="1"/>
        <v>0</v>
      </c>
      <c r="AA28" s="8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1095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1606</v>
      </c>
      <c r="R29" s="21">
        <v>0</v>
      </c>
      <c r="S29" s="291" t="s">
        <v>1605</v>
      </c>
      <c r="T29" s="1" t="s">
        <v>1607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1898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1606</v>
      </c>
      <c r="R30" s="21">
        <v>0</v>
      </c>
      <c r="S30" s="291" t="s">
        <v>1605</v>
      </c>
      <c r="T30" s="1" t="s">
        <v>1607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1932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1606</v>
      </c>
      <c r="R31" s="21">
        <v>0</v>
      </c>
      <c r="S31" s="291" t="s">
        <v>1605</v>
      </c>
      <c r="T31" s="1" t="s">
        <v>1607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1933</v>
      </c>
      <c r="E32" s="74" t="s">
        <v>2187</v>
      </c>
      <c r="F32" s="74">
        <v>1</v>
      </c>
      <c r="G32" s="275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2</v>
      </c>
      <c r="Q32" s="248" t="s">
        <v>1606</v>
      </c>
      <c r="R32" s="21">
        <v>0</v>
      </c>
      <c r="S32" s="291" t="s">
        <v>1605</v>
      </c>
      <c r="T32" s="1" t="s">
        <v>1607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1934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2</v>
      </c>
      <c r="Q33" s="248" t="s">
        <v>1606</v>
      </c>
      <c r="R33" s="21">
        <v>0</v>
      </c>
      <c r="S33" s="291" t="s">
        <v>1605</v>
      </c>
      <c r="T33" s="1" t="s">
        <v>1607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1935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2</v>
      </c>
      <c r="Q34" s="248" t="s">
        <v>1606</v>
      </c>
      <c r="R34" s="21">
        <v>0</v>
      </c>
      <c r="S34" s="291" t="s">
        <v>1605</v>
      </c>
      <c r="T34" s="1" t="s">
        <v>1607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1936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2</v>
      </c>
      <c r="Q35" s="248" t="s">
        <v>1606</v>
      </c>
      <c r="R35" s="21">
        <v>0</v>
      </c>
      <c r="S35" s="291" t="s">
        <v>1605</v>
      </c>
      <c r="T35" s="1" t="s">
        <v>1607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1937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1606</v>
      </c>
      <c r="R36" s="21">
        <v>0</v>
      </c>
      <c r="S36" s="291" t="s">
        <v>1605</v>
      </c>
      <c r="T36" s="1" t="s">
        <v>1607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1168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1606</v>
      </c>
      <c r="R37" s="21">
        <v>0</v>
      </c>
      <c r="S37" s="291" t="s">
        <v>1605</v>
      </c>
      <c r="T37" s="1" t="s">
        <v>1607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1938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1606</v>
      </c>
      <c r="R38" s="21">
        <v>0</v>
      </c>
      <c r="S38" s="291" t="s">
        <v>1605</v>
      </c>
      <c r="T38" s="1" t="s">
        <v>1607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1939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1606</v>
      </c>
      <c r="R39" s="21">
        <v>0</v>
      </c>
      <c r="S39" s="291" t="s">
        <v>1605</v>
      </c>
      <c r="T39" s="1" t="s">
        <v>1607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1940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1606</v>
      </c>
      <c r="R40" s="21">
        <v>0</v>
      </c>
      <c r="S40" s="291" t="s">
        <v>1605</v>
      </c>
      <c r="T40" s="1" t="s">
        <v>1607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114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1941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1606</v>
      </c>
      <c r="R41" s="21">
        <v>0</v>
      </c>
      <c r="S41" s="291" t="s">
        <v>1605</v>
      </c>
      <c r="T41" s="1" t="s">
        <v>1607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114"/>
      <c r="AC41" s="30"/>
      <c r="AD41" s="34"/>
      <c r="AE41" s="34"/>
      <c r="AF41" s="34"/>
      <c r="AG41" s="34"/>
      <c r="AH41" s="34"/>
    </row>
    <row r="42" spans="1:34" s="42" customFormat="1" ht="12" customHeight="1" x14ac:dyDescent="0.25">
      <c r="A42" s="52"/>
      <c r="B42" s="53"/>
      <c r="C42" s="52"/>
      <c r="D42" s="52"/>
      <c r="G42" s="279">
        <f>SUM(G18:G41)</f>
        <v>49</v>
      </c>
      <c r="H42" s="252"/>
      <c r="I42" s="253"/>
      <c r="J42" s="280"/>
      <c r="K42" s="255"/>
      <c r="L42" s="256"/>
      <c r="M42" s="257">
        <f>G42-P42</f>
        <v>0</v>
      </c>
      <c r="N42" s="281"/>
      <c r="O42" s="282"/>
      <c r="P42" s="283">
        <f>SUM(P18:P41)</f>
        <v>49</v>
      </c>
      <c r="Q42" s="52"/>
      <c r="R42" s="53"/>
      <c r="S42" s="258"/>
      <c r="T42" s="52"/>
      <c r="Y42" s="82">
        <f t="shared" si="0"/>
        <v>0</v>
      </c>
      <c r="Z42" s="82" t="str">
        <f t="shared" si="1"/>
        <v>0</v>
      </c>
      <c r="AA42" s="82" t="str">
        <f t="shared" si="2"/>
        <v>0</v>
      </c>
      <c r="AB42" s="284"/>
      <c r="AC42" s="56"/>
    </row>
    <row r="43" spans="1:34" s="74" customFormat="1" ht="12" customHeight="1" x14ac:dyDescent="0.25">
      <c r="A43" s="83"/>
      <c r="B43" s="84"/>
      <c r="C43" s="83"/>
      <c r="D43" s="83"/>
      <c r="G43" s="285"/>
      <c r="H43" s="286"/>
      <c r="I43" s="274"/>
      <c r="J43" s="287"/>
      <c r="K43" s="245"/>
      <c r="L43" s="271"/>
      <c r="M43" s="272"/>
      <c r="N43" s="288"/>
      <c r="O43" s="276"/>
      <c r="P43" s="289"/>
      <c r="Q43" s="83"/>
      <c r="R43" s="84"/>
      <c r="S43" s="260"/>
      <c r="T43" s="83"/>
      <c r="Y43" s="82">
        <f t="shared" si="0"/>
        <v>0</v>
      </c>
      <c r="Z43" s="82" t="str">
        <f t="shared" si="1"/>
        <v>0</v>
      </c>
      <c r="AA43" s="82" t="str">
        <f t="shared" si="2"/>
        <v>0</v>
      </c>
      <c r="AB43" s="142"/>
      <c r="AC43" s="85"/>
    </row>
    <row r="44" spans="1:34" s="74" customFormat="1" ht="12" customHeight="1" x14ac:dyDescent="0.2">
      <c r="A44" s="20" t="s">
        <v>2711</v>
      </c>
      <c r="B44" s="21">
        <v>216</v>
      </c>
      <c r="C44" s="20" t="s">
        <v>2218</v>
      </c>
      <c r="D44" s="83" t="s">
        <v>1921</v>
      </c>
      <c r="E44" s="74" t="s">
        <v>2187</v>
      </c>
      <c r="F44" s="74">
        <v>1</v>
      </c>
      <c r="G44" s="274">
        <v>14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14</v>
      </c>
      <c r="Q44" s="248" t="s">
        <v>1606</v>
      </c>
      <c r="R44" s="2">
        <v>315</v>
      </c>
      <c r="S44" s="291" t="s">
        <v>1608</v>
      </c>
      <c r="T44" s="1" t="s">
        <v>1609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82">
        <f t="shared" si="0"/>
        <v>28</v>
      </c>
      <c r="Z44" s="82" t="str">
        <f t="shared" si="1"/>
        <v>0</v>
      </c>
      <c r="AA44" s="82">
        <f t="shared" si="2"/>
        <v>28</v>
      </c>
      <c r="AB44" s="114"/>
      <c r="AC44" s="85"/>
    </row>
    <row r="45" spans="1:34" s="74" customFormat="1" ht="12" customHeight="1" x14ac:dyDescent="0.2">
      <c r="A45" s="20" t="s">
        <v>2711</v>
      </c>
      <c r="B45" s="21">
        <v>216</v>
      </c>
      <c r="C45" s="20" t="s">
        <v>2218</v>
      </c>
      <c r="D45" s="83" t="s">
        <v>1922</v>
      </c>
      <c r="E45" s="74" t="s">
        <v>2187</v>
      </c>
      <c r="F45" s="74">
        <v>1</v>
      </c>
      <c r="G45" s="274">
        <v>14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14</v>
      </c>
      <c r="Q45" s="248" t="s">
        <v>1606</v>
      </c>
      <c r="R45" s="2">
        <v>315</v>
      </c>
      <c r="S45" s="291" t="s">
        <v>1608</v>
      </c>
      <c r="T45" s="1" t="s">
        <v>1609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82">
        <f t="shared" si="0"/>
        <v>28</v>
      </c>
      <c r="Z45" s="82" t="str">
        <f t="shared" si="1"/>
        <v>0</v>
      </c>
      <c r="AA45" s="82">
        <f t="shared" si="2"/>
        <v>28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1923</v>
      </c>
      <c r="E46" s="74" t="s">
        <v>2187</v>
      </c>
      <c r="F46" s="74">
        <v>1</v>
      </c>
      <c r="G46" s="274">
        <v>14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14</v>
      </c>
      <c r="Q46" s="248" t="s">
        <v>1606</v>
      </c>
      <c r="R46" s="2">
        <v>315</v>
      </c>
      <c r="S46" s="291" t="s">
        <v>1608</v>
      </c>
      <c r="T46" s="1" t="s">
        <v>1609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28</v>
      </c>
      <c r="Z46" s="82" t="str">
        <f t="shared" si="1"/>
        <v>0</v>
      </c>
      <c r="AA46" s="82">
        <f t="shared" si="2"/>
        <v>28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1924</v>
      </c>
      <c r="E47" s="74" t="s">
        <v>2187</v>
      </c>
      <c r="F47" s="74">
        <v>1</v>
      </c>
      <c r="G47" s="274">
        <v>13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13</v>
      </c>
      <c r="Q47" s="248" t="s">
        <v>1606</v>
      </c>
      <c r="R47" s="2">
        <v>315</v>
      </c>
      <c r="S47" s="291" t="s">
        <v>1608</v>
      </c>
      <c r="T47" s="1" t="s">
        <v>1609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26</v>
      </c>
      <c r="Z47" s="82" t="str">
        <f t="shared" si="1"/>
        <v>0</v>
      </c>
      <c r="AA47" s="82">
        <f t="shared" si="2"/>
        <v>26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1925</v>
      </c>
      <c r="E48" s="74" t="s">
        <v>2187</v>
      </c>
      <c r="F48" s="74">
        <v>1</v>
      </c>
      <c r="G48" s="274">
        <v>13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13</v>
      </c>
      <c r="Q48" s="248" t="s">
        <v>1606</v>
      </c>
      <c r="R48" s="2">
        <v>315</v>
      </c>
      <c r="S48" s="291" t="s">
        <v>1608</v>
      </c>
      <c r="T48" s="1" t="s">
        <v>1609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26</v>
      </c>
      <c r="Z48" s="82" t="str">
        <f t="shared" si="1"/>
        <v>0</v>
      </c>
      <c r="AA48" s="82">
        <f t="shared" si="2"/>
        <v>26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1260</v>
      </c>
      <c r="E49" s="74" t="s">
        <v>2187</v>
      </c>
      <c r="F49" s="74">
        <v>1</v>
      </c>
      <c r="G49" s="274">
        <v>13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13</v>
      </c>
      <c r="Q49" s="248" t="s">
        <v>1606</v>
      </c>
      <c r="R49" s="2">
        <v>315</v>
      </c>
      <c r="S49" s="291" t="s">
        <v>1608</v>
      </c>
      <c r="T49" s="1" t="s">
        <v>1609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26</v>
      </c>
      <c r="Z49" s="82" t="str">
        <f t="shared" si="1"/>
        <v>0</v>
      </c>
      <c r="AA49" s="82">
        <f t="shared" si="2"/>
        <v>26</v>
      </c>
      <c r="AB49" s="114"/>
      <c r="AC49" s="85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1928</v>
      </c>
      <c r="E50" s="74" t="s">
        <v>2187</v>
      </c>
      <c r="F50" s="74">
        <v>1</v>
      </c>
      <c r="G50" s="274">
        <v>7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7</v>
      </c>
      <c r="Q50" s="248" t="s">
        <v>1606</v>
      </c>
      <c r="R50" s="2">
        <v>315</v>
      </c>
      <c r="S50" s="291" t="s">
        <v>1608</v>
      </c>
      <c r="T50" s="1" t="s">
        <v>1609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14</v>
      </c>
      <c r="Z50" s="82" t="str">
        <f t="shared" si="1"/>
        <v>0</v>
      </c>
      <c r="AA50" s="82">
        <f t="shared" si="2"/>
        <v>14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1929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1606</v>
      </c>
      <c r="R51" s="2">
        <v>315</v>
      </c>
      <c r="S51" s="291" t="s">
        <v>1608</v>
      </c>
      <c r="T51" s="1" t="s">
        <v>1609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1930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1606</v>
      </c>
      <c r="R52" s="2">
        <v>315</v>
      </c>
      <c r="S52" s="291" t="s">
        <v>1608</v>
      </c>
      <c r="T52" s="1" t="s">
        <v>1609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1094</v>
      </c>
      <c r="E53" s="74" t="s">
        <v>2187</v>
      </c>
      <c r="F53" s="74">
        <v>1</v>
      </c>
      <c r="G53" s="274">
        <v>10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10</v>
      </c>
      <c r="Q53" s="248" t="s">
        <v>1606</v>
      </c>
      <c r="R53" s="2">
        <v>315</v>
      </c>
      <c r="S53" s="291" t="s">
        <v>1608</v>
      </c>
      <c r="T53" s="1" t="s">
        <v>1609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20</v>
      </c>
      <c r="Z53" s="82" t="str">
        <f t="shared" si="1"/>
        <v>0</v>
      </c>
      <c r="AA53" s="82">
        <f t="shared" si="2"/>
        <v>20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1931</v>
      </c>
      <c r="E54" s="74" t="s">
        <v>2187</v>
      </c>
      <c r="F54" s="74">
        <v>1</v>
      </c>
      <c r="G54" s="274">
        <v>10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10</v>
      </c>
      <c r="Q54" s="248" t="s">
        <v>1606</v>
      </c>
      <c r="R54" s="2">
        <v>315</v>
      </c>
      <c r="S54" s="291" t="s">
        <v>1608</v>
      </c>
      <c r="T54" s="1" t="s">
        <v>1609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20</v>
      </c>
      <c r="Z54" s="82" t="str">
        <f t="shared" si="1"/>
        <v>0</v>
      </c>
      <c r="AA54" s="82">
        <f t="shared" si="2"/>
        <v>20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1095</v>
      </c>
      <c r="E55" s="74" t="s">
        <v>2187</v>
      </c>
      <c r="F55" s="74">
        <v>1</v>
      </c>
      <c r="G55" s="274">
        <v>10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10</v>
      </c>
      <c r="Q55" s="248" t="s">
        <v>1606</v>
      </c>
      <c r="R55" s="2">
        <v>315</v>
      </c>
      <c r="S55" s="291" t="s">
        <v>1608</v>
      </c>
      <c r="T55" s="1" t="s">
        <v>1609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20</v>
      </c>
      <c r="Z55" s="82" t="str">
        <f t="shared" si="1"/>
        <v>0</v>
      </c>
      <c r="AA55" s="8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1898</v>
      </c>
      <c r="E56" s="74" t="s">
        <v>2187</v>
      </c>
      <c r="F56" s="74">
        <v>1</v>
      </c>
      <c r="G56" s="274">
        <v>10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10</v>
      </c>
      <c r="Q56" s="248" t="s">
        <v>1606</v>
      </c>
      <c r="R56" s="2">
        <v>315</v>
      </c>
      <c r="S56" s="291" t="s">
        <v>1608</v>
      </c>
      <c r="T56" s="1" t="s">
        <v>1609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20</v>
      </c>
      <c r="Z56" s="82" t="str">
        <f t="shared" si="1"/>
        <v>0</v>
      </c>
      <c r="AA56" s="8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1932</v>
      </c>
      <c r="E57" s="74" t="s">
        <v>2187</v>
      </c>
      <c r="F57" s="74">
        <v>1</v>
      </c>
      <c r="G57" s="274">
        <v>10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10</v>
      </c>
      <c r="Q57" s="248" t="s">
        <v>1606</v>
      </c>
      <c r="R57" s="2">
        <v>315</v>
      </c>
      <c r="S57" s="291" t="s">
        <v>1608</v>
      </c>
      <c r="T57" s="1" t="s">
        <v>1609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20</v>
      </c>
      <c r="Z57" s="82" t="str">
        <f t="shared" si="1"/>
        <v>0</v>
      </c>
      <c r="AA57" s="8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1933</v>
      </c>
      <c r="E58" s="74" t="s">
        <v>2187</v>
      </c>
      <c r="F58" s="74">
        <v>1</v>
      </c>
      <c r="G58" s="274">
        <v>10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10</v>
      </c>
      <c r="Q58" s="248" t="s">
        <v>1606</v>
      </c>
      <c r="R58" s="2">
        <v>315</v>
      </c>
      <c r="S58" s="291" t="s">
        <v>1608</v>
      </c>
      <c r="T58" s="1" t="s">
        <v>1609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20</v>
      </c>
      <c r="Z58" s="82" t="str">
        <f t="shared" si="1"/>
        <v>0</v>
      </c>
      <c r="AA58" s="8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1934</v>
      </c>
      <c r="E59" s="74" t="s">
        <v>2187</v>
      </c>
      <c r="F59" s="74">
        <v>1</v>
      </c>
      <c r="G59" s="274">
        <v>10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10</v>
      </c>
      <c r="Q59" s="248" t="s">
        <v>1606</v>
      </c>
      <c r="R59" s="2">
        <v>315</v>
      </c>
      <c r="S59" s="291" t="s">
        <v>1608</v>
      </c>
      <c r="T59" s="1" t="s">
        <v>1609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20</v>
      </c>
      <c r="Z59" s="82" t="str">
        <f t="shared" si="1"/>
        <v>0</v>
      </c>
      <c r="AA59" s="8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1935</v>
      </c>
      <c r="E60" s="74" t="s">
        <v>2187</v>
      </c>
      <c r="F60" s="74">
        <v>1</v>
      </c>
      <c r="G60" s="274">
        <v>10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10</v>
      </c>
      <c r="Q60" s="248" t="s">
        <v>1606</v>
      </c>
      <c r="R60" s="2">
        <v>315</v>
      </c>
      <c r="S60" s="291" t="s">
        <v>1608</v>
      </c>
      <c r="T60" s="1" t="s">
        <v>1609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20</v>
      </c>
      <c r="Z60" s="82" t="str">
        <f t="shared" si="1"/>
        <v>0</v>
      </c>
      <c r="AA60" s="8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1936</v>
      </c>
      <c r="E61" s="74" t="s">
        <v>2187</v>
      </c>
      <c r="F61" s="74">
        <v>1</v>
      </c>
      <c r="G61" s="274">
        <v>10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10</v>
      </c>
      <c r="Q61" s="248" t="s">
        <v>1606</v>
      </c>
      <c r="R61" s="2">
        <v>315</v>
      </c>
      <c r="S61" s="291" t="s">
        <v>1608</v>
      </c>
      <c r="T61" s="1" t="s">
        <v>1609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20</v>
      </c>
      <c r="Z61" s="82" t="str">
        <f t="shared" si="1"/>
        <v>0</v>
      </c>
      <c r="AA61" s="8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1937</v>
      </c>
      <c r="E62" s="74" t="s">
        <v>2187</v>
      </c>
      <c r="F62" s="74">
        <v>1</v>
      </c>
      <c r="G62" s="274">
        <v>10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10</v>
      </c>
      <c r="Q62" s="248" t="s">
        <v>1606</v>
      </c>
      <c r="R62" s="2">
        <v>315</v>
      </c>
      <c r="S62" s="291" t="s">
        <v>1608</v>
      </c>
      <c r="T62" s="1" t="s">
        <v>1609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20</v>
      </c>
      <c r="Z62" s="82" t="str">
        <f t="shared" si="1"/>
        <v>0</v>
      </c>
      <c r="AA62" s="8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1168</v>
      </c>
      <c r="E63" s="74" t="s">
        <v>2187</v>
      </c>
      <c r="F63" s="74">
        <v>1</v>
      </c>
      <c r="G63" s="274">
        <v>10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10</v>
      </c>
      <c r="Q63" s="248" t="s">
        <v>1606</v>
      </c>
      <c r="R63" s="2">
        <v>315</v>
      </c>
      <c r="S63" s="291" t="s">
        <v>1608</v>
      </c>
      <c r="T63" s="1" t="s">
        <v>1609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20</v>
      </c>
      <c r="Z63" s="82" t="str">
        <f t="shared" si="1"/>
        <v>0</v>
      </c>
      <c r="AA63" s="82">
        <f t="shared" si="2"/>
        <v>20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1938</v>
      </c>
      <c r="E64" s="74" t="s">
        <v>2187</v>
      </c>
      <c r="F64" s="74">
        <v>1</v>
      </c>
      <c r="G64" s="274">
        <v>10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10</v>
      </c>
      <c r="Q64" s="248" t="s">
        <v>1606</v>
      </c>
      <c r="R64" s="2">
        <v>315</v>
      </c>
      <c r="S64" s="291" t="s">
        <v>1608</v>
      </c>
      <c r="T64" s="1" t="s">
        <v>1609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20</v>
      </c>
      <c r="Z64" s="82" t="str">
        <f t="shared" si="1"/>
        <v>0</v>
      </c>
      <c r="AA64" s="82">
        <f t="shared" si="2"/>
        <v>20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1939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1606</v>
      </c>
      <c r="R65" s="2">
        <v>315</v>
      </c>
      <c r="S65" s="291" t="s">
        <v>1608</v>
      </c>
      <c r="T65" s="1" t="s">
        <v>1609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1940</v>
      </c>
      <c r="E66" s="74" t="s">
        <v>2187</v>
      </c>
      <c r="F66" s="74">
        <v>1</v>
      </c>
      <c r="G66" s="274">
        <v>14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14</v>
      </c>
      <c r="Q66" s="248" t="s">
        <v>1606</v>
      </c>
      <c r="R66" s="2">
        <v>315</v>
      </c>
      <c r="S66" s="291" t="s">
        <v>1608</v>
      </c>
      <c r="T66" s="1" t="s">
        <v>1609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28</v>
      </c>
      <c r="Z66" s="82" t="str">
        <f t="shared" si="1"/>
        <v>0</v>
      </c>
      <c r="AA66" s="82">
        <f t="shared" si="2"/>
        <v>28</v>
      </c>
      <c r="AB66" s="114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1941</v>
      </c>
      <c r="E67" s="74" t="s">
        <v>2187</v>
      </c>
      <c r="F67" s="74">
        <v>1</v>
      </c>
      <c r="G67" s="274">
        <v>14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14</v>
      </c>
      <c r="Q67" s="248" t="s">
        <v>1606</v>
      </c>
      <c r="R67" s="2">
        <v>315</v>
      </c>
      <c r="S67" s="291" t="s">
        <v>1608</v>
      </c>
      <c r="T67" s="1" t="s">
        <v>1609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28</v>
      </c>
      <c r="Z67" s="82" t="str">
        <f t="shared" si="1"/>
        <v>0</v>
      </c>
      <c r="AA67" s="82">
        <f t="shared" si="2"/>
        <v>28</v>
      </c>
      <c r="AB67" s="114"/>
      <c r="AC67" s="30"/>
      <c r="AD67" s="34"/>
      <c r="AE67" s="34"/>
      <c r="AF67" s="34"/>
      <c r="AG67" s="34"/>
      <c r="AH67" s="34"/>
    </row>
    <row r="68" spans="1:34" s="49" customFormat="1" ht="12" customHeight="1" thickBot="1" x14ac:dyDescent="0.3">
      <c r="A68" s="262"/>
      <c r="B68" s="263"/>
      <c r="C68" s="262"/>
      <c r="G68" s="292">
        <f>SUM(G44:G67)</f>
        <v>263</v>
      </c>
      <c r="I68" s="265"/>
      <c r="J68" s="293"/>
      <c r="K68" s="294"/>
      <c r="L68" s="266"/>
      <c r="M68" s="295">
        <f>G68-P68</f>
        <v>0</v>
      </c>
      <c r="N68" s="296"/>
      <c r="O68" s="297"/>
      <c r="P68" s="292">
        <f>SUM(P44:P67)</f>
        <v>263</v>
      </c>
      <c r="Q68" s="298"/>
      <c r="R68" s="263"/>
      <c r="S68" s="299"/>
      <c r="T68" s="300"/>
      <c r="U68" s="65"/>
      <c r="V68" s="65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C68" s="270"/>
    </row>
    <row r="69" spans="1:34" s="3" customFormat="1" ht="12" customHeight="1" x14ac:dyDescent="0.25">
      <c r="A69" s="1"/>
      <c r="B69" s="2"/>
      <c r="C69" s="301" t="s">
        <v>1945</v>
      </c>
      <c r="D69" s="1"/>
      <c r="G69" s="4"/>
      <c r="I69" s="4"/>
      <c r="J69" s="22"/>
      <c r="K69" s="4"/>
      <c r="L69" s="244"/>
      <c r="N69" s="22"/>
      <c r="O69" s="86"/>
      <c r="Q69" s="1"/>
      <c r="R69" s="2"/>
      <c r="S69" s="127"/>
      <c r="T69" s="1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C69" s="5"/>
    </row>
    <row r="70" spans="1:34" s="3" customFormat="1" ht="12" customHeight="1" x14ac:dyDescent="0.2">
      <c r="J70" s="22"/>
      <c r="L70" s="244" t="s">
        <v>2185</v>
      </c>
      <c r="N70" s="22"/>
      <c r="S70" s="22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5"/>
    </row>
    <row r="71" spans="1:34" s="3" customFormat="1" ht="12" customHeight="1" x14ac:dyDescent="0.2">
      <c r="A71" s="1" t="s">
        <v>1567</v>
      </c>
      <c r="B71" s="2">
        <v>325</v>
      </c>
      <c r="C71" s="1" t="s">
        <v>1568</v>
      </c>
      <c r="D71" s="1" t="s">
        <v>2186</v>
      </c>
      <c r="E71" s="3" t="s">
        <v>2187</v>
      </c>
      <c r="F71" s="3">
        <v>16</v>
      </c>
      <c r="G71" s="26">
        <v>25</v>
      </c>
      <c r="I71" s="111"/>
      <c r="J71" s="22" t="s">
        <v>446</v>
      </c>
      <c r="K71" s="111" t="s">
        <v>2804</v>
      </c>
      <c r="L71" s="244" t="s">
        <v>2185</v>
      </c>
      <c r="M71" s="27" t="s">
        <v>2804</v>
      </c>
      <c r="N71" s="22" t="s">
        <v>446</v>
      </c>
      <c r="O71" s="27"/>
      <c r="P71" s="27">
        <v>25</v>
      </c>
      <c r="Q71" s="1" t="s">
        <v>1568</v>
      </c>
      <c r="R71" s="2">
        <v>325</v>
      </c>
      <c r="S71" s="278" t="s">
        <v>436</v>
      </c>
      <c r="T71" s="1" t="s">
        <v>1569</v>
      </c>
      <c r="U71" s="3" t="s">
        <v>1953</v>
      </c>
      <c r="V71" s="22" t="s">
        <v>1953</v>
      </c>
      <c r="W71" s="22" t="s">
        <v>2892</v>
      </c>
      <c r="X71" s="22" t="s">
        <v>1019</v>
      </c>
      <c r="Y71" s="82">
        <f t="shared" si="3"/>
        <v>800</v>
      </c>
      <c r="Z71" s="82">
        <f t="shared" si="4"/>
        <v>800</v>
      </c>
      <c r="AA71" s="82" t="str">
        <f t="shared" si="5"/>
        <v>0</v>
      </c>
      <c r="AC71" s="5"/>
    </row>
    <row r="72" spans="1:34" s="3" customFormat="1" ht="12" customHeight="1" x14ac:dyDescent="0.2">
      <c r="A72" s="1" t="s">
        <v>1570</v>
      </c>
      <c r="B72" s="2">
        <v>350</v>
      </c>
      <c r="C72" s="1" t="s">
        <v>1568</v>
      </c>
      <c r="D72" s="1" t="s">
        <v>2186</v>
      </c>
      <c r="E72" s="3" t="s">
        <v>2187</v>
      </c>
      <c r="F72" s="3">
        <v>16</v>
      </c>
      <c r="G72" s="26">
        <v>25</v>
      </c>
      <c r="I72" s="111"/>
      <c r="J72" s="22" t="s">
        <v>446</v>
      </c>
      <c r="K72" s="111" t="s">
        <v>1984</v>
      </c>
      <c r="L72" s="244" t="s">
        <v>2185</v>
      </c>
      <c r="M72" s="27" t="s">
        <v>1984</v>
      </c>
      <c r="N72" s="22" t="s">
        <v>446</v>
      </c>
      <c r="O72" s="27"/>
      <c r="P72" s="27">
        <v>25</v>
      </c>
      <c r="Q72" s="1" t="s">
        <v>1568</v>
      </c>
      <c r="R72" s="2">
        <v>320</v>
      </c>
      <c r="S72" s="278" t="s">
        <v>436</v>
      </c>
      <c r="T72" s="1" t="s">
        <v>1571</v>
      </c>
      <c r="U72" s="3" t="s">
        <v>1953</v>
      </c>
      <c r="V72" s="22" t="s">
        <v>1953</v>
      </c>
      <c r="W72" s="22" t="s">
        <v>2892</v>
      </c>
      <c r="X72" s="22" t="s">
        <v>1019</v>
      </c>
      <c r="Y72" s="82">
        <f t="shared" si="3"/>
        <v>800</v>
      </c>
      <c r="Z72" s="82">
        <f t="shared" si="4"/>
        <v>800</v>
      </c>
      <c r="AA72" s="82" t="str">
        <f t="shared" si="5"/>
        <v>0</v>
      </c>
      <c r="AC72" s="5"/>
    </row>
    <row r="73" spans="1:34" s="3" customFormat="1" ht="12" customHeight="1" x14ac:dyDescent="0.2">
      <c r="A73" s="1" t="s">
        <v>1572</v>
      </c>
      <c r="B73" s="2">
        <v>325</v>
      </c>
      <c r="C73" s="1" t="s">
        <v>1568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1521</v>
      </c>
      <c r="J73" s="22" t="s">
        <v>446</v>
      </c>
      <c r="K73" s="111" t="s">
        <v>1984</v>
      </c>
      <c r="L73" s="244" t="s">
        <v>2185</v>
      </c>
      <c r="M73" s="27" t="s">
        <v>2889</v>
      </c>
      <c r="N73" s="22" t="s">
        <v>446</v>
      </c>
      <c r="O73" s="27"/>
      <c r="P73" s="27">
        <v>25</v>
      </c>
      <c r="Q73" s="1" t="s">
        <v>1568</v>
      </c>
      <c r="R73" s="2">
        <v>325</v>
      </c>
      <c r="S73" s="278" t="s">
        <v>436</v>
      </c>
      <c r="T73" s="1" t="s">
        <v>1573</v>
      </c>
      <c r="U73" s="3" t="s">
        <v>1953</v>
      </c>
      <c r="V73" s="22" t="s">
        <v>1953</v>
      </c>
      <c r="W73" s="22" t="s">
        <v>2892</v>
      </c>
      <c r="X73" s="22" t="s">
        <v>1019</v>
      </c>
      <c r="Y73" s="82">
        <f t="shared" si="3"/>
        <v>800</v>
      </c>
      <c r="Z73" s="82">
        <f t="shared" si="4"/>
        <v>800</v>
      </c>
      <c r="AA73" s="82" t="str">
        <f t="shared" si="5"/>
        <v>0</v>
      </c>
      <c r="AC73" s="5"/>
    </row>
    <row r="74" spans="1:34" s="22" customFormat="1" ht="12" customHeight="1" x14ac:dyDescent="0.2">
      <c r="A74" s="20" t="s">
        <v>1966</v>
      </c>
      <c r="B74" s="21">
        <v>215</v>
      </c>
      <c r="C74" s="20" t="s">
        <v>2218</v>
      </c>
      <c r="D74" s="20" t="s">
        <v>2186</v>
      </c>
      <c r="E74" s="22" t="s">
        <v>2187</v>
      </c>
      <c r="F74" s="22">
        <v>16</v>
      </c>
      <c r="G74" s="22">
        <v>25</v>
      </c>
      <c r="I74" s="245" t="s">
        <v>1967</v>
      </c>
      <c r="J74" s="22" t="s">
        <v>446</v>
      </c>
      <c r="K74" s="23" t="s">
        <v>1949</v>
      </c>
      <c r="L74" s="246" t="s">
        <v>2185</v>
      </c>
      <c r="M74" s="22" t="s">
        <v>2453</v>
      </c>
      <c r="N74" s="22" t="s">
        <v>446</v>
      </c>
      <c r="O74" s="142" t="s">
        <v>1968</v>
      </c>
      <c r="P74" s="22">
        <v>25</v>
      </c>
      <c r="Q74" s="20" t="s">
        <v>2193</v>
      </c>
      <c r="R74" s="21">
        <v>24.73</v>
      </c>
      <c r="S74" s="278" t="s">
        <v>1382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  <c r="AC74" s="25"/>
    </row>
    <row r="75" spans="1:34" s="22" customFormat="1" ht="12" customHeight="1" x14ac:dyDescent="0.2">
      <c r="A75" s="20" t="s">
        <v>1971</v>
      </c>
      <c r="B75" s="21">
        <v>38.6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I75" s="23" t="s">
        <v>1972</v>
      </c>
      <c r="J75" s="22" t="s">
        <v>446</v>
      </c>
      <c r="K75" s="23" t="s">
        <v>2408</v>
      </c>
      <c r="L75" s="246" t="s">
        <v>2185</v>
      </c>
      <c r="M75" s="22" t="s">
        <v>2453</v>
      </c>
      <c r="N75" s="22" t="s">
        <v>446</v>
      </c>
      <c r="O75" s="142" t="s">
        <v>1968</v>
      </c>
      <c r="P75" s="22">
        <v>25</v>
      </c>
      <c r="Q75" s="20" t="s">
        <v>2193</v>
      </c>
      <c r="R75" s="21">
        <v>24.73</v>
      </c>
      <c r="S75" s="278" t="s">
        <v>1382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22" customFormat="1" ht="12" customHeight="1" x14ac:dyDescent="0.2">
      <c r="A76" s="1" t="s">
        <v>1574</v>
      </c>
      <c r="B76" s="2">
        <v>320</v>
      </c>
      <c r="C76" s="1" t="s">
        <v>1568</v>
      </c>
      <c r="D76" s="1" t="s">
        <v>2186</v>
      </c>
      <c r="E76" s="3" t="s">
        <v>2187</v>
      </c>
      <c r="F76" s="3">
        <v>16</v>
      </c>
      <c r="G76" s="26">
        <v>25</v>
      </c>
      <c r="H76" s="3"/>
      <c r="I76" s="111"/>
      <c r="J76" s="22" t="s">
        <v>446</v>
      </c>
      <c r="K76" s="111" t="s">
        <v>276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78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1575</v>
      </c>
      <c r="B77" s="2">
        <v>325</v>
      </c>
      <c r="C77" s="1" t="s">
        <v>1568</v>
      </c>
      <c r="D77" s="1" t="s">
        <v>2186</v>
      </c>
      <c r="E77" s="3" t="s">
        <v>2187</v>
      </c>
      <c r="F77" s="3">
        <v>16</v>
      </c>
      <c r="G77" s="26">
        <v>25</v>
      </c>
      <c r="H77" s="3"/>
      <c r="I77" s="111" t="s">
        <v>1576</v>
      </c>
      <c r="J77" s="22" t="s">
        <v>446</v>
      </c>
      <c r="K77" s="111" t="s">
        <v>276</v>
      </c>
      <c r="L77" s="246" t="s">
        <v>2185</v>
      </c>
      <c r="M77" s="22" t="s">
        <v>2453</v>
      </c>
      <c r="N77" s="22" t="s">
        <v>446</v>
      </c>
      <c r="O77" s="142" t="s">
        <v>1968</v>
      </c>
      <c r="P77" s="22">
        <v>25</v>
      </c>
      <c r="Q77" s="20" t="s">
        <v>2193</v>
      </c>
      <c r="R77" s="21">
        <v>24.73</v>
      </c>
      <c r="S77" s="278" t="s">
        <v>1382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</row>
    <row r="78" spans="1:34" s="22" customFormat="1" ht="12" customHeight="1" x14ac:dyDescent="0.2">
      <c r="A78" s="1" t="s">
        <v>1577</v>
      </c>
      <c r="B78" s="21">
        <v>0</v>
      </c>
      <c r="C78" s="248" t="s">
        <v>344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291" t="s">
        <v>1578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1577</v>
      </c>
      <c r="B79" s="21">
        <v>0</v>
      </c>
      <c r="C79" s="248" t="s">
        <v>344</v>
      </c>
      <c r="D79" s="359" t="s">
        <v>1610</v>
      </c>
      <c r="E79" s="360" t="s">
        <v>2187</v>
      </c>
      <c r="F79" s="360">
        <v>3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1611</v>
      </c>
      <c r="P79" s="22">
        <v>25</v>
      </c>
      <c r="Q79" s="20" t="s">
        <v>2193</v>
      </c>
      <c r="R79" s="21">
        <v>61</v>
      </c>
      <c r="S79" s="291" t="s">
        <v>1612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150</v>
      </c>
      <c r="Z79" s="82" t="str">
        <f t="shared" si="4"/>
        <v>0</v>
      </c>
      <c r="AA79" s="82">
        <f t="shared" si="5"/>
        <v>150</v>
      </c>
      <c r="AC79" s="25"/>
    </row>
    <row r="80" spans="1:34" s="22" customFormat="1" ht="12" customHeight="1" x14ac:dyDescent="0.2">
      <c r="A80" s="1" t="s">
        <v>1577</v>
      </c>
      <c r="B80" s="21">
        <v>0</v>
      </c>
      <c r="C80" s="248" t="s">
        <v>344</v>
      </c>
      <c r="D80" s="359" t="s">
        <v>1613</v>
      </c>
      <c r="E80" s="360" t="s">
        <v>2187</v>
      </c>
      <c r="F80" s="360">
        <v>13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1959</v>
      </c>
      <c r="N80" s="22" t="s">
        <v>446</v>
      </c>
      <c r="O80" s="114" t="s">
        <v>1579</v>
      </c>
      <c r="P80" s="22">
        <v>25</v>
      </c>
      <c r="Q80" s="20" t="s">
        <v>2193</v>
      </c>
      <c r="R80" s="21">
        <v>61</v>
      </c>
      <c r="S80" s="291" t="s">
        <v>1614</v>
      </c>
      <c r="T80" s="20" t="s">
        <v>1965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650</v>
      </c>
      <c r="Z80" s="82" t="str">
        <f t="shared" si="4"/>
        <v>0</v>
      </c>
      <c r="AA80" s="82">
        <f t="shared" si="5"/>
        <v>650</v>
      </c>
      <c r="AC80" s="25"/>
    </row>
    <row r="81" spans="1:29" s="43" customFormat="1" ht="12" customHeight="1" x14ac:dyDescent="0.25">
      <c r="A81" s="1" t="s">
        <v>1577</v>
      </c>
      <c r="B81" s="21">
        <v>0</v>
      </c>
      <c r="C81" s="248" t="s">
        <v>344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78" t="s">
        <v>1382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22" customFormat="1" ht="12" customHeight="1" x14ac:dyDescent="0.2">
      <c r="A82" s="1" t="s">
        <v>1577</v>
      </c>
      <c r="B82" s="21">
        <v>0</v>
      </c>
      <c r="C82" s="248" t="s">
        <v>344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278" t="s">
        <v>1382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1577</v>
      </c>
      <c r="B83" s="21">
        <v>0</v>
      </c>
      <c r="C83" s="248" t="s">
        <v>344</v>
      </c>
      <c r="D83" s="20" t="s">
        <v>2186</v>
      </c>
      <c r="E83" s="22" t="s">
        <v>2187</v>
      </c>
      <c r="F83" s="22">
        <v>16</v>
      </c>
      <c r="G83" s="302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4">
        <v>1</v>
      </c>
      <c r="Q83" s="20" t="s">
        <v>2193</v>
      </c>
      <c r="R83" s="21">
        <v>24.73</v>
      </c>
      <c r="S83" s="278" t="s">
        <v>1382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32</v>
      </c>
      <c r="Z83" s="82" t="str">
        <f t="shared" si="4"/>
        <v>0</v>
      </c>
      <c r="AA83" s="82">
        <f t="shared" si="5"/>
        <v>32</v>
      </c>
      <c r="AC83" s="25"/>
    </row>
    <row r="84" spans="1:29" s="3" customFormat="1" ht="12" customHeight="1" x14ac:dyDescent="0.2">
      <c r="A84" s="1" t="s">
        <v>1581</v>
      </c>
      <c r="B84" s="2">
        <v>375</v>
      </c>
      <c r="C84" s="1" t="s">
        <v>1568</v>
      </c>
      <c r="D84" s="1" t="s">
        <v>2186</v>
      </c>
      <c r="E84" s="3" t="s">
        <v>2187</v>
      </c>
      <c r="F84" s="3">
        <v>16</v>
      </c>
      <c r="G84" s="26">
        <v>25</v>
      </c>
      <c r="I84" s="111" t="s">
        <v>2011</v>
      </c>
      <c r="J84" s="22" t="s">
        <v>446</v>
      </c>
      <c r="K84" s="111" t="s">
        <v>1983</v>
      </c>
      <c r="L84" s="244" t="s">
        <v>2185</v>
      </c>
      <c r="M84" s="27" t="s">
        <v>2889</v>
      </c>
      <c r="N84" s="22" t="s">
        <v>446</v>
      </c>
      <c r="O84" s="27"/>
      <c r="P84" s="27">
        <v>25</v>
      </c>
      <c r="Q84" s="1" t="s">
        <v>1568</v>
      </c>
      <c r="R84" s="2">
        <v>325</v>
      </c>
      <c r="S84" s="278" t="s">
        <v>436</v>
      </c>
      <c r="T84" s="1" t="s">
        <v>1582</v>
      </c>
      <c r="U84" s="3" t="s">
        <v>1953</v>
      </c>
      <c r="V84" s="22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s="22" customFormat="1" ht="12" customHeight="1" x14ac:dyDescent="0.2">
      <c r="A85" s="1" t="s">
        <v>1583</v>
      </c>
      <c r="B85" s="2">
        <v>330</v>
      </c>
      <c r="C85" s="1" t="s">
        <v>1568</v>
      </c>
      <c r="D85" s="1" t="s">
        <v>2186</v>
      </c>
      <c r="E85" s="3" t="s">
        <v>2187</v>
      </c>
      <c r="F85" s="3">
        <v>16</v>
      </c>
      <c r="G85" s="26">
        <v>25</v>
      </c>
      <c r="H85" s="3"/>
      <c r="I85" s="111"/>
      <c r="J85" s="22" t="s">
        <v>446</v>
      </c>
      <c r="K85" s="111" t="s">
        <v>1983</v>
      </c>
      <c r="L85" s="246" t="s">
        <v>2185</v>
      </c>
      <c r="M85" s="22" t="s">
        <v>1983</v>
      </c>
      <c r="N85" s="22" t="s">
        <v>446</v>
      </c>
      <c r="P85" s="22">
        <v>25</v>
      </c>
      <c r="Q85" s="20" t="s">
        <v>1985</v>
      </c>
      <c r="R85" s="21">
        <v>325</v>
      </c>
      <c r="S85" s="278" t="s">
        <v>436</v>
      </c>
      <c r="T85" s="20" t="s">
        <v>1986</v>
      </c>
      <c r="U85" s="22" t="s">
        <v>1953</v>
      </c>
      <c r="V85" s="22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  <c r="AC85" s="25"/>
    </row>
    <row r="86" spans="1:29" s="3" customFormat="1" ht="12" customHeight="1" x14ac:dyDescent="0.2">
      <c r="A86" s="1" t="s">
        <v>1584</v>
      </c>
      <c r="B86" s="2">
        <v>330</v>
      </c>
      <c r="C86" s="1" t="s">
        <v>1568</v>
      </c>
      <c r="D86" s="1" t="s">
        <v>2186</v>
      </c>
      <c r="E86" s="3" t="s">
        <v>2187</v>
      </c>
      <c r="F86" s="3">
        <v>16</v>
      </c>
      <c r="G86" s="26">
        <v>25</v>
      </c>
      <c r="I86" s="111"/>
      <c r="J86" s="22" t="s">
        <v>446</v>
      </c>
      <c r="K86" s="111" t="s">
        <v>1983</v>
      </c>
      <c r="L86" s="244" t="s">
        <v>2185</v>
      </c>
      <c r="M86" s="27" t="s">
        <v>1983</v>
      </c>
      <c r="N86" s="22" t="s">
        <v>446</v>
      </c>
      <c r="O86" s="27"/>
      <c r="P86" s="27">
        <v>25</v>
      </c>
      <c r="Q86" s="1" t="s">
        <v>1568</v>
      </c>
      <c r="R86" s="2">
        <v>325</v>
      </c>
      <c r="S86" s="278" t="s">
        <v>436</v>
      </c>
      <c r="T86" s="1" t="s">
        <v>1585</v>
      </c>
      <c r="U86" s="3" t="s">
        <v>1953</v>
      </c>
      <c r="V86" s="22" t="s">
        <v>1953</v>
      </c>
      <c r="W86" s="22" t="s">
        <v>2892</v>
      </c>
      <c r="X86" s="22" t="s">
        <v>1019</v>
      </c>
      <c r="Y86" s="82">
        <f t="shared" si="3"/>
        <v>800</v>
      </c>
      <c r="Z86" s="82">
        <f t="shared" si="4"/>
        <v>800</v>
      </c>
      <c r="AA86" s="82" t="str">
        <f t="shared" si="5"/>
        <v>0</v>
      </c>
      <c r="AC86" s="5"/>
    </row>
    <row r="87" spans="1:29" s="22" customFormat="1" ht="12" customHeight="1" x14ac:dyDescent="0.2">
      <c r="A87" s="1" t="s">
        <v>1586</v>
      </c>
      <c r="B87" s="2">
        <v>340</v>
      </c>
      <c r="C87" s="1" t="s">
        <v>1568</v>
      </c>
      <c r="D87" s="1" t="s">
        <v>2186</v>
      </c>
      <c r="E87" s="3" t="s">
        <v>2187</v>
      </c>
      <c r="F87" s="3">
        <v>16</v>
      </c>
      <c r="G87" s="26">
        <v>25</v>
      </c>
      <c r="H87" s="3"/>
      <c r="I87" s="111"/>
      <c r="J87" s="22" t="s">
        <v>446</v>
      </c>
      <c r="K87" s="111" t="s">
        <v>2516</v>
      </c>
      <c r="L87" s="246" t="s">
        <v>2185</v>
      </c>
      <c r="M87" s="22" t="s">
        <v>2516</v>
      </c>
      <c r="N87" s="22" t="s">
        <v>446</v>
      </c>
      <c r="O87" s="26"/>
      <c r="P87" s="22">
        <v>25</v>
      </c>
      <c r="Q87" s="20" t="s">
        <v>2193</v>
      </c>
      <c r="R87" s="21">
        <v>86</v>
      </c>
      <c r="S87" s="278" t="s">
        <v>436</v>
      </c>
      <c r="T87" s="20" t="s">
        <v>1993</v>
      </c>
      <c r="U87" s="22" t="s">
        <v>1953</v>
      </c>
      <c r="V87" s="22" t="s">
        <v>1953</v>
      </c>
      <c r="W87" s="22" t="s">
        <v>2892</v>
      </c>
      <c r="X87" s="22" t="s">
        <v>1019</v>
      </c>
      <c r="Y87" s="82">
        <f t="shared" si="3"/>
        <v>800</v>
      </c>
      <c r="Z87" s="82">
        <f t="shared" si="4"/>
        <v>800</v>
      </c>
      <c r="AA87" s="82" t="str">
        <f t="shared" si="5"/>
        <v>0</v>
      </c>
      <c r="AC87" s="25"/>
    </row>
    <row r="88" spans="1:29" s="22" customFormat="1" ht="12" customHeight="1" x14ac:dyDescent="0.2">
      <c r="A88" s="1" t="s">
        <v>1587</v>
      </c>
      <c r="B88" s="2">
        <v>325</v>
      </c>
      <c r="C88" s="1" t="s">
        <v>1568</v>
      </c>
      <c r="D88" s="1" t="s">
        <v>2186</v>
      </c>
      <c r="E88" s="3" t="s">
        <v>2187</v>
      </c>
      <c r="F88" s="3">
        <v>16</v>
      </c>
      <c r="G88" s="26">
        <v>25</v>
      </c>
      <c r="H88" s="3"/>
      <c r="I88" s="111"/>
      <c r="J88" s="22" t="s">
        <v>446</v>
      </c>
      <c r="K88" s="111" t="s">
        <v>2516</v>
      </c>
      <c r="L88" s="246" t="s">
        <v>2185</v>
      </c>
      <c r="M88" s="22" t="s">
        <v>2516</v>
      </c>
      <c r="N88" s="22" t="s">
        <v>446</v>
      </c>
      <c r="O88" s="27"/>
      <c r="P88" s="22">
        <v>25</v>
      </c>
      <c r="Q88" s="20" t="s">
        <v>2193</v>
      </c>
      <c r="R88" s="21">
        <v>86</v>
      </c>
      <c r="S88" s="278" t="s">
        <v>436</v>
      </c>
      <c r="T88" s="20" t="s">
        <v>1991</v>
      </c>
      <c r="U88" s="22" t="s">
        <v>1953</v>
      </c>
      <c r="V88" s="22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25"/>
    </row>
    <row r="89" spans="1:29" s="22" customFormat="1" ht="12" customHeight="1" x14ac:dyDescent="0.2">
      <c r="L89" s="246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25"/>
    </row>
    <row r="90" spans="1:29" s="304" customFormat="1" ht="12" customHeight="1" x14ac:dyDescent="0.3">
      <c r="G90" s="251">
        <f>SUM(G69:G89)</f>
        <v>408</v>
      </c>
      <c r="I90" s="305"/>
      <c r="J90" s="306"/>
      <c r="K90" s="305"/>
      <c r="L90" s="305"/>
      <c r="M90" s="257">
        <f>G90-P90</f>
        <v>0</v>
      </c>
      <c r="N90" s="306"/>
      <c r="O90" s="307"/>
      <c r="P90" s="257">
        <f>SUM(P69:P89)</f>
        <v>408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71" customFormat="1" ht="12" customHeight="1" x14ac:dyDescent="0.25">
      <c r="C91" s="308" t="s">
        <v>1999</v>
      </c>
      <c r="G91" s="309"/>
      <c r="I91" s="309"/>
      <c r="J91" s="310"/>
      <c r="K91" s="309"/>
      <c r="L91" s="309"/>
      <c r="N91" s="310"/>
      <c r="O91" s="311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5">
      <c r="L92" s="246" t="s">
        <v>2185</v>
      </c>
      <c r="N92" s="310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1588</v>
      </c>
      <c r="B93" s="21">
        <v>0</v>
      </c>
      <c r="C93" s="248" t="s">
        <v>344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185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291" t="s">
        <v>1578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74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278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P95" s="22">
        <v>25</v>
      </c>
      <c r="Q95" s="20" t="s">
        <v>2193</v>
      </c>
      <c r="R95" s="21">
        <v>61</v>
      </c>
      <c r="S95" s="278" t="s">
        <v>436</v>
      </c>
      <c r="T95" s="20" t="s">
        <v>2005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I96" s="23" t="s">
        <v>2014</v>
      </c>
      <c r="J96" s="22" t="s">
        <v>446</v>
      </c>
      <c r="K96" s="23" t="s">
        <v>2408</v>
      </c>
      <c r="L96" s="246" t="s">
        <v>2185</v>
      </c>
      <c r="M96" s="26" t="s">
        <v>2453</v>
      </c>
      <c r="N96" s="22" t="s">
        <v>446</v>
      </c>
      <c r="O96" s="142" t="s">
        <v>1589</v>
      </c>
      <c r="P96" s="235">
        <v>25</v>
      </c>
      <c r="Q96" s="20" t="s">
        <v>2193</v>
      </c>
      <c r="R96" s="21">
        <v>24.73</v>
      </c>
      <c r="S96" s="278" t="s">
        <v>1590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22" customFormat="1" ht="12" customHeight="1" x14ac:dyDescent="0.2">
      <c r="A97" s="20" t="s">
        <v>2013</v>
      </c>
      <c r="B97" s="21">
        <v>26.35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1591</v>
      </c>
      <c r="J97" s="22" t="s">
        <v>446</v>
      </c>
      <c r="K97" s="23" t="s">
        <v>2408</v>
      </c>
      <c r="L97" s="246" t="s">
        <v>2185</v>
      </c>
      <c r="M97" s="26" t="s">
        <v>2453</v>
      </c>
      <c r="N97" s="22" t="s">
        <v>446</v>
      </c>
      <c r="O97" s="142" t="s">
        <v>1592</v>
      </c>
      <c r="P97" s="235">
        <v>20</v>
      </c>
      <c r="Q97" s="20" t="s">
        <v>2193</v>
      </c>
      <c r="R97" s="21">
        <v>24.73</v>
      </c>
      <c r="S97" s="278" t="s">
        <v>1593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1" t="s">
        <v>1588</v>
      </c>
      <c r="B98" s="21">
        <v>0</v>
      </c>
      <c r="C98" s="248" t="s">
        <v>344</v>
      </c>
      <c r="D98" s="20" t="s">
        <v>2718</v>
      </c>
      <c r="E98" s="22" t="s">
        <v>2187</v>
      </c>
      <c r="F98" s="22">
        <v>8</v>
      </c>
      <c r="G98" s="26">
        <v>25</v>
      </c>
      <c r="H98" s="22" t="s">
        <v>2839</v>
      </c>
      <c r="I98" s="23" t="s">
        <v>1947</v>
      </c>
      <c r="J98" s="22" t="s">
        <v>446</v>
      </c>
      <c r="K98" s="23" t="s">
        <v>1958</v>
      </c>
      <c r="L98" s="246" t="s">
        <v>2185</v>
      </c>
      <c r="M98" s="22" t="s">
        <v>2889</v>
      </c>
      <c r="N98" s="22" t="s">
        <v>446</v>
      </c>
      <c r="O98" s="142" t="s">
        <v>1594</v>
      </c>
      <c r="P98" s="22">
        <v>25</v>
      </c>
      <c r="Q98" s="20" t="s">
        <v>2193</v>
      </c>
      <c r="R98" s="21">
        <v>60.75</v>
      </c>
      <c r="S98" s="278" t="s">
        <v>1382</v>
      </c>
      <c r="T98" s="20" t="s">
        <v>2009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22" customFormat="1" ht="12" customHeight="1" x14ac:dyDescent="0.2">
      <c r="A99" s="20" t="s">
        <v>2020</v>
      </c>
      <c r="B99" s="21">
        <v>360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9" t="s">
        <v>2021</v>
      </c>
      <c r="J99" s="22" t="s">
        <v>446</v>
      </c>
      <c r="K99" s="23" t="s">
        <v>2515</v>
      </c>
      <c r="L99" s="246" t="s">
        <v>2185</v>
      </c>
      <c r="M99" s="26" t="s">
        <v>2453</v>
      </c>
      <c r="N99" s="22" t="s">
        <v>446</v>
      </c>
      <c r="O99" s="142" t="s">
        <v>2022</v>
      </c>
      <c r="P99" s="235">
        <v>25</v>
      </c>
      <c r="Q99" s="20" t="s">
        <v>2193</v>
      </c>
      <c r="R99" s="21">
        <v>24.73</v>
      </c>
      <c r="S99" s="278" t="s">
        <v>1382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5</v>
      </c>
      <c r="H100" s="22" t="s">
        <v>2839</v>
      </c>
      <c r="I100" s="29" t="s">
        <v>1595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2018</v>
      </c>
      <c r="P100" s="235">
        <v>5</v>
      </c>
      <c r="Q100" s="20" t="s">
        <v>2193</v>
      </c>
      <c r="R100" s="21">
        <v>24.73</v>
      </c>
      <c r="S100" s="278" t="s">
        <v>1615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80</v>
      </c>
      <c r="Z100" s="82" t="str">
        <f t="shared" si="4"/>
        <v>0</v>
      </c>
      <c r="AA100" s="82">
        <f t="shared" si="5"/>
        <v>80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2015</v>
      </c>
      <c r="P101" s="235">
        <v>25</v>
      </c>
      <c r="Q101" s="20" t="s">
        <v>2193</v>
      </c>
      <c r="R101" s="21">
        <v>24.73</v>
      </c>
      <c r="S101" s="278" t="s">
        <v>1382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278" t="s">
        <v>1382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1" t="s">
        <v>1588</v>
      </c>
      <c r="B103" s="21">
        <v>0</v>
      </c>
      <c r="C103" s="248" t="s">
        <v>344</v>
      </c>
      <c r="D103" s="20" t="s">
        <v>2718</v>
      </c>
      <c r="E103" s="22" t="s">
        <v>2187</v>
      </c>
      <c r="F103" s="22">
        <v>8</v>
      </c>
      <c r="G103" s="302">
        <v>1</v>
      </c>
      <c r="H103" s="22" t="s">
        <v>2839</v>
      </c>
      <c r="I103" s="23" t="s">
        <v>1947</v>
      </c>
      <c r="J103" s="22" t="s">
        <v>446</v>
      </c>
      <c r="K103" s="23" t="s">
        <v>1958</v>
      </c>
      <c r="L103" s="246" t="s">
        <v>2185</v>
      </c>
      <c r="M103" s="26" t="s">
        <v>2453</v>
      </c>
      <c r="N103" s="22" t="s">
        <v>446</v>
      </c>
      <c r="O103" s="142" t="s">
        <v>2026</v>
      </c>
      <c r="P103" s="28">
        <v>1</v>
      </c>
      <c r="Q103" s="20" t="s">
        <v>2193</v>
      </c>
      <c r="R103" s="21">
        <v>24.73</v>
      </c>
      <c r="S103" s="278" t="s">
        <v>1382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16</v>
      </c>
      <c r="Z103" s="82" t="str">
        <f t="shared" si="4"/>
        <v>0</v>
      </c>
      <c r="AA103" s="82">
        <f t="shared" si="5"/>
        <v>16</v>
      </c>
      <c r="AC103" s="25"/>
    </row>
    <row r="104" spans="1:29" s="22" customFormat="1" ht="12" customHeight="1" x14ac:dyDescent="0.2">
      <c r="A104" s="20" t="s">
        <v>2028</v>
      </c>
      <c r="B104" s="21">
        <v>25</v>
      </c>
      <c r="C104" s="20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29" t="s">
        <v>1597</v>
      </c>
      <c r="J104" s="22" t="s">
        <v>446</v>
      </c>
      <c r="K104" s="23" t="s">
        <v>2326</v>
      </c>
      <c r="L104" s="246" t="s">
        <v>2185</v>
      </c>
      <c r="M104" s="26" t="s">
        <v>2453</v>
      </c>
      <c r="N104" s="22" t="s">
        <v>446</v>
      </c>
      <c r="O104" s="142" t="s">
        <v>1598</v>
      </c>
      <c r="P104" s="235">
        <v>25</v>
      </c>
      <c r="Q104" s="20" t="s">
        <v>2193</v>
      </c>
      <c r="R104" s="21">
        <v>24.73</v>
      </c>
      <c r="S104" s="278" t="s">
        <v>1616</v>
      </c>
      <c r="T104" s="20" t="s">
        <v>1970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25"/>
    </row>
    <row r="105" spans="1:29" s="22" customFormat="1" ht="12" customHeight="1" x14ac:dyDescent="0.2">
      <c r="A105" s="20" t="s">
        <v>2006</v>
      </c>
      <c r="B105" s="21">
        <v>19</v>
      </c>
      <c r="C105" s="20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111" t="s">
        <v>1600</v>
      </c>
      <c r="J105" s="22" t="s">
        <v>446</v>
      </c>
      <c r="K105" s="23" t="s">
        <v>2194</v>
      </c>
      <c r="L105" s="246" t="s">
        <v>2185</v>
      </c>
      <c r="M105" s="26" t="s">
        <v>2453</v>
      </c>
      <c r="N105" s="22" t="s">
        <v>446</v>
      </c>
      <c r="O105" s="142" t="s">
        <v>2018</v>
      </c>
      <c r="P105" s="235">
        <v>25</v>
      </c>
      <c r="Q105" s="20" t="s">
        <v>2193</v>
      </c>
      <c r="R105" s="21">
        <v>24.73</v>
      </c>
      <c r="S105" s="278" t="s">
        <v>1617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25"/>
    </row>
    <row r="106" spans="1:29" s="16" customFormat="1" ht="12" customHeight="1" x14ac:dyDescent="0.2">
      <c r="A106" s="74"/>
      <c r="J106" s="74"/>
      <c r="L106" s="244" t="s">
        <v>2185</v>
      </c>
      <c r="M106" s="74"/>
      <c r="N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5">
      <c r="G107" s="317">
        <f>SUM(G91:G106)</f>
        <v>258</v>
      </c>
      <c r="I107" s="318"/>
      <c r="J107" s="319"/>
      <c r="K107" s="320"/>
      <c r="L107" s="320"/>
      <c r="M107" s="267">
        <f>G107-P107</f>
        <v>0</v>
      </c>
      <c r="N107" s="319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3">
      <c r="C108" s="323" t="s">
        <v>2031</v>
      </c>
      <c r="G108" s="324"/>
      <c r="H108" s="325"/>
      <c r="I108" s="324"/>
      <c r="J108" s="310"/>
      <c r="K108" s="324"/>
      <c r="L108" s="324"/>
      <c r="N108" s="31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1602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1603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91" t="s">
        <v>1603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43" customFormat="1" ht="12" customHeight="1" x14ac:dyDescent="0.25">
      <c r="J112" s="37"/>
      <c r="L112" s="246" t="s">
        <v>2185</v>
      </c>
      <c r="M112" s="235" t="s">
        <v>2821</v>
      </c>
      <c r="N112" s="243"/>
      <c r="O112" s="235" t="s">
        <v>1907</v>
      </c>
      <c r="P112" s="235">
        <v>0</v>
      </c>
      <c r="Q112" s="20" t="s">
        <v>1906</v>
      </c>
      <c r="R112" s="21">
        <v>0</v>
      </c>
      <c r="S112" s="24"/>
      <c r="T112" s="20" t="s">
        <v>2038</v>
      </c>
      <c r="U112" s="22" t="s">
        <v>2039</v>
      </c>
      <c r="V112" s="22" t="s">
        <v>2039</v>
      </c>
      <c r="W112" s="22" t="s">
        <v>2892</v>
      </c>
      <c r="X112" s="22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74" customFormat="1" ht="12" customHeight="1" x14ac:dyDescent="0.2">
      <c r="A113" s="83"/>
      <c r="B113" s="84"/>
      <c r="C113" s="83"/>
      <c r="D113" s="83"/>
      <c r="G113" s="245"/>
      <c r="H113" s="286"/>
      <c r="I113" s="274"/>
      <c r="J113" s="310"/>
      <c r="K113" s="245"/>
      <c r="L113" s="246" t="s">
        <v>2185</v>
      </c>
      <c r="M113" s="275"/>
      <c r="O113" s="28"/>
      <c r="Q113" s="248"/>
      <c r="R113" s="21"/>
      <c r="S113" s="355"/>
      <c r="T113" s="20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85"/>
    </row>
    <row r="114" spans="1:29" s="327" customFormat="1" ht="12" customHeight="1" thickBot="1" x14ac:dyDescent="0.35">
      <c r="G114" s="264">
        <f>SUM(G108:G113)</f>
        <v>75</v>
      </c>
      <c r="I114" s="328"/>
      <c r="J114" s="319"/>
      <c r="L114" s="320"/>
      <c r="M114" s="267">
        <f>G114-P114</f>
        <v>0</v>
      </c>
      <c r="N114" s="319"/>
      <c r="O114" s="329"/>
      <c r="P114" s="267">
        <f>SUM(P108:P113)</f>
        <v>75</v>
      </c>
      <c r="S114" s="329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</row>
    <row r="115" spans="1:29" s="71" customFormat="1" ht="12" customHeight="1" x14ac:dyDescent="0.3">
      <c r="C115" s="330" t="s">
        <v>2045</v>
      </c>
      <c r="G115" s="309"/>
      <c r="H115" s="67"/>
      <c r="I115" s="309"/>
      <c r="J115" s="310"/>
      <c r="K115" s="309"/>
      <c r="L115" s="309"/>
      <c r="N115" s="310"/>
      <c r="O115" s="311"/>
      <c r="S115" s="311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</row>
    <row r="116" spans="1:29" s="43" customFormat="1" ht="12" customHeight="1" x14ac:dyDescent="0.25">
      <c r="A116" s="20" t="s">
        <v>2032</v>
      </c>
      <c r="B116" s="21">
        <v>310</v>
      </c>
      <c r="C116" s="20" t="s">
        <v>2033</v>
      </c>
      <c r="D116" s="20" t="s">
        <v>2718</v>
      </c>
      <c r="E116" s="22" t="s">
        <v>2187</v>
      </c>
      <c r="F116" s="22">
        <v>8</v>
      </c>
      <c r="G116" s="22">
        <v>25</v>
      </c>
      <c r="H116" s="22"/>
      <c r="I116" s="245" t="s">
        <v>2034</v>
      </c>
      <c r="J116" s="22" t="s">
        <v>446</v>
      </c>
      <c r="K116" s="23" t="s">
        <v>2035</v>
      </c>
      <c r="L116" s="246" t="s">
        <v>2185</v>
      </c>
      <c r="M116" s="26" t="s">
        <v>2821</v>
      </c>
      <c r="N116" s="22" t="s">
        <v>446</v>
      </c>
      <c r="O116" s="26" t="s">
        <v>2046</v>
      </c>
      <c r="P116" s="26">
        <v>25</v>
      </c>
      <c r="Q116" s="248" t="s">
        <v>344</v>
      </c>
      <c r="R116" s="21">
        <v>0</v>
      </c>
      <c r="S116" s="291" t="s">
        <v>1602</v>
      </c>
      <c r="T116" s="1" t="s">
        <v>1604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400</v>
      </c>
      <c r="Z116" s="82" t="str">
        <f t="shared" si="4"/>
        <v>0</v>
      </c>
      <c r="AA116" s="82">
        <f t="shared" si="5"/>
        <v>400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16" customFormat="1" ht="12" customHeight="1" thickBot="1" x14ac:dyDescent="0.35">
      <c r="G118" s="317">
        <f>SUM(G115:G117)</f>
        <v>25</v>
      </c>
      <c r="H118" s="327"/>
      <c r="I118" s="331"/>
      <c r="J118" s="332"/>
      <c r="L118" s="318"/>
      <c r="M118" s="295">
        <f>G118-P118</f>
        <v>0</v>
      </c>
      <c r="N118" s="332"/>
      <c r="O118" s="321"/>
      <c r="P118" s="295">
        <f>SUM(P115:P117)</f>
        <v>25</v>
      </c>
      <c r="S118" s="32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ht="12" customHeight="1" x14ac:dyDescent="0.25">
      <c r="C119" s="333" t="s">
        <v>2048</v>
      </c>
      <c r="G119" s="334"/>
      <c r="I119" s="334"/>
      <c r="J119" s="6"/>
      <c r="L119" s="334"/>
      <c r="N119" s="6"/>
      <c r="O119" s="335"/>
      <c r="S119" s="335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3" customFormat="1" ht="12" customHeight="1" x14ac:dyDescent="0.2">
      <c r="A120" s="1" t="s">
        <v>2049</v>
      </c>
      <c r="B120" s="2">
        <v>374.98</v>
      </c>
      <c r="C120" s="1" t="s">
        <v>1906</v>
      </c>
      <c r="D120" s="1" t="s">
        <v>2186</v>
      </c>
      <c r="E120" s="3" t="s">
        <v>2187</v>
      </c>
      <c r="F120" s="3">
        <v>16</v>
      </c>
      <c r="G120" s="3">
        <v>25</v>
      </c>
      <c r="I120" s="4" t="s">
        <v>2889</v>
      </c>
      <c r="J120" s="8" t="s">
        <v>446</v>
      </c>
      <c r="K120" s="4" t="s">
        <v>2050</v>
      </c>
      <c r="L120" s="244" t="s">
        <v>2185</v>
      </c>
      <c r="M120" s="3" t="s">
        <v>2889</v>
      </c>
      <c r="N120" s="8" t="s">
        <v>446</v>
      </c>
      <c r="O120" s="27"/>
      <c r="P120" s="3">
        <v>25</v>
      </c>
      <c r="Q120" s="1" t="s">
        <v>2193</v>
      </c>
      <c r="R120" s="2">
        <v>41.5</v>
      </c>
      <c r="S120" s="8" t="s">
        <v>436</v>
      </c>
      <c r="T120" s="1" t="s">
        <v>2051</v>
      </c>
      <c r="U120" s="3" t="s">
        <v>1953</v>
      </c>
      <c r="V120" s="3" t="s">
        <v>1953</v>
      </c>
      <c r="W120" s="22" t="s">
        <v>2846</v>
      </c>
      <c r="X120" s="22" t="s">
        <v>1019</v>
      </c>
      <c r="Y120" s="82">
        <f t="shared" si="3"/>
        <v>800</v>
      </c>
      <c r="Z120" s="82">
        <f t="shared" si="4"/>
        <v>800</v>
      </c>
      <c r="AA120" s="82" t="str">
        <f t="shared" si="5"/>
        <v>0</v>
      </c>
      <c r="AC120" s="5"/>
    </row>
    <row r="121" spans="1:29" s="3" customFormat="1" ht="12" customHeight="1" x14ac:dyDescent="0.2">
      <c r="A121" s="1" t="s">
        <v>2052</v>
      </c>
      <c r="B121" s="2">
        <v>145</v>
      </c>
      <c r="C121" s="1" t="s">
        <v>2218</v>
      </c>
      <c r="D121" s="1" t="s">
        <v>2186</v>
      </c>
      <c r="E121" s="3" t="s">
        <v>2187</v>
      </c>
      <c r="F121" s="3">
        <v>16</v>
      </c>
      <c r="G121" s="3">
        <v>25</v>
      </c>
      <c r="J121" s="8" t="s">
        <v>446</v>
      </c>
      <c r="K121" s="4" t="s">
        <v>2585</v>
      </c>
      <c r="L121" s="244" t="s">
        <v>2185</v>
      </c>
      <c r="M121" s="3" t="s">
        <v>2194</v>
      </c>
      <c r="N121" s="8" t="s">
        <v>446</v>
      </c>
      <c r="O121" s="3" t="s">
        <v>2053</v>
      </c>
      <c r="P121" s="3">
        <v>25</v>
      </c>
      <c r="Q121" s="1" t="s">
        <v>2054</v>
      </c>
      <c r="R121" s="2">
        <v>350</v>
      </c>
      <c r="S121" s="8" t="s">
        <v>436</v>
      </c>
      <c r="T121" s="1" t="s">
        <v>2055</v>
      </c>
      <c r="U121" s="3" t="s">
        <v>1953</v>
      </c>
      <c r="V121" s="22" t="s">
        <v>1953</v>
      </c>
      <c r="W121" s="22" t="s">
        <v>1161</v>
      </c>
      <c r="X121" s="22" t="s">
        <v>1019</v>
      </c>
      <c r="Y121" s="82">
        <f t="shared" si="3"/>
        <v>800</v>
      </c>
      <c r="Z121" s="82">
        <f t="shared" si="4"/>
        <v>800</v>
      </c>
      <c r="AA121" s="82" t="str">
        <f t="shared" si="5"/>
        <v>0</v>
      </c>
      <c r="AC121" s="5"/>
    </row>
    <row r="122" spans="1:29" s="3" customFormat="1" ht="12" customHeight="1" x14ac:dyDescent="0.2">
      <c r="A122" s="1"/>
      <c r="B122" s="2"/>
      <c r="C122" s="1"/>
      <c r="D122" s="1"/>
      <c r="G122" s="4"/>
      <c r="I122" s="4"/>
      <c r="J122" s="24"/>
      <c r="K122" s="23"/>
      <c r="L122" s="244" t="s">
        <v>2185</v>
      </c>
      <c r="M122" s="22"/>
      <c r="N122" s="8"/>
      <c r="O122" s="336"/>
      <c r="Q122" s="1"/>
      <c r="R122" s="2"/>
      <c r="S122" s="337"/>
      <c r="T122" s="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5"/>
    </row>
    <row r="123" spans="1:29" s="62" customFormat="1" ht="12" customHeight="1" thickBot="1" x14ac:dyDescent="0.3">
      <c r="G123" s="317">
        <f>SUM(G119:G122)</f>
        <v>50</v>
      </c>
      <c r="I123" s="338"/>
      <c r="J123" s="339"/>
      <c r="K123" s="46"/>
      <c r="L123" s="340"/>
      <c r="M123" s="267">
        <f>G123-P123</f>
        <v>0</v>
      </c>
      <c r="N123" s="339"/>
      <c r="O123" s="341"/>
      <c r="P123" s="295">
        <f>SUM(P119:P122)</f>
        <v>50</v>
      </c>
      <c r="S123" s="34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5">
      <c r="C124" s="333" t="s">
        <v>2056</v>
      </c>
      <c r="G124" s="334"/>
      <c r="I124" s="334"/>
      <c r="J124" s="342"/>
      <c r="K124" s="43"/>
      <c r="L124" s="240"/>
      <c r="M124" s="43"/>
      <c r="N124" s="342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2057</v>
      </c>
      <c r="B125" s="2">
        <v>67</v>
      </c>
      <c r="C125" s="1" t="s">
        <v>2193</v>
      </c>
      <c r="D125" s="1" t="s">
        <v>2718</v>
      </c>
      <c r="E125" s="3" t="s">
        <v>2187</v>
      </c>
      <c r="F125" s="3">
        <v>8</v>
      </c>
      <c r="G125" s="3">
        <v>25</v>
      </c>
      <c r="I125" s="111"/>
      <c r="J125" s="8" t="s">
        <v>446</v>
      </c>
      <c r="K125" s="4" t="s">
        <v>2490</v>
      </c>
      <c r="L125" s="244" t="s">
        <v>2185</v>
      </c>
      <c r="M125" s="3" t="s">
        <v>2430</v>
      </c>
      <c r="N125" s="8" t="s">
        <v>446</v>
      </c>
      <c r="O125" s="3" t="s">
        <v>2490</v>
      </c>
      <c r="P125" s="3">
        <v>25</v>
      </c>
      <c r="Q125" s="1" t="s">
        <v>2193</v>
      </c>
      <c r="R125" s="2">
        <v>27.5</v>
      </c>
      <c r="S125" s="8" t="s">
        <v>436</v>
      </c>
      <c r="T125" s="1" t="s">
        <v>2058</v>
      </c>
      <c r="U125" s="3" t="s">
        <v>1953</v>
      </c>
      <c r="V125" s="3" t="s">
        <v>1953</v>
      </c>
      <c r="W125" s="22" t="s">
        <v>1161</v>
      </c>
      <c r="X125" s="22" t="s">
        <v>1019</v>
      </c>
      <c r="Y125" s="82">
        <f t="shared" si="3"/>
        <v>400</v>
      </c>
      <c r="Z125" s="82">
        <f t="shared" si="4"/>
        <v>400</v>
      </c>
      <c r="AA125" s="82" t="str">
        <f t="shared" si="5"/>
        <v>0</v>
      </c>
      <c r="AC125" s="5"/>
    </row>
    <row r="126" spans="1:29" s="3" customFormat="1" ht="12" customHeight="1" x14ac:dyDescent="0.2">
      <c r="A126" s="20" t="s">
        <v>2028</v>
      </c>
      <c r="B126" s="21">
        <v>25</v>
      </c>
      <c r="C126" s="20" t="s">
        <v>2193</v>
      </c>
      <c r="D126" s="20" t="s">
        <v>2718</v>
      </c>
      <c r="E126" s="22" t="s">
        <v>2187</v>
      </c>
      <c r="F126" s="22">
        <v>8</v>
      </c>
      <c r="G126" s="22">
        <v>25</v>
      </c>
      <c r="H126" s="22"/>
      <c r="I126" s="4" t="s">
        <v>2567</v>
      </c>
      <c r="J126" s="24" t="s">
        <v>446</v>
      </c>
      <c r="K126" s="23" t="s">
        <v>2326</v>
      </c>
      <c r="L126" s="244" t="s">
        <v>2185</v>
      </c>
      <c r="M126" s="3" t="s">
        <v>2567</v>
      </c>
      <c r="N126" s="8" t="s">
        <v>446</v>
      </c>
      <c r="O126" s="139"/>
      <c r="P126" s="3">
        <v>25</v>
      </c>
      <c r="Q126" s="1" t="s">
        <v>2193</v>
      </c>
      <c r="R126" s="2">
        <v>370</v>
      </c>
      <c r="S126" s="24" t="s">
        <v>436</v>
      </c>
      <c r="T126" s="1" t="s">
        <v>2059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82">
        <f t="shared" si="3"/>
        <v>400</v>
      </c>
      <c r="Z126" s="82">
        <f t="shared" si="4"/>
        <v>400</v>
      </c>
      <c r="AA126" s="8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315"/>
    </row>
    <row r="128" spans="1:29" s="62" customFormat="1" ht="12" customHeight="1" thickBot="1" x14ac:dyDescent="0.3">
      <c r="G128" s="317">
        <f>SUM(G124:G127)</f>
        <v>50</v>
      </c>
      <c r="I128" s="338"/>
      <c r="J128" s="339"/>
      <c r="K128" s="46"/>
      <c r="L128" s="340"/>
      <c r="M128" s="267">
        <f>G128-P128</f>
        <v>0</v>
      </c>
      <c r="N128" s="339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7" customFormat="1" ht="11.85" customHeight="1" x14ac:dyDescent="0.25">
      <c r="A129" s="30"/>
      <c r="B129" s="31"/>
      <c r="C129" s="32" t="s">
        <v>468</v>
      </c>
      <c r="D129" s="33"/>
      <c r="E129" s="34"/>
      <c r="F129" s="35"/>
      <c r="G129" s="36"/>
      <c r="H129" s="30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0.199999999999999" x14ac:dyDescent="0.2">
      <c r="A130" s="1" t="s">
        <v>2399</v>
      </c>
      <c r="B130" s="2">
        <v>85.5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I130" s="27" t="s">
        <v>397</v>
      </c>
      <c r="J130" s="3" t="s">
        <v>446</v>
      </c>
      <c r="K130" s="75" t="s">
        <v>2806</v>
      </c>
      <c r="L130" s="76" t="s">
        <v>2185</v>
      </c>
      <c r="M130" s="77" t="s">
        <v>432</v>
      </c>
      <c r="N130" s="3" t="s">
        <v>446</v>
      </c>
      <c r="O130" s="27" t="s">
        <v>1100</v>
      </c>
      <c r="P130" s="3">
        <v>25</v>
      </c>
      <c r="Q130" s="1" t="s">
        <v>861</v>
      </c>
      <c r="R130" s="2">
        <v>335</v>
      </c>
      <c r="S130" s="149" t="s">
        <v>2453</v>
      </c>
      <c r="T130" s="1" t="s">
        <v>862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800</v>
      </c>
      <c r="Z130" s="82" t="str">
        <f t="shared" si="4"/>
        <v>0</v>
      </c>
      <c r="AA130" s="82">
        <f t="shared" si="5"/>
        <v>800</v>
      </c>
      <c r="AC130" s="5"/>
    </row>
    <row r="131" spans="1:34" s="3" customFormat="1" ht="10.199999999999999" x14ac:dyDescent="0.2">
      <c r="A131" s="1" t="s">
        <v>1064</v>
      </c>
      <c r="B131" s="2">
        <v>330</v>
      </c>
      <c r="C131" s="1" t="s">
        <v>1063</v>
      </c>
      <c r="D131" s="1" t="s">
        <v>2186</v>
      </c>
      <c r="E131" s="3" t="s">
        <v>2187</v>
      </c>
      <c r="F131" s="3">
        <v>16</v>
      </c>
      <c r="G131" s="3">
        <v>25</v>
      </c>
      <c r="I131" s="114"/>
      <c r="J131" s="3" t="s">
        <v>446</v>
      </c>
      <c r="K131" s="75" t="s">
        <v>2887</v>
      </c>
      <c r="L131" s="76" t="s">
        <v>2185</v>
      </c>
      <c r="M131" s="115" t="s">
        <v>2887</v>
      </c>
      <c r="N131" s="3" t="s">
        <v>446</v>
      </c>
      <c r="O131" s="27"/>
      <c r="P131" s="3">
        <v>25</v>
      </c>
      <c r="Q131" s="1" t="s">
        <v>344</v>
      </c>
      <c r="R131" s="2">
        <v>325</v>
      </c>
      <c r="S131" s="149" t="s">
        <v>436</v>
      </c>
      <c r="T131" s="1" t="s">
        <v>345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  <c r="AC131" s="5"/>
    </row>
    <row r="132" spans="1:34" s="3" customFormat="1" ht="10.199999999999999" x14ac:dyDescent="0.2">
      <c r="A132" s="20" t="s">
        <v>2711</v>
      </c>
      <c r="B132" s="21">
        <v>216</v>
      </c>
      <c r="C132" s="20" t="s">
        <v>2193</v>
      </c>
      <c r="D132" s="1" t="s">
        <v>2186</v>
      </c>
      <c r="E132" s="3" t="s">
        <v>2187</v>
      </c>
      <c r="F132" s="3">
        <v>16</v>
      </c>
      <c r="G132" s="22">
        <v>2</v>
      </c>
      <c r="H132" s="22"/>
      <c r="I132" s="114" t="s">
        <v>392</v>
      </c>
      <c r="J132" s="3" t="s">
        <v>446</v>
      </c>
      <c r="K132" s="112" t="s">
        <v>2277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2</v>
      </c>
      <c r="Q132" s="1" t="s">
        <v>2193</v>
      </c>
      <c r="R132" s="2">
        <v>26.65</v>
      </c>
      <c r="S132" s="120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64</v>
      </c>
      <c r="Z132" s="82" t="str">
        <f t="shared" si="4"/>
        <v>0</v>
      </c>
      <c r="AA132" s="82">
        <f t="shared" si="5"/>
        <v>64</v>
      </c>
      <c r="AC132" s="5"/>
    </row>
    <row r="133" spans="1:34" s="3" customFormat="1" ht="10.199999999999999" x14ac:dyDescent="0.2">
      <c r="A133" s="1" t="s">
        <v>424</v>
      </c>
      <c r="B133" s="21">
        <v>0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6</v>
      </c>
      <c r="I133" s="78" t="s">
        <v>1024</v>
      </c>
      <c r="J133" s="3" t="s">
        <v>446</v>
      </c>
      <c r="K133" s="75" t="s">
        <v>2821</v>
      </c>
      <c r="L133" s="76" t="s">
        <v>2185</v>
      </c>
      <c r="M133" s="77" t="s">
        <v>219</v>
      </c>
      <c r="N133" s="3" t="s">
        <v>446</v>
      </c>
      <c r="O133" s="27" t="s">
        <v>244</v>
      </c>
      <c r="P133" s="3">
        <v>6</v>
      </c>
      <c r="Q133" s="1" t="s">
        <v>2193</v>
      </c>
      <c r="R133" s="2">
        <v>26.65</v>
      </c>
      <c r="S133" s="120" t="s">
        <v>2911</v>
      </c>
      <c r="T133" s="1" t="s">
        <v>2672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192</v>
      </c>
      <c r="Z133" s="82" t="str">
        <f t="shared" si="4"/>
        <v>0</v>
      </c>
      <c r="AA133" s="82">
        <f t="shared" si="5"/>
        <v>192</v>
      </c>
    </row>
    <row r="134" spans="1:34" s="3" customFormat="1" ht="10.199999999999999" x14ac:dyDescent="0.2">
      <c r="A134" s="1" t="s">
        <v>347</v>
      </c>
      <c r="B134" s="2">
        <v>330</v>
      </c>
      <c r="C134" s="1" t="s">
        <v>344</v>
      </c>
      <c r="D134" s="1" t="s">
        <v>2186</v>
      </c>
      <c r="E134" s="3" t="s">
        <v>2187</v>
      </c>
      <c r="F134" s="3">
        <v>16</v>
      </c>
      <c r="G134" s="3">
        <v>25</v>
      </c>
      <c r="I134" s="114"/>
      <c r="J134" s="3" t="s">
        <v>446</v>
      </c>
      <c r="K134" s="112" t="s">
        <v>2329</v>
      </c>
      <c r="L134" s="76" t="s">
        <v>2185</v>
      </c>
      <c r="M134" s="115" t="s">
        <v>2329</v>
      </c>
      <c r="N134" s="3" t="s">
        <v>446</v>
      </c>
      <c r="O134" s="27"/>
      <c r="P134" s="3">
        <v>25</v>
      </c>
      <c r="Q134" s="1" t="s">
        <v>344</v>
      </c>
      <c r="R134" s="2">
        <v>328</v>
      </c>
      <c r="S134" s="149" t="s">
        <v>436</v>
      </c>
      <c r="T134" s="1" t="s">
        <v>348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4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34" s="3" customFormat="1" ht="10.199999999999999" x14ac:dyDescent="0.2">
      <c r="A135" s="1" t="s">
        <v>346</v>
      </c>
      <c r="B135" s="2">
        <v>330</v>
      </c>
      <c r="C135" s="1" t="s">
        <v>344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382</v>
      </c>
      <c r="J135" s="3" t="s">
        <v>446</v>
      </c>
      <c r="K135" s="112" t="s">
        <v>2905</v>
      </c>
      <c r="L135" s="76" t="s">
        <v>2185</v>
      </c>
      <c r="M135" s="115" t="s">
        <v>2367</v>
      </c>
      <c r="N135" s="3" t="s">
        <v>446</v>
      </c>
      <c r="O135" s="27" t="s">
        <v>385</v>
      </c>
      <c r="P135" s="3">
        <v>25</v>
      </c>
      <c r="Q135" s="1" t="s">
        <v>344</v>
      </c>
      <c r="R135" s="2">
        <v>330</v>
      </c>
      <c r="S135" s="149" t="s">
        <v>436</v>
      </c>
      <c r="T135" s="1" t="s">
        <v>351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34" s="3" customFormat="1" ht="10.199999999999999" x14ac:dyDescent="0.2">
      <c r="A136" s="1" t="s">
        <v>2387</v>
      </c>
      <c r="B136" s="2">
        <v>315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27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O136" s="27"/>
      <c r="P136" s="3">
        <v>25</v>
      </c>
      <c r="Q136" s="1" t="s">
        <v>344</v>
      </c>
      <c r="R136" s="2">
        <v>325</v>
      </c>
      <c r="S136" s="149" t="s">
        <v>436</v>
      </c>
      <c r="T136" s="1" t="s">
        <v>352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34" s="3" customFormat="1" ht="10.199999999999999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75" t="s">
        <v>276</v>
      </c>
      <c r="L137" s="76" t="s">
        <v>2185</v>
      </c>
      <c r="M137" s="77" t="s">
        <v>2888</v>
      </c>
      <c r="N137" s="3" t="s">
        <v>446</v>
      </c>
      <c r="O137" s="114" t="s">
        <v>383</v>
      </c>
      <c r="P137" s="3">
        <v>25</v>
      </c>
      <c r="Q137" s="1" t="s">
        <v>2193</v>
      </c>
      <c r="R137" s="2">
        <v>40</v>
      </c>
      <c r="S137" s="149" t="s">
        <v>436</v>
      </c>
      <c r="T137" s="1" t="s">
        <v>2436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34" s="3" customFormat="1" ht="10.199999999999999" x14ac:dyDescent="0.2">
      <c r="A138" s="1" t="s">
        <v>354</v>
      </c>
      <c r="B138" s="2">
        <v>350</v>
      </c>
      <c r="C138" s="1" t="s">
        <v>344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387</v>
      </c>
      <c r="J138" s="3" t="s">
        <v>446</v>
      </c>
      <c r="K138" s="112" t="s">
        <v>2446</v>
      </c>
      <c r="L138" s="76" t="s">
        <v>2185</v>
      </c>
      <c r="M138" s="77" t="s">
        <v>1093</v>
      </c>
      <c r="N138" s="3" t="s">
        <v>446</v>
      </c>
      <c r="O138" s="27" t="s">
        <v>2918</v>
      </c>
      <c r="P138" s="3">
        <v>25</v>
      </c>
      <c r="Q138" s="1" t="s">
        <v>2218</v>
      </c>
      <c r="R138" s="2">
        <v>200</v>
      </c>
      <c r="S138" s="149" t="s">
        <v>2446</v>
      </c>
      <c r="T138" s="1" t="s">
        <v>2444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0.199999999999999" x14ac:dyDescent="0.2">
      <c r="A139" s="1" t="s">
        <v>355</v>
      </c>
      <c r="B139" s="2">
        <v>330</v>
      </c>
      <c r="C139" s="1" t="s">
        <v>344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387</v>
      </c>
      <c r="J139" s="3" t="s">
        <v>446</v>
      </c>
      <c r="K139" s="112" t="s">
        <v>2446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49" t="s">
        <v>2446</v>
      </c>
      <c r="T139" s="1" t="s">
        <v>2443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1" t="s">
        <v>358</v>
      </c>
      <c r="B140" s="2">
        <v>330</v>
      </c>
      <c r="C140" s="1" t="s">
        <v>344</v>
      </c>
      <c r="D140" s="1" t="s">
        <v>2186</v>
      </c>
      <c r="E140" s="3" t="s">
        <v>2187</v>
      </c>
      <c r="F140" s="3">
        <v>16</v>
      </c>
      <c r="G140" s="3">
        <v>25</v>
      </c>
      <c r="I140" s="114" t="s">
        <v>2901</v>
      </c>
      <c r="J140" s="3" t="s">
        <v>446</v>
      </c>
      <c r="K140" s="112" t="s">
        <v>2448</v>
      </c>
      <c r="L140" s="76" t="s">
        <v>2185</v>
      </c>
      <c r="M140" s="77" t="s">
        <v>1093</v>
      </c>
      <c r="N140" s="3" t="s">
        <v>446</v>
      </c>
      <c r="O140" s="27" t="s">
        <v>2918</v>
      </c>
      <c r="P140" s="3">
        <v>25</v>
      </c>
      <c r="Q140" s="1" t="s">
        <v>2218</v>
      </c>
      <c r="R140" s="2">
        <v>200</v>
      </c>
      <c r="S140" s="152">
        <v>16729</v>
      </c>
      <c r="T140" s="1" t="s">
        <v>2444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22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828</v>
      </c>
      <c r="P141" s="22">
        <v>22</v>
      </c>
      <c r="Q141" s="1" t="s">
        <v>1876</v>
      </c>
      <c r="R141" s="2">
        <v>0</v>
      </c>
      <c r="S141" s="119">
        <v>16635</v>
      </c>
      <c r="T141" s="1" t="s">
        <v>353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704</v>
      </c>
      <c r="Z141" s="82" t="str">
        <f t="shared" si="7"/>
        <v>0</v>
      </c>
      <c r="AA141" s="82">
        <f t="shared" si="8"/>
        <v>704</v>
      </c>
    </row>
    <row r="142" spans="1:34" s="3" customFormat="1" ht="10.199999999999999" x14ac:dyDescent="0.2">
      <c r="A142" s="20" t="s">
        <v>2711</v>
      </c>
      <c r="B142" s="21">
        <v>216</v>
      </c>
      <c r="C142" s="20" t="s">
        <v>2193</v>
      </c>
      <c r="D142" s="1" t="s">
        <v>2186</v>
      </c>
      <c r="E142" s="3" t="s">
        <v>2187</v>
      </c>
      <c r="F142" s="3">
        <v>16</v>
      </c>
      <c r="G142" s="22">
        <v>1</v>
      </c>
      <c r="H142" s="22"/>
      <c r="I142" s="114" t="s">
        <v>1788</v>
      </c>
      <c r="J142" s="3" t="s">
        <v>446</v>
      </c>
      <c r="K142" s="112" t="s">
        <v>2277</v>
      </c>
      <c r="L142" s="76" t="s">
        <v>2185</v>
      </c>
      <c r="M142" s="77" t="s">
        <v>2821</v>
      </c>
      <c r="N142" s="3" t="s">
        <v>446</v>
      </c>
      <c r="O142" s="87" t="s">
        <v>828</v>
      </c>
      <c r="P142" s="22">
        <v>1</v>
      </c>
      <c r="Q142" s="1" t="s">
        <v>1876</v>
      </c>
      <c r="R142" s="2">
        <v>0</v>
      </c>
      <c r="S142" s="119">
        <v>16635</v>
      </c>
      <c r="T142" s="1" t="s">
        <v>353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32</v>
      </c>
      <c r="Z142" s="82" t="str">
        <f t="shared" si="7"/>
        <v>0</v>
      </c>
      <c r="AA142" s="82">
        <f t="shared" si="8"/>
        <v>32</v>
      </c>
    </row>
    <row r="143" spans="1:34" s="3" customFormat="1" ht="11.85" customHeight="1" x14ac:dyDescent="0.2">
      <c r="A143" s="20" t="s">
        <v>2837</v>
      </c>
      <c r="B143" s="21">
        <v>0</v>
      </c>
      <c r="C143" s="20" t="s">
        <v>2838</v>
      </c>
      <c r="D143" s="20" t="s">
        <v>2186</v>
      </c>
      <c r="E143" s="22" t="s">
        <v>2187</v>
      </c>
      <c r="F143" s="22">
        <v>16</v>
      </c>
      <c r="G143" s="22">
        <v>4</v>
      </c>
      <c r="H143" s="22"/>
      <c r="I143" s="23" t="s">
        <v>2840</v>
      </c>
      <c r="J143" s="3" t="s">
        <v>446</v>
      </c>
      <c r="K143" s="108" t="s">
        <v>2841</v>
      </c>
      <c r="L143" s="109" t="s">
        <v>2185</v>
      </c>
      <c r="M143" s="110" t="s">
        <v>2821</v>
      </c>
      <c r="N143" s="3" t="s">
        <v>446</v>
      </c>
      <c r="O143" s="87" t="s">
        <v>428</v>
      </c>
      <c r="P143" s="22">
        <v>4</v>
      </c>
      <c r="Q143" s="1" t="s">
        <v>1876</v>
      </c>
      <c r="R143" s="2">
        <v>0</v>
      </c>
      <c r="S143" s="125">
        <v>15937</v>
      </c>
      <c r="T143" s="1" t="s">
        <v>353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128</v>
      </c>
      <c r="Z143" s="82" t="str">
        <f t="shared" si="7"/>
        <v>0</v>
      </c>
      <c r="AA143" s="82">
        <f t="shared" si="8"/>
        <v>128</v>
      </c>
      <c r="AC143" s="5"/>
    </row>
    <row r="144" spans="1:34" s="3" customFormat="1" ht="10.199999999999999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0.199999999999999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3</v>
      </c>
      <c r="I145" s="27" t="s">
        <v>396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27" t="s">
        <v>1100</v>
      </c>
      <c r="P145" s="3">
        <v>3</v>
      </c>
      <c r="Q145" s="1" t="s">
        <v>1782</v>
      </c>
      <c r="R145" s="2">
        <v>325</v>
      </c>
      <c r="S145" s="124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96</v>
      </c>
      <c r="Z145" s="82" t="str">
        <f t="shared" si="7"/>
        <v>0</v>
      </c>
      <c r="AA145" s="82">
        <f t="shared" si="8"/>
        <v>96</v>
      </c>
      <c r="AC145" s="5"/>
    </row>
    <row r="146" spans="1:29" s="3" customFormat="1" ht="10.199999999999999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22</v>
      </c>
      <c r="I146" s="27" t="s">
        <v>395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27" t="s">
        <v>1100</v>
      </c>
      <c r="P146" s="3">
        <v>22</v>
      </c>
      <c r="Q146" s="1" t="s">
        <v>1782</v>
      </c>
      <c r="R146" s="2">
        <v>325</v>
      </c>
      <c r="S146" s="124" t="s">
        <v>2453</v>
      </c>
      <c r="T146" s="1" t="s">
        <v>1783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704</v>
      </c>
      <c r="Z146" s="82" t="str">
        <f t="shared" si="7"/>
        <v>0</v>
      </c>
      <c r="AA146" s="82">
        <f t="shared" si="8"/>
        <v>704</v>
      </c>
      <c r="AC146" s="5"/>
    </row>
    <row r="147" spans="1:29" s="3" customFormat="1" ht="10.199999999999999" x14ac:dyDescent="0.2">
      <c r="A147" s="1" t="s">
        <v>2389</v>
      </c>
      <c r="B147" s="2">
        <v>215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27" t="s">
        <v>401</v>
      </c>
      <c r="J147" s="3" t="s">
        <v>446</v>
      </c>
      <c r="K147" s="75" t="s">
        <v>2806</v>
      </c>
      <c r="L147" s="76" t="s">
        <v>2185</v>
      </c>
      <c r="M147" s="77" t="s">
        <v>2453</v>
      </c>
      <c r="N147" s="3" t="s">
        <v>446</v>
      </c>
      <c r="O147" s="27" t="s">
        <v>400</v>
      </c>
      <c r="P147" s="3">
        <v>25</v>
      </c>
      <c r="Q147" s="1" t="s">
        <v>1782</v>
      </c>
      <c r="R147" s="2">
        <v>325</v>
      </c>
      <c r="S147" s="124" t="s">
        <v>2806</v>
      </c>
      <c r="T147" s="1" t="s">
        <v>1784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115" t="s">
        <v>2484</v>
      </c>
      <c r="N148" s="3" t="s">
        <v>446</v>
      </c>
      <c r="O148" s="3" t="s">
        <v>2910</v>
      </c>
      <c r="P148" s="3">
        <v>25</v>
      </c>
      <c r="Q148" s="1" t="s">
        <v>344</v>
      </c>
      <c r="R148" s="2">
        <v>332</v>
      </c>
      <c r="S148" s="124">
        <v>16709</v>
      </c>
      <c r="T148" s="1" t="s">
        <v>360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201</v>
      </c>
      <c r="S149" s="124">
        <v>16709</v>
      </c>
      <c r="T149" s="1" t="s">
        <v>2699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201</v>
      </c>
      <c r="S150" s="124">
        <v>16709</v>
      </c>
      <c r="T150" s="1" t="s">
        <v>2699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204</v>
      </c>
      <c r="S151" s="124">
        <v>16709</v>
      </c>
      <c r="T151" s="1" t="s">
        <v>2700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20" t="s">
        <v>2711</v>
      </c>
      <c r="B152" s="21">
        <v>216</v>
      </c>
      <c r="C152" s="20" t="s">
        <v>2218</v>
      </c>
      <c r="D152" s="20" t="s">
        <v>2186</v>
      </c>
      <c r="E152" s="22" t="s">
        <v>2187</v>
      </c>
      <c r="F152" s="22">
        <v>16</v>
      </c>
      <c r="G152" s="22">
        <v>25</v>
      </c>
      <c r="H152" s="22"/>
      <c r="I152" s="114" t="s">
        <v>1165</v>
      </c>
      <c r="J152" s="3" t="s">
        <v>446</v>
      </c>
      <c r="K152" s="112" t="s">
        <v>2277</v>
      </c>
      <c r="L152" s="76" t="s">
        <v>2185</v>
      </c>
      <c r="M152" s="77" t="s">
        <v>2484</v>
      </c>
      <c r="N152" s="3" t="s">
        <v>446</v>
      </c>
      <c r="O152" s="3" t="s">
        <v>2910</v>
      </c>
      <c r="P152" s="3">
        <v>25</v>
      </c>
      <c r="Q152" s="1" t="s">
        <v>2218</v>
      </c>
      <c r="R152" s="2">
        <v>225</v>
      </c>
      <c r="S152" s="124">
        <v>16709</v>
      </c>
      <c r="T152" s="1" t="s">
        <v>2487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20" t="s">
        <v>2711</v>
      </c>
      <c r="B153" s="21">
        <v>216</v>
      </c>
      <c r="C153" s="20" t="s">
        <v>2218</v>
      </c>
      <c r="D153" s="20" t="s">
        <v>2186</v>
      </c>
      <c r="E153" s="22" t="s">
        <v>2187</v>
      </c>
      <c r="F153" s="22">
        <v>16</v>
      </c>
      <c r="G153" s="22">
        <v>25</v>
      </c>
      <c r="H153" s="22"/>
      <c r="I153" s="114" t="s">
        <v>1165</v>
      </c>
      <c r="J153" s="3" t="s">
        <v>446</v>
      </c>
      <c r="K153" s="112" t="s">
        <v>2277</v>
      </c>
      <c r="L153" s="76" t="s">
        <v>2185</v>
      </c>
      <c r="M153" s="77" t="s">
        <v>2484</v>
      </c>
      <c r="N153" s="3" t="s">
        <v>446</v>
      </c>
      <c r="O153" s="3" t="s">
        <v>2910</v>
      </c>
      <c r="P153" s="3">
        <v>25</v>
      </c>
      <c r="Q153" s="1" t="s">
        <v>2485</v>
      </c>
      <c r="R153" s="2">
        <v>217</v>
      </c>
      <c r="S153" s="124">
        <v>16709</v>
      </c>
      <c r="T153" s="1" t="s">
        <v>2486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1258</v>
      </c>
      <c r="B154" s="2">
        <v>0</v>
      </c>
      <c r="C154" s="1" t="s">
        <v>2193</v>
      </c>
      <c r="D154" s="1" t="s">
        <v>2186</v>
      </c>
      <c r="E154" s="3" t="s">
        <v>2187</v>
      </c>
      <c r="F154" s="3">
        <v>16</v>
      </c>
      <c r="G154" s="22">
        <v>25</v>
      </c>
      <c r="I154" s="114" t="s">
        <v>878</v>
      </c>
      <c r="J154" s="3" t="s">
        <v>446</v>
      </c>
      <c r="K154" s="112" t="s">
        <v>2821</v>
      </c>
      <c r="L154" s="76" t="s">
        <v>2185</v>
      </c>
      <c r="M154" s="77" t="s">
        <v>2484</v>
      </c>
      <c r="N154" s="3" t="s">
        <v>446</v>
      </c>
      <c r="O154" s="3" t="s">
        <v>824</v>
      </c>
      <c r="P154" s="3">
        <v>25</v>
      </c>
      <c r="Q154" s="1" t="s">
        <v>2485</v>
      </c>
      <c r="R154" s="2">
        <v>217</v>
      </c>
      <c r="S154" s="124">
        <v>16708</v>
      </c>
      <c r="T154" s="1" t="s">
        <v>2486</v>
      </c>
      <c r="U154" s="3" t="s">
        <v>1769</v>
      </c>
      <c r="V154" s="3" t="s">
        <v>1769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349</v>
      </c>
      <c r="B155" s="2">
        <v>325</v>
      </c>
      <c r="C155" s="1" t="s">
        <v>344</v>
      </c>
      <c r="D155" s="1" t="s">
        <v>2186</v>
      </c>
      <c r="E155" s="3" t="s">
        <v>2187</v>
      </c>
      <c r="F155" s="3">
        <v>16</v>
      </c>
      <c r="G155" s="3">
        <v>25</v>
      </c>
      <c r="I155" s="114"/>
      <c r="J155" s="3" t="s">
        <v>446</v>
      </c>
      <c r="K155" s="112" t="s">
        <v>2329</v>
      </c>
      <c r="L155" s="76" t="s">
        <v>2185</v>
      </c>
      <c r="M155" s="115" t="s">
        <v>2484</v>
      </c>
      <c r="N155" s="3" t="s">
        <v>446</v>
      </c>
      <c r="O155" s="27" t="s">
        <v>2898</v>
      </c>
      <c r="P155" s="3">
        <v>25</v>
      </c>
      <c r="Q155" s="1" t="s">
        <v>344</v>
      </c>
      <c r="R155" s="2">
        <v>335</v>
      </c>
      <c r="S155" s="124" t="s">
        <v>2834</v>
      </c>
      <c r="T155" s="1" t="s">
        <v>359</v>
      </c>
      <c r="U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1" t="s">
        <v>350</v>
      </c>
      <c r="B156" s="2">
        <v>325</v>
      </c>
      <c r="C156" s="1" t="s">
        <v>344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112" t="s">
        <v>2329</v>
      </c>
      <c r="L156" s="76" t="s">
        <v>2185</v>
      </c>
      <c r="M156" s="115" t="s">
        <v>2490</v>
      </c>
      <c r="N156" s="3" t="s">
        <v>446</v>
      </c>
      <c r="O156" s="27" t="s">
        <v>380</v>
      </c>
      <c r="P156" s="3">
        <v>25</v>
      </c>
      <c r="Q156" s="1" t="s">
        <v>344</v>
      </c>
      <c r="R156" s="2">
        <v>328</v>
      </c>
      <c r="S156" s="124" t="s">
        <v>436</v>
      </c>
      <c r="T156" s="1" t="s">
        <v>361</v>
      </c>
      <c r="U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0.199999999999999" x14ac:dyDescent="0.2">
      <c r="A157" s="1" t="s">
        <v>2400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I157" s="27" t="s">
        <v>391</v>
      </c>
      <c r="J157" s="3" t="s">
        <v>446</v>
      </c>
      <c r="K157" s="75" t="s">
        <v>2806</v>
      </c>
      <c r="L157" s="76" t="s">
        <v>2185</v>
      </c>
      <c r="M157" s="115" t="s">
        <v>2812</v>
      </c>
      <c r="N157" s="3" t="s">
        <v>446</v>
      </c>
      <c r="O157" s="27" t="s">
        <v>2596</v>
      </c>
      <c r="P157" s="3">
        <v>25</v>
      </c>
      <c r="Q157" s="1" t="s">
        <v>344</v>
      </c>
      <c r="R157" s="2">
        <v>330</v>
      </c>
      <c r="S157" s="124" t="s">
        <v>2812</v>
      </c>
      <c r="T157" s="1" t="s">
        <v>362</v>
      </c>
      <c r="U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1" t="s">
        <v>2385</v>
      </c>
      <c r="B158" s="2">
        <v>94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15</v>
      </c>
      <c r="I158" s="27" t="s">
        <v>389</v>
      </c>
      <c r="J158" s="3" t="s">
        <v>446</v>
      </c>
      <c r="K158" s="75" t="s">
        <v>2806</v>
      </c>
      <c r="L158" s="76" t="s">
        <v>2185</v>
      </c>
      <c r="M158" s="115" t="s">
        <v>2812</v>
      </c>
      <c r="N158" s="3" t="s">
        <v>446</v>
      </c>
      <c r="O158" s="27" t="s">
        <v>2596</v>
      </c>
      <c r="P158" s="3">
        <v>15</v>
      </c>
      <c r="Q158" s="1" t="s">
        <v>344</v>
      </c>
      <c r="R158" s="2">
        <v>330</v>
      </c>
      <c r="S158" s="124" t="s">
        <v>2812</v>
      </c>
      <c r="T158" s="1" t="s">
        <v>363</v>
      </c>
      <c r="U158" s="3" t="s">
        <v>2196</v>
      </c>
      <c r="W158" s="3" t="s">
        <v>2892</v>
      </c>
      <c r="X158" s="3" t="s">
        <v>2847</v>
      </c>
      <c r="Y158" s="82">
        <f t="shared" si="6"/>
        <v>480</v>
      </c>
      <c r="Z158" s="82" t="str">
        <f t="shared" si="7"/>
        <v>0</v>
      </c>
      <c r="AA158" s="82">
        <f t="shared" si="8"/>
        <v>480</v>
      </c>
      <c r="AC158" s="5"/>
    </row>
    <row r="159" spans="1:29" s="3" customFormat="1" ht="10.199999999999999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10</v>
      </c>
      <c r="I159" s="27" t="s">
        <v>388</v>
      </c>
      <c r="J159" s="3" t="s">
        <v>446</v>
      </c>
      <c r="K159" s="75" t="s">
        <v>2806</v>
      </c>
      <c r="L159" s="76" t="s">
        <v>2185</v>
      </c>
      <c r="M159" s="115" t="s">
        <v>2812</v>
      </c>
      <c r="N159" s="3" t="s">
        <v>446</v>
      </c>
      <c r="O159" s="27" t="s">
        <v>2596</v>
      </c>
      <c r="P159" s="3">
        <v>10</v>
      </c>
      <c r="Q159" s="1" t="s">
        <v>344</v>
      </c>
      <c r="R159" s="2">
        <v>330</v>
      </c>
      <c r="S159" s="124" t="s">
        <v>2812</v>
      </c>
      <c r="T159" s="1" t="s">
        <v>363</v>
      </c>
      <c r="U159" s="3" t="s">
        <v>2196</v>
      </c>
      <c r="W159" s="3" t="s">
        <v>2892</v>
      </c>
      <c r="X159" s="3" t="s">
        <v>2847</v>
      </c>
      <c r="Y159" s="82">
        <f t="shared" si="6"/>
        <v>320</v>
      </c>
      <c r="Z159" s="82" t="str">
        <f t="shared" si="7"/>
        <v>0</v>
      </c>
      <c r="AA159" s="82">
        <f t="shared" si="8"/>
        <v>320</v>
      </c>
      <c r="AC159" s="5"/>
    </row>
    <row r="160" spans="1:29" s="3" customFormat="1" ht="10.199999999999999" x14ac:dyDescent="0.2">
      <c r="A160" s="1" t="s">
        <v>356</v>
      </c>
      <c r="B160" s="2">
        <v>330</v>
      </c>
      <c r="C160" s="1" t="s">
        <v>344</v>
      </c>
      <c r="D160" s="1" t="s">
        <v>2186</v>
      </c>
      <c r="E160" s="3" t="s">
        <v>2187</v>
      </c>
      <c r="F160" s="3">
        <v>16</v>
      </c>
      <c r="G160" s="3">
        <v>25</v>
      </c>
      <c r="I160" s="114" t="s">
        <v>2901</v>
      </c>
      <c r="J160" s="3" t="s">
        <v>446</v>
      </c>
      <c r="K160" s="112" t="s">
        <v>2448</v>
      </c>
      <c r="L160" s="76" t="s">
        <v>2185</v>
      </c>
      <c r="M160" s="115" t="s">
        <v>2812</v>
      </c>
      <c r="N160" s="3" t="s">
        <v>446</v>
      </c>
      <c r="O160" s="27" t="s">
        <v>390</v>
      </c>
      <c r="P160" s="3">
        <v>25</v>
      </c>
      <c r="Q160" s="1" t="s">
        <v>344</v>
      </c>
      <c r="R160" s="2">
        <v>330</v>
      </c>
      <c r="S160" s="124" t="s">
        <v>2453</v>
      </c>
      <c r="T160" s="1" t="s">
        <v>364</v>
      </c>
      <c r="U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0.199999999999999" x14ac:dyDescent="0.2">
      <c r="A161" s="1" t="s">
        <v>357</v>
      </c>
      <c r="B161" s="2">
        <v>330</v>
      </c>
      <c r="C161" s="1" t="s">
        <v>344</v>
      </c>
      <c r="D161" s="1" t="s">
        <v>2186</v>
      </c>
      <c r="E161" s="3" t="s">
        <v>2187</v>
      </c>
      <c r="F161" s="3">
        <v>16</v>
      </c>
      <c r="G161" s="3">
        <v>25</v>
      </c>
      <c r="I161" s="114" t="s">
        <v>2901</v>
      </c>
      <c r="J161" s="3" t="s">
        <v>446</v>
      </c>
      <c r="K161" s="112" t="s">
        <v>2448</v>
      </c>
      <c r="L161" s="76" t="s">
        <v>2185</v>
      </c>
      <c r="M161" s="115" t="s">
        <v>2812</v>
      </c>
      <c r="N161" s="3" t="s">
        <v>446</v>
      </c>
      <c r="O161" s="27" t="s">
        <v>390</v>
      </c>
      <c r="P161" s="3">
        <v>25</v>
      </c>
      <c r="Q161" s="1" t="s">
        <v>344</v>
      </c>
      <c r="R161" s="2">
        <v>330</v>
      </c>
      <c r="S161" s="124" t="s">
        <v>2453</v>
      </c>
      <c r="T161" s="1" t="s">
        <v>365</v>
      </c>
      <c r="U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29" s="3" customFormat="1" ht="10.199999999999999" x14ac:dyDescent="0.2">
      <c r="A162" s="20" t="s">
        <v>2711</v>
      </c>
      <c r="B162" s="21">
        <v>216</v>
      </c>
      <c r="C162" s="20" t="s">
        <v>2193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403</v>
      </c>
      <c r="J162" s="3" t="s">
        <v>446</v>
      </c>
      <c r="K162" s="112" t="s">
        <v>2277</v>
      </c>
      <c r="L162" s="76" t="s">
        <v>2185</v>
      </c>
      <c r="M162" s="115" t="s">
        <v>2585</v>
      </c>
      <c r="N162" s="3" t="s">
        <v>446</v>
      </c>
      <c r="O162" s="27" t="s">
        <v>402</v>
      </c>
      <c r="P162" s="3">
        <v>25</v>
      </c>
      <c r="Q162" s="1" t="s">
        <v>344</v>
      </c>
      <c r="R162" s="2">
        <v>330</v>
      </c>
      <c r="S162" s="124" t="s">
        <v>436</v>
      </c>
      <c r="T162" s="1" t="s">
        <v>366</v>
      </c>
      <c r="U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8" customFormat="1" ht="11.85" customHeight="1" x14ac:dyDescent="0.25">
      <c r="G163" s="39">
        <f>SUM(G130:G162)</f>
        <v>665</v>
      </c>
      <c r="H163" s="40"/>
      <c r="I163" s="40"/>
      <c r="J163" s="61"/>
      <c r="K163" s="40"/>
      <c r="L163" s="41"/>
      <c r="M163" s="40">
        <f>G163-P163</f>
        <v>0</v>
      </c>
      <c r="N163" s="40"/>
      <c r="O163" s="40"/>
      <c r="P163" s="39">
        <f>SUM(P130:P162)</f>
        <v>665</v>
      </c>
      <c r="Q163" s="42"/>
      <c r="R163" s="42"/>
      <c r="S163" s="94"/>
      <c r="T163" s="42"/>
      <c r="X163" s="42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</row>
    <row r="164" spans="1:29" s="43" customFormat="1" ht="12" customHeight="1" x14ac:dyDescent="0.25">
      <c r="C164" s="44" t="s">
        <v>469</v>
      </c>
      <c r="G164" s="22"/>
      <c r="H164" s="22"/>
      <c r="I164" s="22"/>
      <c r="J164" s="3"/>
      <c r="K164" s="22"/>
      <c r="L164" s="45"/>
      <c r="M164" s="22"/>
      <c r="N164" s="22"/>
      <c r="O164" s="22"/>
      <c r="P164" s="22"/>
      <c r="Q164" s="22"/>
      <c r="R164" s="22"/>
      <c r="S164" s="95"/>
      <c r="T164" s="22"/>
      <c r="X164" s="22"/>
      <c r="Y164" s="82">
        <f t="shared" si="6"/>
        <v>0</v>
      </c>
      <c r="Z164" s="82" t="str">
        <f t="shared" si="7"/>
        <v>0</v>
      </c>
      <c r="AA164" s="82" t="str">
        <f t="shared" si="8"/>
        <v>0</v>
      </c>
    </row>
    <row r="165" spans="1:29" s="3" customFormat="1" ht="10.199999999999999" x14ac:dyDescent="0.2">
      <c r="A165" s="1" t="s">
        <v>2774</v>
      </c>
      <c r="B165" s="21">
        <v>64.5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J165" s="3" t="s">
        <v>446</v>
      </c>
      <c r="K165" s="108" t="s">
        <v>2453</v>
      </c>
      <c r="L165" s="109" t="s">
        <v>2185</v>
      </c>
      <c r="M165" s="110" t="s">
        <v>2453</v>
      </c>
      <c r="N165" s="3" t="s">
        <v>446</v>
      </c>
      <c r="O165" s="79" t="s">
        <v>2807</v>
      </c>
      <c r="P165" s="3">
        <v>25</v>
      </c>
      <c r="Q165" s="1" t="s">
        <v>2193</v>
      </c>
      <c r="R165" s="2">
        <v>38.5</v>
      </c>
      <c r="S165" s="118" t="s">
        <v>831</v>
      </c>
      <c r="T165" s="1" t="s">
        <v>2775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400</v>
      </c>
      <c r="Z165" s="82">
        <f t="shared" si="7"/>
        <v>400</v>
      </c>
      <c r="AA165" s="82" t="str">
        <f t="shared" si="8"/>
        <v>0</v>
      </c>
      <c r="AC165" s="5"/>
    </row>
    <row r="166" spans="1:29" s="3" customFormat="1" ht="10.199999999999999" x14ac:dyDescent="0.2">
      <c r="A166" s="1" t="s">
        <v>2776</v>
      </c>
      <c r="B166" s="21">
        <v>69.5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J166" s="3" t="s">
        <v>446</v>
      </c>
      <c r="K166" s="108" t="s">
        <v>2453</v>
      </c>
      <c r="L166" s="109" t="s">
        <v>2185</v>
      </c>
      <c r="M166" s="110" t="s">
        <v>2453</v>
      </c>
      <c r="N166" s="3" t="s">
        <v>446</v>
      </c>
      <c r="O166" s="28" t="s">
        <v>2807</v>
      </c>
      <c r="P166" s="3">
        <v>25</v>
      </c>
      <c r="Q166" s="1" t="s">
        <v>2193</v>
      </c>
      <c r="R166" s="2">
        <v>38.5</v>
      </c>
      <c r="S166" s="118" t="s">
        <v>831</v>
      </c>
      <c r="T166" s="1" t="s">
        <v>2777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0.199999999999999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 t="s">
        <v>343</v>
      </c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16709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 t="s">
        <v>343</v>
      </c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219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 t="s">
        <v>2911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 t="s">
        <v>343</v>
      </c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 t="s">
        <v>432</v>
      </c>
      <c r="T169" s="1" t="s">
        <v>373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0.199999999999999" x14ac:dyDescent="0.2">
      <c r="A170" s="1" t="s">
        <v>2685</v>
      </c>
      <c r="B170" s="2">
        <v>225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27" t="s">
        <v>398</v>
      </c>
      <c r="J170" s="3" t="s">
        <v>446</v>
      </c>
      <c r="K170" s="75" t="s">
        <v>2806</v>
      </c>
      <c r="L170" s="76" t="s">
        <v>2185</v>
      </c>
      <c r="M170" s="77" t="s">
        <v>2490</v>
      </c>
      <c r="N170" s="3" t="s">
        <v>446</v>
      </c>
      <c r="O170" s="27" t="s">
        <v>278</v>
      </c>
      <c r="P170" s="3">
        <v>25</v>
      </c>
      <c r="Q170" s="1" t="s">
        <v>2218</v>
      </c>
      <c r="R170" s="2">
        <v>185</v>
      </c>
      <c r="S170" s="149" t="s">
        <v>2888</v>
      </c>
      <c r="T170" s="1" t="s">
        <v>2789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0.199999999999999" x14ac:dyDescent="0.2">
      <c r="A171" s="1" t="s">
        <v>2771</v>
      </c>
      <c r="B171" s="2">
        <v>63.5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387</v>
      </c>
      <c r="J171" s="3" t="s">
        <v>446</v>
      </c>
      <c r="K171" s="75" t="s">
        <v>2446</v>
      </c>
      <c r="L171" s="76" t="s">
        <v>2185</v>
      </c>
      <c r="M171" s="77" t="s">
        <v>1093</v>
      </c>
      <c r="N171" s="3" t="s">
        <v>446</v>
      </c>
      <c r="O171" s="27" t="s">
        <v>2918</v>
      </c>
      <c r="P171" s="3">
        <v>25</v>
      </c>
      <c r="Q171" s="1" t="s">
        <v>837</v>
      </c>
      <c r="R171" s="2">
        <v>310</v>
      </c>
      <c r="S171" s="124" t="s">
        <v>2446</v>
      </c>
      <c r="T171" s="1" t="s">
        <v>856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1" t="s">
        <v>374</v>
      </c>
      <c r="B172" s="2">
        <v>310</v>
      </c>
      <c r="C172" s="1" t="s">
        <v>344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387</v>
      </c>
      <c r="J172" s="3" t="s">
        <v>446</v>
      </c>
      <c r="K172" s="112" t="s">
        <v>2446</v>
      </c>
      <c r="L172" s="76" t="s">
        <v>2185</v>
      </c>
      <c r="M172" s="77" t="s">
        <v>1093</v>
      </c>
      <c r="N172" s="3" t="s">
        <v>446</v>
      </c>
      <c r="O172" s="27" t="s">
        <v>2918</v>
      </c>
      <c r="P172" s="3">
        <v>25</v>
      </c>
      <c r="Q172" s="1" t="s">
        <v>2193</v>
      </c>
      <c r="R172" s="2">
        <v>67</v>
      </c>
      <c r="S172" s="124" t="s">
        <v>2446</v>
      </c>
      <c r="T172" s="1" t="s">
        <v>2767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10</v>
      </c>
      <c r="H173" s="3" t="s">
        <v>343</v>
      </c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2484</v>
      </c>
      <c r="N173" s="3" t="s">
        <v>446</v>
      </c>
      <c r="O173" s="27" t="s">
        <v>2910</v>
      </c>
      <c r="P173" s="3">
        <v>10</v>
      </c>
      <c r="Q173" s="1" t="s">
        <v>2218</v>
      </c>
      <c r="R173" s="2">
        <v>240</v>
      </c>
      <c r="S173" s="124">
        <v>16709</v>
      </c>
      <c r="T173" s="1" t="s">
        <v>2788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160</v>
      </c>
      <c r="Z173" s="82" t="str">
        <f t="shared" si="7"/>
        <v>0</v>
      </c>
      <c r="AA173" s="82">
        <f t="shared" si="8"/>
        <v>160</v>
      </c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15</v>
      </c>
      <c r="H174" s="3" t="s">
        <v>343</v>
      </c>
      <c r="I174" s="114" t="s">
        <v>820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1871</v>
      </c>
      <c r="P174" s="22">
        <v>15</v>
      </c>
      <c r="Q174" s="1" t="s">
        <v>1876</v>
      </c>
      <c r="R174" s="2">
        <v>0</v>
      </c>
      <c r="S174" s="124">
        <v>16717</v>
      </c>
      <c r="T174" s="1" t="s">
        <v>373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240</v>
      </c>
      <c r="Z174" s="82" t="str">
        <f t="shared" si="7"/>
        <v>0</v>
      </c>
      <c r="AA174" s="82">
        <f t="shared" si="8"/>
        <v>240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22</v>
      </c>
      <c r="H175" s="22" t="s">
        <v>343</v>
      </c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219</v>
      </c>
      <c r="N175" s="3" t="s">
        <v>446</v>
      </c>
      <c r="O175" s="27" t="s">
        <v>878</v>
      </c>
      <c r="P175" s="3">
        <v>22</v>
      </c>
      <c r="Q175" s="1" t="s">
        <v>2485</v>
      </c>
      <c r="R175" s="2">
        <v>199.25</v>
      </c>
      <c r="S175" s="120" t="s">
        <v>2911</v>
      </c>
      <c r="T175" s="1" t="s">
        <v>2673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2824</v>
      </c>
      <c r="P176" s="3">
        <v>25</v>
      </c>
      <c r="Q176" s="1" t="s">
        <v>2321</v>
      </c>
      <c r="R176" s="2">
        <v>26.15</v>
      </c>
      <c r="S176" s="149" t="s">
        <v>2408</v>
      </c>
      <c r="T176" s="1" t="s">
        <v>2693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878</v>
      </c>
      <c r="P177" s="3">
        <v>25</v>
      </c>
      <c r="Q177" s="1" t="s">
        <v>2193</v>
      </c>
      <c r="R177" s="2">
        <v>24.18</v>
      </c>
      <c r="S177" s="149" t="s">
        <v>2408</v>
      </c>
      <c r="T177" s="1" t="s">
        <v>2691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16709</v>
      </c>
      <c r="T178" s="1" t="s">
        <v>2788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16709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25</v>
      </c>
      <c r="Q180" s="1" t="s">
        <v>2218</v>
      </c>
      <c r="R180" s="2">
        <v>204</v>
      </c>
      <c r="S180" s="124">
        <v>16709</v>
      </c>
      <c r="T180" s="1" t="s">
        <v>2700</v>
      </c>
      <c r="U180" s="3" t="s">
        <v>1769</v>
      </c>
      <c r="V180" s="3" t="s">
        <v>1769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16714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16714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0.199999999999999" x14ac:dyDescent="0.2">
      <c r="A183" s="1" t="s">
        <v>424</v>
      </c>
      <c r="B183" s="21">
        <v>0</v>
      </c>
      <c r="C183" s="1" t="s">
        <v>2218</v>
      </c>
      <c r="D183" s="1" t="s">
        <v>2718</v>
      </c>
      <c r="E183" s="3" t="s">
        <v>2187</v>
      </c>
      <c r="F183" s="3">
        <v>8</v>
      </c>
      <c r="G183" s="3">
        <v>8</v>
      </c>
      <c r="H183" s="3" t="s">
        <v>343</v>
      </c>
      <c r="I183" s="78" t="s">
        <v>1024</v>
      </c>
      <c r="J183" s="3" t="s">
        <v>446</v>
      </c>
      <c r="K183" s="75" t="s">
        <v>2821</v>
      </c>
      <c r="L183" s="76" t="s">
        <v>2185</v>
      </c>
      <c r="M183" s="77" t="s">
        <v>2408</v>
      </c>
      <c r="N183" s="3" t="s">
        <v>446</v>
      </c>
      <c r="O183" s="27" t="s">
        <v>1738</v>
      </c>
      <c r="P183" s="3">
        <v>8</v>
      </c>
      <c r="Q183" s="1" t="s">
        <v>2321</v>
      </c>
      <c r="R183" s="2">
        <v>26.15</v>
      </c>
      <c r="S183" s="120" t="s">
        <v>2887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128</v>
      </c>
      <c r="Z183" s="82" t="str">
        <f t="shared" si="7"/>
        <v>0</v>
      </c>
      <c r="AA183" s="82">
        <f t="shared" si="8"/>
        <v>128</v>
      </c>
      <c r="AC183" s="5"/>
    </row>
    <row r="184" spans="1:29" s="3" customFormat="1" ht="10.199999999999999" x14ac:dyDescent="0.2">
      <c r="A184" s="1" t="s">
        <v>371</v>
      </c>
      <c r="B184" s="2">
        <v>315</v>
      </c>
      <c r="C184" s="1" t="s">
        <v>344</v>
      </c>
      <c r="D184" s="1" t="s">
        <v>2718</v>
      </c>
      <c r="E184" s="3" t="s">
        <v>2187</v>
      </c>
      <c r="F184" s="3">
        <v>8</v>
      </c>
      <c r="G184" s="3">
        <v>25</v>
      </c>
      <c r="I184" s="114" t="s">
        <v>384</v>
      </c>
      <c r="J184" s="3" t="s">
        <v>446</v>
      </c>
      <c r="K184" s="112" t="s">
        <v>2905</v>
      </c>
      <c r="L184" s="76" t="s">
        <v>2185</v>
      </c>
      <c r="M184" s="77" t="s">
        <v>1785</v>
      </c>
      <c r="N184" s="3" t="s">
        <v>446</v>
      </c>
      <c r="O184" s="27" t="s">
        <v>386</v>
      </c>
      <c r="P184" s="3">
        <v>25</v>
      </c>
      <c r="Q184" s="1" t="s">
        <v>2193</v>
      </c>
      <c r="R184" s="2">
        <v>89.5</v>
      </c>
      <c r="S184" s="149" t="s">
        <v>2834</v>
      </c>
      <c r="T184" s="1" t="s">
        <v>2674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1.85" customHeight="1" x14ac:dyDescent="0.2">
      <c r="A185" s="20" t="s">
        <v>2837</v>
      </c>
      <c r="B185" s="21">
        <v>0</v>
      </c>
      <c r="C185" s="20" t="s">
        <v>2838</v>
      </c>
      <c r="D185" s="1" t="s">
        <v>2718</v>
      </c>
      <c r="E185" s="3" t="s">
        <v>2187</v>
      </c>
      <c r="F185" s="3">
        <v>8</v>
      </c>
      <c r="G185" s="22">
        <v>4</v>
      </c>
      <c r="H185" s="22" t="s">
        <v>2839</v>
      </c>
      <c r="I185" s="23" t="s">
        <v>2840</v>
      </c>
      <c r="J185" s="3" t="s">
        <v>446</v>
      </c>
      <c r="K185" s="108" t="s">
        <v>2841</v>
      </c>
      <c r="L185" s="109" t="s">
        <v>2185</v>
      </c>
      <c r="M185" s="110" t="s">
        <v>2821</v>
      </c>
      <c r="N185" s="3" t="s">
        <v>446</v>
      </c>
      <c r="O185" s="87" t="s">
        <v>428</v>
      </c>
      <c r="P185" s="22">
        <v>4</v>
      </c>
      <c r="Q185" s="1" t="s">
        <v>1876</v>
      </c>
      <c r="R185" s="2">
        <v>0</v>
      </c>
      <c r="S185" s="125">
        <v>15937</v>
      </c>
      <c r="T185" s="1" t="s">
        <v>373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64</v>
      </c>
      <c r="Z185" s="82" t="str">
        <f t="shared" si="7"/>
        <v>0</v>
      </c>
      <c r="AA185" s="82">
        <f t="shared" si="8"/>
        <v>64</v>
      </c>
      <c r="AC185" s="5"/>
    </row>
    <row r="186" spans="1:29" s="3" customFormat="1" ht="10.199999999999999" x14ac:dyDescent="0.2">
      <c r="A186" s="1" t="s">
        <v>2760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381</v>
      </c>
      <c r="J186" s="3" t="s">
        <v>446</v>
      </c>
      <c r="K186" s="75" t="s">
        <v>2806</v>
      </c>
      <c r="L186" s="76" t="s">
        <v>2185</v>
      </c>
      <c r="M186" s="77" t="s">
        <v>2823</v>
      </c>
      <c r="N186" s="3" t="s">
        <v>446</v>
      </c>
      <c r="O186" s="27" t="s">
        <v>878</v>
      </c>
      <c r="P186" s="3">
        <v>25</v>
      </c>
      <c r="Q186" s="1" t="s">
        <v>2193</v>
      </c>
      <c r="R186" s="2">
        <v>24</v>
      </c>
      <c r="S186" s="124" t="s">
        <v>399</v>
      </c>
      <c r="T186" s="1" t="s">
        <v>2750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381</v>
      </c>
      <c r="J187" s="3" t="s">
        <v>446</v>
      </c>
      <c r="K187" s="75" t="s">
        <v>2806</v>
      </c>
      <c r="L187" s="76" t="s">
        <v>2185</v>
      </c>
      <c r="M187" s="77" t="s">
        <v>880</v>
      </c>
      <c r="N187" s="3" t="s">
        <v>446</v>
      </c>
      <c r="O187" s="27" t="s">
        <v>878</v>
      </c>
      <c r="P187" s="3">
        <v>25</v>
      </c>
      <c r="Q187" s="1" t="s">
        <v>2193</v>
      </c>
      <c r="R187" s="2">
        <v>126</v>
      </c>
      <c r="S187" s="124" t="s">
        <v>399</v>
      </c>
      <c r="T187" s="1" t="s">
        <v>2751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8</v>
      </c>
      <c r="H188" s="3" t="s">
        <v>343</v>
      </c>
      <c r="I188" s="27" t="s">
        <v>2901</v>
      </c>
      <c r="J188" s="3" t="s">
        <v>446</v>
      </c>
      <c r="K188" s="75" t="s">
        <v>2453</v>
      </c>
      <c r="L188" s="76" t="s">
        <v>2185</v>
      </c>
      <c r="M188" s="77" t="s">
        <v>219</v>
      </c>
      <c r="N188" s="3" t="s">
        <v>446</v>
      </c>
      <c r="O188" s="27" t="s">
        <v>244</v>
      </c>
      <c r="P188" s="3">
        <v>8</v>
      </c>
      <c r="Q188" s="1" t="s">
        <v>2193</v>
      </c>
      <c r="R188" s="2">
        <v>26.65</v>
      </c>
      <c r="S188" s="149" t="s">
        <v>2911</v>
      </c>
      <c r="T188" s="1" t="s">
        <v>2672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0.199999999999999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H189" s="3" t="s">
        <v>343</v>
      </c>
      <c r="I189" s="27" t="s">
        <v>2901</v>
      </c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393</v>
      </c>
      <c r="P189" s="3">
        <v>17</v>
      </c>
      <c r="Q189" s="1" t="s">
        <v>2321</v>
      </c>
      <c r="R189" s="2">
        <v>26.15</v>
      </c>
      <c r="S189" s="149" t="s">
        <v>2887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272</v>
      </c>
      <c r="Z189" s="82" t="str">
        <f t="shared" si="7"/>
        <v>0</v>
      </c>
      <c r="AA189" s="82">
        <f t="shared" si="8"/>
        <v>272</v>
      </c>
      <c r="AC189" s="5"/>
    </row>
    <row r="190" spans="1:29" s="3" customFormat="1" ht="10.199999999999999" x14ac:dyDescent="0.2">
      <c r="A190" s="1" t="s">
        <v>375</v>
      </c>
      <c r="B190" s="2">
        <v>310</v>
      </c>
      <c r="C190" s="1" t="s">
        <v>344</v>
      </c>
      <c r="D190" s="1" t="s">
        <v>2718</v>
      </c>
      <c r="E190" s="3" t="s">
        <v>2187</v>
      </c>
      <c r="F190" s="3">
        <v>8</v>
      </c>
      <c r="G190" s="3">
        <v>25</v>
      </c>
      <c r="I190" s="114" t="s">
        <v>1050</v>
      </c>
      <c r="J190" s="3" t="s">
        <v>446</v>
      </c>
      <c r="K190" s="112" t="s">
        <v>2596</v>
      </c>
      <c r="L190" s="76" t="s">
        <v>2185</v>
      </c>
      <c r="M190" s="77" t="s">
        <v>1093</v>
      </c>
      <c r="N190" s="3" t="s">
        <v>446</v>
      </c>
      <c r="O190" s="27" t="s">
        <v>2918</v>
      </c>
      <c r="P190" s="3">
        <v>25</v>
      </c>
      <c r="Q190" s="1" t="s">
        <v>2193</v>
      </c>
      <c r="R190" s="2">
        <v>62</v>
      </c>
      <c r="S190" s="124">
        <v>16723</v>
      </c>
      <c r="T190" s="1" t="s">
        <v>2768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400</v>
      </c>
      <c r="Z190" s="82" t="str">
        <f t="shared" si="7"/>
        <v>0</v>
      </c>
      <c r="AA190" s="82">
        <f t="shared" si="8"/>
        <v>400</v>
      </c>
      <c r="AC190" s="5"/>
    </row>
    <row r="191" spans="1:29" s="3" customFormat="1" ht="10.199999999999999" x14ac:dyDescent="0.2">
      <c r="A191" s="1" t="s">
        <v>370</v>
      </c>
      <c r="B191" s="2">
        <v>315</v>
      </c>
      <c r="C191" s="1" t="s">
        <v>344</v>
      </c>
      <c r="D191" s="1" t="s">
        <v>2718</v>
      </c>
      <c r="E191" s="3" t="s">
        <v>2187</v>
      </c>
      <c r="F191" s="3">
        <v>8</v>
      </c>
      <c r="G191" s="3">
        <v>25</v>
      </c>
      <c r="I191" s="114"/>
      <c r="J191" s="3" t="s">
        <v>446</v>
      </c>
      <c r="K191" s="112" t="s">
        <v>2887</v>
      </c>
      <c r="L191" s="76" t="s">
        <v>2185</v>
      </c>
      <c r="M191" s="77" t="s">
        <v>2804</v>
      </c>
      <c r="N191" s="3" t="s">
        <v>446</v>
      </c>
      <c r="O191" s="27" t="s">
        <v>2887</v>
      </c>
      <c r="P191" s="3">
        <v>25</v>
      </c>
      <c r="Q191" s="1" t="s">
        <v>2193</v>
      </c>
      <c r="R191" s="2">
        <v>24.85</v>
      </c>
      <c r="S191" s="149" t="s">
        <v>436</v>
      </c>
      <c r="T191" s="1" t="s">
        <v>2651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372</v>
      </c>
      <c r="B192" s="2">
        <v>315</v>
      </c>
      <c r="C192" s="1" t="s">
        <v>344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2823</v>
      </c>
      <c r="L192" s="76" t="s">
        <v>2185</v>
      </c>
      <c r="M192" s="77" t="s">
        <v>2823</v>
      </c>
      <c r="N192" s="3" t="s">
        <v>446</v>
      </c>
      <c r="O192" s="27"/>
      <c r="P192" s="3">
        <v>25</v>
      </c>
      <c r="Q192" s="1" t="s">
        <v>2218</v>
      </c>
      <c r="R192" s="2">
        <v>190</v>
      </c>
      <c r="S192" s="124" t="s">
        <v>436</v>
      </c>
      <c r="T192" s="1" t="s">
        <v>2752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2684</v>
      </c>
      <c r="B193" s="2">
        <v>15.9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/>
      <c r="J193" s="3" t="s">
        <v>446</v>
      </c>
      <c r="K193" s="75" t="s">
        <v>2806</v>
      </c>
      <c r="L193" s="76" t="s">
        <v>2185</v>
      </c>
      <c r="M193" s="77" t="s">
        <v>2519</v>
      </c>
      <c r="N193" s="3" t="s">
        <v>446</v>
      </c>
      <c r="O193" s="3" t="s">
        <v>379</v>
      </c>
      <c r="P193" s="3">
        <v>25</v>
      </c>
      <c r="Q193" s="1" t="s">
        <v>2193</v>
      </c>
      <c r="R193" s="2">
        <v>72</v>
      </c>
      <c r="S193" s="149" t="s">
        <v>436</v>
      </c>
      <c r="T193" s="1" t="s">
        <v>2792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  <c r="AC193" s="5"/>
    </row>
    <row r="194" spans="1:46" s="46" customFormat="1" ht="11.85" customHeight="1" thickBot="1" x14ac:dyDescent="0.3">
      <c r="G194" s="47">
        <f>SUM(G170:G193)</f>
        <v>509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SUM(P170:P193)</f>
        <v>509</v>
      </c>
      <c r="Q194" s="49"/>
      <c r="R194" s="49"/>
      <c r="S194" s="96"/>
      <c r="T194" s="49"/>
      <c r="X194" s="49"/>
      <c r="Y194" s="82">
        <f t="shared" si="6"/>
        <v>0</v>
      </c>
      <c r="Z194" s="82" t="str">
        <f t="shared" si="7"/>
        <v>0</v>
      </c>
      <c r="AA194" s="82" t="str">
        <f t="shared" si="8"/>
        <v>0</v>
      </c>
    </row>
    <row r="195" spans="1:46" s="43" customFormat="1" ht="11.85" customHeight="1" x14ac:dyDescent="0.25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0.199999999999999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/>
      <c r="J196" s="3" t="s">
        <v>446</v>
      </c>
      <c r="K196" s="75" t="s">
        <v>2446</v>
      </c>
      <c r="L196" s="76" t="s">
        <v>2185</v>
      </c>
      <c r="M196" s="115" t="s">
        <v>1093</v>
      </c>
      <c r="N196" s="37" t="s">
        <v>446</v>
      </c>
      <c r="O196" s="26" t="s">
        <v>394</v>
      </c>
      <c r="P196" s="26">
        <v>25</v>
      </c>
      <c r="Q196" s="1" t="s">
        <v>344</v>
      </c>
      <c r="R196" s="2">
        <v>100</v>
      </c>
      <c r="S196" s="119">
        <v>16728</v>
      </c>
      <c r="T196" s="1" t="s">
        <v>369</v>
      </c>
      <c r="U196" s="110" t="s">
        <v>2716</v>
      </c>
      <c r="V196" s="110" t="s">
        <v>2716</v>
      </c>
      <c r="W196" s="22" t="s">
        <v>2892</v>
      </c>
      <c r="X196" s="22" t="s">
        <v>2847</v>
      </c>
      <c r="Y196" s="82"/>
      <c r="Z196" s="82" t="str">
        <f t="shared" si="7"/>
        <v>0</v>
      </c>
      <c r="AA196" s="82">
        <f t="shared" si="8"/>
        <v>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5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SUM(P196)</f>
        <v>25</v>
      </c>
      <c r="Q197" s="52"/>
      <c r="R197" s="53"/>
      <c r="S197" s="132"/>
      <c r="T197" s="52"/>
      <c r="Y197" s="82"/>
      <c r="Z197" s="82" t="str">
        <f t="shared" si="7"/>
        <v>0</v>
      </c>
      <c r="AA197" s="82" t="str">
        <f t="shared" si="8"/>
        <v>0</v>
      </c>
      <c r="AC197" s="56"/>
    </row>
    <row r="198" spans="1:46" s="43" customFormat="1" ht="11.85" customHeight="1" x14ac:dyDescent="0.25">
      <c r="C198" s="50" t="s">
        <v>2172</v>
      </c>
      <c r="G198" s="22"/>
      <c r="H198" s="22"/>
      <c r="I198" s="22"/>
      <c r="J198" s="24"/>
      <c r="K198" s="22"/>
      <c r="L198" s="45"/>
      <c r="M198" s="22"/>
      <c r="N198" s="24"/>
      <c r="O198" s="22"/>
      <c r="P198" s="22"/>
      <c r="Q198" s="22"/>
      <c r="R198" s="22"/>
      <c r="S198" s="95"/>
      <c r="T198" s="22"/>
      <c r="X198" s="2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46" s="3" customFormat="1" ht="10.199999999999999" x14ac:dyDescent="0.2">
      <c r="A199" s="1" t="s">
        <v>2816</v>
      </c>
      <c r="B199" s="2">
        <v>0</v>
      </c>
      <c r="C199" s="1" t="s">
        <v>2218</v>
      </c>
      <c r="D199" s="1" t="s">
        <v>2186</v>
      </c>
      <c r="E199" s="3" t="s">
        <v>2187</v>
      </c>
      <c r="F199" s="3">
        <v>16</v>
      </c>
      <c r="G199" s="3">
        <v>41</v>
      </c>
      <c r="J199" s="3" t="s">
        <v>446</v>
      </c>
      <c r="K199" s="75" t="s">
        <v>2817</v>
      </c>
      <c r="L199" s="76" t="s">
        <v>2185</v>
      </c>
      <c r="M199" s="77" t="s">
        <v>2601</v>
      </c>
      <c r="N199" s="3" t="s">
        <v>446</v>
      </c>
      <c r="P199" s="3">
        <v>41</v>
      </c>
      <c r="Q199" s="1" t="s">
        <v>2321</v>
      </c>
      <c r="R199" s="2">
        <v>0</v>
      </c>
      <c r="S199" s="120" t="s">
        <v>436</v>
      </c>
      <c r="T199" s="1" t="s">
        <v>2602</v>
      </c>
      <c r="U199" s="3" t="s">
        <v>2603</v>
      </c>
      <c r="V199" s="3" t="s">
        <v>2603</v>
      </c>
      <c r="W199" s="3" t="s">
        <v>1161</v>
      </c>
      <c r="X199" s="3" t="s">
        <v>1019</v>
      </c>
      <c r="Y199" s="82">
        <f t="shared" si="9"/>
        <v>1312</v>
      </c>
      <c r="Z199" s="82">
        <f t="shared" si="10"/>
        <v>1312</v>
      </c>
      <c r="AA199" s="82" t="str">
        <f t="shared" si="11"/>
        <v>0</v>
      </c>
      <c r="AC199" s="5"/>
    </row>
    <row r="200" spans="1:46" s="3" customFormat="1" ht="10.199999999999999" x14ac:dyDescent="0.2">
      <c r="A200" s="1" t="s">
        <v>2604</v>
      </c>
      <c r="B200" s="2">
        <v>0</v>
      </c>
      <c r="C200" s="1" t="s">
        <v>2193</v>
      </c>
      <c r="D200" s="1" t="s">
        <v>2186</v>
      </c>
      <c r="E200" s="3" t="s">
        <v>2187</v>
      </c>
      <c r="F200" s="3">
        <v>16</v>
      </c>
      <c r="G200" s="3">
        <v>20</v>
      </c>
      <c r="I200" s="23" t="s">
        <v>2927</v>
      </c>
      <c r="J200" s="3" t="s">
        <v>446</v>
      </c>
      <c r="K200" s="75" t="s">
        <v>2605</v>
      </c>
      <c r="L200" s="76" t="s">
        <v>2185</v>
      </c>
      <c r="M200" s="77" t="s">
        <v>2606</v>
      </c>
      <c r="N200" s="3" t="s">
        <v>446</v>
      </c>
      <c r="P200" s="3">
        <v>20</v>
      </c>
      <c r="Q200" s="1" t="s">
        <v>2321</v>
      </c>
      <c r="R200" s="2">
        <v>54.65</v>
      </c>
      <c r="S200" s="125">
        <v>15815</v>
      </c>
      <c r="T200" s="1" t="s">
        <v>2710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9"/>
        <v>640</v>
      </c>
      <c r="Z200" s="82" t="str">
        <f t="shared" si="10"/>
        <v>0</v>
      </c>
      <c r="AA200" s="82">
        <f t="shared" si="11"/>
        <v>640</v>
      </c>
      <c r="AC200" s="5"/>
    </row>
    <row r="201" spans="1:46" s="22" customFormat="1" ht="11.85" customHeight="1" x14ac:dyDescent="0.2">
      <c r="A201" s="20"/>
      <c r="B201" s="21"/>
      <c r="C201" s="20"/>
      <c r="D201" s="20"/>
      <c r="I201" s="51"/>
      <c r="J201" s="24"/>
      <c r="K201" s="23"/>
      <c r="L201" s="20" t="s">
        <v>2185</v>
      </c>
      <c r="S201" s="23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  <c r="AC201" s="25"/>
    </row>
    <row r="202" spans="1:46" s="38" customFormat="1" ht="11.85" customHeight="1" x14ac:dyDescent="0.25">
      <c r="G202" s="40">
        <f>SUM(G198:G201)</f>
        <v>61</v>
      </c>
      <c r="H202" s="40"/>
      <c r="I202" s="40"/>
      <c r="J202" s="40"/>
      <c r="K202" s="40"/>
      <c r="L202" s="41"/>
      <c r="M202" s="40">
        <f>G202-P202</f>
        <v>0</v>
      </c>
      <c r="N202" s="40"/>
      <c r="O202" s="40"/>
      <c r="P202" s="40">
        <f>SUM(P199:P201)</f>
        <v>61</v>
      </c>
      <c r="Q202" s="42"/>
      <c r="R202" s="42"/>
      <c r="S202" s="156"/>
      <c r="T202" s="42"/>
      <c r="X202" s="42"/>
      <c r="Y202" s="82">
        <f t="shared" si="9"/>
        <v>0</v>
      </c>
      <c r="Z202" s="82" t="str">
        <f t="shared" si="10"/>
        <v>0</v>
      </c>
      <c r="AA202" s="82" t="str">
        <f t="shared" si="11"/>
        <v>0</v>
      </c>
    </row>
    <row r="203" spans="1:46" s="43" customFormat="1" ht="11.85" customHeight="1" x14ac:dyDescent="0.25">
      <c r="C203" s="50" t="s">
        <v>2173</v>
      </c>
      <c r="G203" s="22"/>
      <c r="H203" s="22"/>
      <c r="I203" s="22"/>
      <c r="J203" s="24"/>
      <c r="K203" s="22"/>
      <c r="L203" s="45"/>
      <c r="M203" s="22"/>
      <c r="N203" s="24"/>
      <c r="O203" s="22"/>
      <c r="P203" s="22"/>
      <c r="Q203" s="22"/>
      <c r="R203" s="22"/>
      <c r="S203" s="124"/>
      <c r="T203" s="22"/>
      <c r="X203" s="2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</row>
    <row r="204" spans="1:46" s="3" customFormat="1" ht="12" customHeight="1" x14ac:dyDescent="0.2">
      <c r="A204" s="1" t="s">
        <v>2818</v>
      </c>
      <c r="B204" s="2">
        <v>0</v>
      </c>
      <c r="C204" s="1" t="s">
        <v>2218</v>
      </c>
      <c r="D204" s="1" t="s">
        <v>2718</v>
      </c>
      <c r="E204" s="3" t="s">
        <v>2187</v>
      </c>
      <c r="F204" s="3">
        <v>8</v>
      </c>
      <c r="G204" s="3">
        <v>41</v>
      </c>
      <c r="J204" s="3" t="s">
        <v>446</v>
      </c>
      <c r="K204" s="75" t="s">
        <v>2817</v>
      </c>
      <c r="L204" s="76" t="s">
        <v>2185</v>
      </c>
      <c r="M204" s="77" t="s">
        <v>2601</v>
      </c>
      <c r="N204" s="3" t="s">
        <v>446</v>
      </c>
      <c r="P204" s="3">
        <v>41</v>
      </c>
      <c r="Q204" s="1" t="s">
        <v>2321</v>
      </c>
      <c r="R204" s="2">
        <v>0</v>
      </c>
      <c r="S204" s="120" t="s">
        <v>436</v>
      </c>
      <c r="T204" s="1" t="s">
        <v>2797</v>
      </c>
      <c r="U204" s="3" t="s">
        <v>2603</v>
      </c>
      <c r="V204" s="3" t="s">
        <v>2603</v>
      </c>
      <c r="W204" s="3" t="s">
        <v>1161</v>
      </c>
      <c r="X204" s="3" t="s">
        <v>1019</v>
      </c>
      <c r="Y204" s="82">
        <f t="shared" si="9"/>
        <v>656</v>
      </c>
      <c r="Z204" s="82">
        <f t="shared" si="10"/>
        <v>656</v>
      </c>
      <c r="AA204" s="82" t="str">
        <f t="shared" si="11"/>
        <v>0</v>
      </c>
      <c r="AC204" s="5"/>
    </row>
    <row r="205" spans="1:46" s="3" customFormat="1" ht="10.199999999999999" x14ac:dyDescent="0.2">
      <c r="A205" s="1" t="s">
        <v>2798</v>
      </c>
      <c r="B205" s="2">
        <v>0</v>
      </c>
      <c r="C205" s="1" t="s">
        <v>2193</v>
      </c>
      <c r="D205" s="1" t="s">
        <v>2718</v>
      </c>
      <c r="E205" s="3" t="s">
        <v>2187</v>
      </c>
      <c r="F205" s="3">
        <v>8</v>
      </c>
      <c r="G205" s="3">
        <v>20</v>
      </c>
      <c r="I205" s="23" t="s">
        <v>2927</v>
      </c>
      <c r="J205" s="3" t="s">
        <v>446</v>
      </c>
      <c r="K205" s="75" t="s">
        <v>2605</v>
      </c>
      <c r="L205" s="76" t="s">
        <v>2185</v>
      </c>
      <c r="M205" s="77" t="s">
        <v>2606</v>
      </c>
      <c r="N205" s="3" t="s">
        <v>446</v>
      </c>
      <c r="P205" s="3">
        <v>20</v>
      </c>
      <c r="Q205" s="1" t="s">
        <v>2321</v>
      </c>
      <c r="R205" s="2">
        <v>54.65</v>
      </c>
      <c r="S205" s="125">
        <v>15815</v>
      </c>
      <c r="T205" s="1" t="s">
        <v>2710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320</v>
      </c>
      <c r="Z205" s="82" t="str">
        <f t="shared" si="10"/>
        <v>0</v>
      </c>
      <c r="AA205" s="82">
        <f t="shared" si="11"/>
        <v>320</v>
      </c>
      <c r="AC205" s="5"/>
    </row>
    <row r="206" spans="1:46" s="22" customFormat="1" ht="11.85" customHeight="1" x14ac:dyDescent="0.2">
      <c r="A206" s="20"/>
      <c r="B206" s="21"/>
      <c r="C206" s="20"/>
      <c r="D206" s="20"/>
      <c r="I206" s="51"/>
      <c r="J206" s="24"/>
      <c r="K206" s="23"/>
      <c r="L206" s="20" t="s">
        <v>2185</v>
      </c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  <c r="AC206" s="25"/>
    </row>
    <row r="207" spans="1:46" s="46" customFormat="1" ht="11.85" customHeight="1" thickBot="1" x14ac:dyDescent="0.3">
      <c r="G207" s="47">
        <f>SUM(G203:G206)</f>
        <v>61</v>
      </c>
      <c r="H207" s="47"/>
      <c r="I207" s="47"/>
      <c r="J207" s="47"/>
      <c r="K207" s="47"/>
      <c r="L207" s="48"/>
      <c r="M207" s="47">
        <f>G207-P207</f>
        <v>0</v>
      </c>
      <c r="N207" s="47"/>
      <c r="O207" s="47"/>
      <c r="P207" s="47">
        <f>SUM(P204:P206)</f>
        <v>61</v>
      </c>
      <c r="Q207" s="49"/>
      <c r="R207" s="49"/>
      <c r="S207" s="96"/>
      <c r="T207" s="49"/>
      <c r="X207" s="49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46" s="43" customFormat="1" ht="11.85" customHeight="1" x14ac:dyDescent="0.25">
      <c r="C208" s="50" t="s">
        <v>470</v>
      </c>
      <c r="G208" s="22"/>
      <c r="H208" s="22"/>
      <c r="I208" s="69"/>
      <c r="J208" s="22"/>
      <c r="K208" s="22"/>
      <c r="L208" s="45"/>
      <c r="M208" s="22"/>
      <c r="N208" s="22"/>
      <c r="O208" s="22"/>
      <c r="P208" s="22"/>
      <c r="Q208" s="22"/>
      <c r="R208" s="22"/>
      <c r="S208" s="131"/>
      <c r="T208" s="22"/>
      <c r="X208" s="22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9" s="3" customFormat="1" ht="10.199999999999999" x14ac:dyDescent="0.2">
      <c r="A209" s="1" t="s">
        <v>367</v>
      </c>
      <c r="B209" s="2">
        <v>0</v>
      </c>
      <c r="C209" s="1" t="s">
        <v>344</v>
      </c>
      <c r="D209" s="1" t="s">
        <v>2186</v>
      </c>
      <c r="E209" s="3" t="s">
        <v>2187</v>
      </c>
      <c r="F209" s="3">
        <v>16</v>
      </c>
      <c r="G209" s="3">
        <v>15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22" t="s">
        <v>2606</v>
      </c>
      <c r="N209" s="3" t="s">
        <v>446</v>
      </c>
      <c r="P209" s="3">
        <v>15</v>
      </c>
      <c r="Q209" s="1" t="s">
        <v>2485</v>
      </c>
      <c r="R209" s="2">
        <v>0</v>
      </c>
      <c r="S209" s="102">
        <v>16720</v>
      </c>
      <c r="T209" s="1" t="s">
        <v>2607</v>
      </c>
      <c r="U209" s="3" t="s">
        <v>2603</v>
      </c>
      <c r="V209" s="3" t="s">
        <v>2603</v>
      </c>
      <c r="W209" s="3" t="s">
        <v>1161</v>
      </c>
      <c r="X209" s="3" t="s">
        <v>2847</v>
      </c>
      <c r="Y209" s="82">
        <f t="shared" si="9"/>
        <v>480</v>
      </c>
      <c r="Z209" s="82" t="str">
        <f t="shared" si="10"/>
        <v>0</v>
      </c>
      <c r="AA209" s="82">
        <f t="shared" si="11"/>
        <v>480</v>
      </c>
      <c r="AC209" s="5"/>
    </row>
    <row r="210" spans="1:29" s="3" customFormat="1" ht="10.199999999999999" x14ac:dyDescent="0.2">
      <c r="A210" s="1" t="s">
        <v>367</v>
      </c>
      <c r="B210" s="2">
        <v>0</v>
      </c>
      <c r="C210" s="1" t="s">
        <v>344</v>
      </c>
      <c r="D210" s="1" t="s">
        <v>2186</v>
      </c>
      <c r="E210" s="3" t="s">
        <v>2187</v>
      </c>
      <c r="F210" s="3">
        <v>16</v>
      </c>
      <c r="G210" s="3">
        <v>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2606</v>
      </c>
      <c r="N210" s="3" t="s">
        <v>446</v>
      </c>
      <c r="P210" s="3">
        <v>5</v>
      </c>
      <c r="Q210" s="1" t="s">
        <v>2321</v>
      </c>
      <c r="R210" s="2">
        <v>54.65</v>
      </c>
      <c r="S210" s="102">
        <v>16720</v>
      </c>
      <c r="T210" s="1" t="s">
        <v>2710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9"/>
        <v>160</v>
      </c>
      <c r="Z210" s="82" t="str">
        <f t="shared" si="10"/>
        <v>0</v>
      </c>
      <c r="AA210" s="82">
        <f t="shared" si="11"/>
        <v>160</v>
      </c>
      <c r="AC210" s="5"/>
    </row>
    <row r="211" spans="1:29" s="3" customFormat="1" ht="10.199999999999999" x14ac:dyDescent="0.2">
      <c r="A211" s="1" t="s">
        <v>367</v>
      </c>
      <c r="B211" s="2">
        <v>0</v>
      </c>
      <c r="C211" s="1" t="s">
        <v>344</v>
      </c>
      <c r="D211" s="1" t="s">
        <v>2186</v>
      </c>
      <c r="E211" s="3" t="s">
        <v>2187</v>
      </c>
      <c r="F211" s="3">
        <v>16</v>
      </c>
      <c r="G211" s="3">
        <v>7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2708</v>
      </c>
      <c r="N211" s="3" t="s">
        <v>446</v>
      </c>
      <c r="P211" s="3">
        <v>7</v>
      </c>
      <c r="Q211" s="1" t="s">
        <v>2321</v>
      </c>
      <c r="R211" s="2">
        <v>48</v>
      </c>
      <c r="S211" s="102">
        <v>16722</v>
      </c>
      <c r="T211" s="1" t="s">
        <v>2709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9"/>
        <v>224</v>
      </c>
      <c r="Z211" s="82" t="str">
        <f t="shared" si="10"/>
        <v>0</v>
      </c>
      <c r="AA211" s="82">
        <f t="shared" si="11"/>
        <v>224</v>
      </c>
      <c r="AC211" s="5"/>
    </row>
    <row r="212" spans="1:29" s="42" customFormat="1" ht="11.85" customHeight="1" x14ac:dyDescent="0.25">
      <c r="A212" s="52"/>
      <c r="B212" s="53"/>
      <c r="C212" s="52"/>
      <c r="D212" s="52"/>
      <c r="G212" s="40">
        <f>SUM(G208:G211)</f>
        <v>27</v>
      </c>
      <c r="H212" s="40"/>
      <c r="I212" s="40"/>
      <c r="J212" s="40"/>
      <c r="K212" s="54"/>
      <c r="L212" s="55"/>
      <c r="M212" s="40">
        <f>G212-P212</f>
        <v>0</v>
      </c>
      <c r="N212" s="40"/>
      <c r="O212" s="40"/>
      <c r="P212" s="40">
        <f>SUM(P208:P211)</f>
        <v>27</v>
      </c>
      <c r="Q212" s="52"/>
      <c r="R212" s="53"/>
      <c r="S212" s="132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9" s="43" customFormat="1" ht="11.85" customHeight="1" x14ac:dyDescent="0.25">
      <c r="C213" s="50" t="s">
        <v>2169</v>
      </c>
      <c r="G213" s="22"/>
      <c r="H213" s="22"/>
      <c r="I213" s="69"/>
      <c r="J213" s="22"/>
      <c r="K213" s="22"/>
      <c r="L213" s="20"/>
      <c r="M213" s="22"/>
      <c r="N213" s="22"/>
      <c r="O213" s="22"/>
      <c r="P213" s="22"/>
      <c r="Q213" s="22"/>
      <c r="R213" s="22"/>
      <c r="S213" s="131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9" s="3" customFormat="1" ht="10.199999999999999" x14ac:dyDescent="0.2">
      <c r="A214" s="1" t="s">
        <v>376</v>
      </c>
      <c r="B214" s="2">
        <v>0</v>
      </c>
      <c r="C214" s="1" t="s">
        <v>344</v>
      </c>
      <c r="D214" s="1" t="s">
        <v>2718</v>
      </c>
      <c r="E214" s="3" t="s">
        <v>2187</v>
      </c>
      <c r="F214" s="3">
        <v>8</v>
      </c>
      <c r="G214" s="3">
        <v>15</v>
      </c>
      <c r="I214" s="27" t="s">
        <v>427</v>
      </c>
      <c r="J214" s="3" t="s">
        <v>446</v>
      </c>
      <c r="K214" s="111" t="s">
        <v>2821</v>
      </c>
      <c r="L214" s="1" t="s">
        <v>2185</v>
      </c>
      <c r="M214" s="22" t="s">
        <v>2606</v>
      </c>
      <c r="N214" s="3" t="s">
        <v>446</v>
      </c>
      <c r="P214" s="3">
        <v>15</v>
      </c>
      <c r="Q214" s="1" t="s">
        <v>2485</v>
      </c>
      <c r="R214" s="2">
        <v>0</v>
      </c>
      <c r="S214" s="102">
        <v>16720</v>
      </c>
      <c r="T214" s="1" t="s">
        <v>2799</v>
      </c>
      <c r="U214" s="3" t="s">
        <v>2603</v>
      </c>
      <c r="V214" s="3" t="s">
        <v>2603</v>
      </c>
      <c r="W214" s="3" t="s">
        <v>1161</v>
      </c>
      <c r="X214" s="3" t="s">
        <v>2847</v>
      </c>
      <c r="Y214" s="82">
        <f t="shared" si="9"/>
        <v>240</v>
      </c>
      <c r="Z214" s="82" t="str">
        <f t="shared" si="10"/>
        <v>0</v>
      </c>
      <c r="AA214" s="82">
        <f t="shared" si="11"/>
        <v>240</v>
      </c>
      <c r="AC214" s="5"/>
    </row>
    <row r="215" spans="1:29" s="3" customFormat="1" ht="10.199999999999999" x14ac:dyDescent="0.2">
      <c r="A215" s="1" t="s">
        <v>376</v>
      </c>
      <c r="B215" s="2">
        <v>0</v>
      </c>
      <c r="C215" s="1" t="s">
        <v>344</v>
      </c>
      <c r="D215" s="1" t="s">
        <v>2718</v>
      </c>
      <c r="E215" s="3" t="s">
        <v>2187</v>
      </c>
      <c r="F215" s="3">
        <v>8</v>
      </c>
      <c r="G215" s="3">
        <v>5</v>
      </c>
      <c r="I215" s="27" t="s">
        <v>427</v>
      </c>
      <c r="J215" s="3" t="s">
        <v>446</v>
      </c>
      <c r="K215" s="111" t="s">
        <v>2821</v>
      </c>
      <c r="L215" s="1" t="s">
        <v>2185</v>
      </c>
      <c r="M215" s="3" t="s">
        <v>2606</v>
      </c>
      <c r="N215" s="3" t="s">
        <v>446</v>
      </c>
      <c r="P215" s="3">
        <v>5</v>
      </c>
      <c r="Q215" s="1" t="s">
        <v>2321</v>
      </c>
      <c r="R215" s="2">
        <v>54.65</v>
      </c>
      <c r="S215" s="102">
        <v>16720</v>
      </c>
      <c r="T215" s="1" t="s">
        <v>2710</v>
      </c>
      <c r="U215" s="3" t="s">
        <v>2603</v>
      </c>
      <c r="V215" s="3" t="s">
        <v>2603</v>
      </c>
      <c r="W215" s="22" t="s">
        <v>2892</v>
      </c>
      <c r="X215" s="3" t="s">
        <v>2847</v>
      </c>
      <c r="Y215" s="82">
        <f t="shared" si="9"/>
        <v>80</v>
      </c>
      <c r="Z215" s="82" t="str">
        <f t="shared" si="10"/>
        <v>0</v>
      </c>
      <c r="AA215" s="82">
        <f t="shared" si="11"/>
        <v>80</v>
      </c>
      <c r="AC215" s="5"/>
    </row>
    <row r="216" spans="1:29" s="3" customFormat="1" ht="10.199999999999999" x14ac:dyDescent="0.2">
      <c r="A216" s="1" t="s">
        <v>376</v>
      </c>
      <c r="B216" s="2">
        <v>0</v>
      </c>
      <c r="C216" s="1" t="s">
        <v>344</v>
      </c>
      <c r="D216" s="1" t="s">
        <v>2718</v>
      </c>
      <c r="E216" s="3" t="s">
        <v>2187</v>
      </c>
      <c r="F216" s="3">
        <v>8</v>
      </c>
      <c r="G216" s="3">
        <v>7</v>
      </c>
      <c r="I216" s="27" t="s">
        <v>427</v>
      </c>
      <c r="J216" s="3" t="s">
        <v>446</v>
      </c>
      <c r="K216" s="111" t="s">
        <v>2821</v>
      </c>
      <c r="L216" s="1" t="s">
        <v>2185</v>
      </c>
      <c r="M216" s="3" t="s">
        <v>2708</v>
      </c>
      <c r="N216" s="3" t="s">
        <v>446</v>
      </c>
      <c r="P216" s="3">
        <v>7</v>
      </c>
      <c r="Q216" s="1" t="s">
        <v>2321</v>
      </c>
      <c r="R216" s="2">
        <v>48</v>
      </c>
      <c r="S216" s="102">
        <v>16722</v>
      </c>
      <c r="T216" s="1" t="s">
        <v>2709</v>
      </c>
      <c r="U216" s="3" t="s">
        <v>2603</v>
      </c>
      <c r="V216" s="3" t="s">
        <v>2603</v>
      </c>
      <c r="W216" s="22" t="s">
        <v>2892</v>
      </c>
      <c r="X216" s="3" t="s">
        <v>2847</v>
      </c>
      <c r="Y216" s="82">
        <f t="shared" si="9"/>
        <v>112</v>
      </c>
      <c r="Z216" s="82" t="str">
        <f t="shared" si="10"/>
        <v>0</v>
      </c>
      <c r="AA216" s="82">
        <f t="shared" si="11"/>
        <v>112</v>
      </c>
      <c r="AC216" s="5"/>
    </row>
    <row r="217" spans="1:29" s="46" customFormat="1" ht="11.85" customHeight="1" thickBot="1" x14ac:dyDescent="0.3">
      <c r="G217" s="47">
        <f>SUM(G213:G216)</f>
        <v>27</v>
      </c>
      <c r="H217" s="47"/>
      <c r="I217" s="47"/>
      <c r="J217" s="47"/>
      <c r="K217" s="47"/>
      <c r="L217" s="48"/>
      <c r="M217" s="47">
        <f>G217-P217</f>
        <v>0</v>
      </c>
      <c r="N217" s="47"/>
      <c r="O217" s="47"/>
      <c r="P217" s="47">
        <f>SUM(P213:P216)</f>
        <v>27</v>
      </c>
      <c r="Q217" s="49"/>
      <c r="R217" s="49"/>
      <c r="S217" s="138"/>
      <c r="T217" s="49"/>
      <c r="X217" s="49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</row>
    <row r="218" spans="1:29" s="43" customFormat="1" ht="11.85" customHeight="1" x14ac:dyDescent="0.25">
      <c r="C218" s="50" t="s">
        <v>2177</v>
      </c>
      <c r="G218" s="22"/>
      <c r="H218" s="22"/>
      <c r="I218" s="22"/>
      <c r="J218" s="22"/>
      <c r="K218" s="22"/>
      <c r="L218" s="45"/>
      <c r="M218" s="22"/>
      <c r="N218" s="22"/>
      <c r="O218" s="22"/>
      <c r="P218" s="22"/>
      <c r="Q218" s="22"/>
      <c r="R218" s="22"/>
      <c r="S218" s="95"/>
      <c r="T218" s="22"/>
      <c r="X218" s="2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</row>
    <row r="219" spans="1:29" s="3" customFormat="1" ht="10.199999999999999" x14ac:dyDescent="0.2">
      <c r="A219" s="1" t="s">
        <v>368</v>
      </c>
      <c r="B219" s="2">
        <v>0</v>
      </c>
      <c r="C219" s="1" t="s">
        <v>344</v>
      </c>
      <c r="D219" s="1" t="s">
        <v>2186</v>
      </c>
      <c r="E219" s="3" t="s">
        <v>2187</v>
      </c>
      <c r="F219" s="3">
        <v>16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91" t="s">
        <v>436</v>
      </c>
      <c r="T219" s="1" t="s">
        <v>2609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9"/>
        <v>1472</v>
      </c>
      <c r="Z219" s="82">
        <f t="shared" si="10"/>
        <v>1472</v>
      </c>
      <c r="AA219" s="82" t="str">
        <f t="shared" si="11"/>
        <v>0</v>
      </c>
      <c r="AC219" s="5"/>
    </row>
    <row r="220" spans="1:29" s="22" customFormat="1" ht="11.85" customHeight="1" x14ac:dyDescent="0.2">
      <c r="K220" s="26"/>
      <c r="L220" s="20" t="s">
        <v>2185</v>
      </c>
      <c r="O220" s="28"/>
      <c r="Q220" s="20"/>
      <c r="R220" s="21"/>
      <c r="S220" s="95"/>
      <c r="T220" s="20"/>
      <c r="Y220" s="82">
        <f t="shared" si="9"/>
        <v>0</v>
      </c>
      <c r="Z220" s="82" t="str">
        <f t="shared" si="10"/>
        <v>0</v>
      </c>
      <c r="AA220" s="82" t="str">
        <f t="shared" si="11"/>
        <v>0</v>
      </c>
      <c r="AC220" s="25"/>
    </row>
    <row r="221" spans="1:29" s="42" customFormat="1" ht="11.85" customHeight="1" x14ac:dyDescent="0.25">
      <c r="A221" s="52"/>
      <c r="B221" s="53"/>
      <c r="C221" s="52"/>
      <c r="D221" s="52"/>
      <c r="G221" s="40">
        <f>SUM(G218:G220)</f>
        <v>46</v>
      </c>
      <c r="H221" s="40"/>
      <c r="I221" s="40"/>
      <c r="J221" s="40"/>
      <c r="K221" s="117"/>
      <c r="L221" s="55"/>
      <c r="M221" s="40">
        <f>G221-P221</f>
        <v>0</v>
      </c>
      <c r="N221" s="40"/>
      <c r="O221" s="40"/>
      <c r="P221" s="40">
        <f>SUM(P218:P220)</f>
        <v>46</v>
      </c>
      <c r="Q221" s="52"/>
      <c r="R221" s="53"/>
      <c r="S221" s="94"/>
      <c r="T221" s="52"/>
      <c r="Y221" s="82">
        <f t="shared" si="9"/>
        <v>0</v>
      </c>
      <c r="Z221" s="82" t="str">
        <f t="shared" si="10"/>
        <v>0</v>
      </c>
      <c r="AA221" s="82" t="str">
        <f t="shared" si="11"/>
        <v>0</v>
      </c>
      <c r="AC221" s="56"/>
    </row>
    <row r="222" spans="1:29" s="43" customFormat="1" ht="11.85" customHeight="1" x14ac:dyDescent="0.25">
      <c r="C222" s="50" t="s">
        <v>2176</v>
      </c>
      <c r="G222" s="22"/>
      <c r="H222" s="22"/>
      <c r="I222" s="22"/>
      <c r="J222" s="22"/>
      <c r="K222" s="26"/>
      <c r="L222" s="20"/>
      <c r="M222" s="22"/>
      <c r="N222" s="22"/>
      <c r="O222" s="22"/>
      <c r="P222" s="22"/>
      <c r="Q222" s="22"/>
      <c r="R222" s="22"/>
      <c r="S222" s="95"/>
      <c r="T222" s="22"/>
      <c r="X222" s="22"/>
      <c r="Y222" s="82">
        <f t="shared" si="9"/>
        <v>0</v>
      </c>
      <c r="Z222" s="82" t="str">
        <f t="shared" si="10"/>
        <v>0</v>
      </c>
      <c r="AA222" s="82" t="str">
        <f t="shared" si="11"/>
        <v>0</v>
      </c>
    </row>
    <row r="223" spans="1:29" s="3" customFormat="1" ht="10.199999999999999" x14ac:dyDescent="0.2">
      <c r="A223" s="1" t="s">
        <v>377</v>
      </c>
      <c r="B223" s="2">
        <v>0</v>
      </c>
      <c r="C223" s="1" t="s">
        <v>344</v>
      </c>
      <c r="D223" s="1" t="s">
        <v>2718</v>
      </c>
      <c r="E223" s="3" t="s">
        <v>2187</v>
      </c>
      <c r="F223" s="3">
        <v>8</v>
      </c>
      <c r="G223" s="3">
        <v>46</v>
      </c>
      <c r="J223" s="3" t="s">
        <v>446</v>
      </c>
      <c r="K223" s="111" t="s">
        <v>2608</v>
      </c>
      <c r="L223" s="1" t="s">
        <v>2185</v>
      </c>
      <c r="M223" s="3" t="s">
        <v>2608</v>
      </c>
      <c r="N223" s="3" t="s">
        <v>446</v>
      </c>
      <c r="P223" s="3">
        <v>46</v>
      </c>
      <c r="Q223" s="1" t="s">
        <v>2193</v>
      </c>
      <c r="R223" s="2">
        <v>0</v>
      </c>
      <c r="S223" s="91" t="s">
        <v>436</v>
      </c>
      <c r="T223" s="1" t="s">
        <v>2800</v>
      </c>
      <c r="U223" s="3" t="s">
        <v>2610</v>
      </c>
      <c r="V223" s="3" t="s">
        <v>2610</v>
      </c>
      <c r="W223" s="3" t="s">
        <v>2892</v>
      </c>
      <c r="X223" s="3" t="s">
        <v>1019</v>
      </c>
      <c r="Y223" s="82">
        <f t="shared" si="9"/>
        <v>736</v>
      </c>
      <c r="Z223" s="82">
        <f t="shared" si="10"/>
        <v>736</v>
      </c>
      <c r="AA223" s="82" t="str">
        <f t="shared" si="11"/>
        <v>0</v>
      </c>
      <c r="AC223" s="5"/>
    </row>
    <row r="224" spans="1:29" s="22" customFormat="1" ht="11.85" customHeight="1" x14ac:dyDescent="0.2">
      <c r="L224" s="20" t="s">
        <v>2185</v>
      </c>
      <c r="O224" s="28"/>
      <c r="Q224" s="20"/>
      <c r="R224" s="21"/>
      <c r="S224" s="95"/>
      <c r="T224" s="20"/>
      <c r="Y224" s="82"/>
      <c r="Z224" s="82" t="str">
        <f t="shared" si="10"/>
        <v>0</v>
      </c>
      <c r="AA224" s="82" t="str">
        <f t="shared" si="11"/>
        <v>0</v>
      </c>
      <c r="AC224" s="25"/>
    </row>
    <row r="225" spans="1:256" s="46" customFormat="1" ht="11.85" customHeight="1" thickBot="1" x14ac:dyDescent="0.3">
      <c r="G225" s="47">
        <f>SUM(G222:G224)</f>
        <v>46</v>
      </c>
      <c r="H225" s="47"/>
      <c r="I225" s="47"/>
      <c r="J225" s="47"/>
      <c r="K225" s="47"/>
      <c r="L225" s="48"/>
      <c r="M225" s="47">
        <f>G225-P225</f>
        <v>0</v>
      </c>
      <c r="N225" s="47"/>
      <c r="O225" s="47"/>
      <c r="P225" s="47">
        <f>SUM(P222:P224)</f>
        <v>46</v>
      </c>
      <c r="Q225" s="49"/>
      <c r="R225" s="49"/>
      <c r="S225" s="96"/>
      <c r="T225" s="49"/>
      <c r="X225" s="49"/>
      <c r="Y225" s="82"/>
      <c r="Z225" s="82" t="str">
        <f t="shared" si="10"/>
        <v>0</v>
      </c>
      <c r="AA225" s="82" t="str">
        <f t="shared" si="11"/>
        <v>0</v>
      </c>
    </row>
    <row r="226" spans="1:256" s="71" customFormat="1" ht="11.85" customHeight="1" x14ac:dyDescent="0.25">
      <c r="C226" s="50" t="s">
        <v>2801</v>
      </c>
      <c r="G226" s="72"/>
      <c r="H226" s="72"/>
      <c r="I226" s="72" t="s">
        <v>1023</v>
      </c>
      <c r="J226" s="72"/>
      <c r="K226" s="72"/>
      <c r="L226" s="73"/>
      <c r="M226" s="72"/>
      <c r="N226" s="72"/>
      <c r="O226" s="72"/>
      <c r="P226" s="72"/>
      <c r="Q226" s="74"/>
      <c r="R226" s="74"/>
      <c r="S226" s="97"/>
      <c r="T226" s="74"/>
      <c r="X226" s="74"/>
      <c r="Y226" s="82"/>
      <c r="Z226" s="82" t="str">
        <f t="shared" si="10"/>
        <v>0</v>
      </c>
      <c r="AA226" s="82" t="str">
        <f t="shared" si="11"/>
        <v>0</v>
      </c>
    </row>
    <row r="227" spans="1:256" s="3" customFormat="1" ht="10.199999999999999" x14ac:dyDescent="0.2">
      <c r="A227" s="1" t="s">
        <v>2711</v>
      </c>
      <c r="B227" s="2">
        <v>216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172</v>
      </c>
      <c r="I227" s="114" t="s">
        <v>2920</v>
      </c>
      <c r="K227" s="111" t="s">
        <v>2277</v>
      </c>
      <c r="L227" s="1" t="s">
        <v>2185</v>
      </c>
      <c r="Q227" s="1"/>
      <c r="R227" s="2"/>
      <c r="S227" s="91"/>
      <c r="T227" s="1"/>
      <c r="Y227" s="82"/>
      <c r="Z227" s="82" t="str">
        <f t="shared" si="10"/>
        <v>0</v>
      </c>
      <c r="AA227" s="82" t="str">
        <f t="shared" si="11"/>
        <v>0</v>
      </c>
      <c r="AC227" s="5"/>
    </row>
    <row r="228" spans="1:256" s="3" customFormat="1" ht="10.199999999999999" x14ac:dyDescent="0.2">
      <c r="A228" s="1" t="s">
        <v>2711</v>
      </c>
      <c r="B228" s="2">
        <v>216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73</v>
      </c>
      <c r="I228" s="114" t="s">
        <v>2904</v>
      </c>
      <c r="K228" s="111" t="s">
        <v>2277</v>
      </c>
      <c r="L228" s="1" t="s">
        <v>2185</v>
      </c>
      <c r="Q228" s="1"/>
      <c r="R228" s="2"/>
      <c r="S228" s="91"/>
      <c r="T228" s="1"/>
      <c r="Y228" s="82"/>
      <c r="Z228" s="82" t="str">
        <f t="shared" si="10"/>
        <v>0</v>
      </c>
      <c r="AA228" s="82" t="str">
        <f t="shared" si="11"/>
        <v>0</v>
      </c>
      <c r="AC228" s="5"/>
    </row>
    <row r="229" spans="1:256" s="3" customFormat="1" ht="10.199999999999999" x14ac:dyDescent="0.2">
      <c r="A229" s="1"/>
      <c r="B229" s="2"/>
      <c r="C229" s="1"/>
      <c r="D229" s="1"/>
      <c r="I229" s="114"/>
      <c r="K229" s="111"/>
      <c r="L229" s="1" t="s">
        <v>2185</v>
      </c>
      <c r="M229" s="3" t="s">
        <v>2821</v>
      </c>
      <c r="Q229" s="1" t="s">
        <v>1897</v>
      </c>
      <c r="R229" s="2"/>
      <c r="S229" s="9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8" customFormat="1" ht="11.85" customHeight="1" x14ac:dyDescent="0.25">
      <c r="G230" s="40">
        <f>SUM(G227:G228)</f>
        <v>245</v>
      </c>
      <c r="H230" s="40"/>
      <c r="I230" s="40"/>
      <c r="J230" s="40"/>
      <c r="K230" s="40"/>
      <c r="L230" s="41"/>
      <c r="M230" s="40"/>
      <c r="N230" s="40"/>
      <c r="O230" s="40"/>
      <c r="P230" s="40"/>
      <c r="Q230" s="42"/>
      <c r="R230" s="42"/>
      <c r="S230" s="94"/>
      <c r="T230" s="42"/>
      <c r="X230" s="42"/>
      <c r="Y230" s="82"/>
      <c r="Z230" s="82" t="str">
        <f t="shared" si="10"/>
        <v>0</v>
      </c>
      <c r="AA230" s="82" t="str">
        <f t="shared" si="11"/>
        <v>0</v>
      </c>
      <c r="IV230" s="38">
        <f>SUM(A230:IU230)</f>
        <v>245</v>
      </c>
    </row>
    <row r="231" spans="1:256" s="71" customFormat="1" ht="11.85" customHeight="1" x14ac:dyDescent="0.25">
      <c r="C231" s="50" t="s">
        <v>2802</v>
      </c>
      <c r="G231" s="72"/>
      <c r="H231" s="72"/>
      <c r="I231" s="72" t="s">
        <v>1023</v>
      </c>
      <c r="J231" s="72"/>
      <c r="K231" s="72"/>
      <c r="L231" s="73"/>
      <c r="M231" s="72"/>
      <c r="N231" s="72"/>
      <c r="O231" s="72"/>
      <c r="P231" s="72"/>
      <c r="Q231" s="74"/>
      <c r="R231" s="74"/>
      <c r="S231" s="97"/>
      <c r="T231" s="74"/>
      <c r="X231" s="74"/>
      <c r="Y231" s="82"/>
      <c r="Z231" s="82" t="str">
        <f t="shared" si="10"/>
        <v>0</v>
      </c>
      <c r="AA231" s="82" t="str">
        <f t="shared" si="11"/>
        <v>0</v>
      </c>
    </row>
    <row r="232" spans="1:256" s="3" customFormat="1" ht="10.199999999999999" x14ac:dyDescent="0.2">
      <c r="A232" s="1" t="s">
        <v>2711</v>
      </c>
      <c r="B232" s="2">
        <v>216</v>
      </c>
      <c r="C232" s="1" t="s">
        <v>2218</v>
      </c>
      <c r="D232" s="1" t="s">
        <v>2718</v>
      </c>
      <c r="E232" s="3" t="s">
        <v>2187</v>
      </c>
      <c r="F232" s="3">
        <v>8</v>
      </c>
      <c r="G232" s="3">
        <v>172</v>
      </c>
      <c r="I232" s="114" t="s">
        <v>2920</v>
      </c>
      <c r="K232" s="111" t="s">
        <v>2277</v>
      </c>
      <c r="L232" s="1" t="s">
        <v>2185</v>
      </c>
      <c r="Q232" s="1"/>
      <c r="R232" s="2"/>
      <c r="S232" s="91"/>
      <c r="T232" s="1"/>
      <c r="Y232" s="82"/>
      <c r="Z232" s="82" t="str">
        <f t="shared" si="10"/>
        <v>0</v>
      </c>
      <c r="AA232" s="82" t="str">
        <f t="shared" si="11"/>
        <v>0</v>
      </c>
      <c r="AC232" s="5"/>
    </row>
    <row r="233" spans="1:256" s="3" customFormat="1" ht="10.199999999999999" x14ac:dyDescent="0.2">
      <c r="A233" s="1" t="s">
        <v>2711</v>
      </c>
      <c r="B233" s="2">
        <v>216</v>
      </c>
      <c r="C233" s="1" t="s">
        <v>2218</v>
      </c>
      <c r="D233" s="1" t="s">
        <v>2718</v>
      </c>
      <c r="E233" s="3" t="s">
        <v>2187</v>
      </c>
      <c r="F233" s="3">
        <v>8</v>
      </c>
      <c r="G233" s="3">
        <v>73</v>
      </c>
      <c r="I233" s="114" t="s">
        <v>2904</v>
      </c>
      <c r="K233" s="111" t="s">
        <v>2277</v>
      </c>
      <c r="L233" s="1" t="s">
        <v>2185</v>
      </c>
      <c r="Q233" s="1"/>
      <c r="R233" s="2"/>
      <c r="S233" s="91"/>
      <c r="T233" s="1"/>
      <c r="Y233" s="82"/>
      <c r="Z233" s="82" t="str">
        <f t="shared" si="10"/>
        <v>0</v>
      </c>
      <c r="AA233" s="82" t="str">
        <f t="shared" si="11"/>
        <v>0</v>
      </c>
      <c r="AC233" s="5"/>
    </row>
    <row r="234" spans="1:256" s="3" customFormat="1" ht="10.199999999999999" x14ac:dyDescent="0.2">
      <c r="A234" s="1"/>
      <c r="B234" s="2"/>
      <c r="C234" s="1"/>
      <c r="D234" s="1"/>
      <c r="I234" s="114"/>
      <c r="K234" s="111"/>
      <c r="L234" s="1" t="s">
        <v>2185</v>
      </c>
      <c r="M234" s="3" t="s">
        <v>1022</v>
      </c>
      <c r="Q234" s="1" t="s">
        <v>1898</v>
      </c>
      <c r="R234" s="2"/>
      <c r="S234" s="91"/>
      <c r="T234" s="1"/>
      <c r="Y234" s="82"/>
      <c r="Z234" s="82" t="str">
        <f t="shared" si="10"/>
        <v>0</v>
      </c>
      <c r="AA234" s="82" t="str">
        <f t="shared" si="11"/>
        <v>0</v>
      </c>
      <c r="AC234" s="5"/>
    </row>
    <row r="235" spans="1:256" s="58" customFormat="1" x14ac:dyDescent="0.25">
      <c r="G235" s="40">
        <f>SUM(G232:G234)</f>
        <v>245</v>
      </c>
      <c r="S235" s="106"/>
      <c r="Y235" s="82"/>
      <c r="Z235" s="82" t="str">
        <f t="shared" si="10"/>
        <v>0</v>
      </c>
      <c r="AA235" s="82" t="str">
        <f t="shared" si="11"/>
        <v>0</v>
      </c>
    </row>
    <row r="236" spans="1:256" ht="11.85" customHeight="1" x14ac:dyDescent="0.25">
      <c r="C236" s="57" t="s">
        <v>2174</v>
      </c>
      <c r="G236" s="3"/>
      <c r="H236" s="3"/>
      <c r="I236" s="3"/>
      <c r="J236" s="3"/>
      <c r="K236" s="3"/>
      <c r="L236" s="7"/>
      <c r="M236" s="3"/>
      <c r="N236" s="3"/>
      <c r="O236" s="3"/>
      <c r="P236" s="3"/>
      <c r="Q236" s="3"/>
      <c r="R236" s="3"/>
      <c r="S236" s="95"/>
      <c r="T236" s="3"/>
      <c r="X236" s="3"/>
      <c r="Y236" s="82"/>
      <c r="Z236" s="82" t="str">
        <f t="shared" si="10"/>
        <v>0</v>
      </c>
      <c r="AA236" s="82" t="str">
        <f t="shared" si="11"/>
        <v>0</v>
      </c>
    </row>
    <row r="237" spans="1:256" s="3" customFormat="1" ht="10.199999999999999" x14ac:dyDescent="0.2">
      <c r="A237" s="1" t="s">
        <v>422</v>
      </c>
      <c r="B237" s="2">
        <v>400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J237" s="3" t="s">
        <v>446</v>
      </c>
      <c r="K237" s="108" t="s">
        <v>432</v>
      </c>
      <c r="L237" s="109" t="s">
        <v>2185</v>
      </c>
      <c r="M237" s="110" t="s">
        <v>2887</v>
      </c>
      <c r="N237" s="3" t="s">
        <v>446</v>
      </c>
      <c r="O237" s="3" t="s">
        <v>432</v>
      </c>
      <c r="P237" s="3">
        <v>25</v>
      </c>
      <c r="Q237" s="1" t="s">
        <v>2193</v>
      </c>
      <c r="R237" s="2">
        <v>80.75</v>
      </c>
      <c r="S237" s="120" t="s">
        <v>436</v>
      </c>
      <c r="T237" s="1" t="s">
        <v>2274</v>
      </c>
      <c r="U237" s="3" t="s">
        <v>2196</v>
      </c>
      <c r="V237" s="3" t="s">
        <v>2196</v>
      </c>
      <c r="W237" s="22" t="s">
        <v>1161</v>
      </c>
      <c r="X237" s="3" t="s">
        <v>1019</v>
      </c>
      <c r="Y237" s="82">
        <f t="shared" si="9"/>
        <v>800</v>
      </c>
      <c r="Z237" s="82">
        <f t="shared" si="10"/>
        <v>800</v>
      </c>
      <c r="AA237" s="82" t="str">
        <f t="shared" si="11"/>
        <v>0</v>
      </c>
      <c r="AC237" s="5"/>
    </row>
    <row r="238" spans="1:256" s="3" customFormat="1" ht="10.199999999999999" x14ac:dyDescent="0.2">
      <c r="A238" s="1" t="s">
        <v>2391</v>
      </c>
      <c r="B238" s="2">
        <v>360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 t="s">
        <v>2923</v>
      </c>
      <c r="J238" s="3" t="s">
        <v>446</v>
      </c>
      <c r="K238" s="108" t="s">
        <v>2806</v>
      </c>
      <c r="L238" s="109" t="s">
        <v>2185</v>
      </c>
      <c r="M238" s="110" t="s">
        <v>2490</v>
      </c>
      <c r="N238" s="3" t="s">
        <v>446</v>
      </c>
      <c r="O238" s="3" t="s">
        <v>2919</v>
      </c>
      <c r="P238" s="3">
        <v>25</v>
      </c>
      <c r="Q238" s="1" t="s">
        <v>2193</v>
      </c>
      <c r="R238" s="2">
        <v>83</v>
      </c>
      <c r="S238" s="120" t="s">
        <v>2490</v>
      </c>
      <c r="T238" s="1" t="s">
        <v>2510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0.199999999999999" x14ac:dyDescent="0.2">
      <c r="A239" s="1" t="s">
        <v>2288</v>
      </c>
      <c r="B239" s="2">
        <v>34.65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23426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3" t="s">
        <v>2852</v>
      </c>
      <c r="P239" s="3">
        <v>25</v>
      </c>
      <c r="Q239" s="1" t="s">
        <v>2321</v>
      </c>
      <c r="R239" s="2">
        <v>26.15</v>
      </c>
      <c r="S239" s="120" t="s">
        <v>2887</v>
      </c>
      <c r="T239" s="1" t="s">
        <v>2693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0.199999999999999" x14ac:dyDescent="0.2">
      <c r="A240" s="1" t="s">
        <v>2281</v>
      </c>
      <c r="B240" s="2">
        <v>35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23435</v>
      </c>
      <c r="J240" s="3" t="s">
        <v>446</v>
      </c>
      <c r="K240" s="108" t="s">
        <v>2277</v>
      </c>
      <c r="L240" s="109" t="s">
        <v>2185</v>
      </c>
      <c r="M240" s="110" t="s">
        <v>2408</v>
      </c>
      <c r="N240" s="3" t="s">
        <v>446</v>
      </c>
      <c r="O240" s="3" t="s">
        <v>2820</v>
      </c>
      <c r="P240" s="3">
        <v>25</v>
      </c>
      <c r="Q240" s="1" t="s">
        <v>2193</v>
      </c>
      <c r="R240" s="2">
        <v>24.18</v>
      </c>
      <c r="S240" s="120" t="s">
        <v>2887</v>
      </c>
      <c r="T240" s="1" t="s">
        <v>2691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2289</v>
      </c>
      <c r="B241" s="2">
        <v>35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23380</v>
      </c>
      <c r="J241" s="3" t="s">
        <v>446</v>
      </c>
      <c r="K241" s="108" t="s">
        <v>2277</v>
      </c>
      <c r="L241" s="109" t="s">
        <v>2185</v>
      </c>
      <c r="M241" s="110" t="s">
        <v>2408</v>
      </c>
      <c r="N241" s="3" t="s">
        <v>446</v>
      </c>
      <c r="O241" s="3" t="s">
        <v>2820</v>
      </c>
      <c r="P241" s="3">
        <v>25</v>
      </c>
      <c r="Q241" s="1" t="s">
        <v>2193</v>
      </c>
      <c r="R241" s="2">
        <v>24.18</v>
      </c>
      <c r="S241" s="120" t="s">
        <v>2887</v>
      </c>
      <c r="T241" s="1" t="s">
        <v>2691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2292</v>
      </c>
      <c r="B242" s="2">
        <v>48.4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23519</v>
      </c>
      <c r="J242" s="3" t="s">
        <v>446</v>
      </c>
      <c r="K242" s="108" t="s">
        <v>2277</v>
      </c>
      <c r="L242" s="109" t="s">
        <v>2185</v>
      </c>
      <c r="M242" s="110" t="s">
        <v>2430</v>
      </c>
      <c r="N242" s="3" t="s">
        <v>446</v>
      </c>
      <c r="O242" s="3" t="s">
        <v>2835</v>
      </c>
      <c r="P242" s="3">
        <v>25</v>
      </c>
      <c r="Q242" s="1" t="s">
        <v>2193</v>
      </c>
      <c r="R242" s="2">
        <v>77</v>
      </c>
      <c r="S242" s="120" t="s">
        <v>2408</v>
      </c>
      <c r="T242" s="1" t="s">
        <v>2437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2290</v>
      </c>
      <c r="B243" s="2">
        <v>36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2851</v>
      </c>
      <c r="J243" s="3" t="s">
        <v>446</v>
      </c>
      <c r="K243" s="108" t="s">
        <v>2277</v>
      </c>
      <c r="L243" s="109" t="s">
        <v>2185</v>
      </c>
      <c r="M243" s="110" t="s">
        <v>2490</v>
      </c>
      <c r="N243" s="3" t="s">
        <v>446</v>
      </c>
      <c r="O243" s="3" t="s">
        <v>2596</v>
      </c>
      <c r="P243" s="3">
        <v>25</v>
      </c>
      <c r="Q243" s="1" t="s">
        <v>2193</v>
      </c>
      <c r="R243" s="2">
        <v>86.5</v>
      </c>
      <c r="S243" s="120" t="s">
        <v>2490</v>
      </c>
      <c r="T243" s="1" t="s">
        <v>2512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2291</v>
      </c>
      <c r="B244" s="2">
        <v>38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2850</v>
      </c>
      <c r="J244" s="3" t="s">
        <v>446</v>
      </c>
      <c r="K244" s="108" t="s">
        <v>2277</v>
      </c>
      <c r="L244" s="109" t="s">
        <v>2185</v>
      </c>
      <c r="M244" s="110" t="s">
        <v>2490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96.75</v>
      </c>
      <c r="S244" s="120" t="s">
        <v>2490</v>
      </c>
      <c r="T244" s="1" t="s">
        <v>2513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2279</v>
      </c>
      <c r="B245" s="2">
        <v>33.15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3">
        <v>23365</v>
      </c>
      <c r="J245" s="3" t="s">
        <v>446</v>
      </c>
      <c r="K245" s="108" t="s">
        <v>2277</v>
      </c>
      <c r="L245" s="109" t="s">
        <v>2185</v>
      </c>
      <c r="M245" s="110" t="s">
        <v>2300</v>
      </c>
      <c r="N245" s="3" t="s">
        <v>446</v>
      </c>
      <c r="O245" s="3" t="s">
        <v>2832</v>
      </c>
      <c r="P245" s="3">
        <v>25</v>
      </c>
      <c r="Q245" s="1" t="s">
        <v>2193</v>
      </c>
      <c r="R245" s="2">
        <v>195</v>
      </c>
      <c r="S245" s="120" t="s">
        <v>2300</v>
      </c>
      <c r="T245" s="1" t="s">
        <v>2314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2285</v>
      </c>
      <c r="B246" s="2">
        <v>375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I246" s="3">
        <v>23856</v>
      </c>
      <c r="J246" s="3" t="s">
        <v>446</v>
      </c>
      <c r="K246" s="108" t="s">
        <v>2277</v>
      </c>
      <c r="L246" s="109" t="s">
        <v>2185</v>
      </c>
      <c r="M246" s="110" t="s">
        <v>2315</v>
      </c>
      <c r="N246" s="3" t="s">
        <v>446</v>
      </c>
      <c r="O246" s="3" t="s">
        <v>2832</v>
      </c>
      <c r="P246" s="3">
        <v>25</v>
      </c>
      <c r="Q246" s="1" t="s">
        <v>2193</v>
      </c>
      <c r="R246" s="2">
        <v>69.25</v>
      </c>
      <c r="S246" s="120" t="s">
        <v>2911</v>
      </c>
      <c r="T246" s="1" t="s">
        <v>2316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2805</v>
      </c>
      <c r="B247" s="2">
        <v>380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I247" s="3">
        <v>24012</v>
      </c>
      <c r="J247" s="3" t="s">
        <v>446</v>
      </c>
      <c r="K247" s="108" t="s">
        <v>2277</v>
      </c>
      <c r="L247" s="109" t="s">
        <v>2185</v>
      </c>
      <c r="M247" s="110" t="s">
        <v>2315</v>
      </c>
      <c r="N247" s="3" t="s">
        <v>446</v>
      </c>
      <c r="O247" s="3" t="s">
        <v>2832</v>
      </c>
      <c r="P247" s="3">
        <v>25</v>
      </c>
      <c r="Q247" s="1" t="s">
        <v>2485</v>
      </c>
      <c r="R247" s="2">
        <v>199.25</v>
      </c>
      <c r="S247" s="120" t="s">
        <v>2911</v>
      </c>
      <c r="T247" s="1" t="s">
        <v>2673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2293</v>
      </c>
      <c r="B248" s="2">
        <v>56.75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2848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72.25</v>
      </c>
      <c r="S248" s="125">
        <v>15748</v>
      </c>
      <c r="T248" s="1" t="s">
        <v>2598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2294</v>
      </c>
      <c r="B249" s="2">
        <v>64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2849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3" t="s">
        <v>2596</v>
      </c>
      <c r="P249" s="3">
        <v>25</v>
      </c>
      <c r="Q249" s="1" t="s">
        <v>2193</v>
      </c>
      <c r="R249" s="2">
        <v>74</v>
      </c>
      <c r="S249" s="125">
        <v>15749</v>
      </c>
      <c r="T249" s="1" t="s">
        <v>2599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0.199999999999999" x14ac:dyDescent="0.2">
      <c r="A250" s="1" t="s">
        <v>2323</v>
      </c>
      <c r="B250" s="2">
        <v>210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2923</v>
      </c>
      <c r="J250" s="3" t="s">
        <v>446</v>
      </c>
      <c r="K250" s="108" t="s">
        <v>2806</v>
      </c>
      <c r="L250" s="109" t="s">
        <v>2185</v>
      </c>
      <c r="M250" s="110" t="s">
        <v>2345</v>
      </c>
      <c r="N250" s="3" t="s">
        <v>446</v>
      </c>
      <c r="O250" s="3" t="s">
        <v>2820</v>
      </c>
      <c r="P250" s="3">
        <v>25</v>
      </c>
      <c r="Q250" s="1" t="s">
        <v>2485</v>
      </c>
      <c r="R250" s="2">
        <v>204</v>
      </c>
      <c r="S250" s="120" t="s">
        <v>2887</v>
      </c>
      <c r="T250" s="1" t="s">
        <v>2683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0.199999999999999" x14ac:dyDescent="0.2">
      <c r="A251" s="1" t="s">
        <v>2283</v>
      </c>
      <c r="B251" s="2">
        <v>33.85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 t="s">
        <v>1000</v>
      </c>
      <c r="J251" s="3" t="s">
        <v>446</v>
      </c>
      <c r="K251" s="108" t="s">
        <v>2277</v>
      </c>
      <c r="L251" s="109" t="s">
        <v>2185</v>
      </c>
      <c r="M251" s="110" t="s">
        <v>2596</v>
      </c>
      <c r="N251" s="3" t="s">
        <v>446</v>
      </c>
      <c r="O251" s="3" t="s">
        <v>2596</v>
      </c>
      <c r="P251" s="3">
        <v>25</v>
      </c>
      <c r="Q251" s="1" t="s">
        <v>2193</v>
      </c>
      <c r="R251" s="2">
        <v>74</v>
      </c>
      <c r="S251" s="125">
        <v>15838</v>
      </c>
      <c r="T251" s="1" t="s">
        <v>2600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9"/>
        <v>800</v>
      </c>
      <c r="Z251" s="82" t="str">
        <f t="shared" si="10"/>
        <v>0</v>
      </c>
      <c r="AA251" s="82">
        <f t="shared" si="11"/>
        <v>800</v>
      </c>
      <c r="AC251" s="5"/>
    </row>
    <row r="252" spans="1:29" s="3" customFormat="1" ht="10.199999999999999" x14ac:dyDescent="0.2">
      <c r="A252" s="1" t="s">
        <v>2401</v>
      </c>
      <c r="B252" s="2">
        <v>57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I252" s="4" t="s">
        <v>1048</v>
      </c>
      <c r="J252" s="3" t="s">
        <v>446</v>
      </c>
      <c r="K252" s="108" t="s">
        <v>2324</v>
      </c>
      <c r="L252" s="109" t="s">
        <v>2185</v>
      </c>
      <c r="M252" s="110" t="s">
        <v>2596</v>
      </c>
      <c r="N252" s="3" t="s">
        <v>446</v>
      </c>
      <c r="O252" s="3" t="s">
        <v>2912</v>
      </c>
      <c r="P252" s="3">
        <v>25</v>
      </c>
      <c r="Q252" s="1" t="s">
        <v>2193</v>
      </c>
      <c r="R252" s="2">
        <v>57</v>
      </c>
      <c r="S252" s="125">
        <v>15858</v>
      </c>
      <c r="T252" s="1" t="s">
        <v>2597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9"/>
        <v>800</v>
      </c>
      <c r="Z252" s="82" t="str">
        <f t="shared" si="10"/>
        <v>0</v>
      </c>
      <c r="AA252" s="82">
        <f t="shared" si="11"/>
        <v>800</v>
      </c>
      <c r="AC252" s="5"/>
    </row>
    <row r="253" spans="1:29" s="3" customFormat="1" ht="10.199999999999999" x14ac:dyDescent="0.2">
      <c r="A253" s="1" t="s">
        <v>426</v>
      </c>
      <c r="B253" s="2">
        <v>400</v>
      </c>
      <c r="C253" s="1" t="s">
        <v>2218</v>
      </c>
      <c r="D253" s="1" t="s">
        <v>2186</v>
      </c>
      <c r="E253" s="3" t="s">
        <v>2187</v>
      </c>
      <c r="F253" s="3">
        <v>16</v>
      </c>
      <c r="G253" s="3">
        <v>25</v>
      </c>
      <c r="I253" s="4" t="s">
        <v>1030</v>
      </c>
      <c r="J253" s="3" t="s">
        <v>446</v>
      </c>
      <c r="K253" s="108" t="s">
        <v>2466</v>
      </c>
      <c r="L253" s="109" t="s">
        <v>2185</v>
      </c>
      <c r="M253" s="110" t="s">
        <v>2701</v>
      </c>
      <c r="N253" s="3" t="s">
        <v>446</v>
      </c>
      <c r="O253" s="3" t="s">
        <v>1039</v>
      </c>
      <c r="P253" s="3">
        <v>25</v>
      </c>
      <c r="Q253" s="1" t="s">
        <v>2193</v>
      </c>
      <c r="R253" s="2">
        <v>48</v>
      </c>
      <c r="S253" s="125">
        <v>15847</v>
      </c>
      <c r="T253" s="1" t="s">
        <v>2702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9"/>
        <v>800</v>
      </c>
      <c r="Z253" s="82" t="str">
        <f t="shared" si="10"/>
        <v>0</v>
      </c>
      <c r="AA253" s="82">
        <f t="shared" si="11"/>
        <v>800</v>
      </c>
      <c r="AC253" s="5"/>
    </row>
    <row r="254" spans="1:29" s="3" customFormat="1" ht="10.199999999999999" x14ac:dyDescent="0.2">
      <c r="A254" s="1" t="s">
        <v>2514</v>
      </c>
      <c r="B254" s="2">
        <v>235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25</v>
      </c>
      <c r="I254" s="4"/>
      <c r="J254" s="3" t="s">
        <v>446</v>
      </c>
      <c r="K254" s="108" t="s">
        <v>2515</v>
      </c>
      <c r="L254" s="109" t="s">
        <v>2185</v>
      </c>
      <c r="M254" s="110" t="s">
        <v>2430</v>
      </c>
      <c r="N254" s="3" t="s">
        <v>446</v>
      </c>
      <c r="O254" s="3" t="s">
        <v>1028</v>
      </c>
      <c r="P254" s="3">
        <v>25</v>
      </c>
      <c r="Q254" s="1" t="s">
        <v>2193</v>
      </c>
      <c r="R254" s="2">
        <v>40</v>
      </c>
      <c r="S254" s="120" t="s">
        <v>436</v>
      </c>
      <c r="T254" s="1" t="s">
        <v>2436</v>
      </c>
      <c r="U254" s="3" t="s">
        <v>2196</v>
      </c>
      <c r="V254" s="3" t="s">
        <v>2196</v>
      </c>
      <c r="W254" s="22" t="s">
        <v>1161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1062</v>
      </c>
      <c r="B255" s="2">
        <v>350</v>
      </c>
      <c r="C255" s="1" t="s">
        <v>1063</v>
      </c>
      <c r="D255" s="1" t="s">
        <v>2186</v>
      </c>
      <c r="E255" s="3" t="s">
        <v>2187</v>
      </c>
      <c r="F255" s="3">
        <v>16</v>
      </c>
      <c r="G255" s="3">
        <v>25</v>
      </c>
      <c r="I255" s="23" t="s">
        <v>1033</v>
      </c>
      <c r="J255" s="3" t="s">
        <v>446</v>
      </c>
      <c r="K255" s="108" t="s">
        <v>2804</v>
      </c>
      <c r="L255" s="109" t="s">
        <v>2185</v>
      </c>
      <c r="M255" s="110" t="s">
        <v>2453</v>
      </c>
      <c r="N255" s="3" t="s">
        <v>446</v>
      </c>
      <c r="O255" s="3" t="s">
        <v>1037</v>
      </c>
      <c r="P255" s="3">
        <v>25</v>
      </c>
      <c r="Q255" s="1" t="s">
        <v>2193</v>
      </c>
      <c r="R255" s="2">
        <v>86.5</v>
      </c>
      <c r="S255" s="120" t="s">
        <v>2453</v>
      </c>
      <c r="T255" s="1" t="s">
        <v>2463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82">
        <f t="shared" si="9"/>
        <v>800</v>
      </c>
      <c r="Z255" s="82" t="str">
        <f t="shared" si="10"/>
        <v>0</v>
      </c>
      <c r="AA255" s="82">
        <f t="shared" si="11"/>
        <v>800</v>
      </c>
      <c r="AC255" s="5"/>
    </row>
    <row r="256" spans="1:29" s="3" customFormat="1" ht="10.199999999999999" x14ac:dyDescent="0.2">
      <c r="A256" s="1" t="s">
        <v>1145</v>
      </c>
      <c r="B256" s="2">
        <v>320</v>
      </c>
      <c r="C256" s="1" t="s">
        <v>1146</v>
      </c>
      <c r="D256" s="1" t="s">
        <v>2186</v>
      </c>
      <c r="E256" s="3" t="s">
        <v>2187</v>
      </c>
      <c r="F256" s="3">
        <v>16</v>
      </c>
      <c r="G256" s="3">
        <v>25</v>
      </c>
      <c r="I256" s="27"/>
      <c r="J256" s="3" t="s">
        <v>446</v>
      </c>
      <c r="K256" s="108" t="s">
        <v>2490</v>
      </c>
      <c r="L256" s="109" t="s">
        <v>2185</v>
      </c>
      <c r="M256" s="110" t="s">
        <v>2490</v>
      </c>
      <c r="N256" s="3" t="s">
        <v>446</v>
      </c>
      <c r="P256" s="3">
        <v>25</v>
      </c>
      <c r="Q256" s="1" t="s">
        <v>2193</v>
      </c>
      <c r="R256" s="2">
        <v>86.5</v>
      </c>
      <c r="S256" s="120" t="s">
        <v>436</v>
      </c>
      <c r="T256" s="1" t="s">
        <v>2511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2394</v>
      </c>
      <c r="B257" s="2">
        <v>81.349999999999994</v>
      </c>
      <c r="C257" s="1" t="s">
        <v>2193</v>
      </c>
      <c r="D257" s="1" t="s">
        <v>2186</v>
      </c>
      <c r="E257" s="3" t="s">
        <v>2187</v>
      </c>
      <c r="F257" s="3">
        <v>16</v>
      </c>
      <c r="G257" s="3">
        <v>20</v>
      </c>
      <c r="I257" s="136"/>
      <c r="J257" s="3" t="s">
        <v>446</v>
      </c>
      <c r="K257" s="108" t="s">
        <v>2806</v>
      </c>
      <c r="L257" s="109" t="s">
        <v>2185</v>
      </c>
      <c r="M257" s="110" t="s">
        <v>2453</v>
      </c>
      <c r="N257" s="3" t="s">
        <v>446</v>
      </c>
      <c r="O257" s="3" t="s">
        <v>2806</v>
      </c>
      <c r="P257" s="3">
        <v>20</v>
      </c>
      <c r="Q257" s="1" t="s">
        <v>2193</v>
      </c>
      <c r="R257" s="2">
        <v>86.5</v>
      </c>
      <c r="S257" s="118" t="s">
        <v>1161</v>
      </c>
      <c r="T257" s="1" t="s">
        <v>2463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640</v>
      </c>
      <c r="Z257" s="82">
        <f t="shared" si="10"/>
        <v>640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423</v>
      </c>
      <c r="B258" s="2">
        <v>390</v>
      </c>
      <c r="C258" s="1" t="s">
        <v>2218</v>
      </c>
      <c r="D258" s="1" t="s">
        <v>2186</v>
      </c>
      <c r="E258" s="3" t="s">
        <v>2187</v>
      </c>
      <c r="F258" s="3">
        <v>16</v>
      </c>
      <c r="G258" s="3">
        <v>25</v>
      </c>
      <c r="J258" s="3" t="s">
        <v>446</v>
      </c>
      <c r="K258" s="108" t="s">
        <v>2367</v>
      </c>
      <c r="L258" s="109" t="s">
        <v>2185</v>
      </c>
      <c r="M258" s="110" t="s">
        <v>2516</v>
      </c>
      <c r="N258" s="3" t="s">
        <v>446</v>
      </c>
      <c r="O258" s="3" t="s">
        <v>1099</v>
      </c>
      <c r="P258" s="3">
        <v>25</v>
      </c>
      <c r="Q258" s="1" t="s">
        <v>2193</v>
      </c>
      <c r="R258" s="2">
        <v>400</v>
      </c>
      <c r="S258" s="125" t="s">
        <v>1161</v>
      </c>
      <c r="T258" s="1" t="s">
        <v>2517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836</v>
      </c>
      <c r="B259" s="2">
        <v>385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7"/>
      <c r="P259" s="3">
        <v>25</v>
      </c>
      <c r="Q259" s="1" t="s">
        <v>2218</v>
      </c>
      <c r="R259" s="2">
        <v>200</v>
      </c>
      <c r="S259" s="125" t="s">
        <v>1161</v>
      </c>
      <c r="T259" s="1" t="s">
        <v>2443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839</v>
      </c>
      <c r="B260" s="2">
        <v>380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1093</v>
      </c>
      <c r="L260" s="109" t="s">
        <v>2185</v>
      </c>
      <c r="M260" s="110" t="s">
        <v>2441</v>
      </c>
      <c r="N260" s="3" t="s">
        <v>446</v>
      </c>
      <c r="O260" s="27"/>
      <c r="P260" s="22">
        <v>25</v>
      </c>
      <c r="Q260" s="1" t="s">
        <v>1291</v>
      </c>
      <c r="R260" s="2">
        <v>350</v>
      </c>
      <c r="S260" s="125" t="s">
        <v>1161</v>
      </c>
      <c r="T260" s="1" t="s">
        <v>1292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0.199999999999999" x14ac:dyDescent="0.2">
      <c r="A261" s="1" t="s">
        <v>839</v>
      </c>
      <c r="B261" s="2">
        <v>380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114"/>
      <c r="J261" s="3" t="s">
        <v>446</v>
      </c>
      <c r="K261" s="108" t="s">
        <v>1093</v>
      </c>
      <c r="L261" s="109" t="s">
        <v>2185</v>
      </c>
      <c r="M261" s="110" t="s">
        <v>2441</v>
      </c>
      <c r="N261" s="3" t="s">
        <v>446</v>
      </c>
      <c r="O261" s="27"/>
      <c r="P261" s="3">
        <v>25</v>
      </c>
      <c r="Q261" s="1" t="s">
        <v>2193</v>
      </c>
      <c r="R261" s="2">
        <v>83.75</v>
      </c>
      <c r="S261" s="125" t="s">
        <v>1161</v>
      </c>
      <c r="T261" s="1" t="s">
        <v>2442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0.199999999999999" x14ac:dyDescent="0.2">
      <c r="A262" s="1" t="s">
        <v>842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22"/>
      <c r="I262" s="114"/>
      <c r="J262" s="3" t="s">
        <v>446</v>
      </c>
      <c r="K262" s="108" t="s">
        <v>2448</v>
      </c>
      <c r="L262" s="109" t="s">
        <v>2185</v>
      </c>
      <c r="M262" s="110" t="s">
        <v>2430</v>
      </c>
      <c r="N262" s="3" t="s">
        <v>446</v>
      </c>
      <c r="O262" s="22" t="s">
        <v>2448</v>
      </c>
      <c r="P262" s="3">
        <v>25</v>
      </c>
      <c r="Q262" s="1" t="s">
        <v>2193</v>
      </c>
      <c r="R262" s="2">
        <v>40</v>
      </c>
      <c r="S262" s="120" t="s">
        <v>1161</v>
      </c>
      <c r="T262" s="1" t="s">
        <v>2436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22" si="12">F262*G262*2</f>
        <v>800</v>
      </c>
      <c r="Z262" s="82">
        <f t="shared" ref="Z262:Z322" si="13">IF(X262="N",Y262,"0")</f>
        <v>800</v>
      </c>
      <c r="AA262" s="82" t="str">
        <f t="shared" ref="AA262:AA322" si="14">IF(X262="P",Y262,"0")</f>
        <v>0</v>
      </c>
      <c r="AC262" s="5"/>
    </row>
    <row r="263" spans="1:29" s="3" customFormat="1" ht="10.199999999999999" x14ac:dyDescent="0.2">
      <c r="A263" s="1" t="s">
        <v>849</v>
      </c>
      <c r="B263" s="2">
        <v>375</v>
      </c>
      <c r="C263" s="1" t="s">
        <v>837</v>
      </c>
      <c r="D263" s="1" t="s">
        <v>2186</v>
      </c>
      <c r="E263" s="3" t="s">
        <v>2187</v>
      </c>
      <c r="F263" s="3">
        <v>16</v>
      </c>
      <c r="G263" s="22">
        <v>25</v>
      </c>
      <c r="H263" s="22"/>
      <c r="I263" s="114"/>
      <c r="J263" s="3" t="s">
        <v>446</v>
      </c>
      <c r="K263" s="108" t="s">
        <v>2585</v>
      </c>
      <c r="L263" s="109" t="s">
        <v>2185</v>
      </c>
      <c r="M263" s="110" t="s">
        <v>2895</v>
      </c>
      <c r="N263" s="3" t="s">
        <v>446</v>
      </c>
      <c r="O263" s="3" t="s">
        <v>2585</v>
      </c>
      <c r="P263" s="3">
        <v>25</v>
      </c>
      <c r="Q263" s="1" t="s">
        <v>2193</v>
      </c>
      <c r="R263" s="2">
        <v>180</v>
      </c>
      <c r="S263" s="125" t="s">
        <v>1161</v>
      </c>
      <c r="T263" s="1" t="s">
        <v>2298</v>
      </c>
      <c r="U263" s="3" t="s">
        <v>2196</v>
      </c>
      <c r="V263" s="3" t="s">
        <v>2196</v>
      </c>
      <c r="W263" s="3" t="s">
        <v>2892</v>
      </c>
      <c r="X263" s="3" t="s">
        <v>1019</v>
      </c>
      <c r="Y263" s="82">
        <f t="shared" si="12"/>
        <v>800</v>
      </c>
      <c r="Z263" s="82">
        <f t="shared" si="13"/>
        <v>800</v>
      </c>
      <c r="AA263" s="82" t="str">
        <f t="shared" si="14"/>
        <v>0</v>
      </c>
      <c r="AC263" s="5"/>
    </row>
    <row r="264" spans="1:29" s="3" customFormat="1" ht="10.199999999999999" x14ac:dyDescent="0.2">
      <c r="A264" s="1" t="s">
        <v>842</v>
      </c>
      <c r="B264" s="2">
        <v>375</v>
      </c>
      <c r="C264" s="1" t="s">
        <v>837</v>
      </c>
      <c r="D264" s="1" t="s">
        <v>2186</v>
      </c>
      <c r="E264" s="3" t="s">
        <v>2187</v>
      </c>
      <c r="F264" s="3">
        <v>16</v>
      </c>
      <c r="G264" s="22">
        <v>25</v>
      </c>
      <c r="H264" s="22"/>
      <c r="I264" s="114"/>
      <c r="J264" s="3" t="s">
        <v>446</v>
      </c>
      <c r="K264" s="108" t="s">
        <v>2448</v>
      </c>
      <c r="L264" s="109" t="s">
        <v>2185</v>
      </c>
      <c r="M264" s="110" t="s">
        <v>2448</v>
      </c>
      <c r="N264" s="3" t="s">
        <v>446</v>
      </c>
      <c r="P264" s="3">
        <v>25</v>
      </c>
      <c r="Q264" s="1" t="s">
        <v>861</v>
      </c>
      <c r="R264" s="2">
        <v>300</v>
      </c>
      <c r="S264" s="118" t="s">
        <v>1161</v>
      </c>
      <c r="T264" s="1" t="s">
        <v>863</v>
      </c>
      <c r="U264" s="3" t="s">
        <v>2196</v>
      </c>
      <c r="V264" s="3" t="s">
        <v>2196</v>
      </c>
      <c r="W264" s="3" t="s">
        <v>2892</v>
      </c>
      <c r="X264" s="3" t="s">
        <v>1019</v>
      </c>
      <c r="Y264" s="82">
        <f t="shared" si="12"/>
        <v>800</v>
      </c>
      <c r="Z264" s="82">
        <f t="shared" si="13"/>
        <v>800</v>
      </c>
      <c r="AA264" s="82" t="str">
        <f t="shared" si="14"/>
        <v>0</v>
      </c>
      <c r="AC264" s="5"/>
    </row>
    <row r="265" spans="1:29" s="3" customFormat="1" ht="10.199999999999999" x14ac:dyDescent="0.2">
      <c r="A265" s="1" t="s">
        <v>847</v>
      </c>
      <c r="B265" s="2">
        <v>375</v>
      </c>
      <c r="C265" s="1" t="s">
        <v>837</v>
      </c>
      <c r="D265" s="1" t="s">
        <v>2186</v>
      </c>
      <c r="E265" s="3" t="s">
        <v>2187</v>
      </c>
      <c r="F265" s="3">
        <v>16</v>
      </c>
      <c r="G265" s="22">
        <v>25</v>
      </c>
      <c r="H265" s="22"/>
      <c r="I265" s="27"/>
      <c r="J265" s="3" t="s">
        <v>446</v>
      </c>
      <c r="K265" s="108" t="s">
        <v>2812</v>
      </c>
      <c r="L265" s="109" t="s">
        <v>2185</v>
      </c>
      <c r="M265" s="110" t="s">
        <v>2812</v>
      </c>
      <c r="N265" s="3" t="s">
        <v>446</v>
      </c>
      <c r="P265" s="3">
        <v>25</v>
      </c>
      <c r="Q265" s="1" t="s">
        <v>220</v>
      </c>
      <c r="R265" s="2">
        <v>350</v>
      </c>
      <c r="S265" s="125" t="s">
        <v>238</v>
      </c>
      <c r="T265" s="1" t="s">
        <v>221</v>
      </c>
      <c r="U265" s="3" t="s">
        <v>2196</v>
      </c>
      <c r="V265" s="3" t="s">
        <v>2196</v>
      </c>
      <c r="W265" s="3" t="s">
        <v>2892</v>
      </c>
      <c r="X265" s="3" t="s">
        <v>1019</v>
      </c>
      <c r="Y265" s="82">
        <f t="shared" si="12"/>
        <v>800</v>
      </c>
      <c r="Z265" s="82">
        <f t="shared" si="13"/>
        <v>800</v>
      </c>
      <c r="AA265" s="82" t="str">
        <f t="shared" si="14"/>
        <v>0</v>
      </c>
      <c r="AC265" s="5"/>
    </row>
    <row r="266" spans="1:29" ht="11.85" customHeight="1" x14ac:dyDescent="0.25">
      <c r="G266" s="3"/>
      <c r="H266" s="3"/>
      <c r="I266" s="3"/>
      <c r="J266" s="3"/>
      <c r="K266" s="3"/>
      <c r="L266" s="1" t="s">
        <v>2185</v>
      </c>
      <c r="M266" s="3"/>
      <c r="N266" s="3"/>
      <c r="O266" s="3"/>
      <c r="P266" s="3"/>
      <c r="Q266" s="3"/>
      <c r="R266" s="3"/>
      <c r="S266" s="95"/>
      <c r="T266" s="3"/>
      <c r="X266" s="3"/>
      <c r="Y266" s="82">
        <f t="shared" si="12"/>
        <v>0</v>
      </c>
      <c r="Z266" s="82" t="str">
        <f t="shared" si="13"/>
        <v>0</v>
      </c>
      <c r="AA266" s="82" t="str">
        <f t="shared" si="14"/>
        <v>0</v>
      </c>
    </row>
    <row r="267" spans="1:29" s="58" customFormat="1" ht="11.85" customHeight="1" x14ac:dyDescent="0.25">
      <c r="G267" s="59">
        <f>SUM(G236:G266)</f>
        <v>720</v>
      </c>
      <c r="H267" s="59"/>
      <c r="I267" s="59"/>
      <c r="J267" s="59"/>
      <c r="K267" s="59"/>
      <c r="L267" s="60"/>
      <c r="M267" s="59">
        <f>G267-P267</f>
        <v>0</v>
      </c>
      <c r="N267" s="59"/>
      <c r="O267" s="59"/>
      <c r="P267" s="59">
        <f>SUM(P236:P266)</f>
        <v>720</v>
      </c>
      <c r="Q267" s="61"/>
      <c r="R267" s="61"/>
      <c r="S267" s="94"/>
      <c r="T267" s="61"/>
      <c r="X267" s="61"/>
      <c r="Y267" s="82">
        <f t="shared" si="12"/>
        <v>0</v>
      </c>
      <c r="Z267" s="82" t="str">
        <f t="shared" si="13"/>
        <v>0</v>
      </c>
      <c r="AA267" s="82" t="str">
        <f t="shared" si="14"/>
        <v>0</v>
      </c>
    </row>
    <row r="268" spans="1:29" ht="11.85" customHeight="1" x14ac:dyDescent="0.25">
      <c r="C268" s="57" t="s">
        <v>2175</v>
      </c>
      <c r="G268" s="3"/>
      <c r="H268" s="3"/>
      <c r="I268" s="3"/>
      <c r="J268" s="3"/>
      <c r="K268" s="3"/>
      <c r="L268" s="7"/>
      <c r="M268" s="3"/>
      <c r="N268" s="3"/>
      <c r="O268" s="3"/>
      <c r="P268" s="3"/>
      <c r="Q268" s="3"/>
      <c r="R268" s="3"/>
      <c r="S268" s="95"/>
      <c r="T268" s="3"/>
      <c r="X268" s="3"/>
      <c r="Y268" s="82">
        <f t="shared" si="12"/>
        <v>0</v>
      </c>
      <c r="Z268" s="82" t="str">
        <f t="shared" si="13"/>
        <v>0</v>
      </c>
      <c r="AA268" s="82" t="str">
        <f t="shared" si="14"/>
        <v>0</v>
      </c>
    </row>
    <row r="269" spans="1:29" s="3" customFormat="1" ht="10.199999999999999" x14ac:dyDescent="0.2">
      <c r="A269" s="1" t="s">
        <v>2783</v>
      </c>
      <c r="B269" s="21">
        <v>60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J269" s="3" t="s">
        <v>446</v>
      </c>
      <c r="K269" s="108" t="s">
        <v>2453</v>
      </c>
      <c r="L269" s="109" t="s">
        <v>2185</v>
      </c>
      <c r="M269" s="110" t="s">
        <v>2484</v>
      </c>
      <c r="N269" s="3" t="s">
        <v>446</v>
      </c>
      <c r="O269" s="3" t="s">
        <v>2896</v>
      </c>
      <c r="P269" s="3">
        <v>25</v>
      </c>
      <c r="Q269" s="1" t="s">
        <v>2218</v>
      </c>
      <c r="R269" s="2">
        <v>201</v>
      </c>
      <c r="S269" s="118" t="s">
        <v>1161</v>
      </c>
      <c r="T269" s="1" t="s">
        <v>2699</v>
      </c>
      <c r="U269" s="3" t="s">
        <v>2196</v>
      </c>
      <c r="V269" s="3" t="s">
        <v>2196</v>
      </c>
      <c r="W269" s="22" t="s">
        <v>1161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0.199999999999999" x14ac:dyDescent="0.2">
      <c r="A270" s="1" t="s">
        <v>2796</v>
      </c>
      <c r="B270" s="2">
        <v>166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2825</v>
      </c>
      <c r="J270" s="3" t="s">
        <v>446</v>
      </c>
      <c r="K270" s="108" t="s">
        <v>2812</v>
      </c>
      <c r="L270" s="109" t="s">
        <v>2185</v>
      </c>
      <c r="M270" s="110" t="s">
        <v>2408</v>
      </c>
      <c r="N270" s="3" t="s">
        <v>446</v>
      </c>
      <c r="O270" s="3" t="s">
        <v>2919</v>
      </c>
      <c r="P270" s="3">
        <v>25</v>
      </c>
      <c r="Q270" s="1" t="s">
        <v>2193</v>
      </c>
      <c r="R270" s="2">
        <v>65</v>
      </c>
      <c r="S270" s="118" t="s">
        <v>2408</v>
      </c>
      <c r="T270" s="1" t="s">
        <v>2764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2729</v>
      </c>
      <c r="B271" s="2">
        <v>26.45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23420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21</v>
      </c>
      <c r="S271" s="120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2730</v>
      </c>
      <c r="B272" s="2">
        <v>27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23432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3" t="s">
        <v>2828</v>
      </c>
      <c r="P272" s="3">
        <v>25</v>
      </c>
      <c r="Q272" s="1" t="s">
        <v>2193</v>
      </c>
      <c r="R272" s="2">
        <v>21</v>
      </c>
      <c r="S272" s="120" t="s">
        <v>2887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2731</v>
      </c>
      <c r="B273" s="2">
        <v>28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23438</v>
      </c>
      <c r="J273" s="3" t="s">
        <v>446</v>
      </c>
      <c r="K273" s="108" t="s">
        <v>2277</v>
      </c>
      <c r="L273" s="109" t="s">
        <v>2185</v>
      </c>
      <c r="M273" s="110" t="s">
        <v>2237</v>
      </c>
      <c r="N273" s="3" t="s">
        <v>446</v>
      </c>
      <c r="O273" s="3" t="s">
        <v>2828</v>
      </c>
      <c r="P273" s="3">
        <v>25</v>
      </c>
      <c r="Q273" s="1" t="s">
        <v>2193</v>
      </c>
      <c r="R273" s="2">
        <v>21</v>
      </c>
      <c r="S273" s="120" t="s">
        <v>2887</v>
      </c>
      <c r="T273" s="1" t="s">
        <v>2723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2732</v>
      </c>
      <c r="B274" s="2">
        <v>44.25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23610</v>
      </c>
      <c r="J274" s="3" t="s">
        <v>446</v>
      </c>
      <c r="K274" s="108" t="s">
        <v>2277</v>
      </c>
      <c r="L274" s="109" t="s">
        <v>2185</v>
      </c>
      <c r="M274" s="110" t="s">
        <v>2237</v>
      </c>
      <c r="N274" s="3" t="s">
        <v>446</v>
      </c>
      <c r="O274" s="3" t="s">
        <v>2828</v>
      </c>
      <c r="P274" s="3">
        <v>25</v>
      </c>
      <c r="Q274" s="1" t="s">
        <v>2193</v>
      </c>
      <c r="R274" s="2">
        <v>21</v>
      </c>
      <c r="S274" s="120" t="s">
        <v>2887</v>
      </c>
      <c r="T274" s="1" t="s">
        <v>2723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2733</v>
      </c>
      <c r="B275" s="2">
        <v>44.9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23617</v>
      </c>
      <c r="J275" s="3" t="s">
        <v>446</v>
      </c>
      <c r="K275" s="108" t="s">
        <v>2277</v>
      </c>
      <c r="L275" s="109" t="s">
        <v>2185</v>
      </c>
      <c r="M275" s="110" t="s">
        <v>2237</v>
      </c>
      <c r="N275" s="3" t="s">
        <v>446</v>
      </c>
      <c r="O275" s="3" t="s">
        <v>2828</v>
      </c>
      <c r="P275" s="3">
        <v>25</v>
      </c>
      <c r="Q275" s="1" t="s">
        <v>2193</v>
      </c>
      <c r="R275" s="2">
        <v>26.25</v>
      </c>
      <c r="S275" s="120" t="s">
        <v>2887</v>
      </c>
      <c r="T275" s="1" t="s">
        <v>2724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2734</v>
      </c>
      <c r="B276" s="2">
        <v>45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4" t="s">
        <v>2830</v>
      </c>
      <c r="J276" s="3" t="s">
        <v>446</v>
      </c>
      <c r="K276" s="108" t="s">
        <v>2277</v>
      </c>
      <c r="L276" s="109" t="s">
        <v>2185</v>
      </c>
      <c r="M276" s="110" t="s">
        <v>2370</v>
      </c>
      <c r="N276" s="3" t="s">
        <v>446</v>
      </c>
      <c r="O276" s="3" t="s">
        <v>2370</v>
      </c>
      <c r="P276" s="3">
        <v>25</v>
      </c>
      <c r="Q276" s="1" t="s">
        <v>2193</v>
      </c>
      <c r="R276" s="2">
        <v>68</v>
      </c>
      <c r="S276" s="125" t="s">
        <v>430</v>
      </c>
      <c r="T276" s="1" t="s">
        <v>2759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2735</v>
      </c>
      <c r="B277" s="2">
        <v>63</v>
      </c>
      <c r="C277" s="1" t="s">
        <v>2193</v>
      </c>
      <c r="D277" s="1" t="s">
        <v>2718</v>
      </c>
      <c r="E277" s="3" t="s">
        <v>2187</v>
      </c>
      <c r="F277" s="3">
        <v>8</v>
      </c>
      <c r="G277" s="3">
        <v>25</v>
      </c>
      <c r="I277" s="4" t="s">
        <v>2831</v>
      </c>
      <c r="J277" s="3" t="s">
        <v>446</v>
      </c>
      <c r="K277" s="108" t="s">
        <v>2277</v>
      </c>
      <c r="L277" s="109" t="s">
        <v>2185</v>
      </c>
      <c r="M277" s="110" t="s">
        <v>2740</v>
      </c>
      <c r="N277" s="3" t="s">
        <v>446</v>
      </c>
      <c r="O277" s="3" t="s">
        <v>2740</v>
      </c>
      <c r="P277" s="3">
        <v>25</v>
      </c>
      <c r="Q277" s="1" t="s">
        <v>2218</v>
      </c>
      <c r="R277" s="2">
        <v>169</v>
      </c>
      <c r="S277" s="125" t="s">
        <v>1054</v>
      </c>
      <c r="T277" s="1" t="s">
        <v>2741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0.199999999999999" x14ac:dyDescent="0.2">
      <c r="A278" s="1" t="s">
        <v>2736</v>
      </c>
      <c r="B278" s="2">
        <v>69.5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I278" s="3">
        <v>23763</v>
      </c>
      <c r="J278" s="3" t="s">
        <v>446</v>
      </c>
      <c r="K278" s="108" t="s">
        <v>2277</v>
      </c>
      <c r="L278" s="109" t="s">
        <v>2185</v>
      </c>
      <c r="M278" s="110" t="s">
        <v>2408</v>
      </c>
      <c r="N278" s="3" t="s">
        <v>446</v>
      </c>
      <c r="O278" s="3" t="s">
        <v>2829</v>
      </c>
      <c r="P278" s="3">
        <v>25</v>
      </c>
      <c r="Q278" s="1" t="s">
        <v>2193</v>
      </c>
      <c r="R278" s="2">
        <v>25.25</v>
      </c>
      <c r="S278" s="120" t="s">
        <v>2408</v>
      </c>
      <c r="T278" s="1" t="s">
        <v>2763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2737</v>
      </c>
      <c r="B279" s="2">
        <v>330</v>
      </c>
      <c r="C279" s="1" t="s">
        <v>2193</v>
      </c>
      <c r="D279" s="1" t="s">
        <v>2718</v>
      </c>
      <c r="E279" s="3" t="s">
        <v>2187</v>
      </c>
      <c r="F279" s="3">
        <v>8</v>
      </c>
      <c r="G279" s="3">
        <v>25</v>
      </c>
      <c r="I279" s="3">
        <v>23912</v>
      </c>
      <c r="J279" s="3" t="s">
        <v>446</v>
      </c>
      <c r="K279" s="108" t="s">
        <v>2277</v>
      </c>
      <c r="L279" s="109" t="s">
        <v>2185</v>
      </c>
      <c r="M279" s="110" t="s">
        <v>2408</v>
      </c>
      <c r="N279" s="3" t="s">
        <v>446</v>
      </c>
      <c r="O279" s="3" t="s">
        <v>2829</v>
      </c>
      <c r="P279" s="3">
        <v>25</v>
      </c>
      <c r="Q279" s="1" t="s">
        <v>2193</v>
      </c>
      <c r="R279" s="2">
        <v>65</v>
      </c>
      <c r="S279" s="120" t="s">
        <v>2408</v>
      </c>
      <c r="T279" s="1" t="s">
        <v>2764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82">
        <f t="shared" si="12"/>
        <v>400</v>
      </c>
      <c r="Z279" s="82" t="str">
        <f t="shared" si="13"/>
        <v>0</v>
      </c>
      <c r="AA279" s="82">
        <f t="shared" si="14"/>
        <v>400</v>
      </c>
      <c r="AC279" s="5"/>
    </row>
    <row r="280" spans="1:29" s="3" customFormat="1" ht="10.199999999999999" x14ac:dyDescent="0.2">
      <c r="A280" s="1" t="s">
        <v>2671</v>
      </c>
      <c r="B280" s="2">
        <v>180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I280" s="3">
        <v>23961</v>
      </c>
      <c r="J280" s="3" t="s">
        <v>446</v>
      </c>
      <c r="K280" s="108" t="s">
        <v>2277</v>
      </c>
      <c r="L280" s="109" t="s">
        <v>2185</v>
      </c>
      <c r="M280" s="110" t="s">
        <v>2367</v>
      </c>
      <c r="N280" s="3" t="s">
        <v>446</v>
      </c>
      <c r="O280" s="3" t="s">
        <v>2853</v>
      </c>
      <c r="P280" s="3">
        <v>25</v>
      </c>
      <c r="Q280" s="1" t="s">
        <v>2218</v>
      </c>
      <c r="R280" s="2">
        <v>170</v>
      </c>
      <c r="S280" s="125" t="s">
        <v>431</v>
      </c>
      <c r="T280" s="1" t="s">
        <v>2758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0.199999999999999" x14ac:dyDescent="0.2">
      <c r="A281" s="1" t="s">
        <v>2671</v>
      </c>
      <c r="B281" s="2">
        <v>180</v>
      </c>
      <c r="C281" s="1" t="s">
        <v>2218</v>
      </c>
      <c r="D281" s="1" t="s">
        <v>2718</v>
      </c>
      <c r="E281" s="3" t="s">
        <v>2187</v>
      </c>
      <c r="F281" s="3">
        <v>8</v>
      </c>
      <c r="G281" s="3">
        <v>25</v>
      </c>
      <c r="I281" s="3">
        <v>23961</v>
      </c>
      <c r="J281" s="3" t="s">
        <v>446</v>
      </c>
      <c r="K281" s="108" t="s">
        <v>2277</v>
      </c>
      <c r="L281" s="109" t="s">
        <v>2185</v>
      </c>
      <c r="M281" s="110" t="s">
        <v>2367</v>
      </c>
      <c r="N281" s="3" t="s">
        <v>446</v>
      </c>
      <c r="O281" s="3" t="s">
        <v>2853</v>
      </c>
      <c r="P281" s="3">
        <v>25</v>
      </c>
      <c r="Q281" s="1" t="s">
        <v>2218</v>
      </c>
      <c r="R281" s="2">
        <v>170</v>
      </c>
      <c r="S281" s="125" t="s">
        <v>431</v>
      </c>
      <c r="T281" s="1" t="s">
        <v>2758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82">
        <f t="shared" si="12"/>
        <v>400</v>
      </c>
      <c r="Z281" s="82" t="str">
        <f t="shared" si="13"/>
        <v>0</v>
      </c>
      <c r="AA281" s="82">
        <f t="shared" si="14"/>
        <v>400</v>
      </c>
      <c r="AC281" s="5"/>
    </row>
    <row r="282" spans="1:29" s="3" customFormat="1" ht="10.199999999999999" x14ac:dyDescent="0.2">
      <c r="A282" s="1" t="s">
        <v>1073</v>
      </c>
      <c r="B282" s="2">
        <v>285</v>
      </c>
      <c r="C282" s="1" t="s">
        <v>1063</v>
      </c>
      <c r="D282" s="1" t="s">
        <v>2718</v>
      </c>
      <c r="E282" s="3" t="s">
        <v>2187</v>
      </c>
      <c r="F282" s="3">
        <v>8</v>
      </c>
      <c r="G282" s="3">
        <v>25</v>
      </c>
      <c r="J282" s="3" t="s">
        <v>446</v>
      </c>
      <c r="K282" s="108" t="s">
        <v>2887</v>
      </c>
      <c r="L282" s="109" t="s">
        <v>2185</v>
      </c>
      <c r="M282" s="135" t="s">
        <v>2887</v>
      </c>
      <c r="N282" s="3" t="s">
        <v>446</v>
      </c>
      <c r="P282" s="3">
        <v>25</v>
      </c>
      <c r="Q282" s="1" t="s">
        <v>2193</v>
      </c>
      <c r="R282" s="2">
        <v>21</v>
      </c>
      <c r="S282" s="125" t="s">
        <v>436</v>
      </c>
      <c r="T282" s="1" t="s">
        <v>2723</v>
      </c>
      <c r="U282" s="3" t="s">
        <v>2196</v>
      </c>
      <c r="V282" s="3" t="s">
        <v>2196</v>
      </c>
      <c r="W282" s="22" t="s">
        <v>1161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0.199999999999999" x14ac:dyDescent="0.2">
      <c r="A283" s="1" t="s">
        <v>2679</v>
      </c>
      <c r="B283" s="2">
        <v>14.48</v>
      </c>
      <c r="C283" s="1" t="s">
        <v>2193</v>
      </c>
      <c r="D283" s="1" t="s">
        <v>2718</v>
      </c>
      <c r="E283" s="3" t="s">
        <v>2187</v>
      </c>
      <c r="F283" s="3">
        <v>8</v>
      </c>
      <c r="G283" s="3">
        <v>25</v>
      </c>
      <c r="I283" s="3" t="s">
        <v>1045</v>
      </c>
      <c r="J283" s="3" t="s">
        <v>446</v>
      </c>
      <c r="K283" s="108" t="s">
        <v>2680</v>
      </c>
      <c r="L283" s="109" t="s">
        <v>2185</v>
      </c>
      <c r="M283" s="110" t="s">
        <v>2887</v>
      </c>
      <c r="N283" s="3" t="s">
        <v>446</v>
      </c>
      <c r="O283" s="3" t="s">
        <v>1044</v>
      </c>
      <c r="P283" s="3">
        <v>25</v>
      </c>
      <c r="Q283" s="1" t="s">
        <v>2193</v>
      </c>
      <c r="R283" s="2">
        <v>25.5</v>
      </c>
      <c r="S283" s="120" t="s">
        <v>2812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2847</v>
      </c>
      <c r="Y283" s="82">
        <f t="shared" si="12"/>
        <v>400</v>
      </c>
      <c r="Z283" s="82" t="str">
        <f t="shared" si="13"/>
        <v>0</v>
      </c>
      <c r="AA283" s="82">
        <f t="shared" si="14"/>
        <v>400</v>
      </c>
      <c r="AC283" s="5"/>
    </row>
    <row r="284" spans="1:29" s="3" customFormat="1" ht="10.199999999999999" x14ac:dyDescent="0.2">
      <c r="A284" s="1" t="s">
        <v>1293</v>
      </c>
      <c r="B284" s="2">
        <v>275</v>
      </c>
      <c r="C284" s="1" t="s">
        <v>1291</v>
      </c>
      <c r="D284" s="1" t="s">
        <v>2718</v>
      </c>
      <c r="E284" s="3" t="s">
        <v>2187</v>
      </c>
      <c r="F284" s="3">
        <v>8</v>
      </c>
      <c r="G284" s="22">
        <v>25</v>
      </c>
      <c r="H284" s="22"/>
      <c r="I284" s="114"/>
      <c r="J284" s="3" t="s">
        <v>446</v>
      </c>
      <c r="K284" s="108" t="s">
        <v>2887</v>
      </c>
      <c r="L284" s="109" t="s">
        <v>2185</v>
      </c>
      <c r="M284" s="110" t="s">
        <v>2887</v>
      </c>
      <c r="N284" s="3" t="s">
        <v>446</v>
      </c>
      <c r="O284" s="27"/>
      <c r="P284" s="3">
        <v>25</v>
      </c>
      <c r="Q284" s="1" t="s">
        <v>2193</v>
      </c>
      <c r="R284" s="2">
        <v>21</v>
      </c>
      <c r="S284" s="120" t="s">
        <v>1161</v>
      </c>
      <c r="T284" s="1" t="s">
        <v>2723</v>
      </c>
      <c r="U284" s="3" t="s">
        <v>2196</v>
      </c>
      <c r="V284" s="3" t="s">
        <v>2196</v>
      </c>
      <c r="W284" s="3" t="s">
        <v>2892</v>
      </c>
      <c r="X284" s="3" t="s">
        <v>1019</v>
      </c>
      <c r="Y284" s="82">
        <f t="shared" si="12"/>
        <v>400</v>
      </c>
      <c r="Z284" s="82">
        <f t="shared" si="13"/>
        <v>400</v>
      </c>
      <c r="AA284" s="82" t="str">
        <f t="shared" si="14"/>
        <v>0</v>
      </c>
      <c r="AC284" s="5"/>
    </row>
    <row r="285" spans="1:29" s="3" customFormat="1" ht="10.199999999999999" x14ac:dyDescent="0.2">
      <c r="A285" s="1" t="s">
        <v>2773</v>
      </c>
      <c r="B285" s="2">
        <v>185</v>
      </c>
      <c r="C285" s="1" t="s">
        <v>2218</v>
      </c>
      <c r="D285" s="1" t="s">
        <v>2718</v>
      </c>
      <c r="E285" s="3" t="s">
        <v>2187</v>
      </c>
      <c r="F285" s="3">
        <v>8</v>
      </c>
      <c r="G285" s="3">
        <v>25</v>
      </c>
      <c r="I285" s="139"/>
      <c r="J285" s="3" t="s">
        <v>446</v>
      </c>
      <c r="K285" s="108" t="s">
        <v>2448</v>
      </c>
      <c r="L285" s="109" t="s">
        <v>2185</v>
      </c>
      <c r="M285" s="135" t="s">
        <v>2887</v>
      </c>
      <c r="N285" s="3" t="s">
        <v>446</v>
      </c>
      <c r="O285" s="3" t="s">
        <v>2448</v>
      </c>
      <c r="P285" s="3">
        <v>25</v>
      </c>
      <c r="Q285" s="1" t="s">
        <v>2193</v>
      </c>
      <c r="R285" s="2">
        <v>21</v>
      </c>
      <c r="S285" s="120" t="s">
        <v>1161</v>
      </c>
      <c r="T285" s="1" t="s">
        <v>2723</v>
      </c>
      <c r="U285" s="3" t="s">
        <v>2196</v>
      </c>
      <c r="V285" s="3" t="s">
        <v>2196</v>
      </c>
      <c r="W285" s="3" t="s">
        <v>2892</v>
      </c>
      <c r="X285" s="3" t="s">
        <v>1019</v>
      </c>
      <c r="Y285" s="82">
        <f t="shared" si="12"/>
        <v>400</v>
      </c>
      <c r="Z285" s="82">
        <f t="shared" si="13"/>
        <v>400</v>
      </c>
      <c r="AA285" s="82" t="str">
        <f t="shared" si="14"/>
        <v>0</v>
      </c>
      <c r="AC285" s="5"/>
    </row>
    <row r="286" spans="1:29" s="3" customFormat="1" ht="10.199999999999999" x14ac:dyDescent="0.2">
      <c r="A286" s="1" t="s">
        <v>2795</v>
      </c>
      <c r="B286" s="2">
        <v>185</v>
      </c>
      <c r="C286" s="1" t="s">
        <v>2218</v>
      </c>
      <c r="D286" s="1" t="s">
        <v>2718</v>
      </c>
      <c r="E286" s="3" t="s">
        <v>2187</v>
      </c>
      <c r="F286" s="3">
        <v>8</v>
      </c>
      <c r="G286" s="3">
        <v>25</v>
      </c>
      <c r="I286" s="114"/>
      <c r="J286" s="3" t="s">
        <v>446</v>
      </c>
      <c r="K286" s="108" t="s">
        <v>2812</v>
      </c>
      <c r="L286" s="109" t="s">
        <v>2185</v>
      </c>
      <c r="M286" s="135" t="s">
        <v>2887</v>
      </c>
      <c r="N286" s="3" t="s">
        <v>446</v>
      </c>
      <c r="O286" s="3" t="s">
        <v>879</v>
      </c>
      <c r="P286" s="3">
        <v>25</v>
      </c>
      <c r="Q286" s="1" t="s">
        <v>2193</v>
      </c>
      <c r="R286" s="2">
        <v>25.5</v>
      </c>
      <c r="S286" s="125" t="s">
        <v>1739</v>
      </c>
      <c r="T286" s="1" t="s">
        <v>2725</v>
      </c>
      <c r="U286" s="3" t="s">
        <v>2196</v>
      </c>
      <c r="V286" s="3" t="s">
        <v>2196</v>
      </c>
      <c r="W286" s="3" t="s">
        <v>2892</v>
      </c>
      <c r="X286" s="3" t="s">
        <v>1019</v>
      </c>
      <c r="Y286" s="82">
        <f t="shared" si="12"/>
        <v>400</v>
      </c>
      <c r="Z286" s="82">
        <f t="shared" si="13"/>
        <v>400</v>
      </c>
      <c r="AA286" s="82" t="str">
        <f t="shared" si="14"/>
        <v>0</v>
      </c>
      <c r="AC286" s="5"/>
    </row>
    <row r="287" spans="1:29" ht="11.85" customHeight="1" x14ac:dyDescent="0.25">
      <c r="G287" s="3"/>
      <c r="H287" s="3"/>
      <c r="I287" s="3"/>
      <c r="J287" s="3"/>
      <c r="K287" s="3"/>
      <c r="L287" s="20" t="s">
        <v>2185</v>
      </c>
      <c r="M287" s="3"/>
      <c r="N287" s="3"/>
      <c r="O287" s="3"/>
      <c r="P287" s="3"/>
      <c r="Q287" s="3"/>
      <c r="R287" s="3"/>
      <c r="S287" s="95"/>
      <c r="T287" s="3"/>
      <c r="X287" s="3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62" customFormat="1" ht="11.85" customHeight="1" thickBot="1" x14ac:dyDescent="0.3">
      <c r="G288" s="63">
        <f>SUM(G268:G287)</f>
        <v>450</v>
      </c>
      <c r="H288" s="63"/>
      <c r="I288" s="63"/>
      <c r="J288" s="63"/>
      <c r="K288" s="63"/>
      <c r="L288" s="64"/>
      <c r="M288" s="63">
        <f>G288-P288</f>
        <v>0</v>
      </c>
      <c r="N288" s="63"/>
      <c r="O288" s="63"/>
      <c r="P288" s="63">
        <f>SUM(P268:P287)</f>
        <v>450</v>
      </c>
      <c r="Q288" s="65"/>
      <c r="R288" s="65"/>
      <c r="S288" s="103"/>
      <c r="T288" s="65"/>
      <c r="X288" s="65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5">
      <c r="C289" s="50" t="s">
        <v>2183</v>
      </c>
      <c r="G289" s="72"/>
      <c r="H289" s="72"/>
      <c r="I289" s="72"/>
      <c r="J289" s="72"/>
      <c r="K289" s="72"/>
      <c r="L289" s="73"/>
      <c r="M289" s="72"/>
      <c r="N289" s="72"/>
      <c r="O289" s="72"/>
      <c r="P289" s="72"/>
      <c r="Q289" s="74"/>
      <c r="R289" s="74"/>
      <c r="S289" s="97"/>
      <c r="T289" s="74"/>
      <c r="X289" s="74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5">
      <c r="A290" s="89">
        <v>486140.1</v>
      </c>
      <c r="B290" s="2">
        <v>216</v>
      </c>
      <c r="C290" s="1" t="s">
        <v>2218</v>
      </c>
      <c r="D290" s="1" t="s">
        <v>2186</v>
      </c>
      <c r="E290" s="3" t="s">
        <v>2187</v>
      </c>
      <c r="F290" s="3">
        <v>16</v>
      </c>
      <c r="G290" s="22">
        <v>4</v>
      </c>
      <c r="H290" s="22"/>
      <c r="I290" s="127" t="s">
        <v>2904</v>
      </c>
      <c r="J290" s="22" t="s">
        <v>446</v>
      </c>
      <c r="K290" s="4" t="s">
        <v>2277</v>
      </c>
      <c r="L290" s="1" t="s">
        <v>2185</v>
      </c>
      <c r="M290" s="22" t="s">
        <v>2842</v>
      </c>
      <c r="N290" s="80" t="s">
        <v>446</v>
      </c>
      <c r="O290" s="22"/>
      <c r="P290" s="22">
        <v>4</v>
      </c>
      <c r="Q290" s="20" t="s">
        <v>2843</v>
      </c>
      <c r="R290" s="21">
        <v>0</v>
      </c>
      <c r="S290" s="98">
        <v>15757</v>
      </c>
      <c r="T290" s="20" t="s">
        <v>2844</v>
      </c>
      <c r="U290" s="22" t="s">
        <v>2845</v>
      </c>
      <c r="V290" s="22" t="s">
        <v>2845</v>
      </c>
      <c r="W290" s="22" t="s">
        <v>1161</v>
      </c>
      <c r="X290" s="22" t="s">
        <v>2847</v>
      </c>
      <c r="Y290" s="82">
        <f t="shared" si="12"/>
        <v>128</v>
      </c>
      <c r="Z290" s="82" t="str">
        <f t="shared" si="13"/>
        <v>0</v>
      </c>
      <c r="AA290" s="82">
        <f t="shared" si="14"/>
        <v>128</v>
      </c>
      <c r="AB290" s="22"/>
      <c r="AC290" s="25"/>
    </row>
    <row r="291" spans="1:29" s="46" customFormat="1" ht="11.85" customHeight="1" thickBot="1" x14ac:dyDescent="0.3">
      <c r="A291" s="90"/>
      <c r="G291" s="47">
        <f>SUM(G290:G290)</f>
        <v>4</v>
      </c>
      <c r="H291" s="47"/>
      <c r="I291" s="128"/>
      <c r="J291" s="47"/>
      <c r="K291" s="128"/>
      <c r="L291" s="48"/>
      <c r="M291" s="47">
        <f>G291-P291</f>
        <v>0</v>
      </c>
      <c r="N291" s="81"/>
      <c r="O291" s="47"/>
      <c r="P291" s="47">
        <f>SUM(P290)</f>
        <v>4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A292" s="89"/>
      <c r="C292" s="50" t="s">
        <v>2184</v>
      </c>
      <c r="G292" s="22"/>
      <c r="H292" s="22"/>
      <c r="I292" s="24"/>
      <c r="J292" s="22"/>
      <c r="K292" s="22"/>
      <c r="L292" s="45"/>
      <c r="M292" s="22"/>
      <c r="N292" s="37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71" customFormat="1" ht="11.85" customHeight="1" x14ac:dyDescent="0.25">
      <c r="A293" s="89">
        <v>486140.1</v>
      </c>
      <c r="B293" s="2">
        <v>216</v>
      </c>
      <c r="C293" s="1" t="s">
        <v>2218</v>
      </c>
      <c r="D293" s="1" t="s">
        <v>2718</v>
      </c>
      <c r="E293" s="3" t="s">
        <v>2187</v>
      </c>
      <c r="F293" s="3">
        <v>8</v>
      </c>
      <c r="G293" s="74">
        <v>4</v>
      </c>
      <c r="H293" s="74"/>
      <c r="I293" s="127" t="s">
        <v>2904</v>
      </c>
      <c r="J293" s="74" t="s">
        <v>446</v>
      </c>
      <c r="K293" s="4" t="s">
        <v>2277</v>
      </c>
      <c r="L293" s="1" t="s">
        <v>2185</v>
      </c>
      <c r="M293" s="74" t="s">
        <v>2842</v>
      </c>
      <c r="N293" s="82" t="s">
        <v>446</v>
      </c>
      <c r="O293" s="74"/>
      <c r="P293" s="74">
        <v>4</v>
      </c>
      <c r="Q293" s="83" t="s">
        <v>2843</v>
      </c>
      <c r="R293" s="84">
        <v>0</v>
      </c>
      <c r="S293" s="99">
        <v>15757</v>
      </c>
      <c r="T293" s="83" t="s">
        <v>2844</v>
      </c>
      <c r="U293" s="74" t="s">
        <v>2845</v>
      </c>
      <c r="V293" s="74" t="s">
        <v>2845</v>
      </c>
      <c r="W293" s="22" t="s">
        <v>1161</v>
      </c>
      <c r="X293" s="74" t="s">
        <v>2847</v>
      </c>
      <c r="Y293" s="82">
        <f t="shared" si="12"/>
        <v>64</v>
      </c>
      <c r="Z293" s="82" t="str">
        <f t="shared" si="13"/>
        <v>0</v>
      </c>
      <c r="AA293" s="82">
        <f t="shared" si="14"/>
        <v>64</v>
      </c>
      <c r="AB293" s="74"/>
      <c r="AC293" s="85"/>
    </row>
    <row r="294" spans="1:29" s="46" customFormat="1" ht="11.85" customHeight="1" thickBot="1" x14ac:dyDescent="0.3">
      <c r="G294" s="47">
        <f>SUM(G293)</f>
        <v>4</v>
      </c>
      <c r="H294" s="47"/>
      <c r="I294" s="128"/>
      <c r="J294" s="47"/>
      <c r="K294" s="47"/>
      <c r="M294" s="47">
        <f>G294-P294</f>
        <v>0</v>
      </c>
      <c r="N294" s="81"/>
      <c r="O294" s="47"/>
      <c r="P294" s="47">
        <f>SUM(P293)</f>
        <v>4</v>
      </c>
      <c r="S294" s="104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71" customFormat="1" ht="11.85" customHeight="1" x14ac:dyDescent="0.25">
      <c r="G295" s="72"/>
      <c r="H295" s="72"/>
      <c r="I295" s="72"/>
      <c r="J295" s="72"/>
      <c r="K295" s="72"/>
      <c r="L295" s="73"/>
      <c r="M295" s="74"/>
      <c r="N295" s="82"/>
      <c r="O295" s="74"/>
      <c r="P295" s="74"/>
      <c r="Q295" s="83"/>
      <c r="R295" s="84"/>
      <c r="S295" s="99"/>
      <c r="T295" s="83"/>
      <c r="U295" s="74"/>
      <c r="V295" s="74"/>
      <c r="W295" s="74"/>
      <c r="X295" s="74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  <c r="AB295" s="74"/>
      <c r="AC295" s="85"/>
    </row>
    <row r="296" spans="1:29" s="43" customFormat="1" ht="11.25" customHeight="1" x14ac:dyDescent="0.3">
      <c r="C296" s="50" t="s">
        <v>2180</v>
      </c>
      <c r="G296" s="22"/>
      <c r="H296" s="22"/>
      <c r="I296" s="22"/>
      <c r="J296" s="22"/>
      <c r="K296" s="67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2713</v>
      </c>
      <c r="B297" s="2">
        <v>197.04</v>
      </c>
      <c r="C297" s="1" t="s">
        <v>2485</v>
      </c>
      <c r="D297" s="1" t="s">
        <v>2186</v>
      </c>
      <c r="E297" s="3" t="s">
        <v>2187</v>
      </c>
      <c r="F297" s="3">
        <v>16</v>
      </c>
      <c r="G297" s="3">
        <v>10</v>
      </c>
      <c r="J297" s="3" t="s">
        <v>446</v>
      </c>
      <c r="K297" s="4" t="s">
        <v>2714</v>
      </c>
      <c r="L297" s="1" t="s">
        <v>2185</v>
      </c>
      <c r="M297" s="3" t="s">
        <v>435</v>
      </c>
      <c r="N297" s="3" t="s">
        <v>446</v>
      </c>
      <c r="O297" s="3" t="s">
        <v>433</v>
      </c>
      <c r="P297" s="3">
        <v>10</v>
      </c>
      <c r="Q297" s="1"/>
      <c r="R297" s="2">
        <v>235</v>
      </c>
      <c r="S297" s="91">
        <v>15307</v>
      </c>
      <c r="T297" s="1" t="s">
        <v>429</v>
      </c>
      <c r="U297" s="3" t="s">
        <v>2715</v>
      </c>
      <c r="V297" s="3" t="s">
        <v>2715</v>
      </c>
      <c r="W297" s="22" t="s">
        <v>1161</v>
      </c>
      <c r="X297" s="3" t="s">
        <v>2847</v>
      </c>
      <c r="Y297" s="82">
        <f t="shared" si="12"/>
        <v>320</v>
      </c>
      <c r="Z297" s="82" t="str">
        <f t="shared" si="13"/>
        <v>0</v>
      </c>
      <c r="AA297" s="82">
        <f t="shared" si="14"/>
        <v>320</v>
      </c>
      <c r="AC297" s="5"/>
    </row>
    <row r="298" spans="1:29" s="38" customFormat="1" ht="11.85" customHeight="1" x14ac:dyDescent="0.25">
      <c r="G298" s="40">
        <f>SUM(G296:G297)</f>
        <v>10</v>
      </c>
      <c r="H298" s="40"/>
      <c r="I298" s="40"/>
      <c r="J298" s="40"/>
      <c r="K298" s="40"/>
      <c r="L298" s="41"/>
      <c r="M298" s="40">
        <f>G298-P298</f>
        <v>0</v>
      </c>
      <c r="N298" s="40"/>
      <c r="O298" s="40"/>
      <c r="P298" s="40">
        <f>SUM(P296:P297)</f>
        <v>10</v>
      </c>
      <c r="Q298" s="42"/>
      <c r="R298" s="42"/>
      <c r="S298" s="94"/>
      <c r="T298" s="42"/>
      <c r="X298" s="4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5">
      <c r="C299" s="50" t="s">
        <v>2181</v>
      </c>
      <c r="G299" s="22"/>
      <c r="H299" s="22"/>
      <c r="I299" s="22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0.199999999999999" x14ac:dyDescent="0.2">
      <c r="A300" s="1" t="s">
        <v>2713</v>
      </c>
      <c r="B300" s="2">
        <v>197.04</v>
      </c>
      <c r="C300" s="1" t="s">
        <v>2485</v>
      </c>
      <c r="D300" s="1" t="s">
        <v>2718</v>
      </c>
      <c r="E300" s="3" t="s">
        <v>2187</v>
      </c>
      <c r="F300" s="3">
        <v>8</v>
      </c>
      <c r="G300" s="3">
        <v>10</v>
      </c>
      <c r="J300" s="3" t="s">
        <v>446</v>
      </c>
      <c r="K300" s="4" t="s">
        <v>2714</v>
      </c>
      <c r="L300" s="1" t="s">
        <v>2185</v>
      </c>
      <c r="M300" s="3" t="s">
        <v>435</v>
      </c>
      <c r="N300" s="3" t="s">
        <v>446</v>
      </c>
      <c r="O300" s="3" t="s">
        <v>433</v>
      </c>
      <c r="P300" s="3">
        <v>10</v>
      </c>
      <c r="Q300" s="1"/>
      <c r="R300" s="2">
        <v>300</v>
      </c>
      <c r="S300" s="91">
        <v>15307</v>
      </c>
      <c r="T300" s="1" t="s">
        <v>429</v>
      </c>
      <c r="U300" s="3" t="s">
        <v>2715</v>
      </c>
      <c r="V300" s="3" t="s">
        <v>2715</v>
      </c>
      <c r="W300" s="22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46" customFormat="1" ht="11.85" customHeight="1" thickBot="1" x14ac:dyDescent="0.3">
      <c r="G301" s="47">
        <f>SUM(G299:G300)</f>
        <v>10</v>
      </c>
      <c r="H301" s="47"/>
      <c r="I301" s="47"/>
      <c r="J301" s="47"/>
      <c r="K301" s="47"/>
      <c r="L301" s="48"/>
      <c r="M301" s="47">
        <f>G301-P301</f>
        <v>0</v>
      </c>
      <c r="N301" s="47"/>
      <c r="O301" s="47"/>
      <c r="P301" s="47">
        <f>SUM(P299:P300)</f>
        <v>10</v>
      </c>
      <c r="Q301" s="49"/>
      <c r="R301" s="49"/>
      <c r="S301" s="96"/>
      <c r="T301" s="49"/>
      <c r="X301" s="49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85" customHeight="1" x14ac:dyDescent="0.25">
      <c r="C302" s="50" t="s">
        <v>2178</v>
      </c>
      <c r="G302" s="22"/>
      <c r="H302" s="22"/>
      <c r="I302" s="28"/>
      <c r="J302" s="22"/>
      <c r="K302" s="22"/>
      <c r="L302" s="45"/>
      <c r="M302" s="22"/>
      <c r="N302" s="22"/>
      <c r="O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0.199999999999999" x14ac:dyDescent="0.2">
      <c r="A303" s="1" t="s">
        <v>2711</v>
      </c>
      <c r="B303" s="2">
        <v>216</v>
      </c>
      <c r="C303" s="1" t="s">
        <v>2218</v>
      </c>
      <c r="D303" s="1" t="s">
        <v>2186</v>
      </c>
      <c r="E303" s="3" t="s">
        <v>2187</v>
      </c>
      <c r="F303" s="3">
        <v>16</v>
      </c>
      <c r="G303" s="3">
        <v>9</v>
      </c>
      <c r="I303" s="127" t="s">
        <v>2904</v>
      </c>
      <c r="J303" s="3" t="s">
        <v>446</v>
      </c>
      <c r="K303" s="4" t="s">
        <v>2277</v>
      </c>
      <c r="L303" s="1" t="s">
        <v>2185</v>
      </c>
      <c r="M303" s="3" t="s">
        <v>2619</v>
      </c>
      <c r="N303" s="3" t="s">
        <v>446</v>
      </c>
      <c r="P303" s="3">
        <v>9</v>
      </c>
      <c r="Q303" s="1" t="s">
        <v>2193</v>
      </c>
      <c r="R303" s="2">
        <v>15.7</v>
      </c>
      <c r="S303" s="91">
        <v>15758</v>
      </c>
      <c r="T303" s="1" t="s">
        <v>2620</v>
      </c>
      <c r="U303" s="3" t="s">
        <v>2621</v>
      </c>
      <c r="V303" s="3" t="s">
        <v>2621</v>
      </c>
      <c r="W303" s="22" t="s">
        <v>1161</v>
      </c>
      <c r="X303" s="3" t="s">
        <v>2847</v>
      </c>
      <c r="Y303" s="82">
        <f t="shared" si="12"/>
        <v>288</v>
      </c>
      <c r="Z303" s="82" t="str">
        <f t="shared" si="13"/>
        <v>0</v>
      </c>
      <c r="AA303" s="82">
        <f t="shared" si="14"/>
        <v>288</v>
      </c>
      <c r="AC303" s="5"/>
    </row>
    <row r="304" spans="1:29" s="38" customFormat="1" ht="11.85" customHeight="1" x14ac:dyDescent="0.25">
      <c r="G304" s="40">
        <f>SUM(G302:G303)</f>
        <v>9</v>
      </c>
      <c r="H304" s="40"/>
      <c r="I304" s="129"/>
      <c r="J304" s="40"/>
      <c r="K304" s="129"/>
      <c r="L304" s="41"/>
      <c r="M304" s="40">
        <f>G304-P304</f>
        <v>0</v>
      </c>
      <c r="N304" s="40"/>
      <c r="O304" s="40"/>
      <c r="P304" s="40">
        <f>SUM(P302:P303)</f>
        <v>9</v>
      </c>
      <c r="Q304" s="42"/>
      <c r="R304" s="42"/>
      <c r="S304" s="94"/>
      <c r="T304" s="42"/>
      <c r="X304" s="4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43" customFormat="1" ht="11.85" customHeight="1" x14ac:dyDescent="0.25">
      <c r="C305" s="50" t="s">
        <v>2179</v>
      </c>
      <c r="G305" s="22"/>
      <c r="H305" s="22"/>
      <c r="I305" s="24"/>
      <c r="J305" s="22"/>
      <c r="K305" s="22"/>
      <c r="L305" s="45"/>
      <c r="M305" s="22"/>
      <c r="N305" s="22"/>
      <c r="O305" s="22"/>
      <c r="P305" s="22"/>
      <c r="Q305" s="22"/>
      <c r="R305" s="22"/>
      <c r="S305" s="95"/>
      <c r="T305" s="22"/>
      <c r="X305" s="2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3" customFormat="1" ht="10.199999999999999" x14ac:dyDescent="0.2">
      <c r="A306" s="1" t="s">
        <v>2711</v>
      </c>
      <c r="B306" s="2">
        <v>216</v>
      </c>
      <c r="C306" s="1" t="s">
        <v>2218</v>
      </c>
      <c r="D306" s="1" t="s">
        <v>2718</v>
      </c>
      <c r="E306" s="3" t="s">
        <v>2187</v>
      </c>
      <c r="F306" s="3">
        <v>8</v>
      </c>
      <c r="G306" s="3">
        <v>9</v>
      </c>
      <c r="I306" s="127" t="s">
        <v>2904</v>
      </c>
      <c r="J306" s="3" t="s">
        <v>446</v>
      </c>
      <c r="K306" s="4" t="s">
        <v>2277</v>
      </c>
      <c r="L306" s="1" t="s">
        <v>2185</v>
      </c>
      <c r="M306" s="3" t="s">
        <v>2619</v>
      </c>
      <c r="N306" s="3" t="s">
        <v>446</v>
      </c>
      <c r="P306" s="3">
        <v>9</v>
      </c>
      <c r="Q306" s="1" t="s">
        <v>2193</v>
      </c>
      <c r="R306" s="2">
        <v>15.7</v>
      </c>
      <c r="S306" s="91">
        <v>15758</v>
      </c>
      <c r="T306" s="1" t="s">
        <v>2620</v>
      </c>
      <c r="U306" s="3" t="s">
        <v>2621</v>
      </c>
      <c r="V306" s="3" t="s">
        <v>2621</v>
      </c>
      <c r="W306" s="22" t="s">
        <v>1161</v>
      </c>
      <c r="X306" s="3" t="s">
        <v>2847</v>
      </c>
      <c r="Y306" s="82">
        <f t="shared" si="12"/>
        <v>144</v>
      </c>
      <c r="Z306" s="82" t="str">
        <f t="shared" si="13"/>
        <v>0</v>
      </c>
      <c r="AA306" s="82">
        <f t="shared" si="14"/>
        <v>144</v>
      </c>
      <c r="AC306" s="5"/>
    </row>
    <row r="307" spans="1:29" s="46" customFormat="1" ht="11.85" customHeight="1" thickBot="1" x14ac:dyDescent="0.3">
      <c r="G307" s="47">
        <f>SUM(G305:G306)</f>
        <v>9</v>
      </c>
      <c r="H307" s="47"/>
      <c r="I307" s="47"/>
      <c r="J307" s="47"/>
      <c r="K307" s="47"/>
      <c r="L307" s="48"/>
      <c r="M307" s="47">
        <f>G307-P307</f>
        <v>0</v>
      </c>
      <c r="N307" s="47"/>
      <c r="O307" s="47"/>
      <c r="P307" s="47">
        <f>SUM(P305:P306)</f>
        <v>9</v>
      </c>
      <c r="Q307" s="49"/>
      <c r="R307" s="49"/>
      <c r="S307" s="96"/>
      <c r="T307" s="49"/>
      <c r="X307" s="49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25" customHeight="1" x14ac:dyDescent="0.25">
      <c r="C308" s="50" t="s">
        <v>2170</v>
      </c>
      <c r="G308" s="22"/>
      <c r="H308" s="22"/>
      <c r="I308" s="68" t="s">
        <v>2182</v>
      </c>
      <c r="J308" s="22"/>
      <c r="K308" s="22"/>
      <c r="L308" s="45"/>
      <c r="M308" s="22"/>
      <c r="N308" s="22"/>
      <c r="P308" s="22"/>
      <c r="Q308" s="22"/>
      <c r="R308" s="22"/>
      <c r="S308" s="9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12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P309" s="3">
        <v>12</v>
      </c>
      <c r="Q309" s="1" t="s">
        <v>2612</v>
      </c>
      <c r="R309" s="2">
        <v>0</v>
      </c>
      <c r="S309" s="98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384</v>
      </c>
      <c r="Z309" s="82" t="str">
        <f t="shared" si="13"/>
        <v>0</v>
      </c>
      <c r="AA309" s="82">
        <f t="shared" si="14"/>
        <v>384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5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P310" s="3">
        <v>5</v>
      </c>
      <c r="Q310" s="1" t="s">
        <v>2321</v>
      </c>
      <c r="R310" s="2">
        <v>23.7</v>
      </c>
      <c r="S310" s="98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160</v>
      </c>
      <c r="Z310" s="82" t="str">
        <f t="shared" si="13"/>
        <v>0</v>
      </c>
      <c r="AA310" s="82">
        <f t="shared" si="14"/>
        <v>160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6</v>
      </c>
      <c r="Q311" s="1" t="s">
        <v>2321</v>
      </c>
      <c r="R311" s="2">
        <v>34.65</v>
      </c>
      <c r="S311" s="98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7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P312" s="3">
        <v>7</v>
      </c>
      <c r="Q312" s="1" t="s">
        <v>2321</v>
      </c>
      <c r="R312" s="2">
        <v>28.75</v>
      </c>
      <c r="S312" s="98">
        <v>15735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224</v>
      </c>
      <c r="Z312" s="82" t="str">
        <f t="shared" si="13"/>
        <v>0</v>
      </c>
      <c r="AA312" s="82">
        <f t="shared" si="14"/>
        <v>224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10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10</v>
      </c>
      <c r="Q313" s="1" t="s">
        <v>2189</v>
      </c>
      <c r="R313" s="2">
        <v>31.9</v>
      </c>
      <c r="S313" s="98">
        <v>15735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320</v>
      </c>
      <c r="Z313" s="82" t="str">
        <f t="shared" si="13"/>
        <v>0</v>
      </c>
      <c r="AA313" s="82">
        <f t="shared" si="14"/>
        <v>320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6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2821</v>
      </c>
      <c r="N314" s="3" t="s">
        <v>446</v>
      </c>
      <c r="O314" s="78" t="s">
        <v>1024</v>
      </c>
      <c r="P314" s="3">
        <v>6</v>
      </c>
      <c r="Q314" s="3" t="s">
        <v>2218</v>
      </c>
      <c r="R314" s="21">
        <v>0</v>
      </c>
      <c r="S314" s="98">
        <v>15741</v>
      </c>
      <c r="T314" s="3" t="s">
        <v>419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192</v>
      </c>
      <c r="Z314" s="82" t="str">
        <f t="shared" si="13"/>
        <v>0</v>
      </c>
      <c r="AA314" s="82">
        <f t="shared" si="14"/>
        <v>192</v>
      </c>
      <c r="AC314" s="5"/>
    </row>
    <row r="315" spans="1:29" s="38" customFormat="1" ht="11.85" customHeight="1" x14ac:dyDescent="0.25">
      <c r="G315" s="40">
        <f>SUM(G308:G314)</f>
        <v>46</v>
      </c>
      <c r="H315" s="40"/>
      <c r="I315" s="40"/>
      <c r="J315" s="40"/>
      <c r="K315" s="40"/>
      <c r="L315" s="41"/>
      <c r="M315" s="40">
        <f>G315-P315</f>
        <v>0</v>
      </c>
      <c r="N315" s="40"/>
      <c r="O315" s="40"/>
      <c r="P315" s="40">
        <f>SUM(P308:P314)</f>
        <v>46</v>
      </c>
      <c r="Q315" s="42"/>
      <c r="R315" s="42"/>
      <c r="S315" s="94"/>
      <c r="T315" s="42"/>
      <c r="X315" s="42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5">
      <c r="C316" s="50" t="s">
        <v>2171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95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0.199999999999999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12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2611</v>
      </c>
      <c r="N317" s="3" t="s">
        <v>446</v>
      </c>
      <c r="P317" s="3">
        <v>12</v>
      </c>
      <c r="Q317" s="1" t="s">
        <v>2612</v>
      </c>
      <c r="R317" s="2">
        <v>0</v>
      </c>
      <c r="S317" s="98">
        <v>15737</v>
      </c>
      <c r="T317" s="1" t="s">
        <v>2613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192</v>
      </c>
      <c r="Z317" s="82" t="str">
        <f t="shared" si="13"/>
        <v>0</v>
      </c>
      <c r="AA317" s="82">
        <f t="shared" si="14"/>
        <v>192</v>
      </c>
      <c r="AC317" s="5"/>
    </row>
    <row r="318" spans="1:29" s="3" customFormat="1" ht="10.199999999999999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5</v>
      </c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2614</v>
      </c>
      <c r="N318" s="3" t="s">
        <v>446</v>
      </c>
      <c r="P318" s="3">
        <v>5</v>
      </c>
      <c r="Q318" s="1" t="s">
        <v>2321</v>
      </c>
      <c r="R318" s="2">
        <v>23.7</v>
      </c>
      <c r="S318" s="98">
        <v>15740</v>
      </c>
      <c r="T318" s="1" t="s">
        <v>2615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80</v>
      </c>
      <c r="Z318" s="82" t="str">
        <f t="shared" si="13"/>
        <v>0</v>
      </c>
      <c r="AA318" s="82">
        <f t="shared" si="14"/>
        <v>80</v>
      </c>
      <c r="AC318" s="5"/>
    </row>
    <row r="319" spans="1:29" s="3" customFormat="1" ht="10.199999999999999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6</v>
      </c>
      <c r="I319" s="23" t="s">
        <v>434</v>
      </c>
      <c r="J319" s="3" t="s">
        <v>446</v>
      </c>
      <c r="K319" s="4" t="s">
        <v>2608</v>
      </c>
      <c r="L319" s="1" t="s">
        <v>2185</v>
      </c>
      <c r="M319" s="3" t="s">
        <v>2614</v>
      </c>
      <c r="N319" s="3" t="s">
        <v>446</v>
      </c>
      <c r="P319" s="3">
        <v>6</v>
      </c>
      <c r="Q319" s="1" t="s">
        <v>2321</v>
      </c>
      <c r="R319" s="2">
        <v>34.65</v>
      </c>
      <c r="S319" s="98">
        <v>15740</v>
      </c>
      <c r="T319" s="1" t="s">
        <v>2616</v>
      </c>
      <c r="U319" s="3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96</v>
      </c>
      <c r="Z319" s="82" t="str">
        <f t="shared" si="13"/>
        <v>0</v>
      </c>
      <c r="AA319" s="82">
        <f t="shared" si="14"/>
        <v>96</v>
      </c>
      <c r="AC319" s="5"/>
    </row>
    <row r="320" spans="1:29" s="3" customFormat="1" ht="10.199999999999999" x14ac:dyDescent="0.2">
      <c r="A320" s="1" t="s">
        <v>2617</v>
      </c>
      <c r="B320" s="2">
        <v>20.85</v>
      </c>
      <c r="C320" s="1" t="s">
        <v>2193</v>
      </c>
      <c r="D320" s="1" t="s">
        <v>2718</v>
      </c>
      <c r="E320" s="3" t="s">
        <v>2187</v>
      </c>
      <c r="F320" s="3">
        <v>8</v>
      </c>
      <c r="G320" s="3">
        <v>7</v>
      </c>
      <c r="I320" s="23" t="s">
        <v>434</v>
      </c>
      <c r="J320" s="3" t="s">
        <v>446</v>
      </c>
      <c r="K320" s="4" t="s">
        <v>2608</v>
      </c>
      <c r="L320" s="1" t="s">
        <v>2185</v>
      </c>
      <c r="M320" s="3" t="s">
        <v>2188</v>
      </c>
      <c r="N320" s="3" t="s">
        <v>446</v>
      </c>
      <c r="P320" s="3">
        <v>7</v>
      </c>
      <c r="Q320" s="1" t="s">
        <v>2321</v>
      </c>
      <c r="R320" s="2">
        <v>28.75</v>
      </c>
      <c r="S320" s="98">
        <v>15736</v>
      </c>
      <c r="T320" s="1" t="s">
        <v>2618</v>
      </c>
      <c r="U320" s="3" t="s">
        <v>2191</v>
      </c>
      <c r="V320" s="3" t="s">
        <v>2191</v>
      </c>
      <c r="W320" s="3" t="s">
        <v>1161</v>
      </c>
      <c r="X320" s="3" t="s">
        <v>2847</v>
      </c>
      <c r="Y320" s="82">
        <f t="shared" si="12"/>
        <v>112</v>
      </c>
      <c r="Z320" s="82" t="str">
        <f t="shared" si="13"/>
        <v>0</v>
      </c>
      <c r="AA320" s="82">
        <f t="shared" si="14"/>
        <v>112</v>
      </c>
      <c r="AC320" s="5"/>
    </row>
    <row r="321" spans="1:29" s="3" customFormat="1" ht="10.199999999999999" x14ac:dyDescent="0.2">
      <c r="A321" s="1" t="s">
        <v>2617</v>
      </c>
      <c r="B321" s="2">
        <v>20.85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8</v>
      </c>
      <c r="I321" s="23" t="s">
        <v>434</v>
      </c>
      <c r="J321" s="3" t="s">
        <v>446</v>
      </c>
      <c r="K321" s="4" t="s">
        <v>2608</v>
      </c>
      <c r="L321" s="1" t="s">
        <v>2185</v>
      </c>
      <c r="M321" s="3" t="s">
        <v>2188</v>
      </c>
      <c r="N321" s="3" t="s">
        <v>446</v>
      </c>
      <c r="P321" s="3">
        <v>8</v>
      </c>
      <c r="Q321" s="1" t="s">
        <v>2189</v>
      </c>
      <c r="R321" s="2">
        <v>31.9</v>
      </c>
      <c r="S321" s="98">
        <v>15736</v>
      </c>
      <c r="T321" s="1" t="s">
        <v>2190</v>
      </c>
      <c r="U321" s="3" t="s">
        <v>2191</v>
      </c>
      <c r="V321" s="3" t="s">
        <v>2191</v>
      </c>
      <c r="W321" s="3" t="s">
        <v>1161</v>
      </c>
      <c r="X321" s="3" t="s">
        <v>2847</v>
      </c>
      <c r="Y321" s="82">
        <f t="shared" si="12"/>
        <v>128</v>
      </c>
      <c r="Z321" s="82" t="str">
        <f t="shared" si="13"/>
        <v>0</v>
      </c>
      <c r="AA321" s="82">
        <f t="shared" si="14"/>
        <v>128</v>
      </c>
      <c r="AC321" s="5"/>
    </row>
    <row r="322" spans="1:29" s="22" customFormat="1" ht="11.85" customHeight="1" x14ac:dyDescent="0.2">
      <c r="A322" s="1" t="s">
        <v>2617</v>
      </c>
      <c r="B322" s="2">
        <v>20.85</v>
      </c>
      <c r="C322" s="1" t="s">
        <v>2193</v>
      </c>
      <c r="D322" s="1" t="s">
        <v>2718</v>
      </c>
      <c r="E322" s="3" t="s">
        <v>2187</v>
      </c>
      <c r="F322" s="3">
        <v>8</v>
      </c>
      <c r="G322" s="3">
        <v>8</v>
      </c>
      <c r="H322" s="3"/>
      <c r="I322" s="23" t="s">
        <v>434</v>
      </c>
      <c r="J322" s="3" t="s">
        <v>446</v>
      </c>
      <c r="K322" s="4" t="s">
        <v>2608</v>
      </c>
      <c r="L322" s="20" t="s">
        <v>2185</v>
      </c>
      <c r="M322" s="22" t="s">
        <v>2821</v>
      </c>
      <c r="N322" s="3" t="s">
        <v>446</v>
      </c>
      <c r="P322" s="22">
        <v>8</v>
      </c>
      <c r="Q322" s="20" t="s">
        <v>2218</v>
      </c>
      <c r="R322" s="21">
        <v>0</v>
      </c>
      <c r="S322" s="98">
        <v>15741</v>
      </c>
      <c r="T322" s="20" t="s">
        <v>420</v>
      </c>
      <c r="U322" s="22" t="s">
        <v>2191</v>
      </c>
      <c r="V322" s="3" t="s">
        <v>2191</v>
      </c>
      <c r="W322" s="3" t="s">
        <v>1161</v>
      </c>
      <c r="X322" s="3" t="s">
        <v>2847</v>
      </c>
      <c r="Y322" s="82">
        <f t="shared" si="12"/>
        <v>128</v>
      </c>
      <c r="Z322" s="82" t="str">
        <f t="shared" si="13"/>
        <v>0</v>
      </c>
      <c r="AA322" s="82">
        <f t="shared" si="14"/>
        <v>128</v>
      </c>
      <c r="AC322" s="25"/>
    </row>
    <row r="323" spans="1:29" s="46" customFormat="1" ht="11.85" customHeight="1" thickBot="1" x14ac:dyDescent="0.3">
      <c r="G323" s="47">
        <f>SUM(G316:G322)</f>
        <v>46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SUM(P316:P322)</f>
        <v>46</v>
      </c>
      <c r="Q323" s="49"/>
      <c r="R323" s="49"/>
      <c r="S323" s="96"/>
      <c r="T323" s="49"/>
      <c r="X323" s="49"/>
      <c r="Y323" s="49"/>
    </row>
    <row r="324" spans="1:29" ht="11.85" customHeight="1" x14ac:dyDescent="0.25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/>
    </row>
    <row r="325" spans="1:29" ht="11.85" customHeight="1" x14ac:dyDescent="0.25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5">
      <c r="Y326">
        <f>SUM(Y5:Y325)</f>
        <v>95856</v>
      </c>
      <c r="Z326">
        <f>SUM(Z5:Z325)</f>
        <v>35616</v>
      </c>
      <c r="AA326">
        <f>SUM(AA5:AA325)</f>
        <v>60240</v>
      </c>
    </row>
    <row r="327" spans="1:29" ht="11.85" customHeight="1" x14ac:dyDescent="0.25"/>
    <row r="328" spans="1:29" ht="11.85" customHeight="1" x14ac:dyDescent="0.25">
      <c r="AA328">
        <f>Z326+AA326</f>
        <v>95856</v>
      </c>
    </row>
    <row r="329" spans="1:29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2" spans="1:29" s="3" customFormat="1" ht="10.199999999999999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0.199999999999999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96"/>
  <sheetViews>
    <sheetView topLeftCell="K148" zoomScale="75" workbookViewId="0">
      <selection activeCell="Y185" sqref="Y185:AA185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36940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36940</v>
      </c>
      <c r="C3" s="238" t="s">
        <v>1916</v>
      </c>
      <c r="E3" s="239"/>
      <c r="G3" s="23"/>
      <c r="H3" s="22"/>
      <c r="I3" s="259"/>
      <c r="J3" s="37"/>
      <c r="K3" s="22"/>
      <c r="L3" s="244"/>
      <c r="N3" s="22"/>
      <c r="R3" s="22"/>
      <c r="S3" s="260"/>
      <c r="T3" s="22"/>
      <c r="X3" s="22"/>
      <c r="Y3" s="22"/>
    </row>
    <row r="4" spans="1:34" s="3" customFormat="1" ht="12" customHeight="1" x14ac:dyDescent="0.2">
      <c r="A4" s="1" t="s">
        <v>342</v>
      </c>
      <c r="B4" s="2">
        <v>0</v>
      </c>
      <c r="C4" s="248" t="s">
        <v>336</v>
      </c>
      <c r="D4" s="20" t="s">
        <v>1781</v>
      </c>
      <c r="E4" s="22" t="s">
        <v>2187</v>
      </c>
      <c r="F4" s="22">
        <v>24</v>
      </c>
      <c r="G4" s="27">
        <v>25</v>
      </c>
      <c r="I4" s="242" t="s">
        <v>1918</v>
      </c>
      <c r="J4" s="243"/>
      <c r="K4" s="111" t="s">
        <v>2821</v>
      </c>
      <c r="L4" s="244" t="s">
        <v>2185</v>
      </c>
      <c r="M4" s="235" t="s">
        <v>2484</v>
      </c>
      <c r="N4" s="243"/>
      <c r="O4" s="26"/>
      <c r="P4" s="22">
        <v>25</v>
      </c>
      <c r="Q4" s="248"/>
      <c r="R4" s="21"/>
      <c r="S4" s="249" t="s">
        <v>1910</v>
      </c>
      <c r="T4" s="1"/>
      <c r="Y4" s="342"/>
      <c r="Z4" s="342" t="str">
        <f>IF(X4="N",Y4,"0")</f>
        <v>0</v>
      </c>
      <c r="AA4" s="342" t="str">
        <f>IF(X4="P",Y4,"0")</f>
        <v>0</v>
      </c>
      <c r="AC4" s="5"/>
    </row>
    <row r="5" spans="1:34" s="22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1781</v>
      </c>
      <c r="E5" s="22" t="s">
        <v>2187</v>
      </c>
      <c r="F5" s="22">
        <v>24</v>
      </c>
      <c r="G5" s="22">
        <v>8</v>
      </c>
      <c r="H5" s="22" t="s">
        <v>2839</v>
      </c>
      <c r="I5" s="29" t="s">
        <v>1908</v>
      </c>
      <c r="J5" s="22" t="s">
        <v>446</v>
      </c>
      <c r="K5" s="29" t="s">
        <v>2277</v>
      </c>
      <c r="L5" s="246" t="s">
        <v>2185</v>
      </c>
      <c r="M5" s="26" t="s">
        <v>2821</v>
      </c>
      <c r="N5" s="22" t="s">
        <v>446</v>
      </c>
      <c r="O5" s="26" t="s">
        <v>1913</v>
      </c>
      <c r="P5" s="22">
        <v>8</v>
      </c>
      <c r="Q5" s="248" t="s">
        <v>336</v>
      </c>
      <c r="R5" s="21">
        <v>0</v>
      </c>
      <c r="S5" s="250" t="s">
        <v>1618</v>
      </c>
      <c r="T5" s="1" t="s">
        <v>1619</v>
      </c>
      <c r="U5" s="22" t="s">
        <v>1769</v>
      </c>
      <c r="V5" s="22" t="s">
        <v>1769</v>
      </c>
      <c r="W5" s="22" t="s">
        <v>2892</v>
      </c>
      <c r="X5" s="22" t="s">
        <v>2847</v>
      </c>
      <c r="Y5" s="342">
        <f t="shared" ref="Y5:Y68" si="0">F5*G5*2</f>
        <v>384</v>
      </c>
      <c r="Z5" s="342" t="str">
        <f t="shared" ref="Z5:Z68" si="1">IF(X5="N",Y5,"0")</f>
        <v>0</v>
      </c>
      <c r="AA5" s="342">
        <f t="shared" ref="AA5:AA68" si="2">IF(X5="P",Y5,"0")</f>
        <v>384</v>
      </c>
      <c r="AC5" s="25"/>
    </row>
    <row r="6" spans="1:34" s="22" customFormat="1" ht="12" customHeight="1" x14ac:dyDescent="0.2">
      <c r="L6" s="246" t="s">
        <v>2185</v>
      </c>
      <c r="M6" s="26"/>
      <c r="N6" s="74"/>
      <c r="O6" s="26"/>
      <c r="P6" s="74"/>
      <c r="Q6" s="248"/>
      <c r="R6" s="21"/>
      <c r="S6" s="261"/>
      <c r="T6" s="20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25"/>
    </row>
    <row r="7" spans="1:34" s="49" customFormat="1" ht="12" customHeight="1" thickBot="1" x14ac:dyDescent="0.3">
      <c r="A7" s="262"/>
      <c r="B7" s="263"/>
      <c r="C7" s="262"/>
      <c r="D7" s="262"/>
      <c r="G7" s="264">
        <f>SUM(G3:G6)</f>
        <v>33</v>
      </c>
      <c r="I7" s="265"/>
      <c r="K7" s="265"/>
      <c r="L7" s="266"/>
      <c r="M7" s="267">
        <f>G7-P7</f>
        <v>0</v>
      </c>
      <c r="O7" s="268"/>
      <c r="P7" s="267">
        <f>SUM(P3:P6)</f>
        <v>33</v>
      </c>
      <c r="Q7" s="262"/>
      <c r="R7" s="263"/>
      <c r="S7" s="269"/>
      <c r="T7" s="262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70"/>
    </row>
    <row r="8" spans="1:34" s="74" customFormat="1" ht="12" customHeight="1" x14ac:dyDescent="0.25">
      <c r="A8" s="20"/>
      <c r="B8" s="21"/>
      <c r="C8" s="238" t="s">
        <v>1920</v>
      </c>
      <c r="D8" s="20"/>
      <c r="E8" s="22"/>
      <c r="F8" s="22"/>
      <c r="G8" s="22"/>
      <c r="H8" s="22"/>
      <c r="I8" s="29"/>
      <c r="J8" s="37"/>
      <c r="K8" s="23"/>
      <c r="L8" s="271"/>
      <c r="M8" s="272"/>
      <c r="N8" s="273"/>
      <c r="O8" s="260"/>
      <c r="P8" s="272"/>
      <c r="Q8" s="83"/>
      <c r="R8" s="84"/>
      <c r="S8" s="260"/>
      <c r="T8" s="83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85"/>
    </row>
    <row r="9" spans="1:34" s="43" customFormat="1" ht="12" customHeight="1" x14ac:dyDescent="0.25">
      <c r="A9" s="20" t="s">
        <v>2711</v>
      </c>
      <c r="B9" s="21">
        <v>216</v>
      </c>
      <c r="C9" s="20" t="s">
        <v>2218</v>
      </c>
      <c r="D9" s="20" t="s">
        <v>1921</v>
      </c>
      <c r="E9" s="74" t="s">
        <v>2187</v>
      </c>
      <c r="F9" s="74">
        <v>1</v>
      </c>
      <c r="G9" s="275">
        <v>1</v>
      </c>
      <c r="H9" s="22" t="s">
        <v>2839</v>
      </c>
      <c r="I9" s="29" t="s">
        <v>1908</v>
      </c>
      <c r="J9" s="22" t="s">
        <v>446</v>
      </c>
      <c r="K9" s="29" t="s">
        <v>2277</v>
      </c>
      <c r="L9" s="271" t="s">
        <v>2185</v>
      </c>
      <c r="M9" s="275" t="s">
        <v>2821</v>
      </c>
      <c r="N9" s="22" t="s">
        <v>446</v>
      </c>
      <c r="O9" s="276" t="s">
        <v>1926</v>
      </c>
      <c r="P9" s="275">
        <v>1</v>
      </c>
      <c r="Q9" s="248" t="s">
        <v>336</v>
      </c>
      <c r="R9" s="21">
        <v>0</v>
      </c>
      <c r="S9" s="250" t="s">
        <v>1618</v>
      </c>
      <c r="T9" s="1" t="s">
        <v>1620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342">
        <f t="shared" si="0"/>
        <v>2</v>
      </c>
      <c r="Z9" s="342" t="str">
        <f t="shared" si="1"/>
        <v>0</v>
      </c>
      <c r="AA9" s="342">
        <f t="shared" si="2"/>
        <v>2</v>
      </c>
      <c r="AB9" s="30"/>
      <c r="AC9" s="30"/>
      <c r="AD9" s="34"/>
      <c r="AE9" s="34"/>
      <c r="AF9" s="34"/>
      <c r="AG9" s="34"/>
      <c r="AH9" s="34"/>
    </row>
    <row r="10" spans="1:34" s="43" customFormat="1" ht="12" customHeight="1" x14ac:dyDescent="0.25">
      <c r="A10" s="20" t="s">
        <v>2711</v>
      </c>
      <c r="B10" s="21">
        <v>216</v>
      </c>
      <c r="C10" s="20" t="s">
        <v>2218</v>
      </c>
      <c r="D10" s="20" t="s">
        <v>1922</v>
      </c>
      <c r="E10" s="74" t="s">
        <v>2187</v>
      </c>
      <c r="F10" s="74">
        <v>1</v>
      </c>
      <c r="G10" s="275">
        <v>1</v>
      </c>
      <c r="H10" s="22" t="s">
        <v>2839</v>
      </c>
      <c r="I10" s="29" t="s">
        <v>1908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22" t="s">
        <v>446</v>
      </c>
      <c r="O10" s="276" t="s">
        <v>1926</v>
      </c>
      <c r="P10" s="275">
        <v>1</v>
      </c>
      <c r="Q10" s="248" t="s">
        <v>336</v>
      </c>
      <c r="R10" s="21">
        <v>0</v>
      </c>
      <c r="S10" s="250" t="s">
        <v>1618</v>
      </c>
      <c r="T10" s="1" t="s">
        <v>1620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114"/>
      <c r="AC10" s="30"/>
      <c r="AD10" s="34"/>
      <c r="AE10" s="34"/>
      <c r="AF10" s="34"/>
      <c r="AG10" s="34"/>
      <c r="AH10" s="34"/>
    </row>
    <row r="11" spans="1:34" s="43" customFormat="1" ht="12" customHeight="1" x14ac:dyDescent="0.25">
      <c r="A11" s="20" t="s">
        <v>2711</v>
      </c>
      <c r="B11" s="21">
        <v>216</v>
      </c>
      <c r="C11" s="20" t="s">
        <v>2218</v>
      </c>
      <c r="D11" s="20" t="s">
        <v>1923</v>
      </c>
      <c r="E11" s="74" t="s">
        <v>2187</v>
      </c>
      <c r="F11" s="74">
        <v>1</v>
      </c>
      <c r="G11" s="275">
        <v>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22" t="s">
        <v>446</v>
      </c>
      <c r="O11" s="276" t="s">
        <v>1926</v>
      </c>
      <c r="P11" s="275">
        <v>1</v>
      </c>
      <c r="Q11" s="248" t="s">
        <v>336</v>
      </c>
      <c r="R11" s="21">
        <v>0</v>
      </c>
      <c r="S11" s="250" t="s">
        <v>1618</v>
      </c>
      <c r="T11" s="1" t="s">
        <v>1620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1924</v>
      </c>
      <c r="E12" s="74" t="s">
        <v>2187</v>
      </c>
      <c r="F12" s="74">
        <v>1</v>
      </c>
      <c r="G12" s="275">
        <v>1</v>
      </c>
      <c r="H12" s="22" t="s">
        <v>2839</v>
      </c>
      <c r="I12" s="29" t="s">
        <v>1908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22" t="s">
        <v>446</v>
      </c>
      <c r="O12" s="276" t="s">
        <v>1926</v>
      </c>
      <c r="P12" s="275">
        <v>1</v>
      </c>
      <c r="Q12" s="248" t="s">
        <v>336</v>
      </c>
      <c r="R12" s="21">
        <v>0</v>
      </c>
      <c r="S12" s="250" t="s">
        <v>1618</v>
      </c>
      <c r="T12" s="1" t="s">
        <v>1620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5">
      <c r="A13" s="20" t="s">
        <v>2711</v>
      </c>
      <c r="B13" s="21">
        <v>216</v>
      </c>
      <c r="C13" s="20" t="s">
        <v>2218</v>
      </c>
      <c r="D13" s="20" t="s">
        <v>1925</v>
      </c>
      <c r="E13" s="74" t="s">
        <v>2187</v>
      </c>
      <c r="F13" s="74">
        <v>1</v>
      </c>
      <c r="G13" s="275">
        <v>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22" t="s">
        <v>446</v>
      </c>
      <c r="O13" s="276" t="s">
        <v>1926</v>
      </c>
      <c r="P13" s="275">
        <v>1</v>
      </c>
      <c r="Q13" s="248" t="s">
        <v>336</v>
      </c>
      <c r="R13" s="21">
        <v>0</v>
      </c>
      <c r="S13" s="250" t="s">
        <v>1618</v>
      </c>
      <c r="T13" s="1" t="s">
        <v>1620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5">
      <c r="A14" s="20" t="s">
        <v>2711</v>
      </c>
      <c r="B14" s="21">
        <v>216</v>
      </c>
      <c r="C14" s="20" t="s">
        <v>2218</v>
      </c>
      <c r="D14" s="20" t="s">
        <v>1260</v>
      </c>
      <c r="E14" s="74" t="s">
        <v>2187</v>
      </c>
      <c r="F14" s="74">
        <v>1</v>
      </c>
      <c r="G14" s="275">
        <v>1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22" t="s">
        <v>446</v>
      </c>
      <c r="O14" s="276" t="s">
        <v>1926</v>
      </c>
      <c r="P14" s="275">
        <v>1</v>
      </c>
      <c r="Q14" s="248" t="s">
        <v>336</v>
      </c>
      <c r="R14" s="21">
        <v>0</v>
      </c>
      <c r="S14" s="250" t="s">
        <v>1618</v>
      </c>
      <c r="T14" s="1" t="s">
        <v>1620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5">
      <c r="A15" s="20" t="s">
        <v>2711</v>
      </c>
      <c r="B15" s="21">
        <v>216</v>
      </c>
      <c r="C15" s="20" t="s">
        <v>2218</v>
      </c>
      <c r="D15" s="20" t="s">
        <v>1928</v>
      </c>
      <c r="E15" s="74" t="s">
        <v>2187</v>
      </c>
      <c r="F15" s="74">
        <v>1</v>
      </c>
      <c r="G15" s="275">
        <v>1</v>
      </c>
      <c r="H15" s="22" t="s">
        <v>2839</v>
      </c>
      <c r="I15" s="29" t="s">
        <v>1908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22" t="s">
        <v>446</v>
      </c>
      <c r="O15" s="276" t="s">
        <v>1926</v>
      </c>
      <c r="P15" s="275">
        <v>1</v>
      </c>
      <c r="Q15" s="248" t="s">
        <v>336</v>
      </c>
      <c r="R15" s="21">
        <v>0</v>
      </c>
      <c r="S15" s="250" t="s">
        <v>1618</v>
      </c>
      <c r="T15" s="1" t="s">
        <v>1620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5">
      <c r="A16" s="20" t="s">
        <v>2711</v>
      </c>
      <c r="B16" s="21">
        <v>216</v>
      </c>
      <c r="C16" s="20" t="s">
        <v>2218</v>
      </c>
      <c r="D16" s="20" t="s">
        <v>1929</v>
      </c>
      <c r="E16" s="74" t="s">
        <v>2187</v>
      </c>
      <c r="F16" s="74">
        <v>1</v>
      </c>
      <c r="G16" s="275">
        <v>1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22" t="s">
        <v>446</v>
      </c>
      <c r="O16" s="276" t="s">
        <v>1926</v>
      </c>
      <c r="P16" s="275">
        <v>1</v>
      </c>
      <c r="Q16" s="248" t="s">
        <v>336</v>
      </c>
      <c r="R16" s="21">
        <v>0</v>
      </c>
      <c r="S16" s="250" t="s">
        <v>1618</v>
      </c>
      <c r="T16" s="1" t="s">
        <v>1620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5">
      <c r="A17" s="20" t="s">
        <v>2711</v>
      </c>
      <c r="B17" s="21">
        <v>216</v>
      </c>
      <c r="C17" s="20" t="s">
        <v>2218</v>
      </c>
      <c r="D17" s="20" t="s">
        <v>1930</v>
      </c>
      <c r="E17" s="74" t="s">
        <v>2187</v>
      </c>
      <c r="F17" s="74">
        <v>1</v>
      </c>
      <c r="G17" s="275">
        <v>1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22" t="s">
        <v>446</v>
      </c>
      <c r="O17" s="276" t="s">
        <v>1926</v>
      </c>
      <c r="P17" s="275">
        <v>1</v>
      </c>
      <c r="Q17" s="248" t="s">
        <v>336</v>
      </c>
      <c r="R17" s="21">
        <v>0</v>
      </c>
      <c r="S17" s="250" t="s">
        <v>1618</v>
      </c>
      <c r="T17" s="1" t="s">
        <v>1620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5">
      <c r="A18" s="20" t="s">
        <v>2711</v>
      </c>
      <c r="B18" s="21">
        <v>216</v>
      </c>
      <c r="C18" s="20" t="s">
        <v>2218</v>
      </c>
      <c r="D18" s="20" t="s">
        <v>1094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336</v>
      </c>
      <c r="R18" s="21">
        <v>0</v>
      </c>
      <c r="S18" s="250" t="s">
        <v>1618</v>
      </c>
      <c r="T18" s="1" t="s">
        <v>1620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 t="s">
        <v>2711</v>
      </c>
      <c r="B19" s="21">
        <v>216</v>
      </c>
      <c r="C19" s="20" t="s">
        <v>2218</v>
      </c>
      <c r="D19" s="20" t="s">
        <v>1931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336</v>
      </c>
      <c r="R19" s="21">
        <v>0</v>
      </c>
      <c r="S19" s="250" t="s">
        <v>1618</v>
      </c>
      <c r="T19" s="1" t="s">
        <v>1620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 t="s">
        <v>2711</v>
      </c>
      <c r="B20" s="21">
        <v>216</v>
      </c>
      <c r="C20" s="20" t="s">
        <v>2218</v>
      </c>
      <c r="D20" s="20" t="s">
        <v>1095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336</v>
      </c>
      <c r="R20" s="21">
        <v>0</v>
      </c>
      <c r="S20" s="250" t="s">
        <v>1618</v>
      </c>
      <c r="T20" s="1" t="s">
        <v>1620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1898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336</v>
      </c>
      <c r="R21" s="21">
        <v>0</v>
      </c>
      <c r="S21" s="250" t="s">
        <v>1618</v>
      </c>
      <c r="T21" s="1" t="s">
        <v>1620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1932</v>
      </c>
      <c r="E22" s="74" t="s">
        <v>2187</v>
      </c>
      <c r="F22" s="74">
        <v>1</v>
      </c>
      <c r="G22" s="275">
        <v>2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2</v>
      </c>
      <c r="Q22" s="248" t="s">
        <v>336</v>
      </c>
      <c r="R22" s="21">
        <v>0</v>
      </c>
      <c r="S22" s="250" t="s">
        <v>1618</v>
      </c>
      <c r="T22" s="1" t="s">
        <v>1620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4</v>
      </c>
      <c r="Z22" s="342" t="str">
        <f t="shared" si="1"/>
        <v>0</v>
      </c>
      <c r="AA22" s="342">
        <f t="shared" si="2"/>
        <v>4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1933</v>
      </c>
      <c r="E23" s="74" t="s">
        <v>2187</v>
      </c>
      <c r="F23" s="74">
        <v>1</v>
      </c>
      <c r="G23" s="275">
        <v>2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2</v>
      </c>
      <c r="Q23" s="248" t="s">
        <v>336</v>
      </c>
      <c r="R23" s="21">
        <v>0</v>
      </c>
      <c r="S23" s="250" t="s">
        <v>1618</v>
      </c>
      <c r="T23" s="1" t="s">
        <v>1620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4</v>
      </c>
      <c r="Z23" s="342" t="str">
        <f t="shared" si="1"/>
        <v>0</v>
      </c>
      <c r="AA23" s="342">
        <f t="shared" si="2"/>
        <v>4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1934</v>
      </c>
      <c r="E24" s="74" t="s">
        <v>2187</v>
      </c>
      <c r="F24" s="74">
        <v>1</v>
      </c>
      <c r="G24" s="275">
        <v>2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2</v>
      </c>
      <c r="Q24" s="248" t="s">
        <v>336</v>
      </c>
      <c r="R24" s="21">
        <v>0</v>
      </c>
      <c r="S24" s="250" t="s">
        <v>1618</v>
      </c>
      <c r="T24" s="1" t="s">
        <v>1620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4</v>
      </c>
      <c r="Z24" s="342" t="str">
        <f t="shared" si="1"/>
        <v>0</v>
      </c>
      <c r="AA24" s="342">
        <f t="shared" si="2"/>
        <v>4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1935</v>
      </c>
      <c r="E25" s="74" t="s">
        <v>2187</v>
      </c>
      <c r="F25" s="74">
        <v>1</v>
      </c>
      <c r="G25" s="275">
        <v>2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2</v>
      </c>
      <c r="Q25" s="248" t="s">
        <v>336</v>
      </c>
      <c r="R25" s="21">
        <v>0</v>
      </c>
      <c r="S25" s="250" t="s">
        <v>1618</v>
      </c>
      <c r="T25" s="1" t="s">
        <v>1620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4</v>
      </c>
      <c r="Z25" s="342" t="str">
        <f t="shared" si="1"/>
        <v>0</v>
      </c>
      <c r="AA25" s="342">
        <f t="shared" si="2"/>
        <v>4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1936</v>
      </c>
      <c r="E26" s="74" t="s">
        <v>2187</v>
      </c>
      <c r="F26" s="74">
        <v>1</v>
      </c>
      <c r="G26" s="275">
        <v>2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2</v>
      </c>
      <c r="Q26" s="248" t="s">
        <v>336</v>
      </c>
      <c r="R26" s="21">
        <v>0</v>
      </c>
      <c r="S26" s="250" t="s">
        <v>1618</v>
      </c>
      <c r="T26" s="1" t="s">
        <v>1620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4</v>
      </c>
      <c r="Z26" s="342" t="str">
        <f t="shared" si="1"/>
        <v>0</v>
      </c>
      <c r="AA26" s="34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1937</v>
      </c>
      <c r="E27" s="74" t="s">
        <v>2187</v>
      </c>
      <c r="F27" s="74">
        <v>1</v>
      </c>
      <c r="G27" s="275">
        <v>2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2</v>
      </c>
      <c r="Q27" s="248" t="s">
        <v>336</v>
      </c>
      <c r="R27" s="21">
        <v>0</v>
      </c>
      <c r="S27" s="250" t="s">
        <v>1618</v>
      </c>
      <c r="T27" s="1" t="s">
        <v>1620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4</v>
      </c>
      <c r="Z27" s="342" t="str">
        <f t="shared" si="1"/>
        <v>0</v>
      </c>
      <c r="AA27" s="34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1168</v>
      </c>
      <c r="E28" s="74" t="s">
        <v>2187</v>
      </c>
      <c r="F28" s="74">
        <v>1</v>
      </c>
      <c r="G28" s="275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4</v>
      </c>
      <c r="Q28" s="248" t="s">
        <v>336</v>
      </c>
      <c r="R28" s="21">
        <v>0</v>
      </c>
      <c r="S28" s="250" t="s">
        <v>1618</v>
      </c>
      <c r="T28" s="1" t="s">
        <v>1620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8</v>
      </c>
      <c r="Z28" s="342" t="str">
        <f t="shared" si="1"/>
        <v>0</v>
      </c>
      <c r="AA28" s="34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1938</v>
      </c>
      <c r="E29" s="74" t="s">
        <v>2187</v>
      </c>
      <c r="F29" s="74">
        <v>1</v>
      </c>
      <c r="G29" s="275">
        <v>4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4</v>
      </c>
      <c r="Q29" s="248" t="s">
        <v>336</v>
      </c>
      <c r="R29" s="21">
        <v>0</v>
      </c>
      <c r="S29" s="250" t="s">
        <v>1618</v>
      </c>
      <c r="T29" s="1" t="s">
        <v>1620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8</v>
      </c>
      <c r="Z29" s="342" t="str">
        <f t="shared" si="1"/>
        <v>0</v>
      </c>
      <c r="AA29" s="342">
        <f t="shared" si="2"/>
        <v>8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1939</v>
      </c>
      <c r="E30" s="74" t="s">
        <v>2187</v>
      </c>
      <c r="F30" s="74">
        <v>1</v>
      </c>
      <c r="G30" s="275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3</v>
      </c>
      <c r="Q30" s="248" t="s">
        <v>336</v>
      </c>
      <c r="R30" s="21">
        <v>0</v>
      </c>
      <c r="S30" s="250" t="s">
        <v>1618</v>
      </c>
      <c r="T30" s="1" t="s">
        <v>1620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6</v>
      </c>
      <c r="Z30" s="342" t="str">
        <f t="shared" si="1"/>
        <v>0</v>
      </c>
      <c r="AA30" s="34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1940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336</v>
      </c>
      <c r="R31" s="21">
        <v>0</v>
      </c>
      <c r="S31" s="250" t="s">
        <v>1618</v>
      </c>
      <c r="T31" s="1" t="s">
        <v>1620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6</v>
      </c>
      <c r="Z31" s="342" t="str">
        <f t="shared" si="1"/>
        <v>0</v>
      </c>
      <c r="AA31" s="342">
        <f t="shared" si="2"/>
        <v>6</v>
      </c>
      <c r="AB31" s="114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1941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336</v>
      </c>
      <c r="R32" s="21">
        <v>0</v>
      </c>
      <c r="S32" s="250" t="s">
        <v>1618</v>
      </c>
      <c r="T32" s="1" t="s">
        <v>1620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6</v>
      </c>
      <c r="Z32" s="342" t="str">
        <f t="shared" si="1"/>
        <v>0</v>
      </c>
      <c r="AA32" s="342">
        <f t="shared" si="2"/>
        <v>6</v>
      </c>
      <c r="AB32" s="114"/>
      <c r="AC32" s="30"/>
      <c r="AD32" s="34"/>
      <c r="AE32" s="34"/>
      <c r="AF32" s="34"/>
      <c r="AG32" s="34"/>
      <c r="AH32" s="34"/>
    </row>
    <row r="33" spans="1:34" s="42" customFormat="1" ht="12" customHeight="1" x14ac:dyDescent="0.25">
      <c r="A33" s="52"/>
      <c r="B33" s="53"/>
      <c r="C33" s="52"/>
      <c r="D33" s="52"/>
      <c r="G33" s="279">
        <f>SUM(G9:G32)</f>
        <v>42</v>
      </c>
      <c r="H33" s="252"/>
      <c r="I33" s="253"/>
      <c r="J33" s="280"/>
      <c r="K33" s="255"/>
      <c r="L33" s="256"/>
      <c r="M33" s="257">
        <f>G33-P33</f>
        <v>0</v>
      </c>
      <c r="N33" s="281"/>
      <c r="O33" s="282"/>
      <c r="P33" s="283">
        <f>SUM(P9:P32)</f>
        <v>42</v>
      </c>
      <c r="Q33" s="52"/>
      <c r="R33" s="53"/>
      <c r="S33" s="258"/>
      <c r="T33" s="5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284"/>
      <c r="AC33" s="56"/>
    </row>
    <row r="34" spans="1:34" s="74" customFormat="1" ht="12" customHeight="1" x14ac:dyDescent="0.25">
      <c r="A34" s="83"/>
      <c r="B34" s="84"/>
      <c r="C34" s="83"/>
      <c r="D34" s="83"/>
      <c r="G34" s="285"/>
      <c r="H34" s="286"/>
      <c r="I34" s="274"/>
      <c r="J34" s="287"/>
      <c r="K34" s="245"/>
      <c r="L34" s="271"/>
      <c r="M34" s="272"/>
      <c r="N34" s="288"/>
      <c r="O34" s="276"/>
      <c r="P34" s="289"/>
      <c r="Q34" s="83"/>
      <c r="R34" s="84"/>
      <c r="S34" s="260"/>
      <c r="T34" s="83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142"/>
      <c r="AC34" s="85"/>
    </row>
    <row r="35" spans="1:34" s="74" customFormat="1" ht="12" customHeight="1" x14ac:dyDescent="0.2">
      <c r="A35" s="20" t="s">
        <v>2711</v>
      </c>
      <c r="B35" s="21">
        <v>216</v>
      </c>
      <c r="C35" s="20" t="s">
        <v>2218</v>
      </c>
      <c r="D35" s="83" t="s">
        <v>1921</v>
      </c>
      <c r="E35" s="74" t="s">
        <v>2187</v>
      </c>
      <c r="F35" s="74">
        <v>1</v>
      </c>
      <c r="G35" s="274">
        <v>14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6" t="s">
        <v>2889</v>
      </c>
      <c r="N35" s="22" t="s">
        <v>446</v>
      </c>
      <c r="O35" s="290" t="s">
        <v>1395</v>
      </c>
      <c r="P35" s="274">
        <v>14</v>
      </c>
      <c r="Q35" s="248" t="s">
        <v>336</v>
      </c>
      <c r="R35" s="2">
        <v>325</v>
      </c>
      <c r="S35" s="250" t="s">
        <v>1621</v>
      </c>
      <c r="T35" s="1" t="s">
        <v>1622</v>
      </c>
      <c r="U35" s="22" t="s">
        <v>1398</v>
      </c>
      <c r="V35" s="22" t="s">
        <v>1398</v>
      </c>
      <c r="W35" s="22" t="s">
        <v>2892</v>
      </c>
      <c r="X35" s="22" t="s">
        <v>2847</v>
      </c>
      <c r="Y35" s="342">
        <f t="shared" si="0"/>
        <v>28</v>
      </c>
      <c r="Z35" s="342" t="str">
        <f t="shared" si="1"/>
        <v>0</v>
      </c>
      <c r="AA35" s="342">
        <f t="shared" si="2"/>
        <v>28</v>
      </c>
      <c r="AB35" s="114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1922</v>
      </c>
      <c r="E36" s="74" t="s">
        <v>2187</v>
      </c>
      <c r="F36" s="74">
        <v>1</v>
      </c>
      <c r="G36" s="274">
        <v>14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4">
        <v>14</v>
      </c>
      <c r="Q36" s="248" t="s">
        <v>336</v>
      </c>
      <c r="R36" s="2">
        <v>325</v>
      </c>
      <c r="S36" s="250" t="s">
        <v>1621</v>
      </c>
      <c r="T36" s="1" t="s">
        <v>1622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28</v>
      </c>
      <c r="Z36" s="342" t="str">
        <f t="shared" si="1"/>
        <v>0</v>
      </c>
      <c r="AA36" s="342">
        <f t="shared" si="2"/>
        <v>28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1923</v>
      </c>
      <c r="E37" s="74" t="s">
        <v>2187</v>
      </c>
      <c r="F37" s="74">
        <v>1</v>
      </c>
      <c r="G37" s="274">
        <v>14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4">
        <v>14</v>
      </c>
      <c r="Q37" s="248" t="s">
        <v>336</v>
      </c>
      <c r="R37" s="2">
        <v>325</v>
      </c>
      <c r="S37" s="250" t="s">
        <v>1621</v>
      </c>
      <c r="T37" s="1" t="s">
        <v>1622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28</v>
      </c>
      <c r="Z37" s="342" t="str">
        <f t="shared" si="1"/>
        <v>0</v>
      </c>
      <c r="AA37" s="342">
        <f t="shared" si="2"/>
        <v>28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1924</v>
      </c>
      <c r="E38" s="74" t="s">
        <v>2187</v>
      </c>
      <c r="F38" s="74">
        <v>1</v>
      </c>
      <c r="G38" s="274">
        <v>14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4">
        <v>14</v>
      </c>
      <c r="Q38" s="248" t="s">
        <v>336</v>
      </c>
      <c r="R38" s="2">
        <v>325</v>
      </c>
      <c r="S38" s="250" t="s">
        <v>1621</v>
      </c>
      <c r="T38" s="1" t="s">
        <v>1622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28</v>
      </c>
      <c r="Z38" s="342" t="str">
        <f t="shared" si="1"/>
        <v>0</v>
      </c>
      <c r="AA38" s="342">
        <f t="shared" si="2"/>
        <v>28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1925</v>
      </c>
      <c r="E39" s="74" t="s">
        <v>2187</v>
      </c>
      <c r="F39" s="74">
        <v>1</v>
      </c>
      <c r="G39" s="274">
        <v>14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4">
        <v>14</v>
      </c>
      <c r="Q39" s="248" t="s">
        <v>336</v>
      </c>
      <c r="R39" s="2">
        <v>325</v>
      </c>
      <c r="S39" s="250" t="s">
        <v>1621</v>
      </c>
      <c r="T39" s="1" t="s">
        <v>1622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28</v>
      </c>
      <c r="Z39" s="342" t="str">
        <f t="shared" si="1"/>
        <v>0</v>
      </c>
      <c r="AA39" s="342">
        <f t="shared" si="2"/>
        <v>28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1260</v>
      </c>
      <c r="E40" s="74" t="s">
        <v>2187</v>
      </c>
      <c r="F40" s="74">
        <v>1</v>
      </c>
      <c r="G40" s="274">
        <v>14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4">
        <v>14</v>
      </c>
      <c r="Q40" s="248" t="s">
        <v>336</v>
      </c>
      <c r="R40" s="2">
        <v>325</v>
      </c>
      <c r="S40" s="250" t="s">
        <v>1621</v>
      </c>
      <c r="T40" s="1" t="s">
        <v>1622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28</v>
      </c>
      <c r="Z40" s="342" t="str">
        <f t="shared" si="1"/>
        <v>0</v>
      </c>
      <c r="AA40" s="342">
        <f t="shared" si="2"/>
        <v>28</v>
      </c>
      <c r="AB40" s="114"/>
      <c r="AC40" s="85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83" t="s">
        <v>1928</v>
      </c>
      <c r="E41" s="74" t="s">
        <v>2187</v>
      </c>
      <c r="F41" s="74">
        <v>1</v>
      </c>
      <c r="G41" s="274">
        <v>14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4">
        <v>14</v>
      </c>
      <c r="Q41" s="248" t="s">
        <v>336</v>
      </c>
      <c r="R41" s="2">
        <v>325</v>
      </c>
      <c r="S41" s="250" t="s">
        <v>1621</v>
      </c>
      <c r="T41" s="1" t="s">
        <v>1622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28</v>
      </c>
      <c r="Z41" s="342" t="str">
        <f t="shared" si="1"/>
        <v>0</v>
      </c>
      <c r="AA41" s="342">
        <f t="shared" si="2"/>
        <v>28</v>
      </c>
      <c r="AB41" s="114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83" t="s">
        <v>1929</v>
      </c>
      <c r="E42" s="74" t="s">
        <v>2187</v>
      </c>
      <c r="F42" s="74">
        <v>1</v>
      </c>
      <c r="G42" s="274">
        <v>14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4">
        <v>14</v>
      </c>
      <c r="Q42" s="248" t="s">
        <v>336</v>
      </c>
      <c r="R42" s="2">
        <v>325</v>
      </c>
      <c r="S42" s="250" t="s">
        <v>1621</v>
      </c>
      <c r="T42" s="1" t="s">
        <v>1622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28</v>
      </c>
      <c r="Z42" s="342" t="str">
        <f t="shared" si="1"/>
        <v>0</v>
      </c>
      <c r="AA42" s="342">
        <f t="shared" si="2"/>
        <v>28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83" t="s">
        <v>1930</v>
      </c>
      <c r="E43" s="74" t="s">
        <v>2187</v>
      </c>
      <c r="F43" s="74">
        <v>1</v>
      </c>
      <c r="G43" s="274">
        <v>14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4">
        <v>14</v>
      </c>
      <c r="Q43" s="248" t="s">
        <v>336</v>
      </c>
      <c r="R43" s="2">
        <v>325</v>
      </c>
      <c r="S43" s="250" t="s">
        <v>1621</v>
      </c>
      <c r="T43" s="1" t="s">
        <v>1622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28</v>
      </c>
      <c r="Z43" s="342" t="str">
        <f t="shared" si="1"/>
        <v>0</v>
      </c>
      <c r="AA43" s="342">
        <f t="shared" si="2"/>
        <v>28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83" t="s">
        <v>1094</v>
      </c>
      <c r="E44" s="74" t="s">
        <v>2187</v>
      </c>
      <c r="F44" s="74">
        <v>1</v>
      </c>
      <c r="G44" s="274">
        <v>14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14</v>
      </c>
      <c r="Q44" s="248" t="s">
        <v>336</v>
      </c>
      <c r="R44" s="2">
        <v>325</v>
      </c>
      <c r="S44" s="250" t="s">
        <v>1621</v>
      </c>
      <c r="T44" s="1" t="s">
        <v>1622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28</v>
      </c>
      <c r="Z44" s="342" t="str">
        <f t="shared" si="1"/>
        <v>0</v>
      </c>
      <c r="AA44" s="342">
        <f t="shared" si="2"/>
        <v>28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83" t="s">
        <v>1931</v>
      </c>
      <c r="E45" s="74" t="s">
        <v>2187</v>
      </c>
      <c r="F45" s="74">
        <v>1</v>
      </c>
      <c r="G45" s="274">
        <v>14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14</v>
      </c>
      <c r="Q45" s="248" t="s">
        <v>336</v>
      </c>
      <c r="R45" s="2">
        <v>325</v>
      </c>
      <c r="S45" s="250" t="s">
        <v>1621</v>
      </c>
      <c r="T45" s="1" t="s">
        <v>1622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28</v>
      </c>
      <c r="Z45" s="342" t="str">
        <f t="shared" si="1"/>
        <v>0</v>
      </c>
      <c r="AA45" s="342">
        <f t="shared" si="2"/>
        <v>28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83" t="s">
        <v>1095</v>
      </c>
      <c r="E46" s="74" t="s">
        <v>2187</v>
      </c>
      <c r="F46" s="74">
        <v>1</v>
      </c>
      <c r="G46" s="274">
        <v>14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14</v>
      </c>
      <c r="Q46" s="248" t="s">
        <v>336</v>
      </c>
      <c r="R46" s="2">
        <v>325</v>
      </c>
      <c r="S46" s="250" t="s">
        <v>1621</v>
      </c>
      <c r="T46" s="1" t="s">
        <v>1622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28</v>
      </c>
      <c r="Z46" s="342" t="str">
        <f t="shared" si="1"/>
        <v>0</v>
      </c>
      <c r="AA46" s="342">
        <f t="shared" si="2"/>
        <v>28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83" t="s">
        <v>1898</v>
      </c>
      <c r="E47" s="74" t="s">
        <v>2187</v>
      </c>
      <c r="F47" s="74">
        <v>1</v>
      </c>
      <c r="G47" s="274">
        <v>14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14</v>
      </c>
      <c r="Q47" s="248" t="s">
        <v>336</v>
      </c>
      <c r="R47" s="2">
        <v>325</v>
      </c>
      <c r="S47" s="250" t="s">
        <v>1621</v>
      </c>
      <c r="T47" s="1" t="s">
        <v>1622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28</v>
      </c>
      <c r="Z47" s="342" t="str">
        <f t="shared" si="1"/>
        <v>0</v>
      </c>
      <c r="AA47" s="342">
        <f t="shared" si="2"/>
        <v>28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83" t="s">
        <v>1932</v>
      </c>
      <c r="E48" s="74" t="s">
        <v>2187</v>
      </c>
      <c r="F48" s="74">
        <v>1</v>
      </c>
      <c r="G48" s="274">
        <v>13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13</v>
      </c>
      <c r="Q48" s="248" t="s">
        <v>336</v>
      </c>
      <c r="R48" s="2">
        <v>325</v>
      </c>
      <c r="S48" s="250" t="s">
        <v>1621</v>
      </c>
      <c r="T48" s="1" t="s">
        <v>1622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26</v>
      </c>
      <c r="Z48" s="342" t="str">
        <f t="shared" si="1"/>
        <v>0</v>
      </c>
      <c r="AA48" s="342">
        <f t="shared" si="2"/>
        <v>26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5">
      <c r="A49" s="20" t="s">
        <v>2711</v>
      </c>
      <c r="B49" s="21">
        <v>216</v>
      </c>
      <c r="C49" s="20" t="s">
        <v>2218</v>
      </c>
      <c r="D49" s="83" t="s">
        <v>1933</v>
      </c>
      <c r="E49" s="74" t="s">
        <v>2187</v>
      </c>
      <c r="F49" s="74">
        <v>1</v>
      </c>
      <c r="G49" s="274">
        <v>13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13</v>
      </c>
      <c r="Q49" s="248" t="s">
        <v>336</v>
      </c>
      <c r="R49" s="2">
        <v>325</v>
      </c>
      <c r="S49" s="250" t="s">
        <v>1621</v>
      </c>
      <c r="T49" s="1" t="s">
        <v>1622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26</v>
      </c>
      <c r="Z49" s="342" t="str">
        <f t="shared" si="1"/>
        <v>0</v>
      </c>
      <c r="AA49" s="342">
        <f t="shared" si="2"/>
        <v>26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1934</v>
      </c>
      <c r="E50" s="74" t="s">
        <v>2187</v>
      </c>
      <c r="F50" s="74">
        <v>1</v>
      </c>
      <c r="G50" s="274">
        <v>13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13</v>
      </c>
      <c r="Q50" s="248" t="s">
        <v>336</v>
      </c>
      <c r="R50" s="2">
        <v>325</v>
      </c>
      <c r="S50" s="250" t="s">
        <v>1621</v>
      </c>
      <c r="T50" s="1" t="s">
        <v>1622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26</v>
      </c>
      <c r="Z50" s="342" t="str">
        <f t="shared" si="1"/>
        <v>0</v>
      </c>
      <c r="AA50" s="342">
        <f t="shared" si="2"/>
        <v>26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1935</v>
      </c>
      <c r="E51" s="74" t="s">
        <v>2187</v>
      </c>
      <c r="F51" s="74">
        <v>1</v>
      </c>
      <c r="G51" s="274">
        <v>13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13</v>
      </c>
      <c r="Q51" s="248" t="s">
        <v>336</v>
      </c>
      <c r="R51" s="2">
        <v>325</v>
      </c>
      <c r="S51" s="250" t="s">
        <v>1621</v>
      </c>
      <c r="T51" s="1" t="s">
        <v>1622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26</v>
      </c>
      <c r="Z51" s="342" t="str">
        <f t="shared" si="1"/>
        <v>0</v>
      </c>
      <c r="AA51" s="342">
        <f t="shared" si="2"/>
        <v>26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1936</v>
      </c>
      <c r="E52" s="74" t="s">
        <v>2187</v>
      </c>
      <c r="F52" s="74">
        <v>1</v>
      </c>
      <c r="G52" s="274">
        <v>13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13</v>
      </c>
      <c r="Q52" s="248" t="s">
        <v>336</v>
      </c>
      <c r="R52" s="2">
        <v>325</v>
      </c>
      <c r="S52" s="250" t="s">
        <v>1621</v>
      </c>
      <c r="T52" s="1" t="s">
        <v>1622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26</v>
      </c>
      <c r="Z52" s="342" t="str">
        <f t="shared" si="1"/>
        <v>0</v>
      </c>
      <c r="AA52" s="342">
        <f t="shared" si="2"/>
        <v>26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1937</v>
      </c>
      <c r="E53" s="74" t="s">
        <v>2187</v>
      </c>
      <c r="F53" s="74">
        <v>1</v>
      </c>
      <c r="G53" s="274">
        <v>13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13</v>
      </c>
      <c r="Q53" s="248" t="s">
        <v>336</v>
      </c>
      <c r="R53" s="2">
        <v>325</v>
      </c>
      <c r="S53" s="250" t="s">
        <v>1621</v>
      </c>
      <c r="T53" s="1" t="s">
        <v>1622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26</v>
      </c>
      <c r="Z53" s="342" t="str">
        <f t="shared" si="1"/>
        <v>0</v>
      </c>
      <c r="AA53" s="342">
        <f t="shared" si="2"/>
        <v>26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1168</v>
      </c>
      <c r="E54" s="74" t="s">
        <v>2187</v>
      </c>
      <c r="F54" s="74">
        <v>1</v>
      </c>
      <c r="G54" s="274">
        <v>11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11</v>
      </c>
      <c r="Q54" s="248" t="s">
        <v>336</v>
      </c>
      <c r="R54" s="2">
        <v>325</v>
      </c>
      <c r="S54" s="250" t="s">
        <v>1621</v>
      </c>
      <c r="T54" s="1" t="s">
        <v>1622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22</v>
      </c>
      <c r="Z54" s="342" t="str">
        <f t="shared" si="1"/>
        <v>0</v>
      </c>
      <c r="AA54" s="342">
        <f t="shared" si="2"/>
        <v>22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1938</v>
      </c>
      <c r="E55" s="74" t="s">
        <v>2187</v>
      </c>
      <c r="F55" s="74">
        <v>1</v>
      </c>
      <c r="G55" s="274">
        <v>11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11</v>
      </c>
      <c r="Q55" s="248" t="s">
        <v>336</v>
      </c>
      <c r="R55" s="2">
        <v>325</v>
      </c>
      <c r="S55" s="250" t="s">
        <v>1621</v>
      </c>
      <c r="T55" s="1" t="s">
        <v>1622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22</v>
      </c>
      <c r="Z55" s="342" t="str">
        <f t="shared" si="1"/>
        <v>0</v>
      </c>
      <c r="AA55" s="342">
        <f t="shared" si="2"/>
        <v>22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1939</v>
      </c>
      <c r="E56" s="74" t="s">
        <v>2187</v>
      </c>
      <c r="F56" s="74">
        <v>1</v>
      </c>
      <c r="G56" s="274">
        <v>12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12</v>
      </c>
      <c r="Q56" s="248" t="s">
        <v>336</v>
      </c>
      <c r="R56" s="2">
        <v>325</v>
      </c>
      <c r="S56" s="250" t="s">
        <v>1621</v>
      </c>
      <c r="T56" s="1" t="s">
        <v>1622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24</v>
      </c>
      <c r="Z56" s="342" t="str">
        <f t="shared" si="1"/>
        <v>0</v>
      </c>
      <c r="AA56" s="342">
        <f t="shared" si="2"/>
        <v>24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1940</v>
      </c>
      <c r="E57" s="74" t="s">
        <v>2187</v>
      </c>
      <c r="F57" s="74">
        <v>1</v>
      </c>
      <c r="G57" s="274">
        <v>12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12</v>
      </c>
      <c r="Q57" s="248" t="s">
        <v>336</v>
      </c>
      <c r="R57" s="2">
        <v>325</v>
      </c>
      <c r="S57" s="250" t="s">
        <v>1621</v>
      </c>
      <c r="T57" s="1" t="s">
        <v>1622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24</v>
      </c>
      <c r="Z57" s="342" t="str">
        <f t="shared" si="1"/>
        <v>0</v>
      </c>
      <c r="AA57" s="342">
        <f t="shared" si="2"/>
        <v>24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1941</v>
      </c>
      <c r="E58" s="74" t="s">
        <v>2187</v>
      </c>
      <c r="F58" s="74">
        <v>1</v>
      </c>
      <c r="G58" s="274">
        <v>12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12</v>
      </c>
      <c r="Q58" s="248" t="s">
        <v>336</v>
      </c>
      <c r="R58" s="2">
        <v>325</v>
      </c>
      <c r="S58" s="250" t="s">
        <v>1621</v>
      </c>
      <c r="T58" s="1" t="s">
        <v>1622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24</v>
      </c>
      <c r="Z58" s="342" t="str">
        <f t="shared" si="1"/>
        <v>0</v>
      </c>
      <c r="AA58" s="342">
        <f t="shared" si="2"/>
        <v>24</v>
      </c>
      <c r="AB58" s="114"/>
      <c r="AC58" s="30"/>
      <c r="AD58" s="34"/>
      <c r="AE58" s="34"/>
      <c r="AF58" s="34"/>
      <c r="AG58" s="34"/>
      <c r="AH58" s="34"/>
    </row>
    <row r="59" spans="1:34" s="49" customFormat="1" ht="12" customHeight="1" thickBot="1" x14ac:dyDescent="0.3">
      <c r="A59" s="262"/>
      <c r="B59" s="263"/>
      <c r="C59" s="262"/>
      <c r="G59" s="292">
        <f>SUM(G35:G58)</f>
        <v>318</v>
      </c>
      <c r="I59" s="265"/>
      <c r="J59" s="293"/>
      <c r="K59" s="294"/>
      <c r="L59" s="266"/>
      <c r="M59" s="295">
        <f>G59-P59</f>
        <v>0</v>
      </c>
      <c r="N59" s="296"/>
      <c r="O59" s="297"/>
      <c r="P59" s="292">
        <f>SUM(P35:P58)</f>
        <v>318</v>
      </c>
      <c r="Q59" s="298"/>
      <c r="R59" s="263"/>
      <c r="S59" s="299"/>
      <c r="T59" s="300"/>
      <c r="U59" s="65"/>
      <c r="V59" s="65"/>
      <c r="Y59" s="342">
        <f t="shared" si="0"/>
        <v>0</v>
      </c>
      <c r="Z59" s="342" t="str">
        <f t="shared" si="1"/>
        <v>0</v>
      </c>
      <c r="AA59" s="342" t="str">
        <f t="shared" si="2"/>
        <v>0</v>
      </c>
      <c r="AC59" s="270"/>
    </row>
    <row r="60" spans="1:34" s="71" customFormat="1" ht="12" customHeight="1" x14ac:dyDescent="0.25">
      <c r="C60" s="308" t="s">
        <v>1999</v>
      </c>
      <c r="G60" s="309"/>
      <c r="I60" s="309"/>
      <c r="J60" s="310"/>
      <c r="K60" s="309"/>
      <c r="L60" s="309"/>
      <c r="N60" s="310"/>
      <c r="O60" s="311"/>
      <c r="S60" s="311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</row>
    <row r="61" spans="1:34" s="71" customFormat="1" ht="12" customHeight="1" x14ac:dyDescent="0.25">
      <c r="L61" s="246" t="s">
        <v>2185</v>
      </c>
      <c r="N61" s="310"/>
      <c r="O61" s="311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22" customFormat="1" ht="12" customHeight="1" x14ac:dyDescent="0.2">
      <c r="A62" s="1" t="s">
        <v>1623</v>
      </c>
      <c r="B62" s="21">
        <v>0</v>
      </c>
      <c r="C62" s="248" t="s">
        <v>336</v>
      </c>
      <c r="D62" s="20" t="s">
        <v>1781</v>
      </c>
      <c r="E62" s="22" t="s">
        <v>2187</v>
      </c>
      <c r="F62" s="22">
        <v>24</v>
      </c>
      <c r="G62" s="302">
        <v>7</v>
      </c>
      <c r="H62" s="22" t="s">
        <v>2839</v>
      </c>
      <c r="I62" s="23" t="s">
        <v>1947</v>
      </c>
      <c r="J62" s="22" t="s">
        <v>446</v>
      </c>
      <c r="K62" s="23" t="s">
        <v>1948</v>
      </c>
      <c r="L62" s="246" t="s">
        <v>2185</v>
      </c>
      <c r="M62" s="185" t="s">
        <v>1949</v>
      </c>
      <c r="N62" s="22" t="s">
        <v>446</v>
      </c>
      <c r="O62" s="303" t="s">
        <v>1950</v>
      </c>
      <c r="P62" s="24">
        <v>7</v>
      </c>
      <c r="Q62" s="20" t="s">
        <v>2193</v>
      </c>
      <c r="R62" s="21">
        <v>19.3</v>
      </c>
      <c r="S62" s="250" t="s">
        <v>1624</v>
      </c>
      <c r="T62" s="20" t="s">
        <v>1952</v>
      </c>
      <c r="U62" s="22" t="s">
        <v>1953</v>
      </c>
      <c r="V62" s="22" t="s">
        <v>1953</v>
      </c>
      <c r="W62" s="22" t="s">
        <v>2892</v>
      </c>
      <c r="X62" s="22" t="s">
        <v>2847</v>
      </c>
      <c r="Y62" s="342">
        <f t="shared" si="0"/>
        <v>336</v>
      </c>
      <c r="Z62" s="342" t="str">
        <f t="shared" si="1"/>
        <v>0</v>
      </c>
      <c r="AA62" s="342">
        <f t="shared" si="2"/>
        <v>336</v>
      </c>
      <c r="AC62" s="25"/>
    </row>
    <row r="63" spans="1:34" s="22" customFormat="1" ht="12" customHeight="1" x14ac:dyDescent="0.2">
      <c r="A63" s="20" t="s">
        <v>2010</v>
      </c>
      <c r="B63" s="21">
        <v>185</v>
      </c>
      <c r="C63" s="20" t="s">
        <v>2218</v>
      </c>
      <c r="D63" s="1" t="s">
        <v>1781</v>
      </c>
      <c r="E63" s="3" t="s">
        <v>2187</v>
      </c>
      <c r="F63" s="3">
        <v>24</v>
      </c>
      <c r="G63" s="22">
        <v>25</v>
      </c>
      <c r="I63" s="29" t="s">
        <v>2011</v>
      </c>
      <c r="J63" s="74" t="s">
        <v>446</v>
      </c>
      <c r="K63" s="23" t="s">
        <v>1983</v>
      </c>
      <c r="L63" s="246" t="s">
        <v>2185</v>
      </c>
      <c r="M63" s="22" t="s">
        <v>2889</v>
      </c>
      <c r="N63" s="22" t="s">
        <v>446</v>
      </c>
      <c r="O63" s="26"/>
      <c r="P63" s="22">
        <v>25</v>
      </c>
      <c r="Q63" s="20" t="s">
        <v>2193</v>
      </c>
      <c r="R63" s="21">
        <v>61</v>
      </c>
      <c r="S63" s="249" t="s">
        <v>436</v>
      </c>
      <c r="T63" s="20" t="s">
        <v>2012</v>
      </c>
      <c r="U63" s="22" t="s">
        <v>1953</v>
      </c>
      <c r="V63" s="22" t="s">
        <v>1953</v>
      </c>
      <c r="W63" s="22" t="s">
        <v>2892</v>
      </c>
      <c r="X63" s="22" t="s">
        <v>1019</v>
      </c>
      <c r="Y63" s="342">
        <f t="shared" si="0"/>
        <v>1200</v>
      </c>
      <c r="Z63" s="342">
        <f t="shared" si="1"/>
        <v>1200</v>
      </c>
      <c r="AA63" s="342" t="str">
        <f t="shared" si="2"/>
        <v>0</v>
      </c>
      <c r="AC63" s="25"/>
    </row>
    <row r="64" spans="1:34" s="22" customFormat="1" ht="12" customHeight="1" x14ac:dyDescent="0.2">
      <c r="A64" s="20" t="s">
        <v>2001</v>
      </c>
      <c r="B64" s="21">
        <v>360</v>
      </c>
      <c r="C64" s="20" t="s">
        <v>2193</v>
      </c>
      <c r="D64" s="1" t="s">
        <v>1781</v>
      </c>
      <c r="E64" s="3" t="s">
        <v>2187</v>
      </c>
      <c r="F64" s="3">
        <v>24</v>
      </c>
      <c r="G64" s="22">
        <v>25</v>
      </c>
      <c r="I64" s="29" t="s">
        <v>2011</v>
      </c>
      <c r="J64" s="22" t="s">
        <v>446</v>
      </c>
      <c r="K64" s="23" t="s">
        <v>1983</v>
      </c>
      <c r="L64" s="246" t="s">
        <v>2185</v>
      </c>
      <c r="M64" s="22" t="s">
        <v>2889</v>
      </c>
      <c r="N64" s="22" t="s">
        <v>446</v>
      </c>
      <c r="P64" s="22">
        <v>25</v>
      </c>
      <c r="Q64" s="20" t="s">
        <v>2193</v>
      </c>
      <c r="R64" s="21">
        <v>61</v>
      </c>
      <c r="S64" s="249" t="s">
        <v>436</v>
      </c>
      <c r="T64" s="20" t="s">
        <v>2005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22" customFormat="1" ht="12" customHeight="1" x14ac:dyDescent="0.25">
      <c r="A65" s="1" t="s">
        <v>1625</v>
      </c>
      <c r="B65" s="2">
        <v>350</v>
      </c>
      <c r="C65" s="1" t="s">
        <v>1626</v>
      </c>
      <c r="D65" s="1" t="s">
        <v>1781</v>
      </c>
      <c r="E65" s="3" t="s">
        <v>2187</v>
      </c>
      <c r="F65" s="3">
        <v>24</v>
      </c>
      <c r="G65" s="275">
        <v>25</v>
      </c>
      <c r="H65" s="71"/>
      <c r="I65" s="29" t="s">
        <v>2011</v>
      </c>
      <c r="J65" s="74" t="s">
        <v>446</v>
      </c>
      <c r="K65" s="274" t="s">
        <v>1983</v>
      </c>
      <c r="L65" s="246" t="s">
        <v>2185</v>
      </c>
      <c r="M65" s="22" t="s">
        <v>2889</v>
      </c>
      <c r="N65" s="22" t="s">
        <v>446</v>
      </c>
      <c r="O65" s="142"/>
      <c r="P65" s="22">
        <v>25</v>
      </c>
      <c r="Q65" s="20" t="s">
        <v>2193</v>
      </c>
      <c r="R65" s="21">
        <v>60.75</v>
      </c>
      <c r="S65" s="249" t="s">
        <v>436</v>
      </c>
      <c r="T65" s="20" t="s">
        <v>2009</v>
      </c>
      <c r="U65" s="22" t="s">
        <v>1953</v>
      </c>
      <c r="V65" s="22" t="s">
        <v>1953</v>
      </c>
      <c r="W65" s="22" t="s">
        <v>2892</v>
      </c>
      <c r="X65" s="22" t="s">
        <v>1019</v>
      </c>
      <c r="Y65" s="342">
        <f t="shared" si="0"/>
        <v>1200</v>
      </c>
      <c r="Z65" s="342">
        <f t="shared" si="1"/>
        <v>1200</v>
      </c>
      <c r="AA65" s="342" t="str">
        <f t="shared" si="2"/>
        <v>0</v>
      </c>
      <c r="AC65" s="25"/>
    </row>
    <row r="66" spans="1:29" s="22" customFormat="1" ht="12" customHeight="1" x14ac:dyDescent="0.2">
      <c r="A66" s="20" t="s">
        <v>2013</v>
      </c>
      <c r="B66" s="21">
        <v>26.35</v>
      </c>
      <c r="C66" s="20" t="s">
        <v>2193</v>
      </c>
      <c r="D66" s="1" t="s">
        <v>1781</v>
      </c>
      <c r="E66" s="3" t="s">
        <v>2187</v>
      </c>
      <c r="F66" s="3">
        <v>24</v>
      </c>
      <c r="G66" s="22">
        <v>25</v>
      </c>
      <c r="I66" s="23" t="s">
        <v>2014</v>
      </c>
      <c r="J66" s="22" t="s">
        <v>446</v>
      </c>
      <c r="K66" s="23" t="s">
        <v>2408</v>
      </c>
      <c r="L66" s="246" t="s">
        <v>2185</v>
      </c>
      <c r="M66" s="235" t="s">
        <v>2453</v>
      </c>
      <c r="N66" s="22" t="s">
        <v>446</v>
      </c>
      <c r="O66" s="142" t="s">
        <v>1589</v>
      </c>
      <c r="P66" s="235">
        <v>25</v>
      </c>
      <c r="Q66" s="20" t="s">
        <v>2193</v>
      </c>
      <c r="R66" s="21">
        <v>24.73</v>
      </c>
      <c r="S66" s="249" t="s">
        <v>1627</v>
      </c>
      <c r="T66" s="20" t="s">
        <v>1970</v>
      </c>
      <c r="U66" s="22" t="s">
        <v>1953</v>
      </c>
      <c r="V66" s="22" t="s">
        <v>1953</v>
      </c>
      <c r="W66" s="22" t="s">
        <v>2892</v>
      </c>
      <c r="X66" s="22" t="s">
        <v>2847</v>
      </c>
      <c r="Y66" s="342">
        <f t="shared" si="0"/>
        <v>1200</v>
      </c>
      <c r="Z66" s="342" t="str">
        <f t="shared" si="1"/>
        <v>0</v>
      </c>
      <c r="AA66" s="342">
        <f t="shared" si="2"/>
        <v>1200</v>
      </c>
      <c r="AC66" s="25"/>
    </row>
    <row r="67" spans="1:29" s="22" customFormat="1" ht="12" customHeight="1" x14ac:dyDescent="0.2">
      <c r="A67" s="20" t="s">
        <v>2013</v>
      </c>
      <c r="B67" s="21">
        <v>26.35</v>
      </c>
      <c r="C67" s="20" t="s">
        <v>2193</v>
      </c>
      <c r="D67" s="1" t="s">
        <v>1781</v>
      </c>
      <c r="E67" s="3" t="s">
        <v>2187</v>
      </c>
      <c r="F67" s="3">
        <v>24</v>
      </c>
      <c r="G67" s="22">
        <v>20</v>
      </c>
      <c r="H67" s="22" t="s">
        <v>2839</v>
      </c>
      <c r="I67" s="29" t="s">
        <v>1628</v>
      </c>
      <c r="J67" s="22" t="s">
        <v>446</v>
      </c>
      <c r="K67" s="23" t="s">
        <v>2408</v>
      </c>
      <c r="L67" s="246" t="s">
        <v>2185</v>
      </c>
      <c r="M67" s="235" t="s">
        <v>2453</v>
      </c>
      <c r="N67" s="22" t="s">
        <v>446</v>
      </c>
      <c r="O67" s="142" t="s">
        <v>1592</v>
      </c>
      <c r="P67" s="235">
        <v>20</v>
      </c>
      <c r="Q67" s="20" t="s">
        <v>2193</v>
      </c>
      <c r="R67" s="21">
        <v>24.73</v>
      </c>
      <c r="S67" s="249" t="s">
        <v>1629</v>
      </c>
      <c r="T67" s="20" t="s">
        <v>1970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960</v>
      </c>
      <c r="Z67" s="342" t="str">
        <f t="shared" si="1"/>
        <v>0</v>
      </c>
      <c r="AA67" s="342">
        <f t="shared" si="2"/>
        <v>960</v>
      </c>
      <c r="AC67" s="25"/>
    </row>
    <row r="68" spans="1:29" s="22" customFormat="1" ht="12" customHeight="1" x14ac:dyDescent="0.2">
      <c r="A68" s="20" t="s">
        <v>2020</v>
      </c>
      <c r="B68" s="21">
        <v>360</v>
      </c>
      <c r="C68" s="20" t="s">
        <v>2193</v>
      </c>
      <c r="D68" s="1" t="s">
        <v>1781</v>
      </c>
      <c r="E68" s="3" t="s">
        <v>2187</v>
      </c>
      <c r="F68" s="3">
        <v>24</v>
      </c>
      <c r="G68" s="22">
        <v>25</v>
      </c>
      <c r="I68" s="29" t="s">
        <v>1630</v>
      </c>
      <c r="J68" s="22" t="s">
        <v>446</v>
      </c>
      <c r="K68" s="23" t="s">
        <v>2515</v>
      </c>
      <c r="L68" s="246" t="s">
        <v>2185</v>
      </c>
      <c r="M68" s="235" t="s">
        <v>2453</v>
      </c>
      <c r="N68" s="22" t="s">
        <v>446</v>
      </c>
      <c r="O68" s="142" t="s">
        <v>1631</v>
      </c>
      <c r="P68" s="235">
        <v>25</v>
      </c>
      <c r="Q68" s="20" t="s">
        <v>2193</v>
      </c>
      <c r="R68" s="21">
        <v>24.73</v>
      </c>
      <c r="S68" s="249" t="s">
        <v>1632</v>
      </c>
      <c r="T68" s="20" t="s">
        <v>1970</v>
      </c>
      <c r="U68" s="22" t="s">
        <v>1953</v>
      </c>
      <c r="V68" s="22" t="s">
        <v>1953</v>
      </c>
      <c r="W68" s="22" t="s">
        <v>2892</v>
      </c>
      <c r="X68" s="22" t="s">
        <v>2847</v>
      </c>
      <c r="Y68" s="342">
        <f t="shared" si="0"/>
        <v>1200</v>
      </c>
      <c r="Z68" s="342" t="str">
        <f t="shared" si="1"/>
        <v>0</v>
      </c>
      <c r="AA68" s="342">
        <f t="shared" si="2"/>
        <v>1200</v>
      </c>
      <c r="AC68" s="25"/>
    </row>
    <row r="69" spans="1:29" s="22" customFormat="1" ht="12" customHeight="1" x14ac:dyDescent="0.2">
      <c r="A69" s="20" t="s">
        <v>2013</v>
      </c>
      <c r="B69" s="21">
        <v>26.35</v>
      </c>
      <c r="C69" s="20" t="s">
        <v>2193</v>
      </c>
      <c r="D69" s="1" t="s">
        <v>1781</v>
      </c>
      <c r="E69" s="3" t="s">
        <v>2187</v>
      </c>
      <c r="F69" s="3">
        <v>24</v>
      </c>
      <c r="G69" s="22">
        <v>5</v>
      </c>
      <c r="H69" s="22" t="s">
        <v>2839</v>
      </c>
      <c r="I69" s="29" t="s">
        <v>1633</v>
      </c>
      <c r="J69" s="22" t="s">
        <v>446</v>
      </c>
      <c r="K69" s="23" t="s">
        <v>2408</v>
      </c>
      <c r="L69" s="246" t="s">
        <v>2185</v>
      </c>
      <c r="M69" s="235" t="s">
        <v>2453</v>
      </c>
      <c r="N69" s="22" t="s">
        <v>446</v>
      </c>
      <c r="O69" s="142" t="s">
        <v>2018</v>
      </c>
      <c r="P69" s="235">
        <v>5</v>
      </c>
      <c r="Q69" s="20" t="s">
        <v>2193</v>
      </c>
      <c r="R69" s="21">
        <v>24.73</v>
      </c>
      <c r="S69" s="249" t="s">
        <v>1634</v>
      </c>
      <c r="T69" s="20" t="s">
        <v>1970</v>
      </c>
      <c r="U69" s="22" t="s">
        <v>1953</v>
      </c>
      <c r="V69" s="22" t="s">
        <v>1953</v>
      </c>
      <c r="W69" s="22" t="s">
        <v>2892</v>
      </c>
      <c r="X69" s="22" t="s">
        <v>2847</v>
      </c>
      <c r="Y69" s="342">
        <f t="shared" ref="Y69:Y132" si="3">F69*G69*2</f>
        <v>240</v>
      </c>
      <c r="Z69" s="342" t="str">
        <f t="shared" ref="Z69:Z132" si="4">IF(X69="N",Y69,"0")</f>
        <v>0</v>
      </c>
      <c r="AA69" s="342">
        <f t="shared" ref="AA69:AA132" si="5">IF(X69="P",Y69,"0")</f>
        <v>240</v>
      </c>
      <c r="AC69" s="25"/>
    </row>
    <row r="70" spans="1:29" s="22" customFormat="1" ht="12" customHeight="1" x14ac:dyDescent="0.2">
      <c r="A70" s="20" t="s">
        <v>2013</v>
      </c>
      <c r="B70" s="21">
        <v>26.35</v>
      </c>
      <c r="C70" s="20" t="s">
        <v>2193</v>
      </c>
      <c r="D70" s="1" t="s">
        <v>1781</v>
      </c>
      <c r="E70" s="3" t="s">
        <v>2187</v>
      </c>
      <c r="F70" s="3">
        <v>24</v>
      </c>
      <c r="G70" s="22">
        <v>25</v>
      </c>
      <c r="I70" s="23" t="s">
        <v>2024</v>
      </c>
      <c r="J70" s="74" t="s">
        <v>446</v>
      </c>
      <c r="K70" s="23" t="s">
        <v>2408</v>
      </c>
      <c r="L70" s="246" t="s">
        <v>2185</v>
      </c>
      <c r="M70" s="235" t="s">
        <v>2453</v>
      </c>
      <c r="N70" s="22" t="s">
        <v>446</v>
      </c>
      <c r="O70" s="142" t="s">
        <v>1373</v>
      </c>
      <c r="P70" s="235">
        <v>25</v>
      </c>
      <c r="Q70" s="20" t="s">
        <v>2193</v>
      </c>
      <c r="R70" s="21">
        <v>24.73</v>
      </c>
      <c r="S70" s="249" t="s">
        <v>1635</v>
      </c>
      <c r="T70" s="20" t="s">
        <v>1970</v>
      </c>
      <c r="U70" s="22" t="s">
        <v>1953</v>
      </c>
      <c r="V70" s="22" t="s">
        <v>1953</v>
      </c>
      <c r="W70" s="22" t="s">
        <v>2892</v>
      </c>
      <c r="X70" s="22" t="s">
        <v>2847</v>
      </c>
      <c r="Y70" s="342">
        <f t="shared" si="3"/>
        <v>1200</v>
      </c>
      <c r="Z70" s="342" t="str">
        <f t="shared" si="4"/>
        <v>0</v>
      </c>
      <c r="AA70" s="342">
        <f t="shared" si="5"/>
        <v>1200</v>
      </c>
      <c r="AC70" s="25"/>
    </row>
    <row r="71" spans="1:29" s="22" customFormat="1" ht="12" customHeight="1" x14ac:dyDescent="0.2">
      <c r="A71" s="20" t="s">
        <v>2013</v>
      </c>
      <c r="B71" s="21">
        <v>26.35</v>
      </c>
      <c r="C71" s="20" t="s">
        <v>2193</v>
      </c>
      <c r="D71" s="1" t="s">
        <v>1781</v>
      </c>
      <c r="E71" s="3" t="s">
        <v>2187</v>
      </c>
      <c r="F71" s="3">
        <v>24</v>
      </c>
      <c r="G71" s="22">
        <v>25</v>
      </c>
      <c r="I71" s="23" t="s">
        <v>2024</v>
      </c>
      <c r="J71" s="74" t="s">
        <v>446</v>
      </c>
      <c r="K71" s="23" t="s">
        <v>2408</v>
      </c>
      <c r="L71" s="246" t="s">
        <v>2185</v>
      </c>
      <c r="M71" s="235" t="s">
        <v>2453</v>
      </c>
      <c r="N71" s="22" t="s">
        <v>446</v>
      </c>
      <c r="O71" s="142" t="s">
        <v>1373</v>
      </c>
      <c r="P71" s="235">
        <v>25</v>
      </c>
      <c r="Q71" s="20" t="s">
        <v>2193</v>
      </c>
      <c r="R71" s="21">
        <v>24.73</v>
      </c>
      <c r="S71" s="249" t="s">
        <v>1635</v>
      </c>
      <c r="T71" s="20" t="s">
        <v>1970</v>
      </c>
      <c r="U71" s="22" t="s">
        <v>1953</v>
      </c>
      <c r="V71" s="22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25"/>
    </row>
    <row r="72" spans="1:29" s="22" customFormat="1" ht="12" customHeight="1" x14ac:dyDescent="0.2">
      <c r="A72" s="1" t="s">
        <v>1623</v>
      </c>
      <c r="B72" s="21">
        <v>0</v>
      </c>
      <c r="C72" s="248" t="s">
        <v>336</v>
      </c>
      <c r="D72" s="1" t="s">
        <v>1781</v>
      </c>
      <c r="E72" s="3" t="s">
        <v>2187</v>
      </c>
      <c r="F72" s="3">
        <v>24</v>
      </c>
      <c r="G72" s="302">
        <v>1</v>
      </c>
      <c r="H72" s="22" t="s">
        <v>2839</v>
      </c>
      <c r="I72" s="23" t="s">
        <v>1947</v>
      </c>
      <c r="J72" s="22" t="s">
        <v>446</v>
      </c>
      <c r="K72" s="23" t="s">
        <v>1958</v>
      </c>
      <c r="L72" s="246" t="s">
        <v>2185</v>
      </c>
      <c r="M72" s="235" t="s">
        <v>2453</v>
      </c>
      <c r="N72" s="22" t="s">
        <v>446</v>
      </c>
      <c r="O72" s="142" t="s">
        <v>2026</v>
      </c>
      <c r="P72" s="28">
        <v>1</v>
      </c>
      <c r="Q72" s="20" t="s">
        <v>2193</v>
      </c>
      <c r="R72" s="21">
        <v>24.73</v>
      </c>
      <c r="S72" s="249" t="s">
        <v>1636</v>
      </c>
      <c r="T72" s="20" t="s">
        <v>1970</v>
      </c>
      <c r="U72" s="22" t="s">
        <v>1953</v>
      </c>
      <c r="V72" s="22" t="s">
        <v>1953</v>
      </c>
      <c r="W72" s="22" t="s">
        <v>2892</v>
      </c>
      <c r="X72" s="22" t="s">
        <v>2847</v>
      </c>
      <c r="Y72" s="342">
        <f t="shared" si="3"/>
        <v>48</v>
      </c>
      <c r="Z72" s="342" t="str">
        <f t="shared" si="4"/>
        <v>0</v>
      </c>
      <c r="AA72" s="342">
        <f t="shared" si="5"/>
        <v>48</v>
      </c>
      <c r="AC72" s="25"/>
    </row>
    <row r="73" spans="1:29" s="22" customFormat="1" ht="12" customHeight="1" x14ac:dyDescent="0.2">
      <c r="A73" s="20"/>
      <c r="B73" s="21"/>
      <c r="C73" s="248"/>
      <c r="D73" s="20"/>
      <c r="G73" s="302"/>
      <c r="I73" s="23"/>
      <c r="K73" s="23"/>
      <c r="L73" s="246"/>
      <c r="M73" s="235"/>
      <c r="O73" s="142"/>
      <c r="P73" s="28"/>
      <c r="Q73" s="20"/>
      <c r="R73" s="21"/>
      <c r="S73" s="249"/>
      <c r="T73" s="20"/>
      <c r="Y73" s="342">
        <f t="shared" si="3"/>
        <v>0</v>
      </c>
      <c r="Z73" s="342" t="str">
        <f t="shared" si="4"/>
        <v>0</v>
      </c>
      <c r="AA73" s="342" t="str">
        <f t="shared" si="5"/>
        <v>0</v>
      </c>
      <c r="AC73" s="25"/>
    </row>
    <row r="74" spans="1:29" s="22" customFormat="1" ht="12" customHeight="1" x14ac:dyDescent="0.2">
      <c r="A74" s="20" t="s">
        <v>2028</v>
      </c>
      <c r="B74" s="21">
        <v>25</v>
      </c>
      <c r="C74" s="20" t="s">
        <v>2193</v>
      </c>
      <c r="D74" s="361" t="s">
        <v>1637</v>
      </c>
      <c r="E74" s="362" t="s">
        <v>2187</v>
      </c>
      <c r="F74" s="362">
        <v>8</v>
      </c>
      <c r="G74" s="22">
        <v>6</v>
      </c>
      <c r="H74" s="22" t="s">
        <v>2839</v>
      </c>
      <c r="I74" s="29" t="s">
        <v>1638</v>
      </c>
      <c r="J74" s="22" t="s">
        <v>446</v>
      </c>
      <c r="K74" s="23" t="s">
        <v>2326</v>
      </c>
      <c r="L74" s="246" t="s">
        <v>2185</v>
      </c>
      <c r="M74" s="235" t="s">
        <v>2453</v>
      </c>
      <c r="N74" s="22" t="s">
        <v>446</v>
      </c>
      <c r="O74" s="142" t="s">
        <v>1639</v>
      </c>
      <c r="P74" s="235">
        <v>6</v>
      </c>
      <c r="Q74" s="20" t="s">
        <v>2193</v>
      </c>
      <c r="R74" s="21">
        <v>24.73</v>
      </c>
      <c r="S74" s="249" t="s">
        <v>1640</v>
      </c>
      <c r="T74" s="20" t="s">
        <v>1970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342">
        <f t="shared" si="3"/>
        <v>96</v>
      </c>
      <c r="Z74" s="342" t="str">
        <f t="shared" si="4"/>
        <v>0</v>
      </c>
      <c r="AA74" s="342">
        <f t="shared" si="5"/>
        <v>96</v>
      </c>
      <c r="AC74" s="25"/>
    </row>
    <row r="75" spans="1:29" s="22" customFormat="1" ht="12" customHeight="1" x14ac:dyDescent="0.2">
      <c r="A75" s="20" t="s">
        <v>2028</v>
      </c>
      <c r="B75" s="21">
        <v>25</v>
      </c>
      <c r="C75" s="20" t="s">
        <v>2193</v>
      </c>
      <c r="D75" s="361" t="s">
        <v>1637</v>
      </c>
      <c r="E75" s="362" t="s">
        <v>2187</v>
      </c>
      <c r="F75" s="362">
        <v>8</v>
      </c>
      <c r="G75" s="22">
        <v>19</v>
      </c>
      <c r="H75" s="22" t="s">
        <v>2839</v>
      </c>
      <c r="I75" s="29" t="s">
        <v>1641</v>
      </c>
      <c r="J75" s="22" t="s">
        <v>446</v>
      </c>
      <c r="K75" s="23" t="s">
        <v>2326</v>
      </c>
      <c r="L75" s="246" t="s">
        <v>2185</v>
      </c>
      <c r="M75" s="235" t="s">
        <v>2453</v>
      </c>
      <c r="N75" s="22" t="s">
        <v>446</v>
      </c>
      <c r="O75" s="142" t="s">
        <v>1639</v>
      </c>
      <c r="P75" s="235">
        <v>19</v>
      </c>
      <c r="Q75" s="20" t="s">
        <v>2193</v>
      </c>
      <c r="R75" s="21">
        <v>24.73</v>
      </c>
      <c r="S75" s="249" t="s">
        <v>1642</v>
      </c>
      <c r="T75" s="20" t="s">
        <v>1970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304</v>
      </c>
      <c r="Z75" s="342" t="str">
        <f t="shared" si="4"/>
        <v>0</v>
      </c>
      <c r="AA75" s="342">
        <f t="shared" si="5"/>
        <v>304</v>
      </c>
      <c r="AC75" s="25"/>
    </row>
    <row r="76" spans="1:29" s="22" customFormat="1" ht="12" customHeight="1" x14ac:dyDescent="0.2">
      <c r="A76" s="20" t="s">
        <v>2028</v>
      </c>
      <c r="B76" s="21">
        <v>25</v>
      </c>
      <c r="C76" s="20" t="s">
        <v>2193</v>
      </c>
      <c r="D76" s="361" t="s">
        <v>1412</v>
      </c>
      <c r="E76" s="362" t="s">
        <v>2187</v>
      </c>
      <c r="F76" s="362">
        <v>14</v>
      </c>
      <c r="G76" s="22">
        <v>25</v>
      </c>
      <c r="I76" s="29" t="s">
        <v>1641</v>
      </c>
      <c r="J76" s="22" t="s">
        <v>446</v>
      </c>
      <c r="K76" s="23" t="s">
        <v>2326</v>
      </c>
      <c r="L76" s="246" t="s">
        <v>2185</v>
      </c>
      <c r="M76" s="235" t="s">
        <v>2453</v>
      </c>
      <c r="N76" s="22" t="s">
        <v>446</v>
      </c>
      <c r="O76" s="142" t="s">
        <v>1639</v>
      </c>
      <c r="P76" s="235">
        <v>25</v>
      </c>
      <c r="Q76" s="20" t="s">
        <v>2193</v>
      </c>
      <c r="R76" s="21">
        <v>24.73</v>
      </c>
      <c r="S76" s="249" t="s">
        <v>1642</v>
      </c>
      <c r="T76" s="20" t="s">
        <v>1970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342">
        <f t="shared" si="3"/>
        <v>700</v>
      </c>
      <c r="Z76" s="342" t="str">
        <f t="shared" si="4"/>
        <v>0</v>
      </c>
      <c r="AA76" s="342">
        <f t="shared" si="5"/>
        <v>700</v>
      </c>
      <c r="AC76" s="25"/>
    </row>
    <row r="77" spans="1:29" s="22" customFormat="1" ht="12" customHeight="1" x14ac:dyDescent="0.2">
      <c r="A77" s="20" t="s">
        <v>2028</v>
      </c>
      <c r="B77" s="21">
        <v>25</v>
      </c>
      <c r="C77" s="20" t="s">
        <v>2193</v>
      </c>
      <c r="D77" s="361" t="s">
        <v>1643</v>
      </c>
      <c r="E77" s="362" t="s">
        <v>2187</v>
      </c>
      <c r="F77" s="362">
        <v>2</v>
      </c>
      <c r="G77" s="22">
        <v>19</v>
      </c>
      <c r="H77" s="22" t="s">
        <v>2839</v>
      </c>
      <c r="I77" s="29" t="s">
        <v>1641</v>
      </c>
      <c r="J77" s="22" t="s">
        <v>446</v>
      </c>
      <c r="K77" s="23" t="s">
        <v>2326</v>
      </c>
      <c r="L77" s="246" t="s">
        <v>2185</v>
      </c>
      <c r="M77" s="235" t="s">
        <v>2453</v>
      </c>
      <c r="N77" s="22" t="s">
        <v>446</v>
      </c>
      <c r="O77" s="142" t="s">
        <v>1639</v>
      </c>
      <c r="P77" s="235">
        <v>19</v>
      </c>
      <c r="Q77" s="20" t="s">
        <v>2193</v>
      </c>
      <c r="R77" s="21">
        <v>24.73</v>
      </c>
      <c r="S77" s="249" t="s">
        <v>1642</v>
      </c>
      <c r="T77" s="20" t="s">
        <v>1970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342">
        <f t="shared" si="3"/>
        <v>76</v>
      </c>
      <c r="Z77" s="342" t="str">
        <f t="shared" si="4"/>
        <v>0</v>
      </c>
      <c r="AA77" s="342">
        <f t="shared" si="5"/>
        <v>76</v>
      </c>
      <c r="AC77" s="25"/>
    </row>
    <row r="78" spans="1:29" s="22" customFormat="1" ht="12" customHeight="1" x14ac:dyDescent="0.2">
      <c r="A78" s="20" t="s">
        <v>2028</v>
      </c>
      <c r="B78" s="21">
        <v>25</v>
      </c>
      <c r="C78" s="20" t="s">
        <v>2193</v>
      </c>
      <c r="D78" s="361" t="s">
        <v>1643</v>
      </c>
      <c r="E78" s="362" t="s">
        <v>2187</v>
      </c>
      <c r="F78" s="362">
        <v>2</v>
      </c>
      <c r="G78" s="22">
        <v>6</v>
      </c>
      <c r="I78" s="29" t="s">
        <v>1638</v>
      </c>
      <c r="J78" s="22" t="s">
        <v>446</v>
      </c>
      <c r="K78" s="23" t="s">
        <v>2326</v>
      </c>
      <c r="L78" s="246" t="s">
        <v>2185</v>
      </c>
      <c r="M78" s="235" t="s">
        <v>2453</v>
      </c>
      <c r="N78" s="22" t="s">
        <v>446</v>
      </c>
      <c r="O78" s="142" t="s">
        <v>1639</v>
      </c>
      <c r="P78" s="235">
        <v>6</v>
      </c>
      <c r="Q78" s="20" t="s">
        <v>2193</v>
      </c>
      <c r="R78" s="21">
        <v>24.73</v>
      </c>
      <c r="S78" s="249" t="s">
        <v>1640</v>
      </c>
      <c r="T78" s="20" t="s">
        <v>1970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342">
        <f t="shared" si="3"/>
        <v>24</v>
      </c>
      <c r="Z78" s="342" t="str">
        <f t="shared" si="4"/>
        <v>0</v>
      </c>
      <c r="AA78" s="342">
        <f t="shared" si="5"/>
        <v>24</v>
      </c>
      <c r="AC78" s="25"/>
    </row>
    <row r="79" spans="1:29" s="22" customFormat="1" ht="12" customHeight="1" x14ac:dyDescent="0.2">
      <c r="A79" s="20"/>
      <c r="B79" s="21"/>
      <c r="C79" s="20"/>
      <c r="D79" s="20"/>
      <c r="I79" s="29"/>
      <c r="J79" s="74"/>
      <c r="K79" s="23"/>
      <c r="L79" s="246"/>
      <c r="M79" s="235"/>
      <c r="O79" s="142"/>
      <c r="P79" s="235"/>
      <c r="Q79" s="20"/>
      <c r="R79" s="21"/>
      <c r="S79" s="249"/>
      <c r="T79" s="20"/>
      <c r="Y79" s="342">
        <f t="shared" si="3"/>
        <v>0</v>
      </c>
      <c r="Z79" s="342" t="str">
        <f t="shared" si="4"/>
        <v>0</v>
      </c>
      <c r="AA79" s="342" t="str">
        <f t="shared" si="5"/>
        <v>0</v>
      </c>
      <c r="AC79" s="25"/>
    </row>
    <row r="80" spans="1:29" s="22" customFormat="1" ht="12" customHeight="1" x14ac:dyDescent="0.2">
      <c r="A80" s="20" t="s">
        <v>2006</v>
      </c>
      <c r="B80" s="21">
        <v>19</v>
      </c>
      <c r="C80" s="20" t="s">
        <v>2193</v>
      </c>
      <c r="D80" s="361" t="s">
        <v>1637</v>
      </c>
      <c r="E80" s="362" t="s">
        <v>2187</v>
      </c>
      <c r="F80" s="362">
        <v>8</v>
      </c>
      <c r="G80" s="22">
        <v>25</v>
      </c>
      <c r="I80" s="29" t="s">
        <v>1638</v>
      </c>
      <c r="J80" s="22" t="s">
        <v>446</v>
      </c>
      <c r="K80" s="23" t="s">
        <v>2194</v>
      </c>
      <c r="L80" s="246" t="s">
        <v>2185</v>
      </c>
      <c r="M80" s="235" t="s">
        <v>2453</v>
      </c>
      <c r="N80" s="22" t="s">
        <v>446</v>
      </c>
      <c r="O80" s="142" t="s">
        <v>2026</v>
      </c>
      <c r="P80" s="235">
        <v>25</v>
      </c>
      <c r="Q80" s="20" t="s">
        <v>2193</v>
      </c>
      <c r="R80" s="21">
        <v>24.73</v>
      </c>
      <c r="S80" s="249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400</v>
      </c>
      <c r="Z80" s="342" t="str">
        <f t="shared" si="4"/>
        <v>0</v>
      </c>
      <c r="AA80" s="342">
        <f t="shared" si="5"/>
        <v>400</v>
      </c>
      <c r="AC80" s="25"/>
    </row>
    <row r="81" spans="1:34" s="22" customFormat="1" ht="12" customHeight="1" x14ac:dyDescent="0.2">
      <c r="A81" s="20" t="s">
        <v>2006</v>
      </c>
      <c r="B81" s="21">
        <v>19</v>
      </c>
      <c r="C81" s="20" t="s">
        <v>2193</v>
      </c>
      <c r="D81" s="361" t="s">
        <v>1412</v>
      </c>
      <c r="E81" s="362" t="s">
        <v>2187</v>
      </c>
      <c r="F81" s="362">
        <v>14</v>
      </c>
      <c r="G81" s="22">
        <v>25</v>
      </c>
      <c r="I81" s="29" t="s">
        <v>1641</v>
      </c>
      <c r="J81" s="22" t="s">
        <v>446</v>
      </c>
      <c r="K81" s="23" t="s">
        <v>2194</v>
      </c>
      <c r="L81" s="246" t="s">
        <v>2185</v>
      </c>
      <c r="M81" s="235" t="s">
        <v>2453</v>
      </c>
      <c r="N81" s="22" t="s">
        <v>446</v>
      </c>
      <c r="O81" s="142" t="s">
        <v>2026</v>
      </c>
      <c r="P81" s="235">
        <v>25</v>
      </c>
      <c r="Q81" s="20" t="s">
        <v>2193</v>
      </c>
      <c r="R81" s="21">
        <v>24.73</v>
      </c>
      <c r="S81" s="249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342">
        <f t="shared" si="3"/>
        <v>700</v>
      </c>
      <c r="Z81" s="342" t="str">
        <f t="shared" si="4"/>
        <v>0</v>
      </c>
      <c r="AA81" s="342">
        <f t="shared" si="5"/>
        <v>700</v>
      </c>
      <c r="AC81" s="25"/>
    </row>
    <row r="82" spans="1:34" s="22" customFormat="1" ht="12" customHeight="1" x14ac:dyDescent="0.2">
      <c r="A82" s="20" t="s">
        <v>2006</v>
      </c>
      <c r="B82" s="21">
        <v>19</v>
      </c>
      <c r="C82" s="20" t="s">
        <v>2193</v>
      </c>
      <c r="D82" s="361" t="s">
        <v>1643</v>
      </c>
      <c r="E82" s="362" t="s">
        <v>2187</v>
      </c>
      <c r="F82" s="362">
        <v>2</v>
      </c>
      <c r="G82" s="22">
        <v>25</v>
      </c>
      <c r="I82" s="29" t="s">
        <v>1638</v>
      </c>
      <c r="J82" s="22" t="s">
        <v>446</v>
      </c>
      <c r="K82" s="23" t="s">
        <v>2194</v>
      </c>
      <c r="L82" s="246" t="s">
        <v>2185</v>
      </c>
      <c r="M82" s="235" t="s">
        <v>2453</v>
      </c>
      <c r="N82" s="22" t="s">
        <v>446</v>
      </c>
      <c r="O82" s="142" t="s">
        <v>2026</v>
      </c>
      <c r="P82" s="235">
        <v>25</v>
      </c>
      <c r="Q82" s="20" t="s">
        <v>2193</v>
      </c>
      <c r="R82" s="21">
        <v>24.73</v>
      </c>
      <c r="S82" s="249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342">
        <f t="shared" si="3"/>
        <v>100</v>
      </c>
      <c r="Z82" s="342" t="str">
        <f t="shared" si="4"/>
        <v>0</v>
      </c>
      <c r="AA82" s="342">
        <f t="shared" si="5"/>
        <v>100</v>
      </c>
      <c r="AC82" s="25"/>
    </row>
    <row r="83" spans="1:34" s="16" customFormat="1" ht="12" customHeight="1" x14ac:dyDescent="0.2">
      <c r="A83" s="74"/>
      <c r="J83" s="74"/>
      <c r="L83" s="244" t="s">
        <v>2185</v>
      </c>
      <c r="M83" s="74"/>
      <c r="N83" s="74"/>
      <c r="O83" s="139"/>
      <c r="Q83" s="312"/>
      <c r="R83" s="313"/>
      <c r="S83" s="314"/>
      <c r="T83" s="312"/>
      <c r="X83" s="74"/>
      <c r="Y83" s="342">
        <f t="shared" si="3"/>
        <v>0</v>
      </c>
      <c r="Z83" s="342" t="str">
        <f t="shared" si="4"/>
        <v>0</v>
      </c>
      <c r="AA83" s="342" t="str">
        <f t="shared" si="5"/>
        <v>0</v>
      </c>
      <c r="AC83" s="315"/>
    </row>
    <row r="84" spans="1:34" s="316" customFormat="1" ht="12" customHeight="1" thickBot="1" x14ac:dyDescent="0.35">
      <c r="G84" s="317">
        <f>SUM(G60:G83)</f>
        <v>358</v>
      </c>
      <c r="I84" s="318"/>
      <c r="J84" s="319"/>
      <c r="K84" s="320"/>
      <c r="L84" s="320"/>
      <c r="M84" s="267">
        <f>G84-P84</f>
        <v>0</v>
      </c>
      <c r="N84" s="319"/>
      <c r="O84" s="321"/>
      <c r="P84" s="295">
        <f>SUM(P60:P83)</f>
        <v>358</v>
      </c>
      <c r="S84" s="321"/>
      <c r="Y84" s="342">
        <f t="shared" si="3"/>
        <v>0</v>
      </c>
      <c r="Z84" s="342" t="str">
        <f t="shared" si="4"/>
        <v>0</v>
      </c>
      <c r="AA84" s="342" t="str">
        <f t="shared" si="5"/>
        <v>0</v>
      </c>
    </row>
    <row r="85" spans="1:34" s="71" customFormat="1" ht="12" customHeight="1" x14ac:dyDescent="0.3">
      <c r="C85" s="330" t="s">
        <v>2045</v>
      </c>
      <c r="G85" s="309"/>
      <c r="H85" s="67"/>
      <c r="I85" s="309"/>
      <c r="J85" s="310"/>
      <c r="K85" s="309"/>
      <c r="L85" s="309"/>
      <c r="N85" s="310"/>
      <c r="O85" s="311"/>
      <c r="S85" s="311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</row>
    <row r="86" spans="1:34" s="43" customFormat="1" ht="12" customHeight="1" x14ac:dyDescent="0.25">
      <c r="A86" s="20" t="s">
        <v>2032</v>
      </c>
      <c r="B86" s="21">
        <v>310</v>
      </c>
      <c r="C86" s="20" t="s">
        <v>2033</v>
      </c>
      <c r="D86" s="20" t="s">
        <v>1781</v>
      </c>
      <c r="E86" s="22" t="s">
        <v>2187</v>
      </c>
      <c r="F86" s="22">
        <v>24</v>
      </c>
      <c r="G86" s="22">
        <v>25</v>
      </c>
      <c r="H86" s="22"/>
      <c r="I86" s="245" t="s">
        <v>2034</v>
      </c>
      <c r="J86" s="22" t="s">
        <v>446</v>
      </c>
      <c r="K86" s="23" t="s">
        <v>2035</v>
      </c>
      <c r="L86" s="246" t="s">
        <v>2185</v>
      </c>
      <c r="M86" s="26" t="s">
        <v>2821</v>
      </c>
      <c r="N86" s="22" t="s">
        <v>446</v>
      </c>
      <c r="O86" s="26" t="s">
        <v>2046</v>
      </c>
      <c r="P86" s="26">
        <v>25</v>
      </c>
      <c r="Q86" s="248" t="s">
        <v>336</v>
      </c>
      <c r="R86" s="21">
        <v>0</v>
      </c>
      <c r="S86" s="250" t="s">
        <v>1644</v>
      </c>
      <c r="T86" s="1" t="s">
        <v>1645</v>
      </c>
      <c r="U86" s="22" t="s">
        <v>2039</v>
      </c>
      <c r="V86" s="22" t="s">
        <v>2039</v>
      </c>
      <c r="W86" s="22" t="s">
        <v>2892</v>
      </c>
      <c r="X86" s="22" t="s">
        <v>2847</v>
      </c>
      <c r="Y86" s="342">
        <f t="shared" si="3"/>
        <v>1200</v>
      </c>
      <c r="Z86" s="342" t="str">
        <f t="shared" si="4"/>
        <v>0</v>
      </c>
      <c r="AA86" s="342">
        <f t="shared" si="5"/>
        <v>1200</v>
      </c>
    </row>
    <row r="87" spans="1:34" s="74" customFormat="1" ht="12" customHeight="1" x14ac:dyDescent="0.2">
      <c r="A87" s="83"/>
      <c r="B87" s="84"/>
      <c r="C87" s="83"/>
      <c r="D87" s="83"/>
      <c r="G87" s="245"/>
      <c r="H87" s="286"/>
      <c r="I87" s="274"/>
      <c r="J87" s="310"/>
      <c r="K87" s="245"/>
      <c r="L87" s="246" t="s">
        <v>2185</v>
      </c>
      <c r="M87" s="275"/>
      <c r="O87" s="28"/>
      <c r="Q87" s="248"/>
      <c r="R87" s="21"/>
      <c r="S87" s="355"/>
      <c r="T87" s="20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  <c r="AC87" s="85"/>
    </row>
    <row r="88" spans="1:34" s="316" customFormat="1" ht="12" customHeight="1" thickBot="1" x14ac:dyDescent="0.35">
      <c r="G88" s="317">
        <f>SUM(G85:G87)</f>
        <v>25</v>
      </c>
      <c r="H88" s="327"/>
      <c r="I88" s="331"/>
      <c r="J88" s="332"/>
      <c r="L88" s="318"/>
      <c r="M88" s="295">
        <f>G88-P88</f>
        <v>0</v>
      </c>
      <c r="N88" s="332"/>
      <c r="O88" s="321"/>
      <c r="P88" s="295">
        <f>SUM(P85:P87)</f>
        <v>25</v>
      </c>
      <c r="S88" s="32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34" ht="12" customHeight="1" x14ac:dyDescent="0.25">
      <c r="C89" s="333" t="s">
        <v>2056</v>
      </c>
      <c r="G89" s="334"/>
      <c r="I89" s="334"/>
      <c r="J89" s="342"/>
      <c r="K89" s="43"/>
      <c r="L89" s="240"/>
      <c r="M89" s="43"/>
      <c r="N89" s="342"/>
      <c r="O89" s="335"/>
      <c r="S89" s="335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34" s="3" customFormat="1" ht="12" customHeight="1" x14ac:dyDescent="0.2">
      <c r="A90" s="1" t="s">
        <v>2057</v>
      </c>
      <c r="B90" s="2">
        <v>67</v>
      </c>
      <c r="C90" s="1" t="s">
        <v>2193</v>
      </c>
      <c r="D90" s="1" t="s">
        <v>1781</v>
      </c>
      <c r="E90" s="3" t="s">
        <v>2187</v>
      </c>
      <c r="F90" s="3">
        <v>24</v>
      </c>
      <c r="G90" s="3">
        <v>25</v>
      </c>
      <c r="I90" s="111"/>
      <c r="J90" s="8" t="s">
        <v>446</v>
      </c>
      <c r="K90" s="4" t="s">
        <v>2490</v>
      </c>
      <c r="L90" s="244" t="s">
        <v>2185</v>
      </c>
      <c r="M90" s="3" t="s">
        <v>2430</v>
      </c>
      <c r="N90" s="8" t="s">
        <v>446</v>
      </c>
      <c r="O90" s="3" t="s">
        <v>2490</v>
      </c>
      <c r="P90" s="3">
        <v>25</v>
      </c>
      <c r="Q90" s="1" t="s">
        <v>2193</v>
      </c>
      <c r="R90" s="2">
        <v>27.5</v>
      </c>
      <c r="S90" s="8" t="s">
        <v>436</v>
      </c>
      <c r="T90" s="1" t="s">
        <v>2058</v>
      </c>
      <c r="U90" s="3" t="s">
        <v>1953</v>
      </c>
      <c r="V90" s="3" t="s">
        <v>1953</v>
      </c>
      <c r="W90" s="22" t="s">
        <v>1161</v>
      </c>
      <c r="X90" s="22" t="s">
        <v>1019</v>
      </c>
      <c r="Y90" s="342">
        <f t="shared" si="3"/>
        <v>1200</v>
      </c>
      <c r="Z90" s="342">
        <f t="shared" si="4"/>
        <v>1200</v>
      </c>
      <c r="AA90" s="342" t="str">
        <f t="shared" si="5"/>
        <v>0</v>
      </c>
      <c r="AC90" s="5"/>
    </row>
    <row r="91" spans="1:34" s="3" customFormat="1" ht="12" customHeight="1" x14ac:dyDescent="0.2">
      <c r="A91" s="20" t="s">
        <v>2028</v>
      </c>
      <c r="B91" s="21">
        <v>25</v>
      </c>
      <c r="C91" s="20" t="s">
        <v>2193</v>
      </c>
      <c r="D91" s="1" t="s">
        <v>1781</v>
      </c>
      <c r="E91" s="3" t="s">
        <v>2187</v>
      </c>
      <c r="F91" s="3">
        <v>24</v>
      </c>
      <c r="G91" s="22">
        <v>25</v>
      </c>
      <c r="H91" s="22"/>
      <c r="I91" s="4" t="s">
        <v>2567</v>
      </c>
      <c r="J91" s="24" t="s">
        <v>446</v>
      </c>
      <c r="K91" s="23" t="s">
        <v>2326</v>
      </c>
      <c r="L91" s="244" t="s">
        <v>2185</v>
      </c>
      <c r="M91" s="3" t="s">
        <v>2567</v>
      </c>
      <c r="N91" s="8" t="s">
        <v>446</v>
      </c>
      <c r="O91" s="139"/>
      <c r="P91" s="3">
        <v>25</v>
      </c>
      <c r="Q91" s="1" t="s">
        <v>2193</v>
      </c>
      <c r="R91" s="2">
        <v>370</v>
      </c>
      <c r="S91" s="24" t="s">
        <v>436</v>
      </c>
      <c r="T91" s="1" t="s">
        <v>2059</v>
      </c>
      <c r="U91" s="3" t="s">
        <v>1953</v>
      </c>
      <c r="V91" s="3" t="s">
        <v>1953</v>
      </c>
      <c r="W91" s="22" t="s">
        <v>1161</v>
      </c>
      <c r="X91" s="22" t="s">
        <v>1019</v>
      </c>
      <c r="Y91" s="342">
        <f t="shared" si="3"/>
        <v>1200</v>
      </c>
      <c r="Z91" s="342">
        <f t="shared" si="4"/>
        <v>1200</v>
      </c>
      <c r="AA91" s="342" t="str">
        <f t="shared" si="5"/>
        <v>0</v>
      </c>
      <c r="AC91" s="5"/>
    </row>
    <row r="92" spans="1:34" s="16" customFormat="1" ht="12" customHeight="1" x14ac:dyDescent="0.2">
      <c r="A92" s="312"/>
      <c r="B92" s="313"/>
      <c r="C92" s="312"/>
      <c r="D92" s="312"/>
      <c r="G92" s="343"/>
      <c r="I92" s="343"/>
      <c r="J92" s="344"/>
      <c r="K92" s="245"/>
      <c r="L92" s="244" t="s">
        <v>2185</v>
      </c>
      <c r="M92" s="74"/>
      <c r="N92" s="344"/>
      <c r="O92" s="345"/>
      <c r="Q92" s="312"/>
      <c r="R92" s="313"/>
      <c r="S92" s="167"/>
      <c r="T92" s="312"/>
      <c r="Y92" s="342">
        <f t="shared" si="3"/>
        <v>0</v>
      </c>
      <c r="Z92" s="342" t="str">
        <f t="shared" si="4"/>
        <v>0</v>
      </c>
      <c r="AA92" s="342" t="str">
        <f t="shared" si="5"/>
        <v>0</v>
      </c>
      <c r="AC92" s="315"/>
    </row>
    <row r="93" spans="1:34" s="62" customFormat="1" ht="12" customHeight="1" thickBot="1" x14ac:dyDescent="0.3">
      <c r="G93" s="317">
        <f>SUM(G89:G92)</f>
        <v>50</v>
      </c>
      <c r="I93" s="338"/>
      <c r="J93" s="339"/>
      <c r="K93" s="46"/>
      <c r="L93" s="340"/>
      <c r="M93" s="267">
        <f>G93-P93</f>
        <v>0</v>
      </c>
      <c r="N93" s="339"/>
      <c r="O93" s="341"/>
      <c r="P93" s="295">
        <f>SUM(P89:P92)</f>
        <v>50</v>
      </c>
      <c r="S93" s="341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</row>
    <row r="94" spans="1:34" s="37" customFormat="1" ht="11.85" customHeight="1" x14ac:dyDescent="0.25">
      <c r="A94" s="30"/>
      <c r="B94" s="31"/>
      <c r="C94" s="32" t="s">
        <v>468</v>
      </c>
      <c r="D94" s="33"/>
      <c r="E94" s="34"/>
      <c r="F94" s="35"/>
      <c r="G94" s="36"/>
      <c r="H94" s="30"/>
      <c r="I94" s="30"/>
      <c r="J94" s="30"/>
      <c r="K94" s="30"/>
      <c r="L94" s="34"/>
      <c r="M94" s="30"/>
      <c r="N94" s="30"/>
      <c r="O94" s="30"/>
      <c r="P94" s="36"/>
      <c r="Q94" s="34"/>
      <c r="R94" s="31"/>
      <c r="S94" s="121"/>
      <c r="T94" s="30"/>
      <c r="U94" s="30"/>
      <c r="V94" s="30"/>
      <c r="W94" s="34"/>
      <c r="X94" s="30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  <c r="AB94" s="30"/>
      <c r="AC94" s="30"/>
      <c r="AD94" s="34"/>
      <c r="AE94" s="34"/>
      <c r="AF94" s="34"/>
      <c r="AG94" s="34"/>
      <c r="AH94" s="34"/>
    </row>
    <row r="95" spans="1:34" s="3" customFormat="1" ht="10.199999999999999" x14ac:dyDescent="0.2">
      <c r="A95" s="1" t="s">
        <v>2774</v>
      </c>
      <c r="B95" s="21">
        <v>64.5</v>
      </c>
      <c r="C95" s="1" t="s">
        <v>2193</v>
      </c>
      <c r="D95" s="1" t="s">
        <v>2186</v>
      </c>
      <c r="E95" s="3" t="s">
        <v>2187</v>
      </c>
      <c r="F95" s="3">
        <v>16</v>
      </c>
      <c r="G95" s="3">
        <v>25</v>
      </c>
      <c r="I95" s="4" t="s">
        <v>1120</v>
      </c>
      <c r="J95" s="3" t="s">
        <v>446</v>
      </c>
      <c r="K95" s="75" t="s">
        <v>2453</v>
      </c>
      <c r="L95" s="76" t="s">
        <v>2185</v>
      </c>
      <c r="M95" s="77" t="s">
        <v>1093</v>
      </c>
      <c r="N95" s="3" t="s">
        <v>446</v>
      </c>
      <c r="O95" s="79"/>
      <c r="P95" s="3">
        <v>25</v>
      </c>
      <c r="Q95" s="1" t="s">
        <v>336</v>
      </c>
      <c r="R95" s="2">
        <v>325</v>
      </c>
      <c r="S95" s="150">
        <v>16655</v>
      </c>
      <c r="T95" s="1" t="s">
        <v>337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800</v>
      </c>
      <c r="Z95" s="342" t="str">
        <f t="shared" si="4"/>
        <v>0</v>
      </c>
      <c r="AA95" s="342">
        <f t="shared" si="5"/>
        <v>800</v>
      </c>
      <c r="AC95" s="5"/>
    </row>
    <row r="96" spans="1:34" s="3" customFormat="1" ht="10.199999999999999" x14ac:dyDescent="0.2">
      <c r="A96" s="1" t="s">
        <v>2776</v>
      </c>
      <c r="B96" s="21">
        <v>69.5</v>
      </c>
      <c r="C96" s="1" t="s">
        <v>2193</v>
      </c>
      <c r="D96" s="1" t="s">
        <v>2186</v>
      </c>
      <c r="E96" s="3" t="s">
        <v>2187</v>
      </c>
      <c r="F96" s="3">
        <v>16</v>
      </c>
      <c r="G96" s="3">
        <v>25</v>
      </c>
      <c r="I96" s="4" t="s">
        <v>1120</v>
      </c>
      <c r="J96" s="3" t="s">
        <v>446</v>
      </c>
      <c r="K96" s="75" t="s">
        <v>2453</v>
      </c>
      <c r="L96" s="76" t="s">
        <v>2185</v>
      </c>
      <c r="M96" s="77" t="s">
        <v>1093</v>
      </c>
      <c r="N96" s="3" t="s">
        <v>446</v>
      </c>
      <c r="O96" s="28"/>
      <c r="P96" s="3">
        <v>25</v>
      </c>
      <c r="Q96" s="1" t="s">
        <v>336</v>
      </c>
      <c r="R96" s="2">
        <v>325</v>
      </c>
      <c r="S96" s="150">
        <v>16655</v>
      </c>
      <c r="T96" s="1" t="s">
        <v>337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800</v>
      </c>
      <c r="Z96" s="342" t="str">
        <f t="shared" si="4"/>
        <v>0</v>
      </c>
      <c r="AA96" s="342">
        <f t="shared" si="5"/>
        <v>800</v>
      </c>
      <c r="AC96" s="5"/>
    </row>
    <row r="97" spans="1:29" s="43" customFormat="1" ht="12" customHeight="1" x14ac:dyDescent="0.25">
      <c r="C97" s="44" t="s">
        <v>469</v>
      </c>
      <c r="G97" s="22"/>
      <c r="H97" s="22"/>
      <c r="I97" s="22"/>
      <c r="J97" s="3"/>
      <c r="K97" s="22"/>
      <c r="L97" s="45"/>
      <c r="M97" s="22"/>
      <c r="N97" s="22"/>
      <c r="O97" s="22"/>
      <c r="P97" s="22"/>
      <c r="Q97" s="22"/>
      <c r="R97" s="22"/>
      <c r="S97" s="95"/>
      <c r="T97" s="22"/>
      <c r="X97" s="22"/>
      <c r="Y97" s="342">
        <f t="shared" si="3"/>
        <v>0</v>
      </c>
      <c r="Z97" s="342" t="str">
        <f t="shared" si="4"/>
        <v>0</v>
      </c>
      <c r="AA97" s="342" t="str">
        <f t="shared" si="5"/>
        <v>0</v>
      </c>
    </row>
    <row r="98" spans="1:29" s="3" customFormat="1" ht="10.199999999999999" x14ac:dyDescent="0.2">
      <c r="A98" s="1" t="s">
        <v>2774</v>
      </c>
      <c r="B98" s="21">
        <v>64.5</v>
      </c>
      <c r="C98" s="1" t="s">
        <v>2193</v>
      </c>
      <c r="D98" s="1" t="s">
        <v>2718</v>
      </c>
      <c r="E98" s="3" t="s">
        <v>2187</v>
      </c>
      <c r="F98" s="3">
        <v>8</v>
      </c>
      <c r="G98" s="3">
        <v>25</v>
      </c>
      <c r="J98" s="3" t="s">
        <v>446</v>
      </c>
      <c r="K98" s="108" t="s">
        <v>2453</v>
      </c>
      <c r="L98" s="109" t="s">
        <v>2185</v>
      </c>
      <c r="M98" s="110" t="s">
        <v>2453</v>
      </c>
      <c r="N98" s="3" t="s">
        <v>446</v>
      </c>
      <c r="O98" s="79" t="s">
        <v>2807</v>
      </c>
      <c r="P98" s="3">
        <v>25</v>
      </c>
      <c r="Q98" s="1" t="s">
        <v>2193</v>
      </c>
      <c r="R98" s="2">
        <v>38.5</v>
      </c>
      <c r="S98" s="118" t="s">
        <v>831</v>
      </c>
      <c r="T98" s="1" t="s">
        <v>2775</v>
      </c>
      <c r="U98" s="3" t="s">
        <v>2196</v>
      </c>
      <c r="V98" s="3" t="s">
        <v>2196</v>
      </c>
      <c r="W98" s="3" t="s">
        <v>2892</v>
      </c>
      <c r="X98" s="3" t="s">
        <v>1019</v>
      </c>
      <c r="Y98" s="342">
        <f t="shared" si="3"/>
        <v>400</v>
      </c>
      <c r="Z98" s="342">
        <f t="shared" si="4"/>
        <v>400</v>
      </c>
      <c r="AA98" s="342" t="str">
        <f t="shared" si="5"/>
        <v>0</v>
      </c>
      <c r="AC98" s="5"/>
    </row>
    <row r="99" spans="1:29" s="3" customFormat="1" ht="10.199999999999999" x14ac:dyDescent="0.2">
      <c r="A99" s="1" t="s">
        <v>2776</v>
      </c>
      <c r="B99" s="21">
        <v>69.5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J99" s="3" t="s">
        <v>446</v>
      </c>
      <c r="K99" s="108" t="s">
        <v>2453</v>
      </c>
      <c r="L99" s="109" t="s">
        <v>2185</v>
      </c>
      <c r="M99" s="110" t="s">
        <v>2453</v>
      </c>
      <c r="N99" s="3" t="s">
        <v>446</v>
      </c>
      <c r="O99" s="28" t="s">
        <v>2807</v>
      </c>
      <c r="P99" s="3">
        <v>25</v>
      </c>
      <c r="Q99" s="1" t="s">
        <v>2193</v>
      </c>
      <c r="R99" s="2">
        <v>38.5</v>
      </c>
      <c r="S99" s="118" t="s">
        <v>831</v>
      </c>
      <c r="T99" s="1" t="s">
        <v>2777</v>
      </c>
      <c r="U99" s="3" t="s">
        <v>2196</v>
      </c>
      <c r="V99" s="3" t="s">
        <v>2196</v>
      </c>
      <c r="W99" s="3" t="s">
        <v>2892</v>
      </c>
      <c r="X99" s="3" t="s">
        <v>1019</v>
      </c>
      <c r="Y99" s="342">
        <f t="shared" si="3"/>
        <v>400</v>
      </c>
      <c r="Z99" s="342">
        <f t="shared" si="4"/>
        <v>400</v>
      </c>
      <c r="AA99" s="342" t="str">
        <f t="shared" si="5"/>
        <v>0</v>
      </c>
      <c r="AC99" s="5"/>
    </row>
    <row r="100" spans="1:29" s="3" customFormat="1" ht="10.199999999999999" x14ac:dyDescent="0.2">
      <c r="A100" s="1" t="s">
        <v>853</v>
      </c>
      <c r="B100" s="2">
        <v>295</v>
      </c>
      <c r="C100" s="1" t="s">
        <v>837</v>
      </c>
      <c r="D100" s="1" t="s">
        <v>1781</v>
      </c>
      <c r="E100" s="3" t="s">
        <v>2187</v>
      </c>
      <c r="F100" s="3">
        <v>24</v>
      </c>
      <c r="G100" s="22">
        <v>5</v>
      </c>
      <c r="H100" s="22"/>
      <c r="I100" s="114" t="s">
        <v>1285</v>
      </c>
      <c r="K100" s="75" t="s">
        <v>432</v>
      </c>
      <c r="L100" s="76" t="s">
        <v>2185</v>
      </c>
      <c r="M100" s="77" t="s">
        <v>2484</v>
      </c>
      <c r="N100" s="3" t="s">
        <v>446</v>
      </c>
      <c r="O100" s="27" t="s">
        <v>2910</v>
      </c>
      <c r="P100" s="3">
        <v>5</v>
      </c>
      <c r="Q100" s="1" t="s">
        <v>2218</v>
      </c>
      <c r="R100" s="2">
        <v>240</v>
      </c>
      <c r="S100" s="124" t="s">
        <v>331</v>
      </c>
      <c r="T100" s="1" t="s">
        <v>2788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240</v>
      </c>
      <c r="Z100" s="342" t="str">
        <f t="shared" si="4"/>
        <v>0</v>
      </c>
      <c r="AA100" s="342">
        <f t="shared" si="5"/>
        <v>240</v>
      </c>
      <c r="AC100" s="5"/>
    </row>
    <row r="101" spans="1:29" s="3" customFormat="1" ht="10.199999999999999" x14ac:dyDescent="0.2">
      <c r="A101" s="1" t="s">
        <v>853</v>
      </c>
      <c r="B101" s="2">
        <v>295</v>
      </c>
      <c r="C101" s="1" t="s">
        <v>837</v>
      </c>
      <c r="D101" s="1" t="s">
        <v>1781</v>
      </c>
      <c r="E101" s="3" t="s">
        <v>2187</v>
      </c>
      <c r="F101" s="3">
        <v>24</v>
      </c>
      <c r="G101" s="22">
        <v>3</v>
      </c>
      <c r="H101" s="22"/>
      <c r="I101" s="114" t="s">
        <v>1725</v>
      </c>
      <c r="J101" s="3" t="s">
        <v>446</v>
      </c>
      <c r="K101" s="75" t="s">
        <v>432</v>
      </c>
      <c r="L101" s="76" t="s">
        <v>2185</v>
      </c>
      <c r="M101" s="77" t="s">
        <v>219</v>
      </c>
      <c r="N101" s="3" t="s">
        <v>446</v>
      </c>
      <c r="O101" s="27" t="s">
        <v>878</v>
      </c>
      <c r="P101" s="3">
        <v>3</v>
      </c>
      <c r="Q101" s="1" t="s">
        <v>2485</v>
      </c>
      <c r="R101" s="2">
        <v>199.25</v>
      </c>
      <c r="S101" s="147" t="s">
        <v>329</v>
      </c>
      <c r="T101" s="1" t="s">
        <v>2673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144</v>
      </c>
      <c r="Z101" s="342" t="str">
        <f t="shared" si="4"/>
        <v>0</v>
      </c>
      <c r="AA101" s="342">
        <f t="shared" si="5"/>
        <v>144</v>
      </c>
      <c r="AC101" s="5"/>
    </row>
    <row r="102" spans="1:29" s="3" customFormat="1" ht="10.199999999999999" x14ac:dyDescent="0.2">
      <c r="A102" s="1" t="s">
        <v>853</v>
      </c>
      <c r="B102" s="2">
        <v>295</v>
      </c>
      <c r="C102" s="1" t="s">
        <v>837</v>
      </c>
      <c r="D102" s="1" t="s">
        <v>1781</v>
      </c>
      <c r="E102" s="3" t="s">
        <v>2187</v>
      </c>
      <c r="F102" s="3">
        <v>24</v>
      </c>
      <c r="G102" s="22">
        <v>8</v>
      </c>
      <c r="H102" s="22"/>
      <c r="I102" s="114" t="s">
        <v>1725</v>
      </c>
      <c r="J102" s="3" t="s">
        <v>446</v>
      </c>
      <c r="K102" s="75" t="s">
        <v>432</v>
      </c>
      <c r="L102" s="76" t="s">
        <v>2185</v>
      </c>
      <c r="M102" s="77" t="s">
        <v>2821</v>
      </c>
      <c r="N102" s="3" t="s">
        <v>446</v>
      </c>
      <c r="O102" s="87" t="s">
        <v>428</v>
      </c>
      <c r="P102" s="22">
        <v>8</v>
      </c>
      <c r="Q102" s="1" t="s">
        <v>1876</v>
      </c>
      <c r="R102" s="2">
        <v>0</v>
      </c>
      <c r="S102" s="147" t="s">
        <v>330</v>
      </c>
      <c r="T102" s="1" t="s">
        <v>338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384</v>
      </c>
      <c r="Z102" s="342" t="str">
        <f t="shared" si="4"/>
        <v>0</v>
      </c>
      <c r="AA102" s="342">
        <f t="shared" si="5"/>
        <v>384</v>
      </c>
      <c r="AC102" s="5"/>
    </row>
    <row r="103" spans="1:29" s="3" customFormat="1" ht="10.199999999999999" x14ac:dyDescent="0.2">
      <c r="A103" s="1" t="s">
        <v>2771</v>
      </c>
      <c r="B103" s="2">
        <v>63.5</v>
      </c>
      <c r="C103" s="1" t="s">
        <v>2193</v>
      </c>
      <c r="D103" s="1" t="s">
        <v>1781</v>
      </c>
      <c r="E103" s="3" t="s">
        <v>2187</v>
      </c>
      <c r="F103" s="3">
        <v>24</v>
      </c>
      <c r="G103" s="3">
        <v>25</v>
      </c>
      <c r="I103" s="114" t="s">
        <v>231</v>
      </c>
      <c r="J103" s="3" t="s">
        <v>446</v>
      </c>
      <c r="K103" s="75" t="s">
        <v>2446</v>
      </c>
      <c r="L103" s="76" t="s">
        <v>2185</v>
      </c>
      <c r="M103" s="77" t="s">
        <v>1093</v>
      </c>
      <c r="N103" s="3" t="s">
        <v>446</v>
      </c>
      <c r="O103" s="27" t="s">
        <v>2918</v>
      </c>
      <c r="P103" s="3">
        <v>25</v>
      </c>
      <c r="Q103" s="1" t="s">
        <v>2193</v>
      </c>
      <c r="R103" s="2">
        <v>62</v>
      </c>
      <c r="S103" s="147" t="s">
        <v>328</v>
      </c>
      <c r="T103" s="1" t="s">
        <v>2768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0.199999999999999" x14ac:dyDescent="0.2">
      <c r="A104" s="1" t="s">
        <v>310</v>
      </c>
      <c r="B104" s="2">
        <v>340</v>
      </c>
      <c r="C104" s="1" t="s">
        <v>311</v>
      </c>
      <c r="D104" s="1" t="s">
        <v>1781</v>
      </c>
      <c r="E104" s="3" t="s">
        <v>2187</v>
      </c>
      <c r="F104" s="3">
        <v>24</v>
      </c>
      <c r="G104" s="3">
        <v>25</v>
      </c>
      <c r="I104" s="114" t="s">
        <v>231</v>
      </c>
      <c r="J104" s="3" t="s">
        <v>446</v>
      </c>
      <c r="K104" s="112" t="s">
        <v>2446</v>
      </c>
      <c r="L104" s="76" t="s">
        <v>2185</v>
      </c>
      <c r="M104" s="77" t="s">
        <v>1093</v>
      </c>
      <c r="N104" s="3" t="s">
        <v>446</v>
      </c>
      <c r="O104" s="27" t="s">
        <v>2918</v>
      </c>
      <c r="P104" s="3">
        <v>25</v>
      </c>
      <c r="Q104" s="1" t="s">
        <v>837</v>
      </c>
      <c r="R104" s="2">
        <v>310</v>
      </c>
      <c r="S104" s="124">
        <v>1002977</v>
      </c>
      <c r="T104" s="1" t="s">
        <v>856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0.199999999999999" x14ac:dyDescent="0.2">
      <c r="A105" s="1" t="s">
        <v>312</v>
      </c>
      <c r="B105" s="2">
        <v>340</v>
      </c>
      <c r="C105" s="1" t="s">
        <v>311</v>
      </c>
      <c r="D105" s="1" t="s">
        <v>1781</v>
      </c>
      <c r="E105" s="3" t="s">
        <v>2187</v>
      </c>
      <c r="F105" s="3">
        <v>24</v>
      </c>
      <c r="G105" s="3">
        <v>10</v>
      </c>
      <c r="I105" s="27" t="s">
        <v>296</v>
      </c>
      <c r="J105" s="3" t="s">
        <v>446</v>
      </c>
      <c r="K105" s="112" t="s">
        <v>1164</v>
      </c>
      <c r="L105" s="76" t="s">
        <v>2185</v>
      </c>
      <c r="M105" s="77" t="s">
        <v>880</v>
      </c>
      <c r="N105" s="3" t="s">
        <v>446</v>
      </c>
      <c r="O105" s="27" t="s">
        <v>878</v>
      </c>
      <c r="P105" s="3">
        <v>10</v>
      </c>
      <c r="Q105" s="1" t="s">
        <v>2193</v>
      </c>
      <c r="R105" s="2">
        <v>126</v>
      </c>
      <c r="S105" s="124" t="s">
        <v>2823</v>
      </c>
      <c r="T105" s="1" t="s">
        <v>2751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480</v>
      </c>
      <c r="Z105" s="342" t="str">
        <f t="shared" si="4"/>
        <v>0</v>
      </c>
      <c r="AA105" s="342">
        <f t="shared" si="5"/>
        <v>480</v>
      </c>
      <c r="AC105" s="5"/>
    </row>
    <row r="106" spans="1:29" s="3" customFormat="1" ht="10.199999999999999" x14ac:dyDescent="0.2">
      <c r="A106" s="20" t="s">
        <v>2711</v>
      </c>
      <c r="B106" s="21">
        <v>216</v>
      </c>
      <c r="C106" s="20" t="s">
        <v>2193</v>
      </c>
      <c r="D106" s="1" t="s">
        <v>1781</v>
      </c>
      <c r="E106" s="3" t="s">
        <v>2187</v>
      </c>
      <c r="F106" s="3">
        <v>24</v>
      </c>
      <c r="G106" s="22">
        <v>10</v>
      </c>
      <c r="H106" s="22"/>
      <c r="I106" s="114" t="s">
        <v>820</v>
      </c>
      <c r="J106" s="3" t="s">
        <v>446</v>
      </c>
      <c r="K106" s="112" t="s">
        <v>2277</v>
      </c>
      <c r="L106" s="76" t="s">
        <v>2185</v>
      </c>
      <c r="M106" s="77" t="s">
        <v>2484</v>
      </c>
      <c r="N106" s="3" t="s">
        <v>446</v>
      </c>
      <c r="O106" s="27" t="s">
        <v>2910</v>
      </c>
      <c r="P106" s="3">
        <v>10</v>
      </c>
      <c r="Q106" s="1" t="s">
        <v>2218</v>
      </c>
      <c r="R106" s="2">
        <v>240</v>
      </c>
      <c r="S106" s="124" t="s">
        <v>415</v>
      </c>
      <c r="T106" s="1" t="s">
        <v>2788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480</v>
      </c>
      <c r="Z106" s="342" t="str">
        <f t="shared" si="4"/>
        <v>0</v>
      </c>
      <c r="AA106" s="342">
        <f t="shared" si="5"/>
        <v>480</v>
      </c>
    </row>
    <row r="107" spans="1:29" s="3" customFormat="1" ht="10.199999999999999" x14ac:dyDescent="0.2">
      <c r="A107" s="20" t="s">
        <v>2711</v>
      </c>
      <c r="B107" s="21">
        <v>216</v>
      </c>
      <c r="C107" s="20" t="s">
        <v>2193</v>
      </c>
      <c r="D107" s="1" t="s">
        <v>1781</v>
      </c>
      <c r="E107" s="3" t="s">
        <v>2187</v>
      </c>
      <c r="F107" s="3">
        <v>24</v>
      </c>
      <c r="G107" s="22">
        <v>15</v>
      </c>
      <c r="H107" s="22"/>
      <c r="I107" s="114" t="s">
        <v>820</v>
      </c>
      <c r="J107" s="3" t="s">
        <v>446</v>
      </c>
      <c r="K107" s="112" t="s">
        <v>2277</v>
      </c>
      <c r="L107" s="76" t="s">
        <v>2185</v>
      </c>
      <c r="M107" s="77" t="s">
        <v>2821</v>
      </c>
      <c r="N107" s="3" t="s">
        <v>446</v>
      </c>
      <c r="O107" s="87" t="s">
        <v>1871</v>
      </c>
      <c r="P107" s="22">
        <v>15</v>
      </c>
      <c r="Q107" s="1" t="s">
        <v>1876</v>
      </c>
      <c r="R107" s="2">
        <v>0</v>
      </c>
      <c r="S107" s="124" t="s">
        <v>416</v>
      </c>
      <c r="T107" s="1" t="s">
        <v>338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720</v>
      </c>
      <c r="Z107" s="342" t="str">
        <f t="shared" si="4"/>
        <v>0</v>
      </c>
      <c r="AA107" s="342">
        <f t="shared" si="5"/>
        <v>720</v>
      </c>
      <c r="AC107" s="5"/>
    </row>
    <row r="108" spans="1:29" s="3" customFormat="1" ht="10.199999999999999" x14ac:dyDescent="0.2">
      <c r="A108" s="20" t="s">
        <v>2711</v>
      </c>
      <c r="B108" s="21">
        <v>216</v>
      </c>
      <c r="C108" s="20" t="s">
        <v>2193</v>
      </c>
      <c r="D108" s="1" t="s">
        <v>1781</v>
      </c>
      <c r="E108" s="3" t="s">
        <v>2187</v>
      </c>
      <c r="F108" s="3">
        <v>24</v>
      </c>
      <c r="G108" s="22">
        <v>22</v>
      </c>
      <c r="H108" s="22"/>
      <c r="I108" s="114" t="s">
        <v>1165</v>
      </c>
      <c r="J108" s="3" t="s">
        <v>446</v>
      </c>
      <c r="K108" s="112" t="s">
        <v>2277</v>
      </c>
      <c r="L108" s="76" t="s">
        <v>2185</v>
      </c>
      <c r="M108" s="77" t="s">
        <v>219</v>
      </c>
      <c r="N108" s="3" t="s">
        <v>446</v>
      </c>
      <c r="O108" s="27" t="s">
        <v>878</v>
      </c>
      <c r="P108" s="3">
        <v>22</v>
      </c>
      <c r="Q108" s="1" t="s">
        <v>2485</v>
      </c>
      <c r="R108" s="2">
        <v>199.25</v>
      </c>
      <c r="S108" s="120" t="s">
        <v>2911</v>
      </c>
      <c r="T108" s="1" t="s">
        <v>2673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1056</v>
      </c>
      <c r="Z108" s="342" t="str">
        <f t="shared" si="4"/>
        <v>0</v>
      </c>
      <c r="AA108" s="342">
        <f t="shared" si="5"/>
        <v>1056</v>
      </c>
      <c r="AC108" s="5"/>
    </row>
    <row r="109" spans="1:29" s="3" customFormat="1" ht="10.199999999999999" x14ac:dyDescent="0.2">
      <c r="A109" s="20" t="s">
        <v>2711</v>
      </c>
      <c r="B109" s="21">
        <v>216</v>
      </c>
      <c r="C109" s="20" t="s">
        <v>2193</v>
      </c>
      <c r="D109" s="1" t="s">
        <v>1781</v>
      </c>
      <c r="E109" s="3" t="s">
        <v>2187</v>
      </c>
      <c r="F109" s="3">
        <v>24</v>
      </c>
      <c r="G109" s="22">
        <v>25</v>
      </c>
      <c r="H109" s="22"/>
      <c r="I109" s="114" t="s">
        <v>1165</v>
      </c>
      <c r="J109" s="3" t="s">
        <v>446</v>
      </c>
      <c r="K109" s="112" t="s">
        <v>2277</v>
      </c>
      <c r="L109" s="76" t="s">
        <v>2185</v>
      </c>
      <c r="M109" s="77" t="s">
        <v>2484</v>
      </c>
      <c r="N109" s="3" t="s">
        <v>446</v>
      </c>
      <c r="O109" s="27" t="s">
        <v>2910</v>
      </c>
      <c r="P109" s="3">
        <v>25</v>
      </c>
      <c r="Q109" s="1" t="s">
        <v>2218</v>
      </c>
      <c r="R109" s="2">
        <v>240</v>
      </c>
      <c r="S109" s="124" t="s">
        <v>415</v>
      </c>
      <c r="T109" s="1" t="s">
        <v>2788</v>
      </c>
      <c r="U109" s="3" t="s">
        <v>1769</v>
      </c>
      <c r="V109" s="3" t="s">
        <v>1769</v>
      </c>
      <c r="W109" s="3" t="s">
        <v>2892</v>
      </c>
      <c r="X109" s="3" t="s">
        <v>2847</v>
      </c>
      <c r="Y109" s="342">
        <f t="shared" si="3"/>
        <v>1200</v>
      </c>
      <c r="Z109" s="342" t="str">
        <f t="shared" si="4"/>
        <v>0</v>
      </c>
      <c r="AA109" s="342">
        <f t="shared" si="5"/>
        <v>1200</v>
      </c>
      <c r="AC109" s="5"/>
    </row>
    <row r="110" spans="1:29" s="3" customFormat="1" ht="10.199999999999999" x14ac:dyDescent="0.2">
      <c r="A110" s="20" t="s">
        <v>2711</v>
      </c>
      <c r="B110" s="21">
        <v>216</v>
      </c>
      <c r="C110" s="20" t="s">
        <v>2193</v>
      </c>
      <c r="D110" s="1" t="s">
        <v>1781</v>
      </c>
      <c r="E110" s="3" t="s">
        <v>2187</v>
      </c>
      <c r="F110" s="3">
        <v>24</v>
      </c>
      <c r="G110" s="22">
        <v>25</v>
      </c>
      <c r="H110" s="22"/>
      <c r="I110" s="114" t="s">
        <v>1165</v>
      </c>
      <c r="J110" s="3" t="s">
        <v>446</v>
      </c>
      <c r="K110" s="112" t="s">
        <v>2277</v>
      </c>
      <c r="L110" s="76" t="s">
        <v>2185</v>
      </c>
      <c r="M110" s="77" t="s">
        <v>2484</v>
      </c>
      <c r="N110" s="3" t="s">
        <v>446</v>
      </c>
      <c r="O110" s="27" t="s">
        <v>2910</v>
      </c>
      <c r="P110" s="3">
        <v>25</v>
      </c>
      <c r="Q110" s="1" t="s">
        <v>2218</v>
      </c>
      <c r="R110" s="2">
        <v>201</v>
      </c>
      <c r="S110" s="124" t="s">
        <v>415</v>
      </c>
      <c r="T110" s="1" t="s">
        <v>2699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1200</v>
      </c>
      <c r="Z110" s="342" t="str">
        <f t="shared" si="4"/>
        <v>0</v>
      </c>
      <c r="AA110" s="342">
        <f t="shared" si="5"/>
        <v>1200</v>
      </c>
      <c r="AC110" s="5"/>
    </row>
    <row r="111" spans="1:29" s="3" customFormat="1" ht="10.199999999999999" x14ac:dyDescent="0.2">
      <c r="A111" s="20" t="s">
        <v>2711</v>
      </c>
      <c r="B111" s="21">
        <v>216</v>
      </c>
      <c r="C111" s="20" t="s">
        <v>2193</v>
      </c>
      <c r="D111" s="1" t="s">
        <v>1781</v>
      </c>
      <c r="E111" s="3" t="s">
        <v>2187</v>
      </c>
      <c r="F111" s="3">
        <v>24</v>
      </c>
      <c r="G111" s="22">
        <v>25</v>
      </c>
      <c r="H111" s="22"/>
      <c r="I111" s="114" t="s">
        <v>1165</v>
      </c>
      <c r="J111" s="3" t="s">
        <v>446</v>
      </c>
      <c r="K111" s="112" t="s">
        <v>2277</v>
      </c>
      <c r="L111" s="76" t="s">
        <v>2185</v>
      </c>
      <c r="M111" s="77" t="s">
        <v>2408</v>
      </c>
      <c r="N111" s="3" t="s">
        <v>446</v>
      </c>
      <c r="O111" s="27" t="s">
        <v>2824</v>
      </c>
      <c r="P111" s="3">
        <v>25</v>
      </c>
      <c r="Q111" s="1" t="s">
        <v>2321</v>
      </c>
      <c r="R111" s="2">
        <v>26.15</v>
      </c>
      <c r="S111" s="149" t="s">
        <v>409</v>
      </c>
      <c r="T111" s="1" t="s">
        <v>2693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0.199999999999999" x14ac:dyDescent="0.2">
      <c r="A112" s="20" t="s">
        <v>2711</v>
      </c>
      <c r="B112" s="21">
        <v>216</v>
      </c>
      <c r="C112" s="20" t="s">
        <v>2193</v>
      </c>
      <c r="D112" s="1" t="s">
        <v>1781</v>
      </c>
      <c r="E112" s="3" t="s">
        <v>2187</v>
      </c>
      <c r="F112" s="3">
        <v>24</v>
      </c>
      <c r="G112" s="22">
        <v>25</v>
      </c>
      <c r="H112" s="22"/>
      <c r="I112" s="114" t="s">
        <v>1165</v>
      </c>
      <c r="J112" s="3" t="s">
        <v>446</v>
      </c>
      <c r="K112" s="112" t="s">
        <v>2277</v>
      </c>
      <c r="L112" s="76" t="s">
        <v>2185</v>
      </c>
      <c r="M112" s="77" t="s">
        <v>2408</v>
      </c>
      <c r="N112" s="3" t="s">
        <v>446</v>
      </c>
      <c r="O112" s="27" t="s">
        <v>878</v>
      </c>
      <c r="P112" s="3">
        <v>25</v>
      </c>
      <c r="Q112" s="1" t="s">
        <v>2193</v>
      </c>
      <c r="R112" s="2">
        <v>24.18</v>
      </c>
      <c r="S112" s="149" t="s">
        <v>410</v>
      </c>
      <c r="T112" s="1" t="s">
        <v>2691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29" s="3" customFormat="1" ht="10.199999999999999" x14ac:dyDescent="0.2">
      <c r="A113" s="20" t="s">
        <v>2711</v>
      </c>
      <c r="B113" s="21">
        <v>216</v>
      </c>
      <c r="C113" s="20" t="s">
        <v>2193</v>
      </c>
      <c r="D113" s="1" t="s">
        <v>1781</v>
      </c>
      <c r="E113" s="3" t="s">
        <v>2187</v>
      </c>
      <c r="F113" s="3">
        <v>24</v>
      </c>
      <c r="G113" s="22">
        <v>25</v>
      </c>
      <c r="H113" s="22"/>
      <c r="I113" s="114" t="s">
        <v>1165</v>
      </c>
      <c r="J113" s="3" t="s">
        <v>446</v>
      </c>
      <c r="K113" s="112" t="s">
        <v>2277</v>
      </c>
      <c r="L113" s="76" t="s">
        <v>2185</v>
      </c>
      <c r="M113" s="77" t="s">
        <v>2823</v>
      </c>
      <c r="N113" s="3" t="s">
        <v>446</v>
      </c>
      <c r="O113" s="27" t="s">
        <v>878</v>
      </c>
      <c r="P113" s="3">
        <v>25</v>
      </c>
      <c r="Q113" s="1" t="s">
        <v>2218</v>
      </c>
      <c r="R113" s="2">
        <v>190</v>
      </c>
      <c r="S113" s="124" t="s">
        <v>405</v>
      </c>
      <c r="T113" s="1" t="s">
        <v>2752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29" s="3" customFormat="1" ht="10.199999999999999" x14ac:dyDescent="0.2">
      <c r="A114" s="20" t="s">
        <v>2711</v>
      </c>
      <c r="B114" s="21">
        <v>216</v>
      </c>
      <c r="C114" s="20" t="s">
        <v>2193</v>
      </c>
      <c r="D114" s="1" t="s">
        <v>1781</v>
      </c>
      <c r="E114" s="3" t="s">
        <v>2187</v>
      </c>
      <c r="F114" s="3">
        <v>24</v>
      </c>
      <c r="G114" s="22">
        <v>25</v>
      </c>
      <c r="H114" s="22"/>
      <c r="I114" s="114" t="s">
        <v>2904</v>
      </c>
      <c r="J114" s="3" t="s">
        <v>446</v>
      </c>
      <c r="K114" s="112" t="s">
        <v>2277</v>
      </c>
      <c r="L114" s="76" t="s">
        <v>2185</v>
      </c>
      <c r="M114" s="77" t="s">
        <v>2701</v>
      </c>
      <c r="N114" s="3" t="s">
        <v>446</v>
      </c>
      <c r="O114" s="3" t="s">
        <v>2824</v>
      </c>
      <c r="P114" s="3">
        <v>25</v>
      </c>
      <c r="Q114" s="1" t="s">
        <v>2193</v>
      </c>
      <c r="R114" s="2">
        <v>48</v>
      </c>
      <c r="S114" s="124" t="s">
        <v>417</v>
      </c>
      <c r="T114" s="1" t="s">
        <v>2702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1200</v>
      </c>
      <c r="Z114" s="342" t="str">
        <f t="shared" si="4"/>
        <v>0</v>
      </c>
      <c r="AA114" s="342">
        <f t="shared" si="5"/>
        <v>1200</v>
      </c>
      <c r="AC114" s="5"/>
    </row>
    <row r="115" spans="1:29" s="3" customFormat="1" ht="10.199999999999999" x14ac:dyDescent="0.2">
      <c r="A115" s="20" t="s">
        <v>2711</v>
      </c>
      <c r="B115" s="21">
        <v>216</v>
      </c>
      <c r="C115" s="20" t="s">
        <v>2193</v>
      </c>
      <c r="D115" s="1" t="s">
        <v>1781</v>
      </c>
      <c r="E115" s="3" t="s">
        <v>2187</v>
      </c>
      <c r="F115" s="3">
        <v>24</v>
      </c>
      <c r="G115" s="22">
        <v>25</v>
      </c>
      <c r="H115" s="22"/>
      <c r="I115" s="114" t="s">
        <v>2904</v>
      </c>
      <c r="J115" s="3" t="s">
        <v>446</v>
      </c>
      <c r="K115" s="112" t="s">
        <v>2277</v>
      </c>
      <c r="L115" s="76" t="s">
        <v>2185</v>
      </c>
      <c r="M115" s="77" t="s">
        <v>2701</v>
      </c>
      <c r="N115" s="3" t="s">
        <v>446</v>
      </c>
      <c r="O115" s="3" t="s">
        <v>2824</v>
      </c>
      <c r="P115" s="3">
        <v>25</v>
      </c>
      <c r="Q115" s="1" t="s">
        <v>2218</v>
      </c>
      <c r="R115" s="2">
        <v>71</v>
      </c>
      <c r="S115" s="124" t="s">
        <v>417</v>
      </c>
      <c r="T115" s="1" t="s">
        <v>2790</v>
      </c>
      <c r="U115" s="3" t="s">
        <v>2196</v>
      </c>
      <c r="V115" s="3" t="s">
        <v>2196</v>
      </c>
      <c r="W115" s="3" t="s">
        <v>2892</v>
      </c>
      <c r="X115" s="3" t="s">
        <v>2847</v>
      </c>
      <c r="Y115" s="342">
        <f t="shared" si="3"/>
        <v>1200</v>
      </c>
      <c r="Z115" s="342" t="str">
        <f t="shared" si="4"/>
        <v>0</v>
      </c>
      <c r="AA115" s="342">
        <f t="shared" si="5"/>
        <v>1200</v>
      </c>
      <c r="AC115" s="5"/>
    </row>
    <row r="116" spans="1:29" s="3" customFormat="1" ht="10.199999999999999" x14ac:dyDescent="0.2">
      <c r="A116" s="1" t="s">
        <v>424</v>
      </c>
      <c r="B116" s="21">
        <v>0</v>
      </c>
      <c r="C116" s="1" t="s">
        <v>2218</v>
      </c>
      <c r="D116" s="1" t="s">
        <v>1781</v>
      </c>
      <c r="E116" s="3" t="s">
        <v>2187</v>
      </c>
      <c r="F116" s="3">
        <v>24</v>
      </c>
      <c r="G116" s="3">
        <v>8</v>
      </c>
      <c r="I116" s="78" t="s">
        <v>1024</v>
      </c>
      <c r="J116" s="3" t="s">
        <v>446</v>
      </c>
      <c r="K116" s="75" t="s">
        <v>2821</v>
      </c>
      <c r="L116" s="76" t="s">
        <v>2185</v>
      </c>
      <c r="M116" s="77" t="s">
        <v>2408</v>
      </c>
      <c r="N116" s="3" t="s">
        <v>446</v>
      </c>
      <c r="O116" s="27" t="s">
        <v>1738</v>
      </c>
      <c r="P116" s="3">
        <v>8</v>
      </c>
      <c r="Q116" s="1" t="s">
        <v>2321</v>
      </c>
      <c r="R116" s="2">
        <v>26.15</v>
      </c>
      <c r="S116" s="120" t="s">
        <v>333</v>
      </c>
      <c r="T116" s="1" t="s">
        <v>2693</v>
      </c>
      <c r="U116" s="3" t="s">
        <v>2196</v>
      </c>
      <c r="V116" s="3" t="s">
        <v>2196</v>
      </c>
      <c r="W116" s="3" t="s">
        <v>2892</v>
      </c>
      <c r="X116" s="3" t="s">
        <v>2847</v>
      </c>
      <c r="Y116" s="342">
        <f t="shared" si="3"/>
        <v>384</v>
      </c>
      <c r="Z116" s="342" t="str">
        <f t="shared" si="4"/>
        <v>0</v>
      </c>
      <c r="AA116" s="342">
        <f t="shared" si="5"/>
        <v>384</v>
      </c>
      <c r="AC116" s="5"/>
    </row>
    <row r="117" spans="1:29" s="3" customFormat="1" ht="11.85" customHeight="1" x14ac:dyDescent="0.2">
      <c r="A117" s="20" t="s">
        <v>2837</v>
      </c>
      <c r="B117" s="21">
        <v>0</v>
      </c>
      <c r="C117" s="20" t="s">
        <v>2838</v>
      </c>
      <c r="D117" s="1" t="s">
        <v>1781</v>
      </c>
      <c r="E117" s="3" t="s">
        <v>2187</v>
      </c>
      <c r="F117" s="3">
        <v>24</v>
      </c>
      <c r="G117" s="22">
        <v>4</v>
      </c>
      <c r="H117" s="22" t="s">
        <v>2839</v>
      </c>
      <c r="I117" s="23" t="s">
        <v>2840</v>
      </c>
      <c r="J117" s="3" t="s">
        <v>446</v>
      </c>
      <c r="K117" s="108" t="s">
        <v>2841</v>
      </c>
      <c r="L117" s="109" t="s">
        <v>2185</v>
      </c>
      <c r="M117" s="110" t="s">
        <v>2821</v>
      </c>
      <c r="N117" s="3" t="s">
        <v>446</v>
      </c>
      <c r="O117" s="87" t="s">
        <v>428</v>
      </c>
      <c r="P117" s="22">
        <v>4</v>
      </c>
      <c r="Q117" s="1" t="s">
        <v>1876</v>
      </c>
      <c r="R117" s="2">
        <v>0</v>
      </c>
      <c r="S117" s="125">
        <v>15937</v>
      </c>
      <c r="T117" s="1" t="s">
        <v>338</v>
      </c>
      <c r="U117" s="3" t="s">
        <v>2196</v>
      </c>
      <c r="V117" s="3" t="s">
        <v>2196</v>
      </c>
      <c r="W117" s="3" t="s">
        <v>2892</v>
      </c>
      <c r="X117" s="3" t="s">
        <v>2847</v>
      </c>
      <c r="Y117" s="342">
        <f t="shared" si="3"/>
        <v>192</v>
      </c>
      <c r="Z117" s="342" t="str">
        <f t="shared" si="4"/>
        <v>0</v>
      </c>
      <c r="AA117" s="342">
        <f t="shared" si="5"/>
        <v>192</v>
      </c>
      <c r="AC117" s="5"/>
    </row>
    <row r="118" spans="1:29" s="3" customFormat="1" ht="10.199999999999999" x14ac:dyDescent="0.2">
      <c r="A118" s="1" t="s">
        <v>2760</v>
      </c>
      <c r="B118" s="2">
        <v>62</v>
      </c>
      <c r="C118" s="1" t="s">
        <v>2193</v>
      </c>
      <c r="D118" s="1" t="s">
        <v>1781</v>
      </c>
      <c r="E118" s="3" t="s">
        <v>2187</v>
      </c>
      <c r="F118" s="3">
        <v>24</v>
      </c>
      <c r="G118" s="3">
        <v>25</v>
      </c>
      <c r="I118" s="27" t="s">
        <v>288</v>
      </c>
      <c r="J118" s="3" t="s">
        <v>446</v>
      </c>
      <c r="K118" s="75" t="s">
        <v>2806</v>
      </c>
      <c r="L118" s="76" t="s">
        <v>2185</v>
      </c>
      <c r="M118" s="77" t="s">
        <v>1093</v>
      </c>
      <c r="N118" s="3" t="s">
        <v>446</v>
      </c>
      <c r="O118" s="27" t="s">
        <v>2918</v>
      </c>
      <c r="P118" s="3">
        <v>25</v>
      </c>
      <c r="Q118" s="1" t="s">
        <v>2193</v>
      </c>
      <c r="R118" s="2">
        <v>67</v>
      </c>
      <c r="S118" s="124" t="s">
        <v>418</v>
      </c>
      <c r="T118" s="1" t="s">
        <v>2767</v>
      </c>
      <c r="U118" s="3" t="s">
        <v>2196</v>
      </c>
      <c r="V118" s="3" t="s">
        <v>2196</v>
      </c>
      <c r="W118" s="3" t="s">
        <v>2892</v>
      </c>
      <c r="X118" s="3" t="s">
        <v>2847</v>
      </c>
      <c r="Y118" s="342">
        <f t="shared" si="3"/>
        <v>1200</v>
      </c>
      <c r="Z118" s="342" t="str">
        <f t="shared" si="4"/>
        <v>0</v>
      </c>
      <c r="AA118" s="342">
        <f t="shared" si="5"/>
        <v>1200</v>
      </c>
      <c r="AC118" s="5"/>
    </row>
    <row r="119" spans="1:29" s="3" customFormat="1" ht="10.199999999999999" x14ac:dyDescent="0.2">
      <c r="A119" s="1" t="s">
        <v>2762</v>
      </c>
      <c r="B119" s="2">
        <v>62</v>
      </c>
      <c r="C119" s="1" t="s">
        <v>2193</v>
      </c>
      <c r="D119" s="1" t="s">
        <v>1781</v>
      </c>
      <c r="E119" s="3" t="s">
        <v>2187</v>
      </c>
      <c r="F119" s="3">
        <v>24</v>
      </c>
      <c r="G119" s="3">
        <v>25</v>
      </c>
      <c r="I119" s="27" t="s">
        <v>285</v>
      </c>
      <c r="J119" s="3" t="s">
        <v>446</v>
      </c>
      <c r="K119" s="75" t="s">
        <v>2806</v>
      </c>
      <c r="L119" s="76" t="s">
        <v>2185</v>
      </c>
      <c r="M119" s="77" t="s">
        <v>2519</v>
      </c>
      <c r="N119" s="3" t="s">
        <v>446</v>
      </c>
      <c r="O119" s="3" t="s">
        <v>289</v>
      </c>
      <c r="P119" s="3">
        <v>25</v>
      </c>
      <c r="Q119" s="1" t="s">
        <v>2193</v>
      </c>
      <c r="R119" s="2">
        <v>72</v>
      </c>
      <c r="S119" s="149" t="s">
        <v>334</v>
      </c>
      <c r="T119" s="1" t="s">
        <v>2792</v>
      </c>
      <c r="U119" s="3" t="s">
        <v>2196</v>
      </c>
      <c r="V119" s="3" t="s">
        <v>2196</v>
      </c>
      <c r="W119" s="3" t="s">
        <v>2892</v>
      </c>
      <c r="X119" s="3" t="s">
        <v>2847</v>
      </c>
      <c r="Y119" s="342">
        <f t="shared" si="3"/>
        <v>1200</v>
      </c>
      <c r="Z119" s="342" t="str">
        <f t="shared" si="4"/>
        <v>0</v>
      </c>
      <c r="AA119" s="342">
        <f t="shared" si="5"/>
        <v>1200</v>
      </c>
      <c r="AC119" s="5"/>
    </row>
    <row r="120" spans="1:29" s="3" customFormat="1" ht="10.199999999999999" x14ac:dyDescent="0.2">
      <c r="A120" s="1" t="s">
        <v>2685</v>
      </c>
      <c r="B120" s="2">
        <v>225</v>
      </c>
      <c r="C120" s="1" t="s">
        <v>2193</v>
      </c>
      <c r="D120" s="1" t="s">
        <v>1781</v>
      </c>
      <c r="E120" s="3" t="s">
        <v>2187</v>
      </c>
      <c r="F120" s="3">
        <v>24</v>
      </c>
      <c r="G120" s="3">
        <v>25</v>
      </c>
      <c r="I120" s="27" t="s">
        <v>285</v>
      </c>
      <c r="J120" s="3" t="s">
        <v>446</v>
      </c>
      <c r="K120" s="75" t="s">
        <v>2806</v>
      </c>
      <c r="L120" s="76" t="s">
        <v>2185</v>
      </c>
      <c r="M120" s="77" t="s">
        <v>2490</v>
      </c>
      <c r="N120" s="3" t="s">
        <v>446</v>
      </c>
      <c r="O120" s="27" t="s">
        <v>278</v>
      </c>
      <c r="P120" s="3">
        <v>25</v>
      </c>
      <c r="Q120" s="1" t="s">
        <v>2218</v>
      </c>
      <c r="R120" s="2">
        <v>185</v>
      </c>
      <c r="S120" s="149" t="s">
        <v>335</v>
      </c>
      <c r="T120" s="1" t="s">
        <v>2789</v>
      </c>
      <c r="U120" s="3" t="s">
        <v>2196</v>
      </c>
      <c r="V120" s="3" t="s">
        <v>2196</v>
      </c>
      <c r="W120" s="3" t="s">
        <v>2892</v>
      </c>
      <c r="X120" s="3" t="s">
        <v>2847</v>
      </c>
      <c r="Y120" s="342">
        <f t="shared" si="3"/>
        <v>1200</v>
      </c>
      <c r="Z120" s="342" t="str">
        <f t="shared" si="4"/>
        <v>0</v>
      </c>
      <c r="AA120" s="342">
        <f t="shared" si="5"/>
        <v>1200</v>
      </c>
      <c r="AC120" s="5"/>
    </row>
    <row r="121" spans="1:29" s="3" customFormat="1" ht="10.199999999999999" x14ac:dyDescent="0.2">
      <c r="A121" s="1" t="s">
        <v>2684</v>
      </c>
      <c r="B121" s="2">
        <v>15.9</v>
      </c>
      <c r="C121" s="1" t="s">
        <v>2193</v>
      </c>
      <c r="D121" s="1" t="s">
        <v>1781</v>
      </c>
      <c r="E121" s="3" t="s">
        <v>2187</v>
      </c>
      <c r="F121" s="3">
        <v>24</v>
      </c>
      <c r="G121" s="3">
        <v>25</v>
      </c>
      <c r="I121" s="27" t="s">
        <v>287</v>
      </c>
      <c r="J121" s="3" t="s">
        <v>446</v>
      </c>
      <c r="K121" s="75" t="s">
        <v>2806</v>
      </c>
      <c r="L121" s="76" t="s">
        <v>2185</v>
      </c>
      <c r="M121" s="77" t="s">
        <v>1785</v>
      </c>
      <c r="N121" s="3" t="s">
        <v>446</v>
      </c>
      <c r="O121" s="27" t="s">
        <v>227</v>
      </c>
      <c r="P121" s="3">
        <v>25</v>
      </c>
      <c r="Q121" s="1" t="s">
        <v>2193</v>
      </c>
      <c r="R121" s="2">
        <v>89.5</v>
      </c>
      <c r="S121" s="149" t="s">
        <v>323</v>
      </c>
      <c r="T121" s="1" t="s">
        <v>2674</v>
      </c>
      <c r="U121" s="3" t="s">
        <v>2196</v>
      </c>
      <c r="V121" s="3" t="s">
        <v>2196</v>
      </c>
      <c r="W121" s="3" t="s">
        <v>2892</v>
      </c>
      <c r="X121" s="3" t="s">
        <v>2847</v>
      </c>
      <c r="Y121" s="342">
        <f t="shared" si="3"/>
        <v>1200</v>
      </c>
      <c r="Z121" s="342" t="str">
        <f t="shared" si="4"/>
        <v>0</v>
      </c>
      <c r="AA121" s="342">
        <f t="shared" si="5"/>
        <v>1200</v>
      </c>
      <c r="AC121" s="5"/>
    </row>
    <row r="122" spans="1:29" s="3" customFormat="1" ht="10.199999999999999" x14ac:dyDescent="0.2">
      <c r="A122" s="1" t="s">
        <v>2782</v>
      </c>
      <c r="B122" s="21">
        <v>61</v>
      </c>
      <c r="C122" s="1" t="s">
        <v>2193</v>
      </c>
      <c r="D122" s="1" t="s">
        <v>1781</v>
      </c>
      <c r="E122" s="3" t="s">
        <v>2187</v>
      </c>
      <c r="F122" s="3">
        <v>24</v>
      </c>
      <c r="G122" s="3">
        <v>8</v>
      </c>
      <c r="J122" s="3" t="s">
        <v>446</v>
      </c>
      <c r="K122" s="108" t="s">
        <v>2453</v>
      </c>
      <c r="L122" s="109" t="s">
        <v>2185</v>
      </c>
      <c r="M122" s="110" t="s">
        <v>219</v>
      </c>
      <c r="N122" s="3" t="s">
        <v>446</v>
      </c>
      <c r="O122" s="3" t="s">
        <v>1261</v>
      </c>
      <c r="P122" s="3">
        <v>8</v>
      </c>
      <c r="Q122" s="1" t="s">
        <v>2193</v>
      </c>
      <c r="R122" s="2">
        <v>26.65</v>
      </c>
      <c r="S122" s="120" t="s">
        <v>436</v>
      </c>
      <c r="T122" s="1" t="s">
        <v>2672</v>
      </c>
      <c r="U122" s="3" t="s">
        <v>2196</v>
      </c>
      <c r="V122" s="3" t="s">
        <v>2196</v>
      </c>
      <c r="W122" s="3" t="s">
        <v>2892</v>
      </c>
      <c r="X122" s="3" t="s">
        <v>1019</v>
      </c>
      <c r="Y122" s="342">
        <f t="shared" si="3"/>
        <v>384</v>
      </c>
      <c r="Z122" s="342">
        <f t="shared" si="4"/>
        <v>384</v>
      </c>
      <c r="AA122" s="342" t="str">
        <f t="shared" si="5"/>
        <v>0</v>
      </c>
      <c r="AC122" s="5"/>
    </row>
    <row r="123" spans="1:29" s="3" customFormat="1" ht="10.199999999999999" x14ac:dyDescent="0.2">
      <c r="A123" s="1" t="s">
        <v>2782</v>
      </c>
      <c r="B123" s="21">
        <v>61</v>
      </c>
      <c r="C123" s="1" t="s">
        <v>2193</v>
      </c>
      <c r="D123" s="1" t="s">
        <v>1781</v>
      </c>
      <c r="E123" s="3" t="s">
        <v>2187</v>
      </c>
      <c r="F123" s="3">
        <v>24</v>
      </c>
      <c r="G123" s="3">
        <v>17</v>
      </c>
      <c r="I123" s="27"/>
      <c r="J123" s="3" t="s">
        <v>446</v>
      </c>
      <c r="K123" s="108" t="s">
        <v>2453</v>
      </c>
      <c r="L123" s="109" t="s">
        <v>2185</v>
      </c>
      <c r="M123" s="110" t="s">
        <v>2408</v>
      </c>
      <c r="N123" s="3" t="s">
        <v>446</v>
      </c>
      <c r="O123" s="3" t="s">
        <v>1743</v>
      </c>
      <c r="P123" s="3">
        <v>17</v>
      </c>
      <c r="Q123" s="1" t="s">
        <v>2321</v>
      </c>
      <c r="R123" s="2">
        <v>26.15</v>
      </c>
      <c r="S123" s="120" t="s">
        <v>436</v>
      </c>
      <c r="T123" s="1" t="s">
        <v>2693</v>
      </c>
      <c r="U123" s="3" t="s">
        <v>2196</v>
      </c>
      <c r="V123" s="3" t="s">
        <v>2196</v>
      </c>
      <c r="W123" s="3" t="s">
        <v>2892</v>
      </c>
      <c r="X123" s="3" t="s">
        <v>1019</v>
      </c>
      <c r="Y123" s="342">
        <f t="shared" si="3"/>
        <v>816</v>
      </c>
      <c r="Z123" s="342">
        <f t="shared" si="4"/>
        <v>816</v>
      </c>
      <c r="AA123" s="342" t="str">
        <f t="shared" si="5"/>
        <v>0</v>
      </c>
      <c r="AC123" s="5"/>
    </row>
    <row r="124" spans="1:29" s="3" customFormat="1" ht="10.199999999999999" x14ac:dyDescent="0.2">
      <c r="A124" s="1" t="s">
        <v>312</v>
      </c>
      <c r="B124" s="2">
        <v>340</v>
      </c>
      <c r="C124" s="1" t="s">
        <v>311</v>
      </c>
      <c r="D124" s="1" t="s">
        <v>1781</v>
      </c>
      <c r="E124" s="3" t="s">
        <v>2187</v>
      </c>
      <c r="F124" s="3">
        <v>24</v>
      </c>
      <c r="G124" s="3">
        <v>15</v>
      </c>
      <c r="I124" s="27"/>
      <c r="J124" s="3" t="s">
        <v>446</v>
      </c>
      <c r="K124" s="112" t="s">
        <v>1164</v>
      </c>
      <c r="L124" s="76" t="s">
        <v>2185</v>
      </c>
      <c r="M124" s="77" t="s">
        <v>880</v>
      </c>
      <c r="N124" s="3" t="s">
        <v>446</v>
      </c>
      <c r="O124" s="27" t="s">
        <v>279</v>
      </c>
      <c r="P124" s="3">
        <v>15</v>
      </c>
      <c r="Q124" s="1" t="s">
        <v>2193</v>
      </c>
      <c r="R124" s="2">
        <v>126</v>
      </c>
      <c r="S124" s="124" t="s">
        <v>436</v>
      </c>
      <c r="T124" s="1" t="s">
        <v>2751</v>
      </c>
      <c r="U124" s="3" t="s">
        <v>2196</v>
      </c>
      <c r="V124" s="3" t="s">
        <v>2196</v>
      </c>
      <c r="W124" s="3" t="s">
        <v>2892</v>
      </c>
      <c r="X124" s="3" t="s">
        <v>1019</v>
      </c>
      <c r="Y124" s="342">
        <f t="shared" si="3"/>
        <v>720</v>
      </c>
      <c r="Z124" s="342">
        <f t="shared" si="4"/>
        <v>720</v>
      </c>
      <c r="AA124" s="342" t="str">
        <f t="shared" si="5"/>
        <v>0</v>
      </c>
      <c r="AC124" s="5"/>
    </row>
    <row r="125" spans="1:29" s="3" customFormat="1" ht="10.199999999999999" x14ac:dyDescent="0.2">
      <c r="A125" s="1" t="s">
        <v>313</v>
      </c>
      <c r="B125" s="2">
        <v>345</v>
      </c>
      <c r="C125" s="1" t="s">
        <v>311</v>
      </c>
      <c r="D125" s="1" t="s">
        <v>1781</v>
      </c>
      <c r="E125" s="3" t="s">
        <v>2187</v>
      </c>
      <c r="F125" s="3">
        <v>24</v>
      </c>
      <c r="G125" s="3">
        <v>25</v>
      </c>
      <c r="J125" s="3" t="s">
        <v>446</v>
      </c>
      <c r="K125" s="112" t="s">
        <v>2823</v>
      </c>
      <c r="L125" s="76" t="s">
        <v>2185</v>
      </c>
      <c r="M125" s="77" t="s">
        <v>2823</v>
      </c>
      <c r="N125" s="3" t="s">
        <v>446</v>
      </c>
      <c r="O125" s="27"/>
      <c r="P125" s="3">
        <v>25</v>
      </c>
      <c r="Q125" s="1" t="s">
        <v>2193</v>
      </c>
      <c r="R125" s="2">
        <v>24</v>
      </c>
      <c r="S125" s="124" t="s">
        <v>436</v>
      </c>
      <c r="T125" s="1" t="s">
        <v>2750</v>
      </c>
      <c r="U125" s="3" t="s">
        <v>2196</v>
      </c>
      <c r="V125" s="3" t="s">
        <v>2196</v>
      </c>
      <c r="W125" s="3" t="s">
        <v>2892</v>
      </c>
      <c r="X125" s="3" t="s">
        <v>1019</v>
      </c>
      <c r="Y125" s="342">
        <f t="shared" si="3"/>
        <v>1200</v>
      </c>
      <c r="Z125" s="342">
        <f t="shared" si="4"/>
        <v>1200</v>
      </c>
      <c r="AA125" s="342" t="str">
        <f t="shared" si="5"/>
        <v>0</v>
      </c>
      <c r="AC125" s="5"/>
    </row>
    <row r="126" spans="1:29" s="3" customFormat="1" ht="10.199999999999999" x14ac:dyDescent="0.2">
      <c r="A126" s="1" t="s">
        <v>342</v>
      </c>
      <c r="B126" s="21">
        <v>0</v>
      </c>
      <c r="C126" s="1" t="s">
        <v>311</v>
      </c>
      <c r="D126" s="1" t="s">
        <v>1781</v>
      </c>
      <c r="E126" s="3" t="s">
        <v>2187</v>
      </c>
      <c r="F126" s="3">
        <v>24</v>
      </c>
      <c r="G126" s="3">
        <v>25</v>
      </c>
      <c r="I126" s="111" t="s">
        <v>878</v>
      </c>
      <c r="J126" s="3" t="s">
        <v>446</v>
      </c>
      <c r="K126" s="112" t="s">
        <v>2821</v>
      </c>
      <c r="L126" s="76" t="s">
        <v>2185</v>
      </c>
      <c r="M126" s="77" t="s">
        <v>2484</v>
      </c>
      <c r="N126" s="3" t="s">
        <v>446</v>
      </c>
      <c r="O126" s="3" t="s">
        <v>824</v>
      </c>
      <c r="P126" s="3">
        <v>25</v>
      </c>
      <c r="Q126" s="1" t="s">
        <v>2218</v>
      </c>
      <c r="R126" s="2">
        <v>204</v>
      </c>
      <c r="S126" s="124">
        <v>16640</v>
      </c>
      <c r="T126" s="1" t="s">
        <v>2700</v>
      </c>
      <c r="U126" s="3" t="s">
        <v>2196</v>
      </c>
      <c r="V126" s="3" t="s">
        <v>2196</v>
      </c>
      <c r="W126" s="3" t="s">
        <v>2892</v>
      </c>
      <c r="X126" s="3" t="s">
        <v>2847</v>
      </c>
      <c r="Y126" s="342">
        <f t="shared" si="3"/>
        <v>1200</v>
      </c>
      <c r="Z126" s="342" t="str">
        <f t="shared" si="4"/>
        <v>0</v>
      </c>
      <c r="AA126" s="342">
        <f t="shared" si="5"/>
        <v>1200</v>
      </c>
      <c r="AC126" s="5"/>
    </row>
    <row r="127" spans="1:29" s="3" customFormat="1" ht="10.199999999999999" x14ac:dyDescent="0.2">
      <c r="A127" s="1" t="s">
        <v>314</v>
      </c>
      <c r="B127" s="2">
        <v>325</v>
      </c>
      <c r="C127" s="1" t="s">
        <v>311</v>
      </c>
      <c r="D127" s="1" t="s">
        <v>1781</v>
      </c>
      <c r="E127" s="3" t="s">
        <v>2187</v>
      </c>
      <c r="F127" s="3">
        <v>24</v>
      </c>
      <c r="G127" s="3">
        <v>25</v>
      </c>
      <c r="J127" s="3" t="s">
        <v>446</v>
      </c>
      <c r="K127" s="112" t="s">
        <v>2887</v>
      </c>
      <c r="L127" s="76" t="s">
        <v>2185</v>
      </c>
      <c r="M127" s="77" t="s">
        <v>2804</v>
      </c>
      <c r="N127" s="3" t="s">
        <v>446</v>
      </c>
      <c r="O127" s="27" t="s">
        <v>2887</v>
      </c>
      <c r="P127" s="3">
        <v>25</v>
      </c>
      <c r="Q127" s="1" t="s">
        <v>2193</v>
      </c>
      <c r="R127" s="2">
        <v>24.85</v>
      </c>
      <c r="S127" s="149" t="s">
        <v>436</v>
      </c>
      <c r="T127" s="1" t="s">
        <v>2651</v>
      </c>
      <c r="U127" s="3" t="s">
        <v>2196</v>
      </c>
      <c r="V127" s="3" t="s">
        <v>2196</v>
      </c>
      <c r="W127" s="3" t="s">
        <v>2892</v>
      </c>
      <c r="X127" s="3" t="s">
        <v>1019</v>
      </c>
      <c r="Y127" s="342">
        <f t="shared" si="3"/>
        <v>1200</v>
      </c>
      <c r="Z127" s="342">
        <f t="shared" si="4"/>
        <v>1200</v>
      </c>
      <c r="AA127" s="342" t="str">
        <f t="shared" si="5"/>
        <v>0</v>
      </c>
      <c r="AC127" s="5"/>
    </row>
    <row r="128" spans="1:29" s="46" customFormat="1" ht="11.85" customHeight="1" thickBot="1" x14ac:dyDescent="0.3">
      <c r="G128" s="47">
        <f>SUM(G100:G127)</f>
        <v>525</v>
      </c>
      <c r="H128" s="47"/>
      <c r="I128" s="47"/>
      <c r="J128" s="47"/>
      <c r="K128" s="47"/>
      <c r="L128" s="48"/>
      <c r="M128" s="47">
        <f>G128-P128</f>
        <v>0</v>
      </c>
      <c r="N128" s="47"/>
      <c r="O128" s="47"/>
      <c r="P128" s="47">
        <f>SUM(P100:P127)</f>
        <v>525</v>
      </c>
      <c r="Q128" s="49"/>
      <c r="R128" s="49"/>
      <c r="S128" s="96"/>
      <c r="T128" s="49"/>
      <c r="X128" s="49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29" s="43" customFormat="1" ht="11.85" customHeight="1" x14ac:dyDescent="0.25">
      <c r="C129" s="50" t="s">
        <v>2173</v>
      </c>
      <c r="G129" s="22"/>
      <c r="H129" s="22"/>
      <c r="I129" s="22"/>
      <c r="J129" s="24"/>
      <c r="K129" s="22"/>
      <c r="L129" s="45"/>
      <c r="M129" s="22"/>
      <c r="N129" s="24"/>
      <c r="O129" s="22"/>
      <c r="P129" s="22"/>
      <c r="Q129" s="22"/>
      <c r="R129" s="22"/>
      <c r="S129" s="124"/>
      <c r="T129" s="22"/>
      <c r="X129" s="22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</row>
    <row r="130" spans="1:29" s="3" customFormat="1" ht="12" customHeight="1" x14ac:dyDescent="0.2">
      <c r="A130" s="1" t="s">
        <v>2818</v>
      </c>
      <c r="B130" s="2">
        <v>0</v>
      </c>
      <c r="C130" s="1" t="s">
        <v>2218</v>
      </c>
      <c r="D130" s="1" t="s">
        <v>1781</v>
      </c>
      <c r="E130" s="3" t="s">
        <v>2187</v>
      </c>
      <c r="F130" s="3">
        <v>24</v>
      </c>
      <c r="G130" s="3">
        <v>41</v>
      </c>
      <c r="J130" s="3" t="s">
        <v>446</v>
      </c>
      <c r="K130" s="75" t="s">
        <v>2817</v>
      </c>
      <c r="L130" s="76" t="s">
        <v>2185</v>
      </c>
      <c r="M130" s="77" t="s">
        <v>2601</v>
      </c>
      <c r="N130" s="3" t="s">
        <v>446</v>
      </c>
      <c r="P130" s="3">
        <v>41</v>
      </c>
      <c r="Q130" s="1" t="s">
        <v>2321</v>
      </c>
      <c r="R130" s="2">
        <v>0</v>
      </c>
      <c r="S130" s="120" t="s">
        <v>436</v>
      </c>
      <c r="T130" s="1" t="s">
        <v>2797</v>
      </c>
      <c r="U130" s="3" t="s">
        <v>2603</v>
      </c>
      <c r="V130" s="3" t="s">
        <v>2603</v>
      </c>
      <c r="W130" s="3" t="s">
        <v>1161</v>
      </c>
      <c r="X130" s="3" t="s">
        <v>1019</v>
      </c>
      <c r="Y130" s="342">
        <f t="shared" si="3"/>
        <v>1968</v>
      </c>
      <c r="Z130" s="342">
        <f t="shared" si="4"/>
        <v>1968</v>
      </c>
      <c r="AA130" s="342" t="str">
        <f t="shared" si="5"/>
        <v>0</v>
      </c>
      <c r="AC130" s="5"/>
    </row>
    <row r="131" spans="1:29" s="3" customFormat="1" ht="10.199999999999999" x14ac:dyDescent="0.2">
      <c r="A131" s="1" t="s">
        <v>2798</v>
      </c>
      <c r="B131" s="2">
        <v>0</v>
      </c>
      <c r="C131" s="1" t="s">
        <v>2193</v>
      </c>
      <c r="D131" s="1" t="s">
        <v>1781</v>
      </c>
      <c r="E131" s="3" t="s">
        <v>2187</v>
      </c>
      <c r="F131" s="3">
        <v>24</v>
      </c>
      <c r="G131" s="3">
        <v>20</v>
      </c>
      <c r="I131" s="23" t="s">
        <v>2927</v>
      </c>
      <c r="J131" s="3" t="s">
        <v>446</v>
      </c>
      <c r="K131" s="75" t="s">
        <v>2605</v>
      </c>
      <c r="L131" s="76" t="s">
        <v>2185</v>
      </c>
      <c r="M131" s="77" t="s">
        <v>2606</v>
      </c>
      <c r="N131" s="3" t="s">
        <v>446</v>
      </c>
      <c r="P131" s="3">
        <v>20</v>
      </c>
      <c r="Q131" s="1" t="s">
        <v>2321</v>
      </c>
      <c r="R131" s="2">
        <v>54.65</v>
      </c>
      <c r="S131" s="125">
        <v>15815</v>
      </c>
      <c r="T131" s="1" t="s">
        <v>2710</v>
      </c>
      <c r="U131" s="3" t="s">
        <v>2603</v>
      </c>
      <c r="V131" s="3" t="s">
        <v>2603</v>
      </c>
      <c r="W131" s="22" t="s">
        <v>2892</v>
      </c>
      <c r="X131" s="3" t="s">
        <v>2847</v>
      </c>
      <c r="Y131" s="342">
        <f t="shared" si="3"/>
        <v>960</v>
      </c>
      <c r="Z131" s="342" t="str">
        <f t="shared" si="4"/>
        <v>0</v>
      </c>
      <c r="AA131" s="342">
        <f t="shared" si="5"/>
        <v>960</v>
      </c>
      <c r="AC131" s="5"/>
    </row>
    <row r="132" spans="1:29" s="22" customFormat="1" ht="11.85" customHeight="1" x14ac:dyDescent="0.2">
      <c r="A132" s="20"/>
      <c r="B132" s="21"/>
      <c r="C132" s="20"/>
      <c r="D132" s="20"/>
      <c r="I132" s="51"/>
      <c r="J132" s="24"/>
      <c r="K132" s="23"/>
      <c r="L132" s="20" t="s">
        <v>2185</v>
      </c>
      <c r="Y132" s="342">
        <f t="shared" si="3"/>
        <v>0</v>
      </c>
      <c r="Z132" s="342" t="str">
        <f t="shared" si="4"/>
        <v>0</v>
      </c>
      <c r="AA132" s="342" t="str">
        <f t="shared" si="5"/>
        <v>0</v>
      </c>
      <c r="AC132" s="25"/>
    </row>
    <row r="133" spans="1:29" s="46" customFormat="1" ht="11.85" customHeight="1" thickBot="1" x14ac:dyDescent="0.3">
      <c r="G133" s="47">
        <f>SUM(G129:G132)</f>
        <v>61</v>
      </c>
      <c r="H133" s="47"/>
      <c r="I133" s="47"/>
      <c r="J133" s="47"/>
      <c r="K133" s="47"/>
      <c r="L133" s="48"/>
      <c r="M133" s="47">
        <f>G133-P133</f>
        <v>0</v>
      </c>
      <c r="N133" s="47"/>
      <c r="O133" s="47"/>
      <c r="P133" s="47">
        <f>SUM(P130:P132)</f>
        <v>61</v>
      </c>
      <c r="Q133" s="49"/>
      <c r="R133" s="49"/>
      <c r="S133" s="96"/>
      <c r="T133" s="49"/>
      <c r="X133" s="49"/>
      <c r="Y133" s="342">
        <f t="shared" ref="Y133:Y185" si="6">F133*G133*2</f>
        <v>0</v>
      </c>
      <c r="Z133" s="342" t="str">
        <f t="shared" ref="Z133:Z185" si="7">IF(X133="N",Y133,"0")</f>
        <v>0</v>
      </c>
      <c r="AA133" s="342" t="str">
        <f t="shared" ref="AA133:AA185" si="8">IF(X133="P",Y133,"0")</f>
        <v>0</v>
      </c>
    </row>
    <row r="134" spans="1:29" s="43" customFormat="1" ht="11.85" customHeight="1" x14ac:dyDescent="0.25">
      <c r="C134" s="50" t="s">
        <v>2169</v>
      </c>
      <c r="G134" s="22"/>
      <c r="H134" s="22"/>
      <c r="I134" s="69"/>
      <c r="J134" s="22"/>
      <c r="K134" s="22"/>
      <c r="L134" s="20"/>
      <c r="M134" s="22"/>
      <c r="N134" s="22"/>
      <c r="O134" s="22"/>
      <c r="P134" s="22"/>
      <c r="Q134" s="22"/>
      <c r="R134" s="22"/>
      <c r="S134" s="131"/>
      <c r="T134" s="22"/>
      <c r="X134" s="22"/>
      <c r="Y134" s="342">
        <f t="shared" si="6"/>
        <v>0</v>
      </c>
      <c r="Z134" s="342" t="str">
        <f t="shared" si="7"/>
        <v>0</v>
      </c>
      <c r="AA134" s="342" t="str">
        <f t="shared" si="8"/>
        <v>0</v>
      </c>
    </row>
    <row r="135" spans="1:29" s="3" customFormat="1" ht="10.199999999999999" x14ac:dyDescent="0.2">
      <c r="A135" s="1" t="s">
        <v>340</v>
      </c>
      <c r="B135" s="2">
        <v>0</v>
      </c>
      <c r="C135" s="1" t="s">
        <v>311</v>
      </c>
      <c r="D135" s="1" t="s">
        <v>1781</v>
      </c>
      <c r="E135" s="3" t="s">
        <v>2187</v>
      </c>
      <c r="F135" s="3">
        <v>24</v>
      </c>
      <c r="G135" s="3">
        <v>15</v>
      </c>
      <c r="I135" s="27" t="s">
        <v>427</v>
      </c>
      <c r="J135" s="3" t="s">
        <v>446</v>
      </c>
      <c r="K135" s="111" t="s">
        <v>2821</v>
      </c>
      <c r="L135" s="1" t="s">
        <v>2185</v>
      </c>
      <c r="M135" s="22" t="s">
        <v>2606</v>
      </c>
      <c r="N135" s="3" t="s">
        <v>446</v>
      </c>
      <c r="P135" s="3">
        <v>15</v>
      </c>
      <c r="Q135" s="1" t="s">
        <v>2485</v>
      </c>
      <c r="R135" s="2">
        <v>0</v>
      </c>
      <c r="S135" s="102">
        <v>16652</v>
      </c>
      <c r="T135" s="1" t="s">
        <v>2799</v>
      </c>
      <c r="U135" s="3" t="s">
        <v>2603</v>
      </c>
      <c r="V135" s="3" t="s">
        <v>2603</v>
      </c>
      <c r="W135" s="3" t="s">
        <v>1161</v>
      </c>
      <c r="X135" s="3" t="s">
        <v>2847</v>
      </c>
      <c r="Y135" s="342">
        <f t="shared" si="6"/>
        <v>720</v>
      </c>
      <c r="Z135" s="342" t="str">
        <f t="shared" si="7"/>
        <v>0</v>
      </c>
      <c r="AA135" s="342">
        <f t="shared" si="8"/>
        <v>720</v>
      </c>
      <c r="AC135" s="5"/>
    </row>
    <row r="136" spans="1:29" s="3" customFormat="1" ht="10.199999999999999" x14ac:dyDescent="0.2">
      <c r="A136" s="1" t="s">
        <v>340</v>
      </c>
      <c r="B136" s="2">
        <v>0</v>
      </c>
      <c r="C136" s="1" t="s">
        <v>311</v>
      </c>
      <c r="D136" s="1" t="s">
        <v>1781</v>
      </c>
      <c r="E136" s="3" t="s">
        <v>2187</v>
      </c>
      <c r="F136" s="3">
        <v>24</v>
      </c>
      <c r="G136" s="3">
        <v>5</v>
      </c>
      <c r="I136" s="27" t="s">
        <v>427</v>
      </c>
      <c r="J136" s="3" t="s">
        <v>446</v>
      </c>
      <c r="K136" s="111" t="s">
        <v>2821</v>
      </c>
      <c r="L136" s="1" t="s">
        <v>2185</v>
      </c>
      <c r="M136" s="3" t="s">
        <v>2606</v>
      </c>
      <c r="N136" s="3" t="s">
        <v>446</v>
      </c>
      <c r="P136" s="3">
        <v>5</v>
      </c>
      <c r="Q136" s="1" t="s">
        <v>2321</v>
      </c>
      <c r="R136" s="2">
        <v>54.65</v>
      </c>
      <c r="S136" s="102">
        <v>16652</v>
      </c>
      <c r="T136" s="1" t="s">
        <v>2710</v>
      </c>
      <c r="U136" s="3" t="s">
        <v>2603</v>
      </c>
      <c r="V136" s="3" t="s">
        <v>2603</v>
      </c>
      <c r="W136" s="22" t="s">
        <v>2892</v>
      </c>
      <c r="X136" s="3" t="s">
        <v>2847</v>
      </c>
      <c r="Y136" s="342">
        <f t="shared" si="6"/>
        <v>240</v>
      </c>
      <c r="Z136" s="342" t="str">
        <f t="shared" si="7"/>
        <v>0</v>
      </c>
      <c r="AA136" s="342">
        <f t="shared" si="8"/>
        <v>240</v>
      </c>
      <c r="AC136" s="5"/>
    </row>
    <row r="137" spans="1:29" s="3" customFormat="1" ht="10.199999999999999" x14ac:dyDescent="0.2">
      <c r="A137" s="1" t="s">
        <v>340</v>
      </c>
      <c r="B137" s="2">
        <v>0</v>
      </c>
      <c r="C137" s="1" t="s">
        <v>311</v>
      </c>
      <c r="D137" s="1" t="s">
        <v>1781</v>
      </c>
      <c r="E137" s="3" t="s">
        <v>2187</v>
      </c>
      <c r="F137" s="3">
        <v>24</v>
      </c>
      <c r="G137" s="3">
        <v>7</v>
      </c>
      <c r="I137" s="27" t="s">
        <v>427</v>
      </c>
      <c r="J137" s="3" t="s">
        <v>446</v>
      </c>
      <c r="K137" s="111" t="s">
        <v>2821</v>
      </c>
      <c r="L137" s="1" t="s">
        <v>2185</v>
      </c>
      <c r="M137" s="3" t="s">
        <v>2708</v>
      </c>
      <c r="N137" s="3" t="s">
        <v>446</v>
      </c>
      <c r="P137" s="3">
        <v>7</v>
      </c>
      <c r="Q137" s="1" t="s">
        <v>2321</v>
      </c>
      <c r="R137" s="2">
        <v>48</v>
      </c>
      <c r="S137" s="102">
        <v>16653</v>
      </c>
      <c r="T137" s="1" t="s">
        <v>2709</v>
      </c>
      <c r="U137" s="3" t="s">
        <v>2603</v>
      </c>
      <c r="V137" s="3" t="s">
        <v>2603</v>
      </c>
      <c r="W137" s="22" t="s">
        <v>2892</v>
      </c>
      <c r="X137" s="3" t="s">
        <v>2847</v>
      </c>
      <c r="Y137" s="342">
        <f t="shared" si="6"/>
        <v>336</v>
      </c>
      <c r="Z137" s="342" t="str">
        <f t="shared" si="7"/>
        <v>0</v>
      </c>
      <c r="AA137" s="342">
        <f t="shared" si="8"/>
        <v>336</v>
      </c>
      <c r="AC137" s="5"/>
    </row>
    <row r="138" spans="1:29" s="46" customFormat="1" ht="11.85" customHeight="1" thickBot="1" x14ac:dyDescent="0.3">
      <c r="G138" s="47">
        <f>SUM(G134:G137)</f>
        <v>27</v>
      </c>
      <c r="H138" s="47"/>
      <c r="I138" s="47"/>
      <c r="J138" s="47"/>
      <c r="K138" s="47"/>
      <c r="L138" s="48"/>
      <c r="M138" s="47">
        <f>G138-P138</f>
        <v>0</v>
      </c>
      <c r="N138" s="47"/>
      <c r="O138" s="47"/>
      <c r="P138" s="47">
        <f>SUM(P134:P137)</f>
        <v>27</v>
      </c>
      <c r="Q138" s="49"/>
      <c r="R138" s="49"/>
      <c r="S138" s="138"/>
      <c r="T138" s="49"/>
      <c r="X138" s="49"/>
      <c r="Y138" s="342">
        <f t="shared" si="6"/>
        <v>0</v>
      </c>
      <c r="Z138" s="342" t="str">
        <f t="shared" si="7"/>
        <v>0</v>
      </c>
      <c r="AA138" s="342" t="str">
        <f t="shared" si="8"/>
        <v>0</v>
      </c>
    </row>
    <row r="139" spans="1:29" s="43" customFormat="1" ht="11.85" customHeight="1" x14ac:dyDescent="0.25">
      <c r="C139" s="50" t="s">
        <v>2176</v>
      </c>
      <c r="G139" s="22"/>
      <c r="H139" s="22"/>
      <c r="I139" s="22"/>
      <c r="J139" s="22"/>
      <c r="K139" s="26"/>
      <c r="L139" s="20"/>
      <c r="M139" s="22"/>
      <c r="N139" s="22"/>
      <c r="O139" s="22"/>
      <c r="P139" s="22"/>
      <c r="Q139" s="22"/>
      <c r="R139" s="22"/>
      <c r="S139" s="95"/>
      <c r="T139" s="22"/>
      <c r="X139" s="22"/>
      <c r="Y139" s="342">
        <f t="shared" si="6"/>
        <v>0</v>
      </c>
      <c r="Z139" s="342" t="str">
        <f t="shared" si="7"/>
        <v>0</v>
      </c>
      <c r="AA139" s="342" t="str">
        <f t="shared" si="8"/>
        <v>0</v>
      </c>
    </row>
    <row r="140" spans="1:29" s="3" customFormat="1" ht="10.199999999999999" x14ac:dyDescent="0.2">
      <c r="A140" s="1" t="s">
        <v>339</v>
      </c>
      <c r="B140" s="2">
        <v>0</v>
      </c>
      <c r="C140" s="1" t="s">
        <v>311</v>
      </c>
      <c r="D140" s="1" t="s">
        <v>1781</v>
      </c>
      <c r="E140" s="3" t="s">
        <v>2187</v>
      </c>
      <c r="F140" s="3">
        <v>24</v>
      </c>
      <c r="G140" s="3">
        <v>46</v>
      </c>
      <c r="J140" s="3" t="s">
        <v>446</v>
      </c>
      <c r="K140" s="111" t="s">
        <v>2608</v>
      </c>
      <c r="L140" s="1" t="s">
        <v>2185</v>
      </c>
      <c r="M140" s="3" t="s">
        <v>2608</v>
      </c>
      <c r="N140" s="3" t="s">
        <v>446</v>
      </c>
      <c r="P140" s="3">
        <v>46</v>
      </c>
      <c r="Q140" s="1" t="s">
        <v>2193</v>
      </c>
      <c r="R140" s="2">
        <v>0</v>
      </c>
      <c r="S140" s="91" t="s">
        <v>436</v>
      </c>
      <c r="T140" s="1" t="s">
        <v>2800</v>
      </c>
      <c r="U140" s="3" t="s">
        <v>2610</v>
      </c>
      <c r="V140" s="3" t="s">
        <v>2610</v>
      </c>
      <c r="W140" s="3" t="s">
        <v>2892</v>
      </c>
      <c r="X140" s="3" t="s">
        <v>1019</v>
      </c>
      <c r="Y140" s="342">
        <f t="shared" si="6"/>
        <v>2208</v>
      </c>
      <c r="Z140" s="342">
        <f t="shared" si="7"/>
        <v>2208</v>
      </c>
      <c r="AA140" s="342" t="str">
        <f t="shared" si="8"/>
        <v>0</v>
      </c>
      <c r="AC140" s="5"/>
    </row>
    <row r="141" spans="1:29" s="22" customFormat="1" ht="11.85" customHeight="1" x14ac:dyDescent="0.2">
      <c r="L141" s="20" t="s">
        <v>2185</v>
      </c>
      <c r="O141" s="28"/>
      <c r="Q141" s="20"/>
      <c r="R141" s="21"/>
      <c r="S141" s="95"/>
      <c r="T141" s="20"/>
      <c r="Y141" s="342"/>
      <c r="Z141" s="342" t="str">
        <f t="shared" si="7"/>
        <v>0</v>
      </c>
      <c r="AA141" s="342" t="str">
        <f t="shared" si="8"/>
        <v>0</v>
      </c>
      <c r="AC141" s="25"/>
    </row>
    <row r="142" spans="1:29" s="46" customFormat="1" ht="11.85" customHeight="1" thickBot="1" x14ac:dyDescent="0.3">
      <c r="G142" s="47">
        <f>SUM(G139:G141)</f>
        <v>46</v>
      </c>
      <c r="H142" s="47"/>
      <c r="I142" s="47"/>
      <c r="J142" s="47"/>
      <c r="K142" s="47"/>
      <c r="L142" s="48"/>
      <c r="M142" s="47">
        <f>G142-P142</f>
        <v>0</v>
      </c>
      <c r="N142" s="47"/>
      <c r="O142" s="47"/>
      <c r="P142" s="47">
        <f>SUM(P139:P141)</f>
        <v>46</v>
      </c>
      <c r="Q142" s="49"/>
      <c r="R142" s="49"/>
      <c r="S142" s="96"/>
      <c r="T142" s="49"/>
      <c r="X142" s="49"/>
      <c r="Y142" s="342"/>
      <c r="Z142" s="342" t="str">
        <f t="shared" si="7"/>
        <v>0</v>
      </c>
      <c r="AA142" s="342" t="str">
        <f t="shared" si="8"/>
        <v>0</v>
      </c>
    </row>
    <row r="143" spans="1:29" s="71" customFormat="1" ht="11.85" customHeight="1" x14ac:dyDescent="0.25">
      <c r="C143" s="50" t="s">
        <v>2802</v>
      </c>
      <c r="G143" s="72"/>
      <c r="H143" s="72"/>
      <c r="I143" s="72" t="s">
        <v>1023</v>
      </c>
      <c r="J143" s="72"/>
      <c r="K143" s="72"/>
      <c r="L143" s="73"/>
      <c r="M143" s="72"/>
      <c r="N143" s="72"/>
      <c r="O143" s="72"/>
      <c r="P143" s="72"/>
      <c r="Q143" s="74"/>
      <c r="R143" s="74"/>
      <c r="S143" s="97"/>
      <c r="T143" s="74"/>
      <c r="X143" s="74"/>
      <c r="Y143" s="342"/>
      <c r="Z143" s="342" t="str">
        <f t="shared" si="7"/>
        <v>0</v>
      </c>
      <c r="AA143" s="342" t="str">
        <f t="shared" si="8"/>
        <v>0</v>
      </c>
    </row>
    <row r="144" spans="1:29" s="3" customFormat="1" ht="10.199999999999999" x14ac:dyDescent="0.2">
      <c r="A144" s="1" t="s">
        <v>2711</v>
      </c>
      <c r="B144" s="2">
        <v>216</v>
      </c>
      <c r="C144" s="1" t="s">
        <v>2218</v>
      </c>
      <c r="D144" s="1" t="s">
        <v>1781</v>
      </c>
      <c r="E144" s="3" t="s">
        <v>2187</v>
      </c>
      <c r="F144" s="3">
        <v>24</v>
      </c>
      <c r="G144" s="3">
        <v>172</v>
      </c>
      <c r="I144" s="114" t="s">
        <v>2920</v>
      </c>
      <c r="K144" s="111" t="s">
        <v>2277</v>
      </c>
      <c r="L144" s="1" t="s">
        <v>2185</v>
      </c>
      <c r="Q144" s="1"/>
      <c r="R144" s="2"/>
      <c r="S144" s="91"/>
      <c r="T144" s="1"/>
      <c r="Y144" s="342"/>
      <c r="Z144" s="342" t="str">
        <f t="shared" si="7"/>
        <v>0</v>
      </c>
      <c r="AA144" s="342" t="str">
        <f t="shared" si="8"/>
        <v>0</v>
      </c>
      <c r="AC144" s="5"/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1781</v>
      </c>
      <c r="E145" s="3" t="s">
        <v>2187</v>
      </c>
      <c r="F145" s="3">
        <v>24</v>
      </c>
      <c r="G145" s="3">
        <v>73</v>
      </c>
      <c r="I145" s="114" t="s">
        <v>2904</v>
      </c>
      <c r="K145" s="111" t="s">
        <v>2277</v>
      </c>
      <c r="L145" s="1" t="s">
        <v>2185</v>
      </c>
      <c r="Q145" s="1"/>
      <c r="R145" s="2"/>
      <c r="S145" s="91"/>
      <c r="T145" s="1"/>
      <c r="Y145" s="342"/>
      <c r="Z145" s="342" t="str">
        <f t="shared" si="7"/>
        <v>0</v>
      </c>
      <c r="AA145" s="342" t="str">
        <f t="shared" si="8"/>
        <v>0</v>
      </c>
      <c r="AC145" s="5"/>
    </row>
    <row r="146" spans="1:29" s="3" customFormat="1" ht="10.199999999999999" x14ac:dyDescent="0.2">
      <c r="A146" s="1"/>
      <c r="B146" s="2"/>
      <c r="C146" s="1"/>
      <c r="D146" s="1"/>
      <c r="I146" s="114"/>
      <c r="K146" s="111"/>
      <c r="L146" s="1" t="s">
        <v>2185</v>
      </c>
      <c r="M146" s="3" t="s">
        <v>1022</v>
      </c>
      <c r="Q146" s="1" t="s">
        <v>1898</v>
      </c>
      <c r="R146" s="2"/>
      <c r="S146" s="91"/>
      <c r="T146" s="1"/>
      <c r="Y146" s="342"/>
      <c r="Z146" s="342" t="str">
        <f t="shared" si="7"/>
        <v>0</v>
      </c>
      <c r="AA146" s="342" t="str">
        <f t="shared" si="8"/>
        <v>0</v>
      </c>
      <c r="AC146" s="5"/>
    </row>
    <row r="147" spans="1:29" s="58" customFormat="1" x14ac:dyDescent="0.25">
      <c r="G147" s="40">
        <f>SUM(G144:G146)</f>
        <v>245</v>
      </c>
      <c r="S147" s="106"/>
      <c r="Y147" s="342"/>
      <c r="Z147" s="342" t="str">
        <f t="shared" si="7"/>
        <v>0</v>
      </c>
      <c r="AA147" s="342" t="str">
        <f t="shared" si="8"/>
        <v>0</v>
      </c>
    </row>
    <row r="148" spans="1:29" ht="11.85" customHeight="1" x14ac:dyDescent="0.25">
      <c r="C148" s="57" t="s">
        <v>2175</v>
      </c>
      <c r="G148" s="3"/>
      <c r="H148" s="3"/>
      <c r="I148" s="3"/>
      <c r="J148" s="3"/>
      <c r="K148" s="3"/>
      <c r="L148" s="7"/>
      <c r="M148" s="3"/>
      <c r="N148" s="3"/>
      <c r="O148" s="3"/>
      <c r="P148" s="3"/>
      <c r="Q148" s="3"/>
      <c r="R148" s="3"/>
      <c r="S148" s="95"/>
      <c r="T148" s="3"/>
      <c r="X148" s="3"/>
      <c r="Y148" s="342"/>
      <c r="Z148" s="342" t="str">
        <f t="shared" si="7"/>
        <v>0</v>
      </c>
      <c r="AA148" s="342" t="str">
        <f t="shared" si="8"/>
        <v>0</v>
      </c>
    </row>
    <row r="149" spans="1:29" s="3" customFormat="1" ht="10.199999999999999" x14ac:dyDescent="0.2">
      <c r="A149" s="1" t="s">
        <v>2783</v>
      </c>
      <c r="B149" s="21">
        <v>60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J149" s="3" t="s">
        <v>446</v>
      </c>
      <c r="K149" s="108" t="s">
        <v>2453</v>
      </c>
      <c r="L149" s="109" t="s">
        <v>2185</v>
      </c>
      <c r="M149" s="110" t="s">
        <v>2484</v>
      </c>
      <c r="N149" s="3" t="s">
        <v>446</v>
      </c>
      <c r="O149" s="3" t="s">
        <v>2896</v>
      </c>
      <c r="P149" s="3">
        <v>25</v>
      </c>
      <c r="Q149" s="1" t="s">
        <v>2218</v>
      </c>
      <c r="R149" s="2">
        <v>201</v>
      </c>
      <c r="S149" s="118" t="s">
        <v>1161</v>
      </c>
      <c r="T149" s="1" t="s">
        <v>2699</v>
      </c>
      <c r="U149" s="3" t="s">
        <v>2196</v>
      </c>
      <c r="V149" s="3" t="s">
        <v>2196</v>
      </c>
      <c r="W149" s="22" t="s">
        <v>1161</v>
      </c>
      <c r="X149" s="3" t="s">
        <v>1019</v>
      </c>
      <c r="Y149" s="342">
        <f t="shared" si="6"/>
        <v>1200</v>
      </c>
      <c r="Z149" s="342">
        <f t="shared" si="7"/>
        <v>1200</v>
      </c>
      <c r="AA149" s="342" t="str">
        <f t="shared" si="8"/>
        <v>0</v>
      </c>
      <c r="AC149" s="5"/>
    </row>
    <row r="150" spans="1:29" s="3" customFormat="1" ht="10.199999999999999" x14ac:dyDescent="0.2">
      <c r="A150" s="1" t="s">
        <v>2796</v>
      </c>
      <c r="B150" s="2">
        <v>166</v>
      </c>
      <c r="C150" s="1" t="s">
        <v>2218</v>
      </c>
      <c r="D150" s="1" t="s">
        <v>1781</v>
      </c>
      <c r="E150" s="3" t="s">
        <v>2187</v>
      </c>
      <c r="F150" s="3">
        <v>24</v>
      </c>
      <c r="G150" s="3">
        <v>25</v>
      </c>
      <c r="I150" s="4" t="s">
        <v>2825</v>
      </c>
      <c r="J150" s="3" t="s">
        <v>446</v>
      </c>
      <c r="K150" s="108" t="s">
        <v>2812</v>
      </c>
      <c r="L150" s="109" t="s">
        <v>2185</v>
      </c>
      <c r="M150" s="110" t="s">
        <v>2408</v>
      </c>
      <c r="N150" s="3" t="s">
        <v>446</v>
      </c>
      <c r="O150" s="3" t="s">
        <v>2919</v>
      </c>
      <c r="P150" s="3">
        <v>25</v>
      </c>
      <c r="Q150" s="1" t="s">
        <v>2193</v>
      </c>
      <c r="R150" s="2">
        <v>65</v>
      </c>
      <c r="S150" s="118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6"/>
        <v>1200</v>
      </c>
      <c r="Z150" s="342" t="str">
        <f t="shared" si="7"/>
        <v>0</v>
      </c>
      <c r="AA150" s="342">
        <f t="shared" si="8"/>
        <v>1200</v>
      </c>
      <c r="AC150" s="5"/>
    </row>
    <row r="151" spans="1:29" s="3" customFormat="1" ht="10.199999999999999" x14ac:dyDescent="0.2">
      <c r="A151" s="1" t="s">
        <v>2729</v>
      </c>
      <c r="B151" s="2">
        <v>26.45</v>
      </c>
      <c r="C151" s="1" t="s">
        <v>2193</v>
      </c>
      <c r="D151" s="1" t="s">
        <v>1781</v>
      </c>
      <c r="E151" s="3" t="s">
        <v>2187</v>
      </c>
      <c r="F151" s="3">
        <v>24</v>
      </c>
      <c r="G151" s="3">
        <v>25</v>
      </c>
      <c r="I151" s="3">
        <v>23420</v>
      </c>
      <c r="J151" s="3" t="s">
        <v>446</v>
      </c>
      <c r="K151" s="108" t="s">
        <v>2277</v>
      </c>
      <c r="L151" s="109" t="s">
        <v>2185</v>
      </c>
      <c r="M151" s="110" t="s">
        <v>2237</v>
      </c>
      <c r="N151" s="3" t="s">
        <v>446</v>
      </c>
      <c r="O151" s="3" t="s">
        <v>2828</v>
      </c>
      <c r="P151" s="3">
        <v>25</v>
      </c>
      <c r="Q151" s="1" t="s">
        <v>2193</v>
      </c>
      <c r="R151" s="2">
        <v>21</v>
      </c>
      <c r="S151" s="120" t="s">
        <v>2887</v>
      </c>
      <c r="T151" s="1" t="s">
        <v>2723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6"/>
        <v>1200</v>
      </c>
      <c r="Z151" s="342" t="str">
        <f t="shared" si="7"/>
        <v>0</v>
      </c>
      <c r="AA151" s="342">
        <f t="shared" si="8"/>
        <v>1200</v>
      </c>
      <c r="AC151" s="5"/>
    </row>
    <row r="152" spans="1:29" s="3" customFormat="1" ht="10.199999999999999" x14ac:dyDescent="0.2">
      <c r="A152" s="1" t="s">
        <v>2730</v>
      </c>
      <c r="B152" s="2">
        <v>27</v>
      </c>
      <c r="C152" s="1" t="s">
        <v>2193</v>
      </c>
      <c r="D152" s="1" t="s">
        <v>1781</v>
      </c>
      <c r="E152" s="3" t="s">
        <v>2187</v>
      </c>
      <c r="F152" s="3">
        <v>24</v>
      </c>
      <c r="G152" s="3">
        <v>25</v>
      </c>
      <c r="I152" s="3">
        <v>23432</v>
      </c>
      <c r="J152" s="3" t="s">
        <v>446</v>
      </c>
      <c r="K152" s="108" t="s">
        <v>2277</v>
      </c>
      <c r="L152" s="109" t="s">
        <v>2185</v>
      </c>
      <c r="M152" s="110" t="s">
        <v>2237</v>
      </c>
      <c r="N152" s="3" t="s">
        <v>446</v>
      </c>
      <c r="O152" s="3" t="s">
        <v>2828</v>
      </c>
      <c r="P152" s="3">
        <v>25</v>
      </c>
      <c r="Q152" s="1" t="s">
        <v>2193</v>
      </c>
      <c r="R152" s="2">
        <v>21</v>
      </c>
      <c r="S152" s="120" t="s">
        <v>2887</v>
      </c>
      <c r="T152" s="1" t="s">
        <v>2723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6"/>
        <v>1200</v>
      </c>
      <c r="Z152" s="342" t="str">
        <f t="shared" si="7"/>
        <v>0</v>
      </c>
      <c r="AA152" s="342">
        <f t="shared" si="8"/>
        <v>1200</v>
      </c>
      <c r="AC152" s="5"/>
    </row>
    <row r="153" spans="1:29" s="3" customFormat="1" ht="10.199999999999999" x14ac:dyDescent="0.2">
      <c r="A153" s="1" t="s">
        <v>2731</v>
      </c>
      <c r="B153" s="2">
        <v>28</v>
      </c>
      <c r="C153" s="1" t="s">
        <v>2193</v>
      </c>
      <c r="D153" s="1" t="s">
        <v>1781</v>
      </c>
      <c r="E153" s="3" t="s">
        <v>2187</v>
      </c>
      <c r="F153" s="3">
        <v>24</v>
      </c>
      <c r="G153" s="3">
        <v>25</v>
      </c>
      <c r="I153" s="3">
        <v>23438</v>
      </c>
      <c r="J153" s="3" t="s">
        <v>446</v>
      </c>
      <c r="K153" s="108" t="s">
        <v>2277</v>
      </c>
      <c r="L153" s="109" t="s">
        <v>2185</v>
      </c>
      <c r="M153" s="110" t="s">
        <v>2237</v>
      </c>
      <c r="N153" s="3" t="s">
        <v>446</v>
      </c>
      <c r="O153" s="3" t="s">
        <v>2828</v>
      </c>
      <c r="P153" s="3">
        <v>25</v>
      </c>
      <c r="Q153" s="1" t="s">
        <v>2193</v>
      </c>
      <c r="R153" s="2">
        <v>21</v>
      </c>
      <c r="S153" s="120" t="s">
        <v>2887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2847</v>
      </c>
      <c r="Y153" s="342">
        <f t="shared" si="6"/>
        <v>1200</v>
      </c>
      <c r="Z153" s="342" t="str">
        <f t="shared" si="7"/>
        <v>0</v>
      </c>
      <c r="AA153" s="342">
        <f t="shared" si="8"/>
        <v>1200</v>
      </c>
      <c r="AC153" s="5"/>
    </row>
    <row r="154" spans="1:29" s="3" customFormat="1" ht="10.199999999999999" x14ac:dyDescent="0.2">
      <c r="A154" s="1" t="s">
        <v>2732</v>
      </c>
      <c r="B154" s="2">
        <v>44.25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I154" s="3">
        <v>23610</v>
      </c>
      <c r="J154" s="3" t="s">
        <v>446</v>
      </c>
      <c r="K154" s="108" t="s">
        <v>2277</v>
      </c>
      <c r="L154" s="109" t="s">
        <v>2185</v>
      </c>
      <c r="M154" s="110" t="s">
        <v>2237</v>
      </c>
      <c r="N154" s="3" t="s">
        <v>446</v>
      </c>
      <c r="O154" s="3" t="s">
        <v>2828</v>
      </c>
      <c r="P154" s="3">
        <v>25</v>
      </c>
      <c r="Q154" s="1" t="s">
        <v>2193</v>
      </c>
      <c r="R154" s="2">
        <v>21</v>
      </c>
      <c r="S154" s="120" t="s">
        <v>2887</v>
      </c>
      <c r="T154" s="1" t="s">
        <v>2723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6"/>
        <v>1200</v>
      </c>
      <c r="Z154" s="342" t="str">
        <f t="shared" si="7"/>
        <v>0</v>
      </c>
      <c r="AA154" s="342">
        <f t="shared" si="8"/>
        <v>1200</v>
      </c>
      <c r="AC154" s="5"/>
    </row>
    <row r="155" spans="1:29" s="3" customFormat="1" ht="10.199999999999999" x14ac:dyDescent="0.2">
      <c r="A155" s="1" t="s">
        <v>2733</v>
      </c>
      <c r="B155" s="2">
        <v>44.9</v>
      </c>
      <c r="C155" s="1" t="s">
        <v>2193</v>
      </c>
      <c r="D155" s="1" t="s">
        <v>1781</v>
      </c>
      <c r="E155" s="3" t="s">
        <v>2187</v>
      </c>
      <c r="F155" s="3">
        <v>24</v>
      </c>
      <c r="G155" s="3">
        <v>25</v>
      </c>
      <c r="I155" s="3">
        <v>23617</v>
      </c>
      <c r="J155" s="3" t="s">
        <v>446</v>
      </c>
      <c r="K155" s="108" t="s">
        <v>2277</v>
      </c>
      <c r="L155" s="109" t="s">
        <v>2185</v>
      </c>
      <c r="M155" s="110" t="s">
        <v>2237</v>
      </c>
      <c r="N155" s="3" t="s">
        <v>446</v>
      </c>
      <c r="O155" s="3" t="s">
        <v>2828</v>
      </c>
      <c r="P155" s="3">
        <v>25</v>
      </c>
      <c r="Q155" s="1" t="s">
        <v>2193</v>
      </c>
      <c r="R155" s="2">
        <v>26.25</v>
      </c>
      <c r="S155" s="120" t="s">
        <v>2887</v>
      </c>
      <c r="T155" s="1" t="s">
        <v>2724</v>
      </c>
      <c r="U155" s="3" t="s">
        <v>2196</v>
      </c>
      <c r="V155" s="3" t="s">
        <v>2196</v>
      </c>
      <c r="W155" s="22" t="s">
        <v>1161</v>
      </c>
      <c r="X155" s="3" t="s">
        <v>2847</v>
      </c>
      <c r="Y155" s="342">
        <f t="shared" si="6"/>
        <v>1200</v>
      </c>
      <c r="Z155" s="342" t="str">
        <f t="shared" si="7"/>
        <v>0</v>
      </c>
      <c r="AA155" s="342">
        <f t="shared" si="8"/>
        <v>1200</v>
      </c>
      <c r="AC155" s="5"/>
    </row>
    <row r="156" spans="1:29" s="3" customFormat="1" ht="10.199999999999999" x14ac:dyDescent="0.2">
      <c r="A156" s="1" t="s">
        <v>2734</v>
      </c>
      <c r="B156" s="2">
        <v>45</v>
      </c>
      <c r="C156" s="1" t="s">
        <v>2193</v>
      </c>
      <c r="D156" s="1" t="s">
        <v>1781</v>
      </c>
      <c r="E156" s="3" t="s">
        <v>2187</v>
      </c>
      <c r="F156" s="3">
        <v>24</v>
      </c>
      <c r="G156" s="3">
        <v>25</v>
      </c>
      <c r="I156" s="4" t="s">
        <v>2830</v>
      </c>
      <c r="J156" s="3" t="s">
        <v>446</v>
      </c>
      <c r="K156" s="108" t="s">
        <v>2277</v>
      </c>
      <c r="L156" s="109" t="s">
        <v>2185</v>
      </c>
      <c r="M156" s="110" t="s">
        <v>2370</v>
      </c>
      <c r="N156" s="3" t="s">
        <v>446</v>
      </c>
      <c r="O156" s="3" t="s">
        <v>2370</v>
      </c>
      <c r="P156" s="3">
        <v>25</v>
      </c>
      <c r="Q156" s="1" t="s">
        <v>2193</v>
      </c>
      <c r="R156" s="2">
        <v>68</v>
      </c>
      <c r="S156" s="125" t="s">
        <v>430</v>
      </c>
      <c r="T156" s="1" t="s">
        <v>2759</v>
      </c>
      <c r="U156" s="3" t="s">
        <v>2196</v>
      </c>
      <c r="V156" s="3" t="s">
        <v>2196</v>
      </c>
      <c r="W156" s="22" t="s">
        <v>1161</v>
      </c>
      <c r="X156" s="3" t="s">
        <v>2847</v>
      </c>
      <c r="Y156" s="342">
        <f t="shared" si="6"/>
        <v>1200</v>
      </c>
      <c r="Z156" s="342" t="str">
        <f t="shared" si="7"/>
        <v>0</v>
      </c>
      <c r="AA156" s="342">
        <f t="shared" si="8"/>
        <v>1200</v>
      </c>
      <c r="AC156" s="5"/>
    </row>
    <row r="157" spans="1:29" s="3" customFormat="1" ht="10.199999999999999" x14ac:dyDescent="0.2">
      <c r="A157" s="1" t="s">
        <v>2735</v>
      </c>
      <c r="B157" s="2">
        <v>63</v>
      </c>
      <c r="C157" s="1" t="s">
        <v>2193</v>
      </c>
      <c r="D157" s="1" t="s">
        <v>1781</v>
      </c>
      <c r="E157" s="3" t="s">
        <v>2187</v>
      </c>
      <c r="F157" s="3">
        <v>24</v>
      </c>
      <c r="G157" s="3">
        <v>25</v>
      </c>
      <c r="I157" s="4" t="s">
        <v>2831</v>
      </c>
      <c r="J157" s="3" t="s">
        <v>446</v>
      </c>
      <c r="K157" s="108" t="s">
        <v>2277</v>
      </c>
      <c r="L157" s="109" t="s">
        <v>2185</v>
      </c>
      <c r="M157" s="110" t="s">
        <v>2740</v>
      </c>
      <c r="N157" s="3" t="s">
        <v>446</v>
      </c>
      <c r="O157" s="3" t="s">
        <v>2740</v>
      </c>
      <c r="P157" s="3">
        <v>25</v>
      </c>
      <c r="Q157" s="1" t="s">
        <v>2218</v>
      </c>
      <c r="R157" s="2">
        <v>169</v>
      </c>
      <c r="S157" s="125" t="s">
        <v>1054</v>
      </c>
      <c r="T157" s="1" t="s">
        <v>2741</v>
      </c>
      <c r="U157" s="3" t="s">
        <v>2196</v>
      </c>
      <c r="V157" s="3" t="s">
        <v>2196</v>
      </c>
      <c r="W157" s="22" t="s">
        <v>1161</v>
      </c>
      <c r="X157" s="3" t="s">
        <v>2847</v>
      </c>
      <c r="Y157" s="342">
        <f t="shared" si="6"/>
        <v>1200</v>
      </c>
      <c r="Z157" s="342" t="str">
        <f t="shared" si="7"/>
        <v>0</v>
      </c>
      <c r="AA157" s="342">
        <f t="shared" si="8"/>
        <v>1200</v>
      </c>
      <c r="AC157" s="5"/>
    </row>
    <row r="158" spans="1:29" s="3" customFormat="1" ht="10.199999999999999" x14ac:dyDescent="0.2">
      <c r="A158" s="1" t="s">
        <v>2736</v>
      </c>
      <c r="B158" s="2">
        <v>69.5</v>
      </c>
      <c r="C158" s="1" t="s">
        <v>2193</v>
      </c>
      <c r="D158" s="1" t="s">
        <v>1781</v>
      </c>
      <c r="E158" s="3" t="s">
        <v>2187</v>
      </c>
      <c r="F158" s="3">
        <v>24</v>
      </c>
      <c r="G158" s="3">
        <v>25</v>
      </c>
      <c r="I158" s="3">
        <v>23763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3" t="s">
        <v>2829</v>
      </c>
      <c r="P158" s="3">
        <v>25</v>
      </c>
      <c r="Q158" s="1" t="s">
        <v>2193</v>
      </c>
      <c r="R158" s="2">
        <v>25.25</v>
      </c>
      <c r="S158" s="120" t="s">
        <v>2408</v>
      </c>
      <c r="T158" s="1" t="s">
        <v>2763</v>
      </c>
      <c r="U158" s="3" t="s">
        <v>2196</v>
      </c>
      <c r="V158" s="3" t="s">
        <v>2196</v>
      </c>
      <c r="W158" s="22" t="s">
        <v>1161</v>
      </c>
      <c r="X158" s="3" t="s">
        <v>2847</v>
      </c>
      <c r="Y158" s="342">
        <f t="shared" si="6"/>
        <v>1200</v>
      </c>
      <c r="Z158" s="342" t="str">
        <f t="shared" si="7"/>
        <v>0</v>
      </c>
      <c r="AA158" s="342">
        <f t="shared" si="8"/>
        <v>1200</v>
      </c>
      <c r="AC158" s="5"/>
    </row>
    <row r="159" spans="1:29" s="3" customFormat="1" ht="10.199999999999999" x14ac:dyDescent="0.2">
      <c r="A159" s="1" t="s">
        <v>2737</v>
      </c>
      <c r="B159" s="2">
        <v>330</v>
      </c>
      <c r="C159" s="1" t="s">
        <v>2193</v>
      </c>
      <c r="D159" s="1" t="s">
        <v>1781</v>
      </c>
      <c r="E159" s="3" t="s">
        <v>2187</v>
      </c>
      <c r="F159" s="3">
        <v>24</v>
      </c>
      <c r="G159" s="3">
        <v>25</v>
      </c>
      <c r="I159" s="3">
        <v>23912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3" t="s">
        <v>2829</v>
      </c>
      <c r="P159" s="3">
        <v>25</v>
      </c>
      <c r="Q159" s="1" t="s">
        <v>2193</v>
      </c>
      <c r="R159" s="2">
        <v>65</v>
      </c>
      <c r="S159" s="120" t="s">
        <v>2408</v>
      </c>
      <c r="T159" s="1" t="s">
        <v>2764</v>
      </c>
      <c r="U159" s="3" t="s">
        <v>2196</v>
      </c>
      <c r="V159" s="3" t="s">
        <v>2196</v>
      </c>
      <c r="W159" s="22" t="s">
        <v>1161</v>
      </c>
      <c r="X159" s="3" t="s">
        <v>2847</v>
      </c>
      <c r="Y159" s="342">
        <f t="shared" si="6"/>
        <v>1200</v>
      </c>
      <c r="Z159" s="342" t="str">
        <f t="shared" si="7"/>
        <v>0</v>
      </c>
      <c r="AA159" s="342">
        <f t="shared" si="8"/>
        <v>1200</v>
      </c>
      <c r="AC159" s="5"/>
    </row>
    <row r="160" spans="1:29" s="3" customFormat="1" ht="10.199999999999999" x14ac:dyDescent="0.2">
      <c r="A160" s="1" t="s">
        <v>2671</v>
      </c>
      <c r="B160" s="2">
        <v>180</v>
      </c>
      <c r="C160" s="1" t="s">
        <v>2218</v>
      </c>
      <c r="D160" s="1" t="s">
        <v>1781</v>
      </c>
      <c r="E160" s="3" t="s">
        <v>2187</v>
      </c>
      <c r="F160" s="3">
        <v>24</v>
      </c>
      <c r="G160" s="3">
        <v>25</v>
      </c>
      <c r="I160" s="3">
        <v>23961</v>
      </c>
      <c r="J160" s="3" t="s">
        <v>446</v>
      </c>
      <c r="K160" s="108" t="s">
        <v>2277</v>
      </c>
      <c r="L160" s="109" t="s">
        <v>2185</v>
      </c>
      <c r="M160" s="110" t="s">
        <v>2367</v>
      </c>
      <c r="N160" s="3" t="s">
        <v>446</v>
      </c>
      <c r="O160" s="3" t="s">
        <v>2853</v>
      </c>
      <c r="P160" s="3">
        <v>25</v>
      </c>
      <c r="Q160" s="1" t="s">
        <v>2218</v>
      </c>
      <c r="R160" s="2">
        <v>170</v>
      </c>
      <c r="S160" s="125" t="s">
        <v>431</v>
      </c>
      <c r="T160" s="1" t="s">
        <v>2758</v>
      </c>
      <c r="U160" s="3" t="s">
        <v>2196</v>
      </c>
      <c r="V160" s="3" t="s">
        <v>2196</v>
      </c>
      <c r="W160" s="22" t="s">
        <v>1161</v>
      </c>
      <c r="X160" s="3" t="s">
        <v>2847</v>
      </c>
      <c r="Y160" s="342">
        <f t="shared" si="6"/>
        <v>1200</v>
      </c>
      <c r="Z160" s="342" t="str">
        <f t="shared" si="7"/>
        <v>0</v>
      </c>
      <c r="AA160" s="342">
        <f t="shared" si="8"/>
        <v>1200</v>
      </c>
      <c r="AC160" s="5"/>
    </row>
    <row r="161" spans="1:29" s="3" customFormat="1" ht="10.199999999999999" x14ac:dyDescent="0.2">
      <c r="A161" s="1" t="s">
        <v>2671</v>
      </c>
      <c r="B161" s="2">
        <v>180</v>
      </c>
      <c r="C161" s="1" t="s">
        <v>2218</v>
      </c>
      <c r="D161" s="1" t="s">
        <v>1781</v>
      </c>
      <c r="E161" s="3" t="s">
        <v>2187</v>
      </c>
      <c r="F161" s="3">
        <v>24</v>
      </c>
      <c r="G161" s="3">
        <v>25</v>
      </c>
      <c r="I161" s="3">
        <v>23961</v>
      </c>
      <c r="J161" s="3" t="s">
        <v>446</v>
      </c>
      <c r="K161" s="108" t="s">
        <v>2277</v>
      </c>
      <c r="L161" s="109" t="s">
        <v>2185</v>
      </c>
      <c r="M161" s="110" t="s">
        <v>2367</v>
      </c>
      <c r="N161" s="3" t="s">
        <v>446</v>
      </c>
      <c r="O161" s="3" t="s">
        <v>2853</v>
      </c>
      <c r="P161" s="3">
        <v>25</v>
      </c>
      <c r="Q161" s="1" t="s">
        <v>2218</v>
      </c>
      <c r="R161" s="2">
        <v>170</v>
      </c>
      <c r="S161" s="125" t="s">
        <v>431</v>
      </c>
      <c r="T161" s="1" t="s">
        <v>2758</v>
      </c>
      <c r="U161" s="3" t="s">
        <v>2196</v>
      </c>
      <c r="V161" s="3" t="s">
        <v>2196</v>
      </c>
      <c r="W161" s="22" t="s">
        <v>1161</v>
      </c>
      <c r="X161" s="3" t="s">
        <v>2847</v>
      </c>
      <c r="Y161" s="342">
        <f t="shared" si="6"/>
        <v>1200</v>
      </c>
      <c r="Z161" s="342" t="str">
        <f t="shared" si="7"/>
        <v>0</v>
      </c>
      <c r="AA161" s="342">
        <f t="shared" si="8"/>
        <v>1200</v>
      </c>
      <c r="AC161" s="5"/>
    </row>
    <row r="162" spans="1:29" s="3" customFormat="1" ht="10.199999999999999" x14ac:dyDescent="0.2">
      <c r="A162" s="1" t="s">
        <v>1073</v>
      </c>
      <c r="B162" s="2">
        <v>285</v>
      </c>
      <c r="C162" s="1" t="s">
        <v>1063</v>
      </c>
      <c r="D162" s="1" t="s">
        <v>1781</v>
      </c>
      <c r="E162" s="3" t="s">
        <v>2187</v>
      </c>
      <c r="F162" s="3">
        <v>24</v>
      </c>
      <c r="G162" s="3">
        <v>25</v>
      </c>
      <c r="J162" s="3" t="s">
        <v>446</v>
      </c>
      <c r="K162" s="108" t="s">
        <v>2887</v>
      </c>
      <c r="L162" s="109" t="s">
        <v>2185</v>
      </c>
      <c r="M162" s="135" t="s">
        <v>2887</v>
      </c>
      <c r="N162" s="3" t="s">
        <v>446</v>
      </c>
      <c r="P162" s="3">
        <v>25</v>
      </c>
      <c r="Q162" s="1" t="s">
        <v>2193</v>
      </c>
      <c r="R162" s="2">
        <v>21</v>
      </c>
      <c r="S162" s="125" t="s">
        <v>436</v>
      </c>
      <c r="T162" s="1" t="s">
        <v>2723</v>
      </c>
      <c r="U162" s="3" t="s">
        <v>2196</v>
      </c>
      <c r="V162" s="3" t="s">
        <v>2196</v>
      </c>
      <c r="W162" s="22" t="s">
        <v>1161</v>
      </c>
      <c r="X162" s="3" t="s">
        <v>1019</v>
      </c>
      <c r="Y162" s="342">
        <f t="shared" si="6"/>
        <v>1200</v>
      </c>
      <c r="Z162" s="342">
        <f t="shared" si="7"/>
        <v>1200</v>
      </c>
      <c r="AA162" s="342" t="str">
        <f t="shared" si="8"/>
        <v>0</v>
      </c>
      <c r="AC162" s="5"/>
    </row>
    <row r="163" spans="1:29" s="3" customFormat="1" ht="10.199999999999999" x14ac:dyDescent="0.2">
      <c r="A163" s="1" t="s">
        <v>2679</v>
      </c>
      <c r="B163" s="2">
        <v>14.48</v>
      </c>
      <c r="C163" s="1" t="s">
        <v>2193</v>
      </c>
      <c r="D163" s="1" t="s">
        <v>1781</v>
      </c>
      <c r="E163" s="3" t="s">
        <v>2187</v>
      </c>
      <c r="F163" s="3">
        <v>24</v>
      </c>
      <c r="G163" s="3">
        <v>25</v>
      </c>
      <c r="I163" s="3" t="s">
        <v>1045</v>
      </c>
      <c r="J163" s="3" t="s">
        <v>446</v>
      </c>
      <c r="K163" s="108" t="s">
        <v>2680</v>
      </c>
      <c r="L163" s="109" t="s">
        <v>2185</v>
      </c>
      <c r="M163" s="110" t="s">
        <v>2887</v>
      </c>
      <c r="N163" s="3" t="s">
        <v>446</v>
      </c>
      <c r="O163" s="3" t="s">
        <v>1044</v>
      </c>
      <c r="P163" s="3">
        <v>25</v>
      </c>
      <c r="Q163" s="1" t="s">
        <v>2193</v>
      </c>
      <c r="R163" s="2">
        <v>25.5</v>
      </c>
      <c r="S163" s="120" t="s">
        <v>2812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1200</v>
      </c>
      <c r="Z163" s="342" t="str">
        <f t="shared" si="7"/>
        <v>0</v>
      </c>
      <c r="AA163" s="342">
        <f t="shared" si="8"/>
        <v>1200</v>
      </c>
      <c r="AC163" s="5"/>
    </row>
    <row r="164" spans="1:29" s="3" customFormat="1" ht="10.199999999999999" x14ac:dyDescent="0.2">
      <c r="A164" s="1" t="s">
        <v>1293</v>
      </c>
      <c r="B164" s="2">
        <v>275</v>
      </c>
      <c r="C164" s="1" t="s">
        <v>1291</v>
      </c>
      <c r="D164" s="1" t="s">
        <v>1781</v>
      </c>
      <c r="E164" s="3" t="s">
        <v>2187</v>
      </c>
      <c r="F164" s="3">
        <v>24</v>
      </c>
      <c r="G164" s="22">
        <v>25</v>
      </c>
      <c r="H164" s="22"/>
      <c r="I164" s="114"/>
      <c r="J164" s="3" t="s">
        <v>446</v>
      </c>
      <c r="K164" s="108" t="s">
        <v>2887</v>
      </c>
      <c r="L164" s="109" t="s">
        <v>2185</v>
      </c>
      <c r="M164" s="110" t="s">
        <v>2887</v>
      </c>
      <c r="N164" s="3" t="s">
        <v>446</v>
      </c>
      <c r="O164" s="27"/>
      <c r="P164" s="3">
        <v>25</v>
      </c>
      <c r="Q164" s="1" t="s">
        <v>2193</v>
      </c>
      <c r="R164" s="2">
        <v>21</v>
      </c>
      <c r="S164" s="120" t="s">
        <v>1161</v>
      </c>
      <c r="T164" s="1" t="s">
        <v>2723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342">
        <f t="shared" si="6"/>
        <v>1200</v>
      </c>
      <c r="Z164" s="342">
        <f t="shared" si="7"/>
        <v>1200</v>
      </c>
      <c r="AA164" s="342" t="str">
        <f t="shared" si="8"/>
        <v>0</v>
      </c>
      <c r="AC164" s="5"/>
    </row>
    <row r="165" spans="1:29" s="3" customFormat="1" ht="10.199999999999999" x14ac:dyDescent="0.2">
      <c r="A165" s="1" t="s">
        <v>2773</v>
      </c>
      <c r="B165" s="2">
        <v>185</v>
      </c>
      <c r="C165" s="1" t="s">
        <v>2218</v>
      </c>
      <c r="D165" s="1" t="s">
        <v>1781</v>
      </c>
      <c r="E165" s="3" t="s">
        <v>2187</v>
      </c>
      <c r="F165" s="3">
        <v>24</v>
      </c>
      <c r="G165" s="3">
        <v>25</v>
      </c>
      <c r="I165" s="139"/>
      <c r="J165" s="3" t="s">
        <v>446</v>
      </c>
      <c r="K165" s="108" t="s">
        <v>2448</v>
      </c>
      <c r="L165" s="109" t="s">
        <v>2185</v>
      </c>
      <c r="M165" s="135" t="s">
        <v>2887</v>
      </c>
      <c r="N165" s="3" t="s">
        <v>446</v>
      </c>
      <c r="O165" s="3" t="s">
        <v>2448</v>
      </c>
      <c r="P165" s="3">
        <v>25</v>
      </c>
      <c r="Q165" s="1" t="s">
        <v>2193</v>
      </c>
      <c r="R165" s="2">
        <v>21</v>
      </c>
      <c r="S165" s="120" t="s">
        <v>1161</v>
      </c>
      <c r="T165" s="1" t="s">
        <v>2723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342">
        <f t="shared" si="6"/>
        <v>1200</v>
      </c>
      <c r="Z165" s="342">
        <f t="shared" si="7"/>
        <v>1200</v>
      </c>
      <c r="AA165" s="342" t="str">
        <f t="shared" si="8"/>
        <v>0</v>
      </c>
      <c r="AC165" s="5"/>
    </row>
    <row r="166" spans="1:29" s="3" customFormat="1" ht="10.199999999999999" x14ac:dyDescent="0.2">
      <c r="A166" s="1" t="s">
        <v>2795</v>
      </c>
      <c r="B166" s="2">
        <v>185</v>
      </c>
      <c r="C166" s="1" t="s">
        <v>2218</v>
      </c>
      <c r="D166" s="1" t="s">
        <v>1781</v>
      </c>
      <c r="E166" s="3" t="s">
        <v>2187</v>
      </c>
      <c r="F166" s="3">
        <v>24</v>
      </c>
      <c r="G166" s="3">
        <v>25</v>
      </c>
      <c r="I166" s="114"/>
      <c r="J166" s="3" t="s">
        <v>446</v>
      </c>
      <c r="K166" s="108" t="s">
        <v>2812</v>
      </c>
      <c r="L166" s="109" t="s">
        <v>2185</v>
      </c>
      <c r="M166" s="135" t="s">
        <v>2887</v>
      </c>
      <c r="N166" s="3" t="s">
        <v>446</v>
      </c>
      <c r="O166" s="3" t="s">
        <v>879</v>
      </c>
      <c r="P166" s="3">
        <v>25</v>
      </c>
      <c r="Q166" s="1" t="s">
        <v>2193</v>
      </c>
      <c r="R166" s="2">
        <v>25.5</v>
      </c>
      <c r="S166" s="125" t="s">
        <v>1739</v>
      </c>
      <c r="T166" s="1" t="s">
        <v>2725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342">
        <f t="shared" si="6"/>
        <v>1200</v>
      </c>
      <c r="Z166" s="342">
        <f t="shared" si="7"/>
        <v>1200</v>
      </c>
      <c r="AA166" s="342" t="str">
        <f t="shared" si="8"/>
        <v>0</v>
      </c>
      <c r="AC166" s="5"/>
    </row>
    <row r="167" spans="1:29" ht="11.85" customHeight="1" x14ac:dyDescent="0.25">
      <c r="G167" s="3"/>
      <c r="H167" s="3"/>
      <c r="I167" s="3"/>
      <c r="J167" s="3"/>
      <c r="K167" s="3"/>
      <c r="L167" s="20" t="s">
        <v>2185</v>
      </c>
      <c r="M167" s="3"/>
      <c r="N167" s="3"/>
      <c r="O167" s="3"/>
      <c r="P167" s="3"/>
      <c r="Q167" s="3"/>
      <c r="R167" s="3"/>
      <c r="S167" s="95"/>
      <c r="T167" s="3"/>
      <c r="X167" s="3"/>
      <c r="Y167" s="342">
        <f t="shared" si="6"/>
        <v>0</v>
      </c>
      <c r="Z167" s="342" t="str">
        <f t="shared" si="7"/>
        <v>0</v>
      </c>
      <c r="AA167" s="342" t="str">
        <f t="shared" si="8"/>
        <v>0</v>
      </c>
    </row>
    <row r="168" spans="1:29" s="62" customFormat="1" ht="11.85" customHeight="1" thickBot="1" x14ac:dyDescent="0.3">
      <c r="G168" s="63">
        <f>SUM(G148:G167)</f>
        <v>450</v>
      </c>
      <c r="H168" s="63"/>
      <c r="I168" s="63"/>
      <c r="J168" s="63"/>
      <c r="K168" s="63"/>
      <c r="L168" s="64"/>
      <c r="M168" s="63">
        <f>G168-P168</f>
        <v>0</v>
      </c>
      <c r="N168" s="63"/>
      <c r="O168" s="63"/>
      <c r="P168" s="63">
        <f>SUM(P148:P167)</f>
        <v>450</v>
      </c>
      <c r="Q168" s="65"/>
      <c r="R168" s="65"/>
      <c r="S168" s="103"/>
      <c r="T168" s="65"/>
      <c r="X168" s="65"/>
      <c r="Y168" s="342">
        <f t="shared" si="6"/>
        <v>0</v>
      </c>
      <c r="Z168" s="342" t="str">
        <f t="shared" si="7"/>
        <v>0</v>
      </c>
      <c r="AA168" s="342" t="str">
        <f t="shared" si="8"/>
        <v>0</v>
      </c>
    </row>
    <row r="169" spans="1:29" s="43" customFormat="1" ht="11.85" customHeight="1" x14ac:dyDescent="0.25">
      <c r="A169" s="89"/>
      <c r="C169" s="50" t="s">
        <v>2184</v>
      </c>
      <c r="G169" s="22"/>
      <c r="H169" s="22"/>
      <c r="I169" s="24"/>
      <c r="J169" s="22"/>
      <c r="K169" s="22"/>
      <c r="L169" s="45"/>
      <c r="M169" s="22"/>
      <c r="N169" s="37"/>
      <c r="O169" s="22"/>
      <c r="P169" s="22"/>
      <c r="Q169" s="22"/>
      <c r="R169" s="22"/>
      <c r="S169" s="95"/>
      <c r="T169" s="22"/>
      <c r="X169" s="22"/>
      <c r="Y169" s="342">
        <f t="shared" si="6"/>
        <v>0</v>
      </c>
      <c r="Z169" s="342" t="str">
        <f t="shared" si="7"/>
        <v>0</v>
      </c>
      <c r="AA169" s="342" t="str">
        <f t="shared" si="8"/>
        <v>0</v>
      </c>
    </row>
    <row r="170" spans="1:29" s="71" customFormat="1" ht="11.85" customHeight="1" x14ac:dyDescent="0.25">
      <c r="A170" s="89">
        <v>486140.1</v>
      </c>
      <c r="B170" s="2">
        <v>216</v>
      </c>
      <c r="C170" s="1" t="s">
        <v>2218</v>
      </c>
      <c r="D170" s="1" t="s">
        <v>1781</v>
      </c>
      <c r="E170" s="3" t="s">
        <v>2187</v>
      </c>
      <c r="F170" s="3">
        <v>24</v>
      </c>
      <c r="G170" s="74">
        <v>4</v>
      </c>
      <c r="H170" s="74"/>
      <c r="I170" s="127" t="s">
        <v>2904</v>
      </c>
      <c r="J170" s="74" t="s">
        <v>446</v>
      </c>
      <c r="K170" s="4" t="s">
        <v>2277</v>
      </c>
      <c r="L170" s="1" t="s">
        <v>2185</v>
      </c>
      <c r="M170" s="74" t="s">
        <v>2842</v>
      </c>
      <c r="N170" s="82" t="s">
        <v>446</v>
      </c>
      <c r="O170" s="74"/>
      <c r="P170" s="74">
        <v>4</v>
      </c>
      <c r="Q170" s="83" t="s">
        <v>2843</v>
      </c>
      <c r="R170" s="84">
        <v>0</v>
      </c>
      <c r="S170" s="99">
        <v>15757</v>
      </c>
      <c r="T170" s="83" t="s">
        <v>2844</v>
      </c>
      <c r="U170" s="74" t="s">
        <v>2845</v>
      </c>
      <c r="V170" s="74" t="s">
        <v>2845</v>
      </c>
      <c r="W170" s="22" t="s">
        <v>1161</v>
      </c>
      <c r="X170" s="74" t="s">
        <v>2847</v>
      </c>
      <c r="Y170" s="342">
        <f t="shared" si="6"/>
        <v>192</v>
      </c>
      <c r="Z170" s="342" t="str">
        <f t="shared" si="7"/>
        <v>0</v>
      </c>
      <c r="AA170" s="342">
        <f t="shared" si="8"/>
        <v>192</v>
      </c>
      <c r="AB170" s="74"/>
      <c r="AC170" s="85"/>
    </row>
    <row r="171" spans="1:29" s="46" customFormat="1" ht="11.85" customHeight="1" thickBot="1" x14ac:dyDescent="0.3">
      <c r="G171" s="47">
        <f>SUM(G170)</f>
        <v>4</v>
      </c>
      <c r="H171" s="47"/>
      <c r="I171" s="128"/>
      <c r="J171" s="47"/>
      <c r="K171" s="47"/>
      <c r="M171" s="47">
        <f>G171-P171</f>
        <v>0</v>
      </c>
      <c r="N171" s="81"/>
      <c r="O171" s="47"/>
      <c r="P171" s="47">
        <f>SUM(P170)</f>
        <v>4</v>
      </c>
      <c r="S171" s="104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29" s="71" customFormat="1" ht="11.85" customHeight="1" x14ac:dyDescent="0.25">
      <c r="G172" s="72"/>
      <c r="H172" s="72"/>
      <c r="I172" s="72"/>
      <c r="J172" s="72"/>
      <c r="K172" s="72"/>
      <c r="L172" s="73"/>
      <c r="M172" s="74"/>
      <c r="N172" s="82"/>
      <c r="O172" s="74"/>
      <c r="P172" s="74"/>
      <c r="Q172" s="83"/>
      <c r="R172" s="84"/>
      <c r="S172" s="99"/>
      <c r="T172" s="83"/>
      <c r="U172" s="74"/>
      <c r="V172" s="74"/>
      <c r="W172" s="74"/>
      <c r="X172" s="74"/>
      <c r="Y172" s="342">
        <f t="shared" si="6"/>
        <v>0</v>
      </c>
      <c r="Z172" s="342" t="str">
        <f t="shared" si="7"/>
        <v>0</v>
      </c>
      <c r="AA172" s="342" t="str">
        <f t="shared" si="8"/>
        <v>0</v>
      </c>
      <c r="AB172" s="74"/>
      <c r="AC172" s="85"/>
    </row>
    <row r="173" spans="1:29" s="43" customFormat="1" ht="11.85" customHeight="1" x14ac:dyDescent="0.25">
      <c r="C173" s="50" t="s">
        <v>2181</v>
      </c>
      <c r="G173" s="22"/>
      <c r="H173" s="22"/>
      <c r="I173" s="22"/>
      <c r="J173" s="22"/>
      <c r="K173" s="22"/>
      <c r="L173" s="45"/>
      <c r="M173" s="22"/>
      <c r="N173" s="22"/>
      <c r="O173" s="22"/>
      <c r="P173" s="22"/>
      <c r="Q173" s="22"/>
      <c r="R173" s="22"/>
      <c r="S173" s="95"/>
      <c r="T173" s="22"/>
      <c r="X173" s="22"/>
      <c r="Y173" s="342">
        <f t="shared" si="6"/>
        <v>0</v>
      </c>
      <c r="Z173" s="342" t="str">
        <f t="shared" si="7"/>
        <v>0</v>
      </c>
      <c r="AA173" s="342" t="str">
        <f t="shared" si="8"/>
        <v>0</v>
      </c>
    </row>
    <row r="174" spans="1:29" s="3" customFormat="1" ht="10.199999999999999" x14ac:dyDescent="0.2">
      <c r="A174" s="1" t="s">
        <v>2713</v>
      </c>
      <c r="B174" s="2">
        <v>197.04</v>
      </c>
      <c r="C174" s="1" t="s">
        <v>2485</v>
      </c>
      <c r="D174" s="1" t="s">
        <v>1781</v>
      </c>
      <c r="E174" s="3" t="s">
        <v>2187</v>
      </c>
      <c r="F174" s="3">
        <v>24</v>
      </c>
      <c r="G174" s="3">
        <v>10</v>
      </c>
      <c r="J174" s="3" t="s">
        <v>446</v>
      </c>
      <c r="K174" s="4" t="s">
        <v>2714</v>
      </c>
      <c r="L174" s="1" t="s">
        <v>2185</v>
      </c>
      <c r="M174" s="3" t="s">
        <v>435</v>
      </c>
      <c r="N174" s="3" t="s">
        <v>446</v>
      </c>
      <c r="O174" s="3" t="s">
        <v>433</v>
      </c>
      <c r="P174" s="3">
        <v>10</v>
      </c>
      <c r="Q174" s="1"/>
      <c r="R174" s="2">
        <v>300</v>
      </c>
      <c r="S174" s="91">
        <v>15307</v>
      </c>
      <c r="T174" s="1" t="s">
        <v>429</v>
      </c>
      <c r="U174" s="3" t="s">
        <v>2715</v>
      </c>
      <c r="V174" s="3" t="s">
        <v>2715</v>
      </c>
      <c r="W174" s="22" t="s">
        <v>1161</v>
      </c>
      <c r="X174" s="3" t="s">
        <v>2847</v>
      </c>
      <c r="Y174" s="342">
        <f t="shared" si="6"/>
        <v>480</v>
      </c>
      <c r="Z174" s="342" t="str">
        <f t="shared" si="7"/>
        <v>0</v>
      </c>
      <c r="AA174" s="342">
        <f t="shared" si="8"/>
        <v>480</v>
      </c>
      <c r="AC174" s="5"/>
    </row>
    <row r="175" spans="1:29" s="46" customFormat="1" ht="11.85" customHeight="1" thickBot="1" x14ac:dyDescent="0.3">
      <c r="G175" s="47">
        <f>SUM(G173:G174)</f>
        <v>10</v>
      </c>
      <c r="H175" s="47"/>
      <c r="I175" s="47"/>
      <c r="J175" s="47"/>
      <c r="K175" s="47"/>
      <c r="L175" s="48"/>
      <c r="M175" s="47">
        <f>G175-P175</f>
        <v>0</v>
      </c>
      <c r="N175" s="47"/>
      <c r="O175" s="47"/>
      <c r="P175" s="47">
        <f>SUM(P173:P174)</f>
        <v>10</v>
      </c>
      <c r="Q175" s="49"/>
      <c r="R175" s="49"/>
      <c r="S175" s="96"/>
      <c r="T175" s="49"/>
      <c r="X175" s="49"/>
      <c r="Y175" s="342">
        <f t="shared" si="6"/>
        <v>0</v>
      </c>
      <c r="Z175" s="342" t="str">
        <f t="shared" si="7"/>
        <v>0</v>
      </c>
      <c r="AA175" s="342" t="str">
        <f t="shared" si="8"/>
        <v>0</v>
      </c>
    </row>
    <row r="176" spans="1:29" s="43" customFormat="1" ht="11.85" customHeight="1" x14ac:dyDescent="0.25">
      <c r="C176" s="50" t="s">
        <v>2179</v>
      </c>
      <c r="G176" s="22"/>
      <c r="H176" s="22"/>
      <c r="I176" s="24"/>
      <c r="J176" s="22"/>
      <c r="K176" s="22"/>
      <c r="L176" s="45"/>
      <c r="M176" s="22"/>
      <c r="N176" s="22"/>
      <c r="O176" s="22"/>
      <c r="P176" s="22"/>
      <c r="Q176" s="22"/>
      <c r="R176" s="22"/>
      <c r="S176" s="95"/>
      <c r="T176" s="22"/>
      <c r="X176" s="22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</row>
    <row r="177" spans="1:29" s="3" customFormat="1" ht="10.199999999999999" x14ac:dyDescent="0.2">
      <c r="A177" s="1" t="s">
        <v>2711</v>
      </c>
      <c r="B177" s="2">
        <v>216</v>
      </c>
      <c r="C177" s="1" t="s">
        <v>2218</v>
      </c>
      <c r="D177" s="1" t="s">
        <v>1781</v>
      </c>
      <c r="E177" s="3" t="s">
        <v>2187</v>
      </c>
      <c r="F177" s="3">
        <v>24</v>
      </c>
      <c r="G177" s="3">
        <v>9</v>
      </c>
      <c r="I177" s="127" t="s">
        <v>2904</v>
      </c>
      <c r="J177" s="3" t="s">
        <v>446</v>
      </c>
      <c r="K177" s="4" t="s">
        <v>2277</v>
      </c>
      <c r="L177" s="1" t="s">
        <v>2185</v>
      </c>
      <c r="M177" s="3" t="s">
        <v>2619</v>
      </c>
      <c r="N177" s="3" t="s">
        <v>446</v>
      </c>
      <c r="P177" s="3">
        <v>9</v>
      </c>
      <c r="Q177" s="1" t="s">
        <v>2193</v>
      </c>
      <c r="R177" s="2">
        <v>15.7</v>
      </c>
      <c r="S177" s="91">
        <v>15758</v>
      </c>
      <c r="T177" s="1" t="s">
        <v>2620</v>
      </c>
      <c r="U177" s="3" t="s">
        <v>2621</v>
      </c>
      <c r="V177" s="3" t="s">
        <v>2621</v>
      </c>
      <c r="W177" s="22" t="s">
        <v>1161</v>
      </c>
      <c r="X177" s="3" t="s">
        <v>2847</v>
      </c>
      <c r="Y177" s="342">
        <f t="shared" si="6"/>
        <v>432</v>
      </c>
      <c r="Z177" s="342" t="str">
        <f t="shared" si="7"/>
        <v>0</v>
      </c>
      <c r="AA177" s="342">
        <f t="shared" si="8"/>
        <v>432</v>
      </c>
      <c r="AC177" s="5"/>
    </row>
    <row r="178" spans="1:29" s="46" customFormat="1" ht="11.85" customHeight="1" thickBot="1" x14ac:dyDescent="0.3">
      <c r="G178" s="47">
        <f>SUM(G176:G177)</f>
        <v>9</v>
      </c>
      <c r="H178" s="47"/>
      <c r="I178" s="47"/>
      <c r="J178" s="47"/>
      <c r="K178" s="47"/>
      <c r="L178" s="48"/>
      <c r="M178" s="47">
        <f>G178-P178</f>
        <v>0</v>
      </c>
      <c r="N178" s="47"/>
      <c r="O178" s="47"/>
      <c r="P178" s="47">
        <f>SUM(P176:P177)</f>
        <v>9</v>
      </c>
      <c r="Q178" s="49"/>
      <c r="R178" s="49"/>
      <c r="S178" s="96"/>
      <c r="T178" s="49"/>
      <c r="X178" s="49"/>
      <c r="Y178" s="342">
        <f t="shared" si="6"/>
        <v>0</v>
      </c>
      <c r="Z178" s="342" t="str">
        <f t="shared" si="7"/>
        <v>0</v>
      </c>
      <c r="AA178" s="342" t="str">
        <f t="shared" si="8"/>
        <v>0</v>
      </c>
    </row>
    <row r="179" spans="1:29" s="43" customFormat="1" ht="11.85" customHeight="1" x14ac:dyDescent="0.25">
      <c r="C179" s="50" t="s">
        <v>2171</v>
      </c>
      <c r="G179" s="22"/>
      <c r="H179" s="22"/>
      <c r="I179" s="22"/>
      <c r="J179" s="24"/>
      <c r="K179" s="22"/>
      <c r="L179" s="45"/>
      <c r="M179" s="22"/>
      <c r="N179" s="24"/>
      <c r="O179" s="22"/>
      <c r="P179" s="22"/>
      <c r="Q179" s="22"/>
      <c r="R179" s="22"/>
      <c r="S179" s="95"/>
      <c r="T179" s="22"/>
      <c r="X179" s="22"/>
      <c r="Y179" s="342">
        <f t="shared" si="6"/>
        <v>0</v>
      </c>
      <c r="Z179" s="342" t="str">
        <f t="shared" si="7"/>
        <v>0</v>
      </c>
      <c r="AA179" s="342" t="str">
        <f t="shared" si="8"/>
        <v>0</v>
      </c>
    </row>
    <row r="180" spans="1:29" s="3" customFormat="1" ht="10.199999999999999" x14ac:dyDescent="0.2">
      <c r="A180" s="1" t="s">
        <v>2617</v>
      </c>
      <c r="B180" s="2">
        <v>20.85</v>
      </c>
      <c r="C180" s="1" t="s">
        <v>2193</v>
      </c>
      <c r="D180" s="1" t="s">
        <v>1781</v>
      </c>
      <c r="E180" s="3" t="s">
        <v>2187</v>
      </c>
      <c r="F180" s="3">
        <v>24</v>
      </c>
      <c r="G180" s="3">
        <v>12</v>
      </c>
      <c r="I180" s="23" t="s">
        <v>434</v>
      </c>
      <c r="J180" s="3" t="s">
        <v>446</v>
      </c>
      <c r="K180" s="4" t="s">
        <v>2608</v>
      </c>
      <c r="L180" s="1" t="s">
        <v>2185</v>
      </c>
      <c r="M180" s="3" t="s">
        <v>2611</v>
      </c>
      <c r="N180" s="3" t="s">
        <v>446</v>
      </c>
      <c r="P180" s="3">
        <v>12</v>
      </c>
      <c r="Q180" s="1" t="s">
        <v>2612</v>
      </c>
      <c r="R180" s="2">
        <v>0</v>
      </c>
      <c r="S180" s="98">
        <v>15737</v>
      </c>
      <c r="T180" s="1" t="s">
        <v>2613</v>
      </c>
      <c r="U180" s="3" t="s">
        <v>2191</v>
      </c>
      <c r="V180" s="3" t="s">
        <v>2191</v>
      </c>
      <c r="W180" s="3" t="s">
        <v>1161</v>
      </c>
      <c r="X180" s="3" t="s">
        <v>2847</v>
      </c>
      <c r="Y180" s="342">
        <f t="shared" si="6"/>
        <v>576</v>
      </c>
      <c r="Z180" s="342" t="str">
        <f t="shared" si="7"/>
        <v>0</v>
      </c>
      <c r="AA180" s="342">
        <f t="shared" si="8"/>
        <v>576</v>
      </c>
      <c r="AC180" s="5"/>
    </row>
    <row r="181" spans="1:29" s="3" customFormat="1" ht="10.199999999999999" x14ac:dyDescent="0.2">
      <c r="A181" s="1" t="s">
        <v>2617</v>
      </c>
      <c r="B181" s="2">
        <v>20.85</v>
      </c>
      <c r="C181" s="1" t="s">
        <v>2193</v>
      </c>
      <c r="D181" s="1" t="s">
        <v>1781</v>
      </c>
      <c r="E181" s="3" t="s">
        <v>2187</v>
      </c>
      <c r="F181" s="3">
        <v>24</v>
      </c>
      <c r="G181" s="3">
        <v>5</v>
      </c>
      <c r="I181" s="23" t="s">
        <v>434</v>
      </c>
      <c r="J181" s="3" t="s">
        <v>446</v>
      </c>
      <c r="K181" s="4" t="s">
        <v>2608</v>
      </c>
      <c r="L181" s="1" t="s">
        <v>2185</v>
      </c>
      <c r="M181" s="3" t="s">
        <v>2614</v>
      </c>
      <c r="N181" s="3" t="s">
        <v>446</v>
      </c>
      <c r="P181" s="3">
        <v>5</v>
      </c>
      <c r="Q181" s="1" t="s">
        <v>2321</v>
      </c>
      <c r="R181" s="2">
        <v>23.7</v>
      </c>
      <c r="S181" s="98">
        <v>15740</v>
      </c>
      <c r="T181" s="1" t="s">
        <v>2615</v>
      </c>
      <c r="U181" s="3" t="s">
        <v>2191</v>
      </c>
      <c r="V181" s="3" t="s">
        <v>2191</v>
      </c>
      <c r="W181" s="3" t="s">
        <v>1161</v>
      </c>
      <c r="X181" s="3" t="s">
        <v>2847</v>
      </c>
      <c r="Y181" s="342">
        <f t="shared" si="6"/>
        <v>240</v>
      </c>
      <c r="Z181" s="342" t="str">
        <f t="shared" si="7"/>
        <v>0</v>
      </c>
      <c r="AA181" s="342">
        <f t="shared" si="8"/>
        <v>240</v>
      </c>
      <c r="AC181" s="5"/>
    </row>
    <row r="182" spans="1:29" s="3" customFormat="1" ht="10.199999999999999" x14ac:dyDescent="0.2">
      <c r="A182" s="1" t="s">
        <v>2617</v>
      </c>
      <c r="B182" s="2">
        <v>20.85</v>
      </c>
      <c r="C182" s="1" t="s">
        <v>2193</v>
      </c>
      <c r="D182" s="1" t="s">
        <v>1781</v>
      </c>
      <c r="E182" s="3" t="s">
        <v>2187</v>
      </c>
      <c r="F182" s="3">
        <v>24</v>
      </c>
      <c r="G182" s="3">
        <v>6</v>
      </c>
      <c r="I182" s="23" t="s">
        <v>434</v>
      </c>
      <c r="J182" s="3" t="s">
        <v>446</v>
      </c>
      <c r="K182" s="4" t="s">
        <v>2608</v>
      </c>
      <c r="L182" s="1" t="s">
        <v>2185</v>
      </c>
      <c r="M182" s="3" t="s">
        <v>2614</v>
      </c>
      <c r="N182" s="3" t="s">
        <v>446</v>
      </c>
      <c r="P182" s="3">
        <v>6</v>
      </c>
      <c r="Q182" s="1" t="s">
        <v>2321</v>
      </c>
      <c r="R182" s="2">
        <v>34.65</v>
      </c>
      <c r="S182" s="98">
        <v>15740</v>
      </c>
      <c r="T182" s="1" t="s">
        <v>2616</v>
      </c>
      <c r="U182" s="3" t="s">
        <v>2191</v>
      </c>
      <c r="V182" s="3" t="s">
        <v>2191</v>
      </c>
      <c r="W182" s="3" t="s">
        <v>1161</v>
      </c>
      <c r="X182" s="3" t="s">
        <v>2847</v>
      </c>
      <c r="Y182" s="342">
        <f t="shared" si="6"/>
        <v>288</v>
      </c>
      <c r="Z182" s="342" t="str">
        <f t="shared" si="7"/>
        <v>0</v>
      </c>
      <c r="AA182" s="342">
        <f t="shared" si="8"/>
        <v>288</v>
      </c>
      <c r="AC182" s="5"/>
    </row>
    <row r="183" spans="1:29" s="3" customFormat="1" ht="10.199999999999999" x14ac:dyDescent="0.2">
      <c r="A183" s="1" t="s">
        <v>2617</v>
      </c>
      <c r="B183" s="2">
        <v>20.85</v>
      </c>
      <c r="C183" s="1" t="s">
        <v>2193</v>
      </c>
      <c r="D183" s="1" t="s">
        <v>1781</v>
      </c>
      <c r="E183" s="3" t="s">
        <v>2187</v>
      </c>
      <c r="F183" s="3">
        <v>24</v>
      </c>
      <c r="G183" s="3">
        <v>7</v>
      </c>
      <c r="I183" s="23" t="s">
        <v>434</v>
      </c>
      <c r="J183" s="3" t="s">
        <v>446</v>
      </c>
      <c r="K183" s="4" t="s">
        <v>2608</v>
      </c>
      <c r="L183" s="1" t="s">
        <v>2185</v>
      </c>
      <c r="M183" s="3" t="s">
        <v>2188</v>
      </c>
      <c r="N183" s="3" t="s">
        <v>446</v>
      </c>
      <c r="P183" s="3">
        <v>7</v>
      </c>
      <c r="Q183" s="1" t="s">
        <v>2321</v>
      </c>
      <c r="R183" s="2">
        <v>28.75</v>
      </c>
      <c r="S183" s="98">
        <v>15736</v>
      </c>
      <c r="T183" s="1" t="s">
        <v>2618</v>
      </c>
      <c r="U183" s="3" t="s">
        <v>2191</v>
      </c>
      <c r="V183" s="3" t="s">
        <v>2191</v>
      </c>
      <c r="W183" s="3" t="s">
        <v>1161</v>
      </c>
      <c r="X183" s="3" t="s">
        <v>2847</v>
      </c>
      <c r="Y183" s="342">
        <f t="shared" si="6"/>
        <v>336</v>
      </c>
      <c r="Z183" s="342" t="str">
        <f t="shared" si="7"/>
        <v>0</v>
      </c>
      <c r="AA183" s="342">
        <f t="shared" si="8"/>
        <v>336</v>
      </c>
      <c r="AC183" s="5"/>
    </row>
    <row r="184" spans="1:29" s="3" customFormat="1" ht="10.199999999999999" x14ac:dyDescent="0.2">
      <c r="A184" s="1" t="s">
        <v>2617</v>
      </c>
      <c r="B184" s="2">
        <v>20.85</v>
      </c>
      <c r="C184" s="1" t="s">
        <v>2193</v>
      </c>
      <c r="D184" s="1" t="s">
        <v>1781</v>
      </c>
      <c r="E184" s="3" t="s">
        <v>2187</v>
      </c>
      <c r="F184" s="3">
        <v>24</v>
      </c>
      <c r="G184" s="3">
        <v>8</v>
      </c>
      <c r="I184" s="23" t="s">
        <v>434</v>
      </c>
      <c r="J184" s="3" t="s">
        <v>446</v>
      </c>
      <c r="K184" s="4" t="s">
        <v>2608</v>
      </c>
      <c r="L184" s="1" t="s">
        <v>2185</v>
      </c>
      <c r="M184" s="3" t="s">
        <v>2188</v>
      </c>
      <c r="N184" s="3" t="s">
        <v>446</v>
      </c>
      <c r="P184" s="3">
        <v>8</v>
      </c>
      <c r="Q184" s="1" t="s">
        <v>2189</v>
      </c>
      <c r="R184" s="2">
        <v>31.9</v>
      </c>
      <c r="S184" s="98">
        <v>15736</v>
      </c>
      <c r="T184" s="1" t="s">
        <v>2190</v>
      </c>
      <c r="U184" s="3" t="s">
        <v>2191</v>
      </c>
      <c r="V184" s="3" t="s">
        <v>2191</v>
      </c>
      <c r="W184" s="3" t="s">
        <v>1161</v>
      </c>
      <c r="X184" s="3" t="s">
        <v>2847</v>
      </c>
      <c r="Y184" s="342">
        <f t="shared" si="6"/>
        <v>384</v>
      </c>
      <c r="Z184" s="342" t="str">
        <f t="shared" si="7"/>
        <v>0</v>
      </c>
      <c r="AA184" s="342">
        <f t="shared" si="8"/>
        <v>384</v>
      </c>
      <c r="AC184" s="5"/>
    </row>
    <row r="185" spans="1:29" s="22" customFormat="1" ht="11.85" customHeight="1" x14ac:dyDescent="0.2">
      <c r="A185" s="1" t="s">
        <v>2617</v>
      </c>
      <c r="B185" s="2">
        <v>20.85</v>
      </c>
      <c r="C185" s="1" t="s">
        <v>2193</v>
      </c>
      <c r="D185" s="1" t="s">
        <v>1781</v>
      </c>
      <c r="E185" s="3" t="s">
        <v>2187</v>
      </c>
      <c r="F185" s="3">
        <v>24</v>
      </c>
      <c r="G185" s="3">
        <v>8</v>
      </c>
      <c r="H185" s="3"/>
      <c r="I185" s="23" t="s">
        <v>434</v>
      </c>
      <c r="J185" s="3" t="s">
        <v>446</v>
      </c>
      <c r="K185" s="4" t="s">
        <v>2608</v>
      </c>
      <c r="L185" s="20" t="s">
        <v>2185</v>
      </c>
      <c r="M185" s="22" t="s">
        <v>2821</v>
      </c>
      <c r="N185" s="3" t="s">
        <v>446</v>
      </c>
      <c r="P185" s="22">
        <v>8</v>
      </c>
      <c r="Q185" s="20" t="s">
        <v>2218</v>
      </c>
      <c r="R185" s="21">
        <v>0</v>
      </c>
      <c r="S185" s="98">
        <v>15741</v>
      </c>
      <c r="T185" s="20" t="s">
        <v>420</v>
      </c>
      <c r="U185" s="22" t="s">
        <v>2191</v>
      </c>
      <c r="V185" s="3" t="s">
        <v>2191</v>
      </c>
      <c r="W185" s="3" t="s">
        <v>1161</v>
      </c>
      <c r="X185" s="3" t="s">
        <v>2847</v>
      </c>
      <c r="Y185" s="342">
        <f t="shared" si="6"/>
        <v>384</v>
      </c>
      <c r="Z185" s="342" t="str">
        <f t="shared" si="7"/>
        <v>0</v>
      </c>
      <c r="AA185" s="342">
        <f t="shared" si="8"/>
        <v>384</v>
      </c>
      <c r="AC185" s="25"/>
    </row>
    <row r="186" spans="1:29" s="46" customFormat="1" ht="11.85" customHeight="1" thickBot="1" x14ac:dyDescent="0.3">
      <c r="G186" s="47">
        <f>SUM(G179:G185)</f>
        <v>46</v>
      </c>
      <c r="H186" s="47"/>
      <c r="I186" s="47"/>
      <c r="J186" s="47"/>
      <c r="K186" s="47"/>
      <c r="L186" s="48"/>
      <c r="M186" s="47">
        <f>G186-P186</f>
        <v>0</v>
      </c>
      <c r="N186" s="47"/>
      <c r="O186" s="47"/>
      <c r="P186" s="47">
        <f>SUM(P179:P185)</f>
        <v>46</v>
      </c>
      <c r="Q186" s="49"/>
      <c r="R186" s="49"/>
      <c r="S186" s="96"/>
      <c r="T186" s="49"/>
      <c r="X186" s="49"/>
      <c r="Y186" s="49"/>
    </row>
    <row r="187" spans="1:29" ht="11.85" customHeight="1" x14ac:dyDescent="0.25">
      <c r="G187" s="3"/>
      <c r="H187" s="3"/>
      <c r="I187" s="3"/>
      <c r="J187" s="3"/>
      <c r="K187" s="3"/>
      <c r="M187" s="3"/>
      <c r="N187" s="3"/>
      <c r="O187" s="3"/>
      <c r="P187" s="3"/>
      <c r="S187" s="91"/>
      <c r="X187" s="3"/>
      <c r="Y187" s="3"/>
    </row>
    <row r="188" spans="1:29" ht="11.85" customHeight="1" x14ac:dyDescent="0.25">
      <c r="G188" s="3"/>
      <c r="H188" s="3"/>
      <c r="I188" s="3"/>
      <c r="J188" s="3"/>
      <c r="K188" s="3"/>
      <c r="M188" s="3"/>
      <c r="N188" s="3"/>
      <c r="O188" s="3"/>
      <c r="P188" s="3"/>
      <c r="S188" s="91"/>
      <c r="X188" s="3"/>
      <c r="Y188" s="3"/>
    </row>
    <row r="189" spans="1:29" ht="11.85" customHeight="1" x14ac:dyDescent="0.25"/>
    <row r="190" spans="1:29" ht="11.85" customHeight="1" x14ac:dyDescent="0.25">
      <c r="Y190" s="333">
        <f>SUM(Y4:Y189)</f>
        <v>76032</v>
      </c>
      <c r="Z190" s="333">
        <f>SUM(Z4:Z189)</f>
        <v>21296</v>
      </c>
      <c r="AA190" s="333">
        <f>SUM(AA4:AA189)</f>
        <v>54736</v>
      </c>
    </row>
    <row r="191" spans="1:29" ht="11.85" customHeight="1" x14ac:dyDescent="0.25">
      <c r="Y191" s="333"/>
      <c r="Z191" s="333"/>
      <c r="AA191" s="333"/>
    </row>
    <row r="192" spans="1:29" s="3" customFormat="1" ht="10.199999999999999" x14ac:dyDescent="0.2">
      <c r="A192" s="1"/>
      <c r="B192" s="2"/>
      <c r="C192" s="1"/>
      <c r="D192" s="1"/>
      <c r="K192" s="4"/>
      <c r="L192" s="1"/>
      <c r="Q192" s="1"/>
      <c r="R192" s="2"/>
      <c r="S192" s="91"/>
      <c r="T192" s="1"/>
      <c r="Y192" s="8"/>
      <c r="Z192" s="8"/>
      <c r="AA192" s="8">
        <f>Z190+AA190</f>
        <v>76032</v>
      </c>
    </row>
    <row r="195" spans="1:20" s="3" customFormat="1" ht="10.199999999999999" x14ac:dyDescent="0.2">
      <c r="A195" s="1"/>
      <c r="B195" s="2"/>
      <c r="C195" s="1"/>
      <c r="D195" s="1"/>
      <c r="K195" s="4"/>
      <c r="L195" s="1"/>
      <c r="Q195" s="1"/>
      <c r="R195" s="2"/>
      <c r="S195" s="91"/>
      <c r="T195" s="1"/>
    </row>
    <row r="196" spans="1:20" s="3" customFormat="1" ht="10.199999999999999" x14ac:dyDescent="0.2">
      <c r="A196" s="1"/>
      <c r="B196" s="2"/>
      <c r="C196" s="1"/>
      <c r="D196" s="1"/>
      <c r="K196" s="4"/>
      <c r="L196" s="1"/>
      <c r="Q196" s="1"/>
      <c r="R196" s="2"/>
      <c r="S196" s="91"/>
      <c r="T196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0"/>
  <sheetViews>
    <sheetView topLeftCell="J283" zoomScale="75" workbookViewId="0">
      <selection activeCell="Y319" sqref="Y319:AA319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6.4414062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36939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43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2484</v>
      </c>
      <c r="N5" s="354"/>
      <c r="O5" s="26"/>
      <c r="P5" s="74">
        <v>25</v>
      </c>
      <c r="Q5" s="248"/>
      <c r="R5" s="21"/>
      <c r="S5" s="249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1913</v>
      </c>
      <c r="P6" s="74">
        <v>25</v>
      </c>
      <c r="Q6" s="248" t="s">
        <v>293</v>
      </c>
      <c r="R6" s="21">
        <v>0</v>
      </c>
      <c r="S6" s="249" t="s">
        <v>436</v>
      </c>
      <c r="T6" s="1" t="s">
        <v>1646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293</v>
      </c>
      <c r="R7" s="21">
        <v>0</v>
      </c>
      <c r="S7" s="249" t="s">
        <v>436</v>
      </c>
      <c r="T7" s="1" t="s">
        <v>1646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22</v>
      </c>
      <c r="H8" s="22" t="s">
        <v>2839</v>
      </c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22</v>
      </c>
      <c r="Q8" s="248" t="s">
        <v>293</v>
      </c>
      <c r="R8" s="21">
        <v>0</v>
      </c>
      <c r="S8" s="250" t="s">
        <v>1647</v>
      </c>
      <c r="T8" s="1" t="s">
        <v>1646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704</v>
      </c>
      <c r="Z8" s="82" t="str">
        <f t="shared" si="1"/>
        <v>0</v>
      </c>
      <c r="AA8" s="82">
        <f t="shared" si="2"/>
        <v>704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1908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293</v>
      </c>
      <c r="R9" s="21">
        <v>0</v>
      </c>
      <c r="S9" s="250" t="s">
        <v>1648</v>
      </c>
      <c r="T9" s="1" t="s">
        <v>1646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1908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293</v>
      </c>
      <c r="R10" s="21">
        <v>0</v>
      </c>
      <c r="S10" s="250" t="s">
        <v>1648</v>
      </c>
      <c r="T10" s="1" t="s">
        <v>1646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800</v>
      </c>
      <c r="Z10" s="82" t="str">
        <f t="shared" si="1"/>
        <v>0</v>
      </c>
      <c r="AA10" s="82">
        <f t="shared" si="2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11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11</v>
      </c>
      <c r="Q11" s="248" t="s">
        <v>293</v>
      </c>
      <c r="R11" s="21">
        <v>0</v>
      </c>
      <c r="S11" s="250" t="s">
        <v>1648</v>
      </c>
      <c r="T11" s="1" t="s">
        <v>1646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352</v>
      </c>
      <c r="Z11" s="82" t="str">
        <f t="shared" si="1"/>
        <v>0</v>
      </c>
      <c r="AA11" s="82">
        <f t="shared" si="2"/>
        <v>352</v>
      </c>
      <c r="AC11" s="85"/>
    </row>
    <row r="12" spans="1:34" s="74" customFormat="1" ht="12" customHeight="1" x14ac:dyDescent="0.2">
      <c r="L12" s="246" t="s">
        <v>2185</v>
      </c>
      <c r="M12" s="26"/>
      <c r="O12" s="26"/>
      <c r="Q12" s="248"/>
      <c r="R12" s="21"/>
      <c r="S12" s="249"/>
      <c r="T12" s="20"/>
      <c r="U12" s="22"/>
      <c r="V12" s="22"/>
      <c r="W12" s="22"/>
      <c r="X12" s="22"/>
      <c r="Y12" s="82">
        <f t="shared" si="0"/>
        <v>0</v>
      </c>
      <c r="Z12" s="82" t="str">
        <f t="shared" si="1"/>
        <v>0</v>
      </c>
      <c r="AA12" s="82" t="str">
        <f t="shared" si="2"/>
        <v>0</v>
      </c>
      <c r="AC12" s="85"/>
    </row>
    <row r="13" spans="1:34" s="61" customFormat="1" ht="12" customHeight="1" x14ac:dyDescent="0.25">
      <c r="A13" s="348"/>
      <c r="B13" s="349"/>
      <c r="C13" s="348"/>
      <c r="D13" s="348"/>
      <c r="G13" s="350">
        <f>SUM(G4:G12)</f>
        <v>158</v>
      </c>
      <c r="H13" s="252"/>
      <c r="I13" s="351"/>
      <c r="J13" s="254"/>
      <c r="K13" s="255"/>
      <c r="L13" s="256"/>
      <c r="M13" s="352">
        <f>G13-P13</f>
        <v>0</v>
      </c>
      <c r="N13" s="42"/>
      <c r="O13" s="258"/>
      <c r="P13" s="352">
        <f>SUM(P4:P12)</f>
        <v>158</v>
      </c>
      <c r="Q13" s="348"/>
      <c r="R13" s="53"/>
      <c r="S13" s="258"/>
      <c r="T13" s="348"/>
      <c r="U13" s="42"/>
      <c r="V13" s="42"/>
      <c r="W13" s="42"/>
      <c r="X13" s="42"/>
      <c r="Y13" s="82">
        <f t="shared" si="0"/>
        <v>0</v>
      </c>
      <c r="Z13" s="82" t="str">
        <f t="shared" si="1"/>
        <v>0</v>
      </c>
      <c r="AA13" s="8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N14" s="22"/>
      <c r="R14" s="22"/>
      <c r="S14" s="260"/>
      <c r="T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</row>
    <row r="15" spans="1:34" s="3" customFormat="1" ht="12" customHeight="1" x14ac:dyDescent="0.2">
      <c r="A15" s="1" t="s">
        <v>341</v>
      </c>
      <c r="B15" s="2">
        <v>0</v>
      </c>
      <c r="C15" s="248" t="s">
        <v>293</v>
      </c>
      <c r="D15" s="1" t="s">
        <v>2718</v>
      </c>
      <c r="E15" s="3" t="s">
        <v>2187</v>
      </c>
      <c r="F15" s="3">
        <v>8</v>
      </c>
      <c r="G15" s="27">
        <v>25</v>
      </c>
      <c r="I15" s="242" t="s">
        <v>1918</v>
      </c>
      <c r="J15" s="243"/>
      <c r="K15" s="111" t="s">
        <v>2821</v>
      </c>
      <c r="L15" s="244" t="s">
        <v>2185</v>
      </c>
      <c r="M15" s="235" t="s">
        <v>2484</v>
      </c>
      <c r="N15" s="243"/>
      <c r="O15" s="26"/>
      <c r="P15" s="22">
        <v>25</v>
      </c>
      <c r="Q15" s="248"/>
      <c r="R15" s="21"/>
      <c r="S15" s="249" t="s">
        <v>1910</v>
      </c>
      <c r="T15" s="1"/>
      <c r="Y15" s="82"/>
      <c r="Z15" s="82" t="str">
        <f t="shared" si="1"/>
        <v>0</v>
      </c>
      <c r="AA15" s="8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22">
        <v>8</v>
      </c>
      <c r="Q16" s="248" t="s">
        <v>293</v>
      </c>
      <c r="R16" s="21">
        <v>0</v>
      </c>
      <c r="S16" s="250" t="s">
        <v>1648</v>
      </c>
      <c r="T16" s="1" t="s">
        <v>1649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128</v>
      </c>
      <c r="Z16" s="82" t="str">
        <f t="shared" si="1"/>
        <v>0</v>
      </c>
      <c r="AA16" s="82">
        <f t="shared" si="2"/>
        <v>128</v>
      </c>
      <c r="AC16" s="25"/>
    </row>
    <row r="17" spans="1:34" s="22" customFormat="1" ht="12" customHeight="1" x14ac:dyDescent="0.2">
      <c r="L17" s="246" t="s">
        <v>2185</v>
      </c>
      <c r="M17" s="26"/>
      <c r="N17" s="74"/>
      <c r="O17" s="26"/>
      <c r="P17" s="74"/>
      <c r="Q17" s="248"/>
      <c r="R17" s="21"/>
      <c r="S17" s="261"/>
      <c r="T17" s="20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25"/>
    </row>
    <row r="18" spans="1:34" s="49" customFormat="1" ht="12" customHeight="1" thickBot="1" x14ac:dyDescent="0.3">
      <c r="A18" s="262"/>
      <c r="B18" s="263"/>
      <c r="C18" s="262"/>
      <c r="D18" s="262"/>
      <c r="G18" s="264">
        <f>SUM(G14:G17)</f>
        <v>33</v>
      </c>
      <c r="I18" s="265"/>
      <c r="K18" s="265"/>
      <c r="L18" s="266"/>
      <c r="M18" s="267">
        <f>G18-P18</f>
        <v>0</v>
      </c>
      <c r="O18" s="268"/>
      <c r="P18" s="267">
        <f>SUM(P14:P17)</f>
        <v>33</v>
      </c>
      <c r="Q18" s="262"/>
      <c r="R18" s="263"/>
      <c r="S18" s="269"/>
      <c r="T18" s="26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270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N19" s="273"/>
      <c r="O19" s="260"/>
      <c r="P19" s="272"/>
      <c r="Q19" s="83"/>
      <c r="R19" s="84"/>
      <c r="S19" s="260"/>
      <c r="T19" s="83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275"/>
      <c r="H20" s="22" t="s">
        <v>2839</v>
      </c>
      <c r="I20" s="29"/>
      <c r="J20" s="22"/>
      <c r="K20" s="29"/>
      <c r="L20" s="271" t="s">
        <v>2185</v>
      </c>
      <c r="M20" s="275"/>
      <c r="N20" s="273"/>
      <c r="O20" s="276"/>
      <c r="P20" s="275"/>
      <c r="Q20" s="248"/>
      <c r="R20" s="21"/>
      <c r="S20" s="250"/>
      <c r="T20" s="20"/>
      <c r="U20" s="22"/>
      <c r="V20" s="22"/>
      <c r="W20" s="22"/>
      <c r="X20" s="2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275"/>
      <c r="H21" s="22" t="s">
        <v>2839</v>
      </c>
      <c r="I21" s="29"/>
      <c r="J21" s="22"/>
      <c r="K21" s="29"/>
      <c r="L21" s="271" t="s">
        <v>2185</v>
      </c>
      <c r="M21" s="275"/>
      <c r="N21" s="273"/>
      <c r="O21" s="276"/>
      <c r="P21" s="275"/>
      <c r="Q21" s="248"/>
      <c r="R21" s="21"/>
      <c r="S21" s="250"/>
      <c r="T21" s="20"/>
      <c r="U21" s="22"/>
      <c r="V21" s="22"/>
      <c r="W21" s="22"/>
      <c r="X21" s="2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275"/>
      <c r="H22" s="22" t="s">
        <v>2839</v>
      </c>
      <c r="I22" s="29"/>
      <c r="J22" s="22"/>
      <c r="K22" s="29"/>
      <c r="L22" s="271" t="s">
        <v>2185</v>
      </c>
      <c r="M22" s="275"/>
      <c r="N22" s="22"/>
      <c r="O22" s="276"/>
      <c r="P22" s="275"/>
      <c r="Q22" s="248"/>
      <c r="R22" s="21"/>
      <c r="S22" s="277"/>
      <c r="T22" s="1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293</v>
      </c>
      <c r="R23" s="21">
        <v>0</v>
      </c>
      <c r="S23" s="250" t="s">
        <v>1648</v>
      </c>
      <c r="T23" s="1" t="s">
        <v>1650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0"/>
        <v>2</v>
      </c>
      <c r="Z23" s="82" t="str">
        <f t="shared" si="1"/>
        <v>0</v>
      </c>
      <c r="AA23" s="8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275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1</v>
      </c>
      <c r="Q24" s="248" t="s">
        <v>293</v>
      </c>
      <c r="R24" s="21">
        <v>0</v>
      </c>
      <c r="S24" s="250" t="s">
        <v>1648</v>
      </c>
      <c r="T24" s="1" t="s">
        <v>1650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2</v>
      </c>
      <c r="Z24" s="82" t="str">
        <f t="shared" si="1"/>
        <v>0</v>
      </c>
      <c r="AA24" s="8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275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5">
        <v>1</v>
      </c>
      <c r="Q25" s="248" t="s">
        <v>293</v>
      </c>
      <c r="R25" s="21">
        <v>0</v>
      </c>
      <c r="S25" s="250" t="s">
        <v>1648</v>
      </c>
      <c r="T25" s="1" t="s">
        <v>1650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275">
        <v>3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3</v>
      </c>
      <c r="Q26" s="248" t="s">
        <v>293</v>
      </c>
      <c r="R26" s="21">
        <v>0</v>
      </c>
      <c r="S26" s="250" t="s">
        <v>1648</v>
      </c>
      <c r="T26" s="1" t="s">
        <v>1650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6</v>
      </c>
      <c r="Z26" s="82" t="str">
        <f t="shared" si="1"/>
        <v>0</v>
      </c>
      <c r="AA26" s="82">
        <f t="shared" si="2"/>
        <v>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275">
        <v>3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3</v>
      </c>
      <c r="Q27" s="248" t="s">
        <v>293</v>
      </c>
      <c r="R27" s="21">
        <v>0</v>
      </c>
      <c r="S27" s="250" t="s">
        <v>1648</v>
      </c>
      <c r="T27" s="1" t="s">
        <v>1650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6</v>
      </c>
      <c r="Z27" s="82" t="str">
        <f t="shared" si="1"/>
        <v>0</v>
      </c>
      <c r="AA27" s="82">
        <f t="shared" si="2"/>
        <v>6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275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3</v>
      </c>
      <c r="Q28" s="248" t="s">
        <v>293</v>
      </c>
      <c r="R28" s="21">
        <v>0</v>
      </c>
      <c r="S28" s="250" t="s">
        <v>1648</v>
      </c>
      <c r="T28" s="1" t="s">
        <v>1650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275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3</v>
      </c>
      <c r="Q29" s="248" t="s">
        <v>293</v>
      </c>
      <c r="R29" s="21">
        <v>0</v>
      </c>
      <c r="S29" s="250" t="s">
        <v>1648</v>
      </c>
      <c r="T29" s="1" t="s">
        <v>1650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275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3</v>
      </c>
      <c r="Q30" s="248" t="s">
        <v>293</v>
      </c>
      <c r="R30" s="21">
        <v>0</v>
      </c>
      <c r="S30" s="250" t="s">
        <v>1648</v>
      </c>
      <c r="T30" s="1" t="s">
        <v>1650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275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3</v>
      </c>
      <c r="Q31" s="248" t="s">
        <v>293</v>
      </c>
      <c r="R31" s="21">
        <v>0</v>
      </c>
      <c r="S31" s="250" t="s">
        <v>1648</v>
      </c>
      <c r="T31" s="1" t="s">
        <v>1650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275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3</v>
      </c>
      <c r="Q32" s="248" t="s">
        <v>293</v>
      </c>
      <c r="R32" s="21">
        <v>0</v>
      </c>
      <c r="S32" s="250" t="s">
        <v>1648</v>
      </c>
      <c r="T32" s="1" t="s">
        <v>1650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275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3</v>
      </c>
      <c r="Q33" s="248" t="s">
        <v>293</v>
      </c>
      <c r="R33" s="21">
        <v>0</v>
      </c>
      <c r="S33" s="250" t="s">
        <v>1648</v>
      </c>
      <c r="T33" s="1" t="s">
        <v>1650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275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3</v>
      </c>
      <c r="Q34" s="248" t="s">
        <v>293</v>
      </c>
      <c r="R34" s="21">
        <v>0</v>
      </c>
      <c r="S34" s="250" t="s">
        <v>1648</v>
      </c>
      <c r="T34" s="1" t="s">
        <v>1650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275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3</v>
      </c>
      <c r="Q35" s="248" t="s">
        <v>293</v>
      </c>
      <c r="R35" s="21">
        <v>0</v>
      </c>
      <c r="S35" s="250" t="s">
        <v>1648</v>
      </c>
      <c r="T35" s="1" t="s">
        <v>1650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275">
        <v>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4</v>
      </c>
      <c r="Q36" s="248" t="s">
        <v>293</v>
      </c>
      <c r="R36" s="21">
        <v>0</v>
      </c>
      <c r="S36" s="250" t="s">
        <v>1648</v>
      </c>
      <c r="T36" s="1" t="s">
        <v>1650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8</v>
      </c>
      <c r="Z36" s="82" t="str">
        <f t="shared" si="1"/>
        <v>0</v>
      </c>
      <c r="AA36" s="82">
        <f t="shared" si="2"/>
        <v>8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275">
        <v>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4</v>
      </c>
      <c r="Q37" s="248" t="s">
        <v>293</v>
      </c>
      <c r="R37" s="21">
        <v>0</v>
      </c>
      <c r="S37" s="250" t="s">
        <v>1648</v>
      </c>
      <c r="T37" s="1" t="s">
        <v>1650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8</v>
      </c>
      <c r="Z37" s="82" t="str">
        <f t="shared" si="1"/>
        <v>0</v>
      </c>
      <c r="AA37" s="82">
        <f t="shared" si="2"/>
        <v>8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275">
        <v>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4</v>
      </c>
      <c r="Q38" s="248" t="s">
        <v>293</v>
      </c>
      <c r="R38" s="21">
        <v>0</v>
      </c>
      <c r="S38" s="250" t="s">
        <v>1648</v>
      </c>
      <c r="T38" s="1" t="s">
        <v>1650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8</v>
      </c>
      <c r="Z38" s="82" t="str">
        <f t="shared" si="1"/>
        <v>0</v>
      </c>
      <c r="AA38" s="82">
        <f t="shared" si="2"/>
        <v>8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275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3</v>
      </c>
      <c r="Q39" s="248" t="s">
        <v>293</v>
      </c>
      <c r="R39" s="21">
        <v>0</v>
      </c>
      <c r="S39" s="250" t="s">
        <v>1648</v>
      </c>
      <c r="T39" s="1" t="s">
        <v>1650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275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3</v>
      </c>
      <c r="Q40" s="248" t="s">
        <v>293</v>
      </c>
      <c r="R40" s="21">
        <v>0</v>
      </c>
      <c r="S40" s="250" t="s">
        <v>1648</v>
      </c>
      <c r="T40" s="1" t="s">
        <v>1650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275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3</v>
      </c>
      <c r="Q41" s="248" t="s">
        <v>293</v>
      </c>
      <c r="R41" s="21">
        <v>0</v>
      </c>
      <c r="S41" s="250" t="s">
        <v>1648</v>
      </c>
      <c r="T41" s="1" t="s">
        <v>1650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293</v>
      </c>
      <c r="R42" s="21">
        <v>0</v>
      </c>
      <c r="S42" s="250" t="s">
        <v>1648</v>
      </c>
      <c r="T42" s="1" t="s">
        <v>1650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293</v>
      </c>
      <c r="R43" s="21">
        <v>0</v>
      </c>
      <c r="S43" s="250" t="s">
        <v>1648</v>
      </c>
      <c r="T43" s="1" t="s">
        <v>1650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56</v>
      </c>
      <c r="H44" s="252"/>
      <c r="I44" s="253"/>
      <c r="J44" s="280"/>
      <c r="K44" s="255"/>
      <c r="L44" s="256"/>
      <c r="M44" s="257">
        <f>G44-P44</f>
        <v>0</v>
      </c>
      <c r="N44" s="281"/>
      <c r="O44" s="282"/>
      <c r="P44" s="283">
        <f>SUM(P20:P43)</f>
        <v>56</v>
      </c>
      <c r="Q44" s="52"/>
      <c r="R44" s="53"/>
      <c r="S44" s="258"/>
      <c r="T44" s="52"/>
      <c r="Y44" s="82">
        <f t="shared" si="0"/>
        <v>0</v>
      </c>
      <c r="Z44" s="82" t="str">
        <f t="shared" si="1"/>
        <v>0</v>
      </c>
      <c r="AA44" s="8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288"/>
      <c r="O45" s="276"/>
      <c r="P45" s="289"/>
      <c r="Q45" s="83"/>
      <c r="R45" s="84"/>
      <c r="S45" s="260"/>
      <c r="T45" s="83"/>
      <c r="Y45" s="82">
        <f t="shared" si="0"/>
        <v>0</v>
      </c>
      <c r="Z45" s="82" t="str">
        <f t="shared" si="1"/>
        <v>0</v>
      </c>
      <c r="AA45" s="82" t="str">
        <f t="shared" si="2"/>
        <v>0</v>
      </c>
      <c r="AB45" s="142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274">
        <v>15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15</v>
      </c>
      <c r="Q46" s="248" t="s">
        <v>293</v>
      </c>
      <c r="R46" s="2">
        <v>325</v>
      </c>
      <c r="S46" s="250" t="s">
        <v>1651</v>
      </c>
      <c r="T46" s="1" t="s">
        <v>1652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82">
        <f t="shared" si="0"/>
        <v>30</v>
      </c>
      <c r="Z46" s="82" t="str">
        <f t="shared" si="1"/>
        <v>0</v>
      </c>
      <c r="AA46" s="82">
        <f t="shared" si="2"/>
        <v>30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274">
        <v>15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15</v>
      </c>
      <c r="Q47" s="248" t="s">
        <v>293</v>
      </c>
      <c r="R47" s="2">
        <v>325</v>
      </c>
      <c r="S47" s="250" t="s">
        <v>1651</v>
      </c>
      <c r="T47" s="1" t="s">
        <v>1652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30</v>
      </c>
      <c r="Z47" s="82" t="str">
        <f t="shared" si="1"/>
        <v>0</v>
      </c>
      <c r="AA47" s="82">
        <f t="shared" si="2"/>
        <v>30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274">
        <v>15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15</v>
      </c>
      <c r="Q48" s="248" t="s">
        <v>293</v>
      </c>
      <c r="R48" s="2">
        <v>325</v>
      </c>
      <c r="S48" s="250" t="s">
        <v>1651</v>
      </c>
      <c r="T48" s="1" t="s">
        <v>1652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30</v>
      </c>
      <c r="Z48" s="82" t="str">
        <f t="shared" si="1"/>
        <v>0</v>
      </c>
      <c r="AA48" s="82">
        <f t="shared" si="2"/>
        <v>30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274">
        <v>14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14</v>
      </c>
      <c r="Q49" s="248" t="s">
        <v>293</v>
      </c>
      <c r="R49" s="2">
        <v>325</v>
      </c>
      <c r="S49" s="250" t="s">
        <v>1651</v>
      </c>
      <c r="T49" s="1" t="s">
        <v>1652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28</v>
      </c>
      <c r="Z49" s="82" t="str">
        <f t="shared" si="1"/>
        <v>0</v>
      </c>
      <c r="AA49" s="82">
        <f t="shared" si="2"/>
        <v>28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274">
        <v>14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14</v>
      </c>
      <c r="Q50" s="248" t="s">
        <v>293</v>
      </c>
      <c r="R50" s="2">
        <v>325</v>
      </c>
      <c r="S50" s="250" t="s">
        <v>1651</v>
      </c>
      <c r="T50" s="1" t="s">
        <v>1652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28</v>
      </c>
      <c r="Z50" s="82" t="str">
        <f t="shared" si="1"/>
        <v>0</v>
      </c>
      <c r="AA50" s="82">
        <f t="shared" si="2"/>
        <v>28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274">
        <v>14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14</v>
      </c>
      <c r="Q51" s="248" t="s">
        <v>293</v>
      </c>
      <c r="R51" s="2">
        <v>325</v>
      </c>
      <c r="S51" s="250" t="s">
        <v>1651</v>
      </c>
      <c r="T51" s="1" t="s">
        <v>1652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28</v>
      </c>
      <c r="Z51" s="82" t="str">
        <f t="shared" si="1"/>
        <v>0</v>
      </c>
      <c r="AA51" s="82">
        <f t="shared" si="2"/>
        <v>28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293</v>
      </c>
      <c r="R52" s="2">
        <v>325</v>
      </c>
      <c r="S52" s="250" t="s">
        <v>1651</v>
      </c>
      <c r="T52" s="1" t="s">
        <v>1652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293</v>
      </c>
      <c r="R53" s="2">
        <v>325</v>
      </c>
      <c r="S53" s="250" t="s">
        <v>1651</v>
      </c>
      <c r="T53" s="1" t="s">
        <v>1652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274">
        <v>9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9</v>
      </c>
      <c r="Q54" s="248" t="s">
        <v>293</v>
      </c>
      <c r="R54" s="2">
        <v>325</v>
      </c>
      <c r="S54" s="250" t="s">
        <v>1651</v>
      </c>
      <c r="T54" s="1" t="s">
        <v>1652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18</v>
      </c>
      <c r="Z54" s="82" t="str">
        <f t="shared" si="1"/>
        <v>0</v>
      </c>
      <c r="AA54" s="82">
        <f t="shared" si="2"/>
        <v>18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274">
        <v>9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9</v>
      </c>
      <c r="Q55" s="248" t="s">
        <v>293</v>
      </c>
      <c r="R55" s="2">
        <v>325</v>
      </c>
      <c r="S55" s="250" t="s">
        <v>1651</v>
      </c>
      <c r="T55" s="1" t="s">
        <v>1652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18</v>
      </c>
      <c r="Z55" s="82" t="str">
        <f t="shared" si="1"/>
        <v>0</v>
      </c>
      <c r="AA55" s="82">
        <f t="shared" si="2"/>
        <v>18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274">
        <v>9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9</v>
      </c>
      <c r="Q56" s="248" t="s">
        <v>293</v>
      </c>
      <c r="R56" s="2">
        <v>325</v>
      </c>
      <c r="S56" s="250" t="s">
        <v>1651</v>
      </c>
      <c r="T56" s="1" t="s">
        <v>1652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18</v>
      </c>
      <c r="Z56" s="82" t="str">
        <f t="shared" si="1"/>
        <v>0</v>
      </c>
      <c r="AA56" s="82">
        <f t="shared" si="2"/>
        <v>18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274">
        <v>9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9</v>
      </c>
      <c r="Q57" s="248" t="s">
        <v>293</v>
      </c>
      <c r="R57" s="2">
        <v>325</v>
      </c>
      <c r="S57" s="250" t="s">
        <v>1651</v>
      </c>
      <c r="T57" s="1" t="s">
        <v>1652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18</v>
      </c>
      <c r="Z57" s="82" t="str">
        <f t="shared" si="1"/>
        <v>0</v>
      </c>
      <c r="AA57" s="82">
        <f t="shared" si="2"/>
        <v>18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274">
        <v>9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9</v>
      </c>
      <c r="Q58" s="248" t="s">
        <v>293</v>
      </c>
      <c r="R58" s="2">
        <v>325</v>
      </c>
      <c r="S58" s="250" t="s">
        <v>1651</v>
      </c>
      <c r="T58" s="1" t="s">
        <v>1652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18</v>
      </c>
      <c r="Z58" s="82" t="str">
        <f t="shared" si="1"/>
        <v>0</v>
      </c>
      <c r="AA58" s="82">
        <f t="shared" si="2"/>
        <v>18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274">
        <v>9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9</v>
      </c>
      <c r="Q59" s="248" t="s">
        <v>293</v>
      </c>
      <c r="R59" s="2">
        <v>325</v>
      </c>
      <c r="S59" s="250" t="s">
        <v>1651</v>
      </c>
      <c r="T59" s="1" t="s">
        <v>1652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18</v>
      </c>
      <c r="Z59" s="82" t="str">
        <f t="shared" si="1"/>
        <v>0</v>
      </c>
      <c r="AA59" s="82">
        <f t="shared" si="2"/>
        <v>18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274">
        <v>9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9</v>
      </c>
      <c r="Q60" s="248" t="s">
        <v>293</v>
      </c>
      <c r="R60" s="2">
        <v>325</v>
      </c>
      <c r="S60" s="250" t="s">
        <v>1651</v>
      </c>
      <c r="T60" s="1" t="s">
        <v>1652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18</v>
      </c>
      <c r="Z60" s="82" t="str">
        <f t="shared" si="1"/>
        <v>0</v>
      </c>
      <c r="AA60" s="82">
        <f t="shared" si="2"/>
        <v>18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274">
        <v>9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9</v>
      </c>
      <c r="Q61" s="248" t="s">
        <v>293</v>
      </c>
      <c r="R61" s="2">
        <v>325</v>
      </c>
      <c r="S61" s="250" t="s">
        <v>1651</v>
      </c>
      <c r="T61" s="1" t="s">
        <v>1652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18</v>
      </c>
      <c r="Z61" s="82" t="str">
        <f t="shared" si="1"/>
        <v>0</v>
      </c>
      <c r="AA61" s="82">
        <f t="shared" si="2"/>
        <v>18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274">
        <v>8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8</v>
      </c>
      <c r="Q62" s="248" t="s">
        <v>293</v>
      </c>
      <c r="R62" s="2">
        <v>325</v>
      </c>
      <c r="S62" s="250" t="s">
        <v>1651</v>
      </c>
      <c r="T62" s="1" t="s">
        <v>1652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16</v>
      </c>
      <c r="Z62" s="82" t="str">
        <f t="shared" si="1"/>
        <v>0</v>
      </c>
      <c r="AA62" s="82">
        <f t="shared" si="2"/>
        <v>16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274">
        <v>8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8</v>
      </c>
      <c r="Q63" s="248" t="s">
        <v>293</v>
      </c>
      <c r="R63" s="2">
        <v>325</v>
      </c>
      <c r="S63" s="250" t="s">
        <v>1651</v>
      </c>
      <c r="T63" s="1" t="s">
        <v>1652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16</v>
      </c>
      <c r="Z63" s="82" t="str">
        <f t="shared" si="1"/>
        <v>0</v>
      </c>
      <c r="AA63" s="82">
        <f t="shared" si="2"/>
        <v>16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274">
        <v>8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8</v>
      </c>
      <c r="Q64" s="248" t="s">
        <v>293</v>
      </c>
      <c r="R64" s="2">
        <v>325</v>
      </c>
      <c r="S64" s="250" t="s">
        <v>1651</v>
      </c>
      <c r="T64" s="1" t="s">
        <v>1652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16</v>
      </c>
      <c r="Z64" s="82" t="str">
        <f t="shared" si="1"/>
        <v>0</v>
      </c>
      <c r="AA64" s="82">
        <f t="shared" si="2"/>
        <v>16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274">
        <v>9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9</v>
      </c>
      <c r="Q65" s="248" t="s">
        <v>293</v>
      </c>
      <c r="R65" s="2">
        <v>325</v>
      </c>
      <c r="S65" s="250" t="s">
        <v>1651</v>
      </c>
      <c r="T65" s="1" t="s">
        <v>1652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18</v>
      </c>
      <c r="Z65" s="82" t="str">
        <f t="shared" si="1"/>
        <v>0</v>
      </c>
      <c r="AA65" s="8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274">
        <v>9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9</v>
      </c>
      <c r="Q66" s="248" t="s">
        <v>293</v>
      </c>
      <c r="R66" s="2">
        <v>325</v>
      </c>
      <c r="S66" s="250" t="s">
        <v>1651</v>
      </c>
      <c r="T66" s="1" t="s">
        <v>1652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18</v>
      </c>
      <c r="Z66" s="82" t="str">
        <f t="shared" si="1"/>
        <v>0</v>
      </c>
      <c r="AA66" s="82">
        <f t="shared" si="2"/>
        <v>18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274">
        <v>9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9</v>
      </c>
      <c r="Q67" s="248" t="s">
        <v>293</v>
      </c>
      <c r="R67" s="2">
        <v>325</v>
      </c>
      <c r="S67" s="250" t="s">
        <v>1651</v>
      </c>
      <c r="T67" s="1" t="s">
        <v>1652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18</v>
      </c>
      <c r="Z67" s="82" t="str">
        <f t="shared" si="1"/>
        <v>0</v>
      </c>
      <c r="AA67" s="82">
        <f t="shared" si="2"/>
        <v>18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293</v>
      </c>
      <c r="R68" s="2">
        <v>325</v>
      </c>
      <c r="S68" s="250" t="s">
        <v>1651</v>
      </c>
      <c r="T68" s="1" t="s">
        <v>1652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274">
        <v>14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14</v>
      </c>
      <c r="Q69" s="248" t="s">
        <v>293</v>
      </c>
      <c r="R69" s="2">
        <v>325</v>
      </c>
      <c r="S69" s="250" t="s">
        <v>1651</v>
      </c>
      <c r="T69" s="1" t="s">
        <v>1652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28</v>
      </c>
      <c r="Z69" s="82" t="str">
        <f t="shared" si="1"/>
        <v>0</v>
      </c>
      <c r="AA69" s="82">
        <f t="shared" si="2"/>
        <v>28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256</v>
      </c>
      <c r="I70" s="265"/>
      <c r="J70" s="293"/>
      <c r="K70" s="294"/>
      <c r="L70" s="266"/>
      <c r="M70" s="295">
        <f>G70-P70</f>
        <v>0</v>
      </c>
      <c r="N70" s="296"/>
      <c r="O70" s="297"/>
      <c r="P70" s="292">
        <f>SUM(P46:P69)</f>
        <v>256</v>
      </c>
      <c r="Q70" s="298"/>
      <c r="R70" s="263"/>
      <c r="S70" s="299"/>
      <c r="T70" s="300"/>
      <c r="U70" s="65"/>
      <c r="V70" s="65"/>
      <c r="Y70" s="82">
        <f t="shared" ref="Y70:Y133" si="3">F70*G70*2</f>
        <v>0</v>
      </c>
      <c r="Z70" s="82" t="str">
        <f t="shared" ref="Z70:Z133" si="4">IF(X70="N",Y70,"0")</f>
        <v>0</v>
      </c>
      <c r="AA70" s="82" t="str">
        <f t="shared" ref="AA70:AA133" si="5">IF(X70="P",Y70,"0")</f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J71" s="22"/>
      <c r="K71" s="4"/>
      <c r="L71" s="244"/>
      <c r="N71" s="22"/>
      <c r="O71" s="86"/>
      <c r="Q71" s="1"/>
      <c r="R71" s="2"/>
      <c r="S71" s="127"/>
      <c r="T71" s="1"/>
      <c r="Y71" s="82">
        <f t="shared" si="3"/>
        <v>0</v>
      </c>
      <c r="Z71" s="82" t="str">
        <f t="shared" si="4"/>
        <v>0</v>
      </c>
      <c r="AA71" s="82" t="str">
        <f t="shared" si="5"/>
        <v>0</v>
      </c>
      <c r="AC71" s="5"/>
    </row>
    <row r="72" spans="1:34" s="3" customFormat="1" ht="12" customHeight="1" x14ac:dyDescent="0.2">
      <c r="J72" s="22"/>
      <c r="L72" s="244" t="s">
        <v>2185</v>
      </c>
      <c r="N72" s="22"/>
      <c r="S72" s="22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5"/>
    </row>
    <row r="73" spans="1:34" s="22" customFormat="1" ht="12" customHeight="1" x14ac:dyDescent="0.2">
      <c r="A73" s="1" t="s">
        <v>1653</v>
      </c>
      <c r="B73" s="21">
        <v>0</v>
      </c>
      <c r="C73" s="248" t="s">
        <v>293</v>
      </c>
      <c r="D73" s="20" t="s">
        <v>2186</v>
      </c>
      <c r="E73" s="22" t="s">
        <v>2187</v>
      </c>
      <c r="F73" s="22">
        <v>16</v>
      </c>
      <c r="G73" s="302">
        <v>7</v>
      </c>
      <c r="H73" s="22" t="s">
        <v>2839</v>
      </c>
      <c r="I73" s="23" t="s">
        <v>1947</v>
      </c>
      <c r="J73" s="22" t="s">
        <v>446</v>
      </c>
      <c r="K73" s="23" t="s">
        <v>1948</v>
      </c>
      <c r="L73" s="246" t="s">
        <v>2185</v>
      </c>
      <c r="M73" s="22" t="s">
        <v>1949</v>
      </c>
      <c r="N73" s="22" t="s">
        <v>446</v>
      </c>
      <c r="O73" s="303" t="s">
        <v>1950</v>
      </c>
      <c r="P73" s="24">
        <v>7</v>
      </c>
      <c r="Q73" s="20" t="s">
        <v>2193</v>
      </c>
      <c r="R73" s="21">
        <v>19.3</v>
      </c>
      <c r="S73" s="250" t="s">
        <v>1624</v>
      </c>
      <c r="T73" s="20" t="s">
        <v>1952</v>
      </c>
      <c r="U73" s="22" t="s">
        <v>1953</v>
      </c>
      <c r="V73" s="22" t="s">
        <v>1953</v>
      </c>
      <c r="W73" s="22" t="s">
        <v>2892</v>
      </c>
      <c r="X73" s="22" t="s">
        <v>2847</v>
      </c>
      <c r="Y73" s="82">
        <f t="shared" si="3"/>
        <v>224</v>
      </c>
      <c r="Z73" s="82" t="str">
        <f t="shared" si="4"/>
        <v>0</v>
      </c>
      <c r="AA73" s="82">
        <f t="shared" si="5"/>
        <v>224</v>
      </c>
      <c r="AC73" s="25"/>
    </row>
    <row r="74" spans="1:34" s="22" customFormat="1" ht="12" customHeight="1" x14ac:dyDescent="0.2">
      <c r="A74" s="1" t="s">
        <v>1653</v>
      </c>
      <c r="B74" s="21">
        <v>0</v>
      </c>
      <c r="C74" s="248" t="s">
        <v>293</v>
      </c>
      <c r="D74" s="363" t="s">
        <v>1654</v>
      </c>
      <c r="E74" s="364" t="s">
        <v>2187</v>
      </c>
      <c r="F74" s="364">
        <v>3</v>
      </c>
      <c r="G74" s="26">
        <v>25</v>
      </c>
      <c r="I74" s="23" t="s">
        <v>1947</v>
      </c>
      <c r="J74" s="22" t="s">
        <v>446</v>
      </c>
      <c r="K74" s="23" t="s">
        <v>1958</v>
      </c>
      <c r="L74" s="246" t="s">
        <v>2185</v>
      </c>
      <c r="M74" s="22" t="s">
        <v>1959</v>
      </c>
      <c r="N74" s="22" t="s">
        <v>446</v>
      </c>
      <c r="O74" s="114" t="s">
        <v>1655</v>
      </c>
      <c r="P74" s="22">
        <v>25</v>
      </c>
      <c r="Q74" s="20" t="s">
        <v>2193</v>
      </c>
      <c r="R74" s="21">
        <v>61</v>
      </c>
      <c r="S74" s="250" t="s">
        <v>1656</v>
      </c>
      <c r="T74" s="20" t="s">
        <v>1965</v>
      </c>
      <c r="U74" s="22" t="s">
        <v>1953</v>
      </c>
      <c r="V74" s="22" t="s">
        <v>1953</v>
      </c>
      <c r="W74" s="22" t="s">
        <v>2892</v>
      </c>
      <c r="X74" s="22" t="s">
        <v>2847</v>
      </c>
      <c r="Y74" s="82">
        <f t="shared" si="3"/>
        <v>150</v>
      </c>
      <c r="Z74" s="82" t="str">
        <f t="shared" si="4"/>
        <v>0</v>
      </c>
      <c r="AA74" s="82">
        <f t="shared" si="5"/>
        <v>150</v>
      </c>
      <c r="AC74" s="25"/>
    </row>
    <row r="75" spans="1:34" s="22" customFormat="1" ht="12" customHeight="1" x14ac:dyDescent="0.2">
      <c r="A75" s="1" t="s">
        <v>1653</v>
      </c>
      <c r="B75" s="21">
        <v>0</v>
      </c>
      <c r="C75" s="248" t="s">
        <v>293</v>
      </c>
      <c r="D75" s="363" t="s">
        <v>1657</v>
      </c>
      <c r="E75" s="364" t="s">
        <v>2187</v>
      </c>
      <c r="F75" s="364">
        <v>13</v>
      </c>
      <c r="G75" s="26">
        <v>25</v>
      </c>
      <c r="I75" s="23" t="s">
        <v>1947</v>
      </c>
      <c r="J75" s="22" t="s">
        <v>446</v>
      </c>
      <c r="K75" s="23" t="s">
        <v>1958</v>
      </c>
      <c r="L75" s="246" t="s">
        <v>2185</v>
      </c>
      <c r="M75" s="22" t="s">
        <v>1959</v>
      </c>
      <c r="N75" s="22" t="s">
        <v>446</v>
      </c>
      <c r="O75" s="114" t="s">
        <v>1658</v>
      </c>
      <c r="P75" s="22">
        <v>25</v>
      </c>
      <c r="Q75" s="20" t="s">
        <v>2193</v>
      </c>
      <c r="R75" s="21">
        <v>61</v>
      </c>
      <c r="S75" s="250" t="s">
        <v>1659</v>
      </c>
      <c r="T75" s="20" t="s">
        <v>1965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82">
        <f t="shared" si="3"/>
        <v>650</v>
      </c>
      <c r="Z75" s="82" t="str">
        <f t="shared" si="4"/>
        <v>0</v>
      </c>
      <c r="AA75" s="82">
        <f t="shared" si="5"/>
        <v>650</v>
      </c>
      <c r="AC75" s="25"/>
    </row>
    <row r="76" spans="1:34" s="22" customFormat="1" ht="12" customHeight="1" x14ac:dyDescent="0.2">
      <c r="A76" s="1" t="s">
        <v>1660</v>
      </c>
      <c r="B76" s="2">
        <v>350</v>
      </c>
      <c r="C76" s="1" t="s">
        <v>1661</v>
      </c>
      <c r="D76" s="1" t="s">
        <v>2186</v>
      </c>
      <c r="E76" s="3" t="s">
        <v>2187</v>
      </c>
      <c r="F76" s="3">
        <v>16</v>
      </c>
      <c r="G76" s="27">
        <v>25</v>
      </c>
      <c r="H76" s="3"/>
      <c r="I76" s="111" t="s">
        <v>276</v>
      </c>
      <c r="J76" s="22" t="s">
        <v>446</v>
      </c>
      <c r="K76" s="111" t="s">
        <v>1983</v>
      </c>
      <c r="L76" s="246" t="s">
        <v>2185</v>
      </c>
      <c r="M76" s="22" t="s">
        <v>276</v>
      </c>
      <c r="N76" s="22" t="s">
        <v>446</v>
      </c>
      <c r="O76" s="26"/>
      <c r="P76" s="22">
        <v>25</v>
      </c>
      <c r="Q76" s="20" t="s">
        <v>1956</v>
      </c>
      <c r="R76" s="21">
        <v>400</v>
      </c>
      <c r="S76" s="249" t="s">
        <v>436</v>
      </c>
      <c r="T76" s="20" t="s">
        <v>1957</v>
      </c>
      <c r="U76" s="22" t="s">
        <v>1953</v>
      </c>
      <c r="V76" s="22" t="s">
        <v>1953</v>
      </c>
      <c r="W76" s="22" t="s">
        <v>2892</v>
      </c>
      <c r="X76" s="22" t="s">
        <v>1019</v>
      </c>
      <c r="Y76" s="82">
        <f t="shared" si="3"/>
        <v>800</v>
      </c>
      <c r="Z76" s="82">
        <f t="shared" si="4"/>
        <v>800</v>
      </c>
      <c r="AA76" s="82" t="str">
        <f t="shared" si="5"/>
        <v>0</v>
      </c>
      <c r="AC76" s="25"/>
    </row>
    <row r="77" spans="1:34" s="22" customFormat="1" ht="12" customHeight="1" x14ac:dyDescent="0.2">
      <c r="A77" s="1" t="s">
        <v>1662</v>
      </c>
      <c r="B77" s="2">
        <v>350</v>
      </c>
      <c r="C77" s="1" t="s">
        <v>1661</v>
      </c>
      <c r="D77" s="1" t="s">
        <v>2186</v>
      </c>
      <c r="E77" s="3" t="s">
        <v>2187</v>
      </c>
      <c r="F77" s="3">
        <v>16</v>
      </c>
      <c r="G77" s="27">
        <v>25</v>
      </c>
      <c r="H77" s="3"/>
      <c r="I77" s="111"/>
      <c r="J77" s="22" t="s">
        <v>446</v>
      </c>
      <c r="K77" s="111" t="s">
        <v>1983</v>
      </c>
      <c r="L77" s="246" t="s">
        <v>2185</v>
      </c>
      <c r="M77" s="22" t="s">
        <v>1983</v>
      </c>
      <c r="N77" s="22" t="s">
        <v>446</v>
      </c>
      <c r="P77" s="22">
        <v>25</v>
      </c>
      <c r="Q77" s="20" t="s">
        <v>1985</v>
      </c>
      <c r="R77" s="21">
        <v>325</v>
      </c>
      <c r="S77" s="249" t="s">
        <v>436</v>
      </c>
      <c r="T77" s="20" t="s">
        <v>1986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1663</v>
      </c>
      <c r="B78" s="2">
        <v>350</v>
      </c>
      <c r="C78" s="1" t="s">
        <v>1661</v>
      </c>
      <c r="D78" s="1" t="s">
        <v>2186</v>
      </c>
      <c r="E78" s="3" t="s">
        <v>2187</v>
      </c>
      <c r="F78" s="3">
        <v>16</v>
      </c>
      <c r="G78" s="27">
        <v>25</v>
      </c>
      <c r="H78" s="3"/>
      <c r="I78" s="111"/>
      <c r="J78" s="22" t="s">
        <v>446</v>
      </c>
      <c r="K78" s="111" t="s">
        <v>2516</v>
      </c>
      <c r="L78" s="246" t="s">
        <v>2185</v>
      </c>
      <c r="M78" s="22" t="s">
        <v>2516</v>
      </c>
      <c r="N78" s="22" t="s">
        <v>446</v>
      </c>
      <c r="O78" s="26"/>
      <c r="P78" s="22">
        <v>25</v>
      </c>
      <c r="Q78" s="20" t="s">
        <v>2193</v>
      </c>
      <c r="R78" s="21">
        <v>86</v>
      </c>
      <c r="S78" s="249" t="s">
        <v>436</v>
      </c>
      <c r="T78" s="20" t="s">
        <v>1993</v>
      </c>
      <c r="U78" s="22" t="s">
        <v>1953</v>
      </c>
      <c r="V78" s="22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249" t="s">
        <v>1636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1653</v>
      </c>
      <c r="B80" s="21">
        <v>0</v>
      </c>
      <c r="C80" s="248" t="s">
        <v>293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249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1653</v>
      </c>
      <c r="B81" s="21">
        <v>0</v>
      </c>
      <c r="C81" s="248" t="s">
        <v>293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249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</row>
    <row r="82" spans="1:29" s="43" customFormat="1" ht="12" customHeight="1" x14ac:dyDescent="0.25">
      <c r="A82" s="1" t="s">
        <v>1653</v>
      </c>
      <c r="B82" s="21">
        <v>0</v>
      </c>
      <c r="C82" s="248" t="s">
        <v>293</v>
      </c>
      <c r="D82" s="20" t="s">
        <v>2186</v>
      </c>
      <c r="E82" s="22" t="s">
        <v>2187</v>
      </c>
      <c r="F82" s="22">
        <v>16</v>
      </c>
      <c r="G82" s="26">
        <v>25</v>
      </c>
      <c r="H82" s="22"/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249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</row>
    <row r="83" spans="1:29" s="22" customFormat="1" ht="12" customHeight="1" x14ac:dyDescent="0.2">
      <c r="A83" s="1" t="s">
        <v>1653</v>
      </c>
      <c r="B83" s="21">
        <v>0</v>
      </c>
      <c r="C83" s="248" t="s">
        <v>293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249" t="s">
        <v>1636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1653</v>
      </c>
      <c r="B84" s="21">
        <v>0</v>
      </c>
      <c r="C84" s="248" t="s">
        <v>293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249" t="s">
        <v>1636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20" t="s">
        <v>1971</v>
      </c>
      <c r="B85" s="21">
        <v>38.6</v>
      </c>
      <c r="C85" s="20" t="s">
        <v>2193</v>
      </c>
      <c r="D85" s="20" t="s">
        <v>2186</v>
      </c>
      <c r="E85" s="22" t="s">
        <v>2187</v>
      </c>
      <c r="F85" s="22">
        <v>16</v>
      </c>
      <c r="G85" s="22">
        <v>25</v>
      </c>
      <c r="I85" s="23" t="s">
        <v>1664</v>
      </c>
      <c r="J85" s="22" t="s">
        <v>446</v>
      </c>
      <c r="K85" s="23" t="s">
        <v>2408</v>
      </c>
      <c r="L85" s="246" t="s">
        <v>2185</v>
      </c>
      <c r="M85" s="22" t="s">
        <v>2516</v>
      </c>
      <c r="N85" s="22" t="s">
        <v>446</v>
      </c>
      <c r="O85" s="27" t="s">
        <v>1665</v>
      </c>
      <c r="P85" s="22">
        <v>25</v>
      </c>
      <c r="Q85" s="20" t="s">
        <v>2193</v>
      </c>
      <c r="R85" s="21">
        <v>86</v>
      </c>
      <c r="S85" s="249" t="s">
        <v>1666</v>
      </c>
      <c r="T85" s="20" t="s">
        <v>1991</v>
      </c>
      <c r="U85" s="22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1667</v>
      </c>
      <c r="B86" s="2">
        <v>375</v>
      </c>
      <c r="C86" s="1" t="s">
        <v>1661</v>
      </c>
      <c r="D86" s="1" t="s">
        <v>2186</v>
      </c>
      <c r="E86" s="3" t="s">
        <v>2187</v>
      </c>
      <c r="F86" s="3">
        <v>16</v>
      </c>
      <c r="G86" s="27">
        <v>25</v>
      </c>
      <c r="H86" s="3"/>
      <c r="I86" s="111" t="s">
        <v>1474</v>
      </c>
      <c r="J86" s="22" t="s">
        <v>446</v>
      </c>
      <c r="K86" s="111" t="s">
        <v>1984</v>
      </c>
      <c r="L86" s="244" t="s">
        <v>2185</v>
      </c>
      <c r="M86" s="26" t="s">
        <v>2804</v>
      </c>
      <c r="N86" s="22" t="s">
        <v>446</v>
      </c>
      <c r="O86" s="26" t="s">
        <v>1668</v>
      </c>
      <c r="P86" s="26">
        <v>25</v>
      </c>
      <c r="Q86" s="1" t="s">
        <v>1661</v>
      </c>
      <c r="R86" s="2">
        <v>375</v>
      </c>
      <c r="S86" s="249" t="s">
        <v>1636</v>
      </c>
      <c r="T86" s="1" t="s">
        <v>1669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L87" s="246" t="s">
        <v>2185</v>
      </c>
      <c r="S87" s="24"/>
      <c r="Y87" s="82">
        <f t="shared" si="3"/>
        <v>0</v>
      </c>
      <c r="Z87" s="82" t="str">
        <f t="shared" si="4"/>
        <v>0</v>
      </c>
      <c r="AA87" s="82" t="str">
        <f t="shared" si="5"/>
        <v>0</v>
      </c>
      <c r="AC87" s="25"/>
    </row>
    <row r="88" spans="1:29" s="304" customFormat="1" ht="12" customHeight="1" x14ac:dyDescent="0.3">
      <c r="G88" s="251">
        <f>SUM(G71:G87)</f>
        <v>308</v>
      </c>
      <c r="I88" s="305"/>
      <c r="J88" s="306"/>
      <c r="K88" s="305"/>
      <c r="L88" s="305"/>
      <c r="M88" s="257">
        <f>G88-P88</f>
        <v>0</v>
      </c>
      <c r="N88" s="306"/>
      <c r="O88" s="307"/>
      <c r="P88" s="257">
        <f>SUM(P71:P87)</f>
        <v>308</v>
      </c>
      <c r="S88" s="307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71" customFormat="1" ht="12" customHeight="1" x14ac:dyDescent="0.25">
      <c r="C89" s="308" t="s">
        <v>1999</v>
      </c>
      <c r="G89" s="309"/>
      <c r="I89" s="309"/>
      <c r="J89" s="310"/>
      <c r="K89" s="309"/>
      <c r="L89" s="309"/>
      <c r="N89" s="310"/>
      <c r="O89" s="311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71" customFormat="1" ht="12" customHeight="1" x14ac:dyDescent="0.25">
      <c r="L90" s="246" t="s">
        <v>2185</v>
      </c>
      <c r="N90" s="310"/>
      <c r="O90" s="311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22" customFormat="1" ht="12" customHeight="1" x14ac:dyDescent="0.2">
      <c r="A91" s="1" t="s">
        <v>1670</v>
      </c>
      <c r="B91" s="21">
        <v>0</v>
      </c>
      <c r="C91" s="248" t="s">
        <v>293</v>
      </c>
      <c r="D91" s="20" t="s">
        <v>2718</v>
      </c>
      <c r="E91" s="22" t="s">
        <v>2187</v>
      </c>
      <c r="F91" s="22">
        <v>8</v>
      </c>
      <c r="G91" s="302">
        <v>7</v>
      </c>
      <c r="H91" s="22" t="s">
        <v>2839</v>
      </c>
      <c r="I91" s="23" t="s">
        <v>1947</v>
      </c>
      <c r="J91" s="22" t="s">
        <v>446</v>
      </c>
      <c r="K91" s="23" t="s">
        <v>1948</v>
      </c>
      <c r="L91" s="246" t="s">
        <v>2185</v>
      </c>
      <c r="M91" s="185" t="s">
        <v>1949</v>
      </c>
      <c r="N91" s="22" t="s">
        <v>446</v>
      </c>
      <c r="O91" s="303" t="s">
        <v>1950</v>
      </c>
      <c r="P91" s="24">
        <v>7</v>
      </c>
      <c r="Q91" s="20" t="s">
        <v>2193</v>
      </c>
      <c r="R91" s="21">
        <v>19.3</v>
      </c>
      <c r="S91" s="250" t="s">
        <v>1624</v>
      </c>
      <c r="T91" s="20" t="s">
        <v>1952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3"/>
        <v>112</v>
      </c>
      <c r="Z91" s="82" t="str">
        <f t="shared" si="4"/>
        <v>0</v>
      </c>
      <c r="AA91" s="82">
        <f t="shared" si="5"/>
        <v>112</v>
      </c>
      <c r="AC91" s="25"/>
    </row>
    <row r="92" spans="1:29" s="22" customFormat="1" ht="12" customHeight="1" x14ac:dyDescent="0.2">
      <c r="A92" s="20" t="s">
        <v>2010</v>
      </c>
      <c r="B92" s="21">
        <v>185</v>
      </c>
      <c r="C92" s="20" t="s">
        <v>2218</v>
      </c>
      <c r="D92" s="20" t="s">
        <v>2718</v>
      </c>
      <c r="E92" s="22" t="s">
        <v>2187</v>
      </c>
      <c r="F92" s="22">
        <v>8</v>
      </c>
      <c r="G92" s="22">
        <v>25</v>
      </c>
      <c r="I92" s="29" t="s">
        <v>2011</v>
      </c>
      <c r="J92" s="74" t="s">
        <v>446</v>
      </c>
      <c r="K92" s="23" t="s">
        <v>1983</v>
      </c>
      <c r="L92" s="246" t="s">
        <v>2185</v>
      </c>
      <c r="M92" s="22" t="s">
        <v>2889</v>
      </c>
      <c r="N92" s="22" t="s">
        <v>446</v>
      </c>
      <c r="O92" s="26"/>
      <c r="P92" s="22">
        <v>25</v>
      </c>
      <c r="Q92" s="20" t="s">
        <v>2193</v>
      </c>
      <c r="R92" s="21">
        <v>61</v>
      </c>
      <c r="S92" s="249" t="s">
        <v>436</v>
      </c>
      <c r="T92" s="20" t="s">
        <v>2012</v>
      </c>
      <c r="U92" s="22" t="s">
        <v>1953</v>
      </c>
      <c r="V92" s="22" t="s">
        <v>1953</v>
      </c>
      <c r="W92" s="22" t="s">
        <v>2892</v>
      </c>
      <c r="X92" s="22" t="s">
        <v>1019</v>
      </c>
      <c r="Y92" s="82">
        <f t="shared" si="3"/>
        <v>400</v>
      </c>
      <c r="Z92" s="82">
        <f t="shared" si="4"/>
        <v>400</v>
      </c>
      <c r="AA92" s="82" t="str">
        <f t="shared" si="5"/>
        <v>0</v>
      </c>
      <c r="AC92" s="25"/>
    </row>
    <row r="93" spans="1:29" s="22" customFormat="1" ht="12" customHeight="1" x14ac:dyDescent="0.2">
      <c r="A93" s="20" t="s">
        <v>2001</v>
      </c>
      <c r="B93" s="21">
        <v>360</v>
      </c>
      <c r="C93" s="20" t="s">
        <v>2193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22" t="s">
        <v>446</v>
      </c>
      <c r="K93" s="23" t="s">
        <v>1983</v>
      </c>
      <c r="L93" s="246" t="s">
        <v>2185</v>
      </c>
      <c r="M93" s="22" t="s">
        <v>2889</v>
      </c>
      <c r="N93" s="22" t="s">
        <v>446</v>
      </c>
      <c r="P93" s="22">
        <v>25</v>
      </c>
      <c r="Q93" s="20" t="s">
        <v>2193</v>
      </c>
      <c r="R93" s="21">
        <v>61</v>
      </c>
      <c r="S93" s="249" t="s">
        <v>436</v>
      </c>
      <c r="T93" s="20" t="s">
        <v>2005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22" customFormat="1" ht="12" customHeight="1" x14ac:dyDescent="0.25">
      <c r="A94" s="1" t="s">
        <v>1625</v>
      </c>
      <c r="B94" s="2">
        <v>350</v>
      </c>
      <c r="C94" s="1" t="s">
        <v>1661</v>
      </c>
      <c r="D94" s="1" t="s">
        <v>2718</v>
      </c>
      <c r="E94" s="3" t="s">
        <v>2187</v>
      </c>
      <c r="F94" s="3">
        <v>8</v>
      </c>
      <c r="G94" s="275">
        <v>25</v>
      </c>
      <c r="H94" s="71"/>
      <c r="I94" s="29" t="s">
        <v>2011</v>
      </c>
      <c r="J94" s="74" t="s">
        <v>446</v>
      </c>
      <c r="K94" s="274" t="s">
        <v>1983</v>
      </c>
      <c r="L94" s="246" t="s">
        <v>2185</v>
      </c>
      <c r="M94" s="22" t="s">
        <v>2889</v>
      </c>
      <c r="N94" s="22" t="s">
        <v>446</v>
      </c>
      <c r="O94" s="142"/>
      <c r="P94" s="22">
        <v>25</v>
      </c>
      <c r="Q94" s="20" t="s">
        <v>2193</v>
      </c>
      <c r="R94" s="21">
        <v>60.75</v>
      </c>
      <c r="S94" s="249" t="s">
        <v>436</v>
      </c>
      <c r="T94" s="20" t="s">
        <v>2009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22" customFormat="1" ht="12" customHeight="1" x14ac:dyDescent="0.2">
      <c r="A95" s="20" t="s">
        <v>2013</v>
      </c>
      <c r="B95" s="21">
        <v>26.35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3" t="s">
        <v>2014</v>
      </c>
      <c r="J95" s="22" t="s">
        <v>446</v>
      </c>
      <c r="K95" s="23" t="s">
        <v>2408</v>
      </c>
      <c r="L95" s="246" t="s">
        <v>2185</v>
      </c>
      <c r="M95" s="235" t="s">
        <v>2453</v>
      </c>
      <c r="N95" s="22" t="s">
        <v>446</v>
      </c>
      <c r="O95" s="142" t="s">
        <v>1589</v>
      </c>
      <c r="P95" s="235">
        <v>25</v>
      </c>
      <c r="Q95" s="20" t="s">
        <v>2193</v>
      </c>
      <c r="R95" s="21">
        <v>24.73</v>
      </c>
      <c r="S95" s="249" t="s">
        <v>1671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22" customFormat="1" ht="12" customHeight="1" x14ac:dyDescent="0.2">
      <c r="A96" s="20" t="s">
        <v>2013</v>
      </c>
      <c r="B96" s="21">
        <v>26.35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20</v>
      </c>
      <c r="H96" s="22" t="s">
        <v>2839</v>
      </c>
      <c r="I96" s="29" t="s">
        <v>1628</v>
      </c>
      <c r="J96" s="22" t="s">
        <v>446</v>
      </c>
      <c r="K96" s="23" t="s">
        <v>2408</v>
      </c>
      <c r="L96" s="246" t="s">
        <v>2185</v>
      </c>
      <c r="M96" s="235" t="s">
        <v>2453</v>
      </c>
      <c r="N96" s="22" t="s">
        <v>446</v>
      </c>
      <c r="O96" s="142" t="s">
        <v>1592</v>
      </c>
      <c r="P96" s="235">
        <v>20</v>
      </c>
      <c r="Q96" s="20" t="s">
        <v>2193</v>
      </c>
      <c r="R96" s="21">
        <v>24.73</v>
      </c>
      <c r="S96" s="249" t="s">
        <v>1672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320</v>
      </c>
      <c r="Z96" s="82" t="str">
        <f t="shared" si="4"/>
        <v>0</v>
      </c>
      <c r="AA96" s="82">
        <f t="shared" si="5"/>
        <v>320</v>
      </c>
      <c r="AC96" s="25"/>
    </row>
    <row r="97" spans="1:29" s="22" customFormat="1" ht="12" customHeight="1" x14ac:dyDescent="0.2">
      <c r="A97" s="20" t="s">
        <v>2020</v>
      </c>
      <c r="B97" s="21">
        <v>360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1630</v>
      </c>
      <c r="J97" s="22" t="s">
        <v>446</v>
      </c>
      <c r="K97" s="23" t="s">
        <v>2515</v>
      </c>
      <c r="L97" s="246" t="s">
        <v>2185</v>
      </c>
      <c r="M97" s="235" t="s">
        <v>2453</v>
      </c>
      <c r="N97" s="22" t="s">
        <v>446</v>
      </c>
      <c r="O97" s="142" t="s">
        <v>1631</v>
      </c>
      <c r="P97" s="235">
        <v>25</v>
      </c>
      <c r="Q97" s="20" t="s">
        <v>2193</v>
      </c>
      <c r="R97" s="21">
        <v>24.73</v>
      </c>
      <c r="S97" s="249" t="s">
        <v>1632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25"/>
    </row>
    <row r="98" spans="1:29" s="22" customFormat="1" ht="12" customHeight="1" x14ac:dyDescent="0.2">
      <c r="A98" s="20" t="s">
        <v>2013</v>
      </c>
      <c r="B98" s="21">
        <v>26.35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1633</v>
      </c>
      <c r="J98" s="22" t="s">
        <v>446</v>
      </c>
      <c r="K98" s="23" t="s">
        <v>2408</v>
      </c>
      <c r="L98" s="246" t="s">
        <v>2185</v>
      </c>
      <c r="M98" s="235" t="s">
        <v>2453</v>
      </c>
      <c r="N98" s="22" t="s">
        <v>446</v>
      </c>
      <c r="O98" s="142" t="s">
        <v>2018</v>
      </c>
      <c r="P98" s="235">
        <v>5</v>
      </c>
      <c r="Q98" s="20" t="s">
        <v>2193</v>
      </c>
      <c r="R98" s="21">
        <v>24.73</v>
      </c>
      <c r="S98" s="249" t="s">
        <v>1673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22" customFormat="1" ht="12" customHeight="1" x14ac:dyDescent="0.2">
      <c r="A99" s="20" t="s">
        <v>2013</v>
      </c>
      <c r="B99" s="21">
        <v>26.35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I99" s="23" t="s">
        <v>2024</v>
      </c>
      <c r="J99" s="74" t="s">
        <v>446</v>
      </c>
      <c r="K99" s="23" t="s">
        <v>2408</v>
      </c>
      <c r="L99" s="246" t="s">
        <v>2185</v>
      </c>
      <c r="M99" s="235" t="s">
        <v>2453</v>
      </c>
      <c r="N99" s="22" t="s">
        <v>446</v>
      </c>
      <c r="O99" s="142" t="s">
        <v>1373</v>
      </c>
      <c r="P99" s="235">
        <v>25</v>
      </c>
      <c r="Q99" s="20" t="s">
        <v>2193</v>
      </c>
      <c r="R99" s="21">
        <v>24.73</v>
      </c>
      <c r="S99" s="249" t="s">
        <v>1674</v>
      </c>
      <c r="T99" s="20" t="s">
        <v>1970</v>
      </c>
      <c r="U99" s="22" t="s">
        <v>1953</v>
      </c>
      <c r="V99" s="22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25"/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2024</v>
      </c>
      <c r="J100" s="74" t="s">
        <v>446</v>
      </c>
      <c r="K100" s="23" t="s">
        <v>2408</v>
      </c>
      <c r="L100" s="246" t="s">
        <v>2185</v>
      </c>
      <c r="M100" s="235" t="s">
        <v>2453</v>
      </c>
      <c r="N100" s="22" t="s">
        <v>446</v>
      </c>
      <c r="O100" s="142" t="s">
        <v>1373</v>
      </c>
      <c r="P100" s="235">
        <v>25</v>
      </c>
      <c r="Q100" s="20" t="s">
        <v>2193</v>
      </c>
      <c r="R100" s="21">
        <v>24.73</v>
      </c>
      <c r="S100" s="249" t="s">
        <v>1674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1" t="s">
        <v>1670</v>
      </c>
      <c r="B101" s="21">
        <v>0</v>
      </c>
      <c r="C101" s="248" t="s">
        <v>293</v>
      </c>
      <c r="D101" s="20" t="s">
        <v>2718</v>
      </c>
      <c r="E101" s="22" t="s">
        <v>2187</v>
      </c>
      <c r="F101" s="22">
        <v>8</v>
      </c>
      <c r="G101" s="302">
        <v>1</v>
      </c>
      <c r="H101" s="22" t="s">
        <v>2839</v>
      </c>
      <c r="I101" s="23" t="s">
        <v>1947</v>
      </c>
      <c r="J101" s="22" t="s">
        <v>446</v>
      </c>
      <c r="K101" s="23" t="s">
        <v>1958</v>
      </c>
      <c r="L101" s="246" t="s">
        <v>2185</v>
      </c>
      <c r="M101" s="235" t="s">
        <v>2453</v>
      </c>
      <c r="N101" s="22" t="s">
        <v>446</v>
      </c>
      <c r="O101" s="142" t="s">
        <v>2026</v>
      </c>
      <c r="P101" s="28">
        <v>1</v>
      </c>
      <c r="Q101" s="20" t="s">
        <v>2193</v>
      </c>
      <c r="R101" s="21">
        <v>24.73</v>
      </c>
      <c r="S101" s="249" t="s">
        <v>1636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16</v>
      </c>
      <c r="Z101" s="82" t="str">
        <f t="shared" si="4"/>
        <v>0</v>
      </c>
      <c r="AA101" s="82">
        <f t="shared" si="5"/>
        <v>16</v>
      </c>
      <c r="AC101" s="25"/>
    </row>
    <row r="102" spans="1:29" s="22" customFormat="1" ht="12" customHeight="1" x14ac:dyDescent="0.2">
      <c r="A102" s="20" t="s">
        <v>2028</v>
      </c>
      <c r="B102" s="21">
        <v>25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9" t="s">
        <v>1641</v>
      </c>
      <c r="J102" s="22" t="s">
        <v>446</v>
      </c>
      <c r="K102" s="23" t="s">
        <v>2326</v>
      </c>
      <c r="L102" s="246" t="s">
        <v>2185</v>
      </c>
      <c r="M102" s="235" t="s">
        <v>2453</v>
      </c>
      <c r="N102" s="22" t="s">
        <v>446</v>
      </c>
      <c r="O102" s="142" t="s">
        <v>1639</v>
      </c>
      <c r="P102" s="235">
        <v>25</v>
      </c>
      <c r="Q102" s="20" t="s">
        <v>2193</v>
      </c>
      <c r="R102" s="21">
        <v>24.73</v>
      </c>
      <c r="S102" s="249" t="s">
        <v>1675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2006</v>
      </c>
      <c r="B103" s="21">
        <v>19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0</v>
      </c>
      <c r="J103" s="22" t="s">
        <v>446</v>
      </c>
      <c r="K103" s="23" t="s">
        <v>2194</v>
      </c>
      <c r="L103" s="246" t="s">
        <v>2185</v>
      </c>
      <c r="M103" s="235" t="s">
        <v>2453</v>
      </c>
      <c r="N103" s="22" t="s">
        <v>446</v>
      </c>
      <c r="O103" s="142" t="s">
        <v>2026</v>
      </c>
      <c r="P103" s="235">
        <v>25</v>
      </c>
      <c r="Q103" s="20" t="s">
        <v>2193</v>
      </c>
      <c r="R103" s="21">
        <v>24.73</v>
      </c>
      <c r="S103" s="249" t="s">
        <v>1636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16" customFormat="1" ht="12" customHeight="1" x14ac:dyDescent="0.2">
      <c r="A104" s="74"/>
      <c r="J104" s="74"/>
      <c r="L104" s="244" t="s">
        <v>2185</v>
      </c>
      <c r="M104" s="74"/>
      <c r="N104" s="74"/>
      <c r="O104" s="139"/>
      <c r="Q104" s="312"/>
      <c r="R104" s="313"/>
      <c r="S104" s="314"/>
      <c r="T104" s="312"/>
      <c r="X104" s="74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  <c r="AC104" s="315"/>
    </row>
    <row r="105" spans="1:29" s="316" customFormat="1" ht="12" customHeight="1" thickBot="1" x14ac:dyDescent="0.35">
      <c r="G105" s="317">
        <f>SUM(G89:G104)</f>
        <v>258</v>
      </c>
      <c r="I105" s="318"/>
      <c r="J105" s="319"/>
      <c r="K105" s="320"/>
      <c r="L105" s="320"/>
      <c r="M105" s="267">
        <f>G105-P105</f>
        <v>0</v>
      </c>
      <c r="N105" s="319"/>
      <c r="O105" s="321"/>
      <c r="P105" s="295">
        <f>SUM(P89:P104)</f>
        <v>258</v>
      </c>
      <c r="S105" s="321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322" customFormat="1" ht="12" customHeight="1" x14ac:dyDescent="0.3">
      <c r="C106" s="323" t="s">
        <v>2031</v>
      </c>
      <c r="G106" s="324"/>
      <c r="H106" s="325"/>
      <c r="I106" s="324"/>
      <c r="J106" s="310"/>
      <c r="K106" s="324"/>
      <c r="L106" s="324"/>
      <c r="N106" s="310"/>
      <c r="O106" s="326"/>
      <c r="S106" s="326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35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50" t="s">
        <v>1644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35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50" t="s">
        <v>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 t="s">
        <v>2040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50" t="s">
        <v>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43" customFormat="1" ht="12" customHeight="1" x14ac:dyDescent="0.25">
      <c r="J110" s="37"/>
      <c r="L110" s="246" t="s">
        <v>2185</v>
      </c>
      <c r="M110" s="235" t="s">
        <v>2821</v>
      </c>
      <c r="N110" s="243"/>
      <c r="O110" s="235" t="s">
        <v>1907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0</v>
      </c>
      <c r="Z110" s="82" t="str">
        <f t="shared" si="4"/>
        <v>0</v>
      </c>
      <c r="AA110" s="82">
        <f t="shared" si="5"/>
        <v>0</v>
      </c>
    </row>
    <row r="111" spans="1:29" s="74" customFormat="1" ht="12" customHeight="1" x14ac:dyDescent="0.2">
      <c r="A111" s="83"/>
      <c r="B111" s="84"/>
      <c r="C111" s="83"/>
      <c r="D111" s="83"/>
      <c r="G111" s="245"/>
      <c r="H111" s="286"/>
      <c r="I111" s="274"/>
      <c r="J111" s="310"/>
      <c r="K111" s="245"/>
      <c r="L111" s="246" t="s">
        <v>2185</v>
      </c>
      <c r="M111" s="275"/>
      <c r="O111" s="28"/>
      <c r="Q111" s="248"/>
      <c r="R111" s="21"/>
      <c r="S111" s="355"/>
      <c r="T111" s="20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85"/>
    </row>
    <row r="112" spans="1:29" s="327" customFormat="1" ht="12" customHeight="1" thickBot="1" x14ac:dyDescent="0.35">
      <c r="G112" s="264">
        <f>SUM(G106:G111)</f>
        <v>75</v>
      </c>
      <c r="I112" s="328"/>
      <c r="J112" s="319"/>
      <c r="L112" s="320"/>
      <c r="M112" s="267">
        <f>G112-P112</f>
        <v>0</v>
      </c>
      <c r="N112" s="319"/>
      <c r="O112" s="329"/>
      <c r="P112" s="267">
        <f>SUM(P106:P111)</f>
        <v>75</v>
      </c>
      <c r="S112" s="329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34" s="71" customFormat="1" ht="12" customHeight="1" x14ac:dyDescent="0.3">
      <c r="C113" s="330" t="s">
        <v>2045</v>
      </c>
      <c r="G113" s="309"/>
      <c r="H113" s="67"/>
      <c r="I113" s="309"/>
      <c r="J113" s="310"/>
      <c r="K113" s="309"/>
      <c r="L113" s="309"/>
      <c r="N113" s="310"/>
      <c r="O113" s="311"/>
      <c r="S113" s="311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34" s="43" customFormat="1" ht="12" customHeight="1" x14ac:dyDescent="0.25">
      <c r="A114" s="20" t="s">
        <v>2032</v>
      </c>
      <c r="B114" s="21">
        <v>310</v>
      </c>
      <c r="C114" s="20" t="s">
        <v>2033</v>
      </c>
      <c r="D114" s="20" t="s">
        <v>2718</v>
      </c>
      <c r="E114" s="22" t="s">
        <v>2187</v>
      </c>
      <c r="F114" s="22">
        <v>8</v>
      </c>
      <c r="G114" s="22">
        <v>25</v>
      </c>
      <c r="H114" s="22"/>
      <c r="I114" s="245" t="s">
        <v>2034</v>
      </c>
      <c r="J114" s="22" t="s">
        <v>446</v>
      </c>
      <c r="K114" s="23" t="s">
        <v>2035</v>
      </c>
      <c r="L114" s="246" t="s">
        <v>2185</v>
      </c>
      <c r="M114" s="26" t="s">
        <v>2821</v>
      </c>
      <c r="N114" s="22" t="s">
        <v>446</v>
      </c>
      <c r="O114" s="26" t="s">
        <v>2046</v>
      </c>
      <c r="P114" s="26">
        <v>25</v>
      </c>
      <c r="Q114" s="248" t="s">
        <v>293</v>
      </c>
      <c r="R114" s="21">
        <v>0</v>
      </c>
      <c r="S114" s="250" t="s">
        <v>1644</v>
      </c>
      <c r="T114" s="1" t="s">
        <v>2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400</v>
      </c>
      <c r="Z114" s="82" t="str">
        <f t="shared" si="4"/>
        <v>0</v>
      </c>
      <c r="AA114" s="82">
        <f t="shared" si="5"/>
        <v>400</v>
      </c>
    </row>
    <row r="115" spans="1:34" s="74" customFormat="1" ht="12" customHeight="1" x14ac:dyDescent="0.2">
      <c r="A115" s="83"/>
      <c r="B115" s="84"/>
      <c r="C115" s="83"/>
      <c r="D115" s="83"/>
      <c r="G115" s="245"/>
      <c r="H115" s="286"/>
      <c r="I115" s="274"/>
      <c r="J115" s="310"/>
      <c r="K115" s="245"/>
      <c r="L115" s="246" t="s">
        <v>2185</v>
      </c>
      <c r="M115" s="275"/>
      <c r="O115" s="28"/>
      <c r="Q115" s="248"/>
      <c r="R115" s="21"/>
      <c r="S115" s="355"/>
      <c r="T115" s="20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85"/>
    </row>
    <row r="116" spans="1:34" s="316" customFormat="1" ht="12" customHeight="1" thickBot="1" x14ac:dyDescent="0.35">
      <c r="G116" s="317">
        <f>SUM(G113:G115)</f>
        <v>25</v>
      </c>
      <c r="H116" s="327"/>
      <c r="I116" s="331"/>
      <c r="J116" s="332"/>
      <c r="L116" s="318"/>
      <c r="M116" s="295">
        <f>G116-P116</f>
        <v>0</v>
      </c>
      <c r="N116" s="332"/>
      <c r="O116" s="321"/>
      <c r="P116" s="295">
        <f>SUM(P113:P115)</f>
        <v>25</v>
      </c>
      <c r="S116" s="321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34" ht="12" customHeight="1" x14ac:dyDescent="0.25">
      <c r="C117" s="333" t="s">
        <v>2048</v>
      </c>
      <c r="G117" s="334"/>
      <c r="I117" s="334"/>
      <c r="J117" s="6"/>
      <c r="L117" s="334"/>
      <c r="N117" s="6"/>
      <c r="O117" s="335"/>
      <c r="S117" s="335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34" s="3" customFormat="1" ht="12" customHeight="1" x14ac:dyDescent="0.2">
      <c r="A118" s="1" t="s">
        <v>2049</v>
      </c>
      <c r="B118" s="2">
        <v>374.98</v>
      </c>
      <c r="C118" s="1" t="s">
        <v>1906</v>
      </c>
      <c r="D118" s="1" t="s">
        <v>2186</v>
      </c>
      <c r="E118" s="3" t="s">
        <v>2187</v>
      </c>
      <c r="F118" s="3">
        <v>16</v>
      </c>
      <c r="G118" s="3">
        <v>25</v>
      </c>
      <c r="I118" s="4" t="s">
        <v>2889</v>
      </c>
      <c r="J118" s="8" t="s">
        <v>446</v>
      </c>
      <c r="K118" s="4" t="s">
        <v>2050</v>
      </c>
      <c r="L118" s="244" t="s">
        <v>2185</v>
      </c>
      <c r="M118" s="3" t="s">
        <v>2889</v>
      </c>
      <c r="N118" s="8" t="s">
        <v>446</v>
      </c>
      <c r="O118" s="27"/>
      <c r="P118" s="3">
        <v>25</v>
      </c>
      <c r="Q118" s="1" t="s">
        <v>2193</v>
      </c>
      <c r="R118" s="2">
        <v>41.5</v>
      </c>
      <c r="S118" s="8" t="s">
        <v>436</v>
      </c>
      <c r="T118" s="1" t="s">
        <v>2051</v>
      </c>
      <c r="U118" s="3" t="s">
        <v>1953</v>
      </c>
      <c r="V118" s="3" t="s">
        <v>1953</v>
      </c>
      <c r="W118" s="22" t="s">
        <v>2846</v>
      </c>
      <c r="X118" s="22" t="s">
        <v>1019</v>
      </c>
      <c r="Y118" s="82">
        <f t="shared" si="3"/>
        <v>800</v>
      </c>
      <c r="Z118" s="82">
        <f t="shared" si="4"/>
        <v>800</v>
      </c>
      <c r="AA118" s="82" t="str">
        <f t="shared" si="5"/>
        <v>0</v>
      </c>
      <c r="AC118" s="5"/>
    </row>
    <row r="119" spans="1:34" s="3" customFormat="1" ht="12" customHeight="1" x14ac:dyDescent="0.2">
      <c r="A119" s="1" t="s">
        <v>2052</v>
      </c>
      <c r="B119" s="2">
        <v>145</v>
      </c>
      <c r="C119" s="1" t="s">
        <v>2218</v>
      </c>
      <c r="D119" s="1" t="s">
        <v>2186</v>
      </c>
      <c r="E119" s="3" t="s">
        <v>2187</v>
      </c>
      <c r="F119" s="3">
        <v>16</v>
      </c>
      <c r="G119" s="3">
        <v>25</v>
      </c>
      <c r="J119" s="8" t="s">
        <v>446</v>
      </c>
      <c r="K119" s="4" t="s">
        <v>2585</v>
      </c>
      <c r="L119" s="244" t="s">
        <v>2185</v>
      </c>
      <c r="M119" s="3" t="s">
        <v>2194</v>
      </c>
      <c r="N119" s="8" t="s">
        <v>446</v>
      </c>
      <c r="O119" s="3" t="s">
        <v>2053</v>
      </c>
      <c r="P119" s="3">
        <v>25</v>
      </c>
      <c r="Q119" s="1" t="s">
        <v>2054</v>
      </c>
      <c r="R119" s="2">
        <v>350</v>
      </c>
      <c r="S119" s="8" t="s">
        <v>436</v>
      </c>
      <c r="T119" s="1" t="s">
        <v>2055</v>
      </c>
      <c r="U119" s="3" t="s">
        <v>1953</v>
      </c>
      <c r="V119" s="22" t="s">
        <v>1953</v>
      </c>
      <c r="W119" s="22" t="s">
        <v>1161</v>
      </c>
      <c r="X119" s="22" t="s">
        <v>1019</v>
      </c>
      <c r="Y119" s="82">
        <f t="shared" si="3"/>
        <v>800</v>
      </c>
      <c r="Z119" s="82">
        <f t="shared" si="4"/>
        <v>800</v>
      </c>
      <c r="AA119" s="82" t="str">
        <f t="shared" si="5"/>
        <v>0</v>
      </c>
      <c r="AC119" s="5"/>
    </row>
    <row r="120" spans="1:34" s="3" customFormat="1" ht="12" customHeight="1" x14ac:dyDescent="0.2">
      <c r="A120" s="1"/>
      <c r="B120" s="2"/>
      <c r="C120" s="1"/>
      <c r="D120" s="1"/>
      <c r="G120" s="4"/>
      <c r="I120" s="4"/>
      <c r="J120" s="24"/>
      <c r="K120" s="23"/>
      <c r="L120" s="244" t="s">
        <v>2185</v>
      </c>
      <c r="M120" s="22"/>
      <c r="N120" s="8"/>
      <c r="O120" s="336"/>
      <c r="Q120" s="1"/>
      <c r="R120" s="2"/>
      <c r="S120" s="337"/>
      <c r="T120" s="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5"/>
    </row>
    <row r="121" spans="1:34" s="62" customFormat="1" ht="12" customHeight="1" thickBot="1" x14ac:dyDescent="0.3">
      <c r="G121" s="317">
        <f>SUM(G117:G120)</f>
        <v>50</v>
      </c>
      <c r="I121" s="338"/>
      <c r="J121" s="339"/>
      <c r="K121" s="46"/>
      <c r="L121" s="340"/>
      <c r="M121" s="267">
        <f>G121-P121</f>
        <v>0</v>
      </c>
      <c r="N121" s="339"/>
      <c r="O121" s="341"/>
      <c r="P121" s="295">
        <f>SUM(P117:P120)</f>
        <v>50</v>
      </c>
      <c r="S121" s="34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34" ht="12" customHeight="1" x14ac:dyDescent="0.25">
      <c r="C122" s="333" t="s">
        <v>2056</v>
      </c>
      <c r="G122" s="334"/>
      <c r="I122" s="334"/>
      <c r="J122" s="342"/>
      <c r="K122" s="43"/>
      <c r="L122" s="240"/>
      <c r="M122" s="43"/>
      <c r="N122" s="342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2057</v>
      </c>
      <c r="B123" s="2">
        <v>67</v>
      </c>
      <c r="C123" s="1" t="s">
        <v>2193</v>
      </c>
      <c r="D123" s="1" t="s">
        <v>2718</v>
      </c>
      <c r="E123" s="3" t="s">
        <v>2187</v>
      </c>
      <c r="F123" s="3">
        <v>8</v>
      </c>
      <c r="G123" s="3">
        <v>25</v>
      </c>
      <c r="I123" s="111"/>
      <c r="J123" s="8" t="s">
        <v>446</v>
      </c>
      <c r="K123" s="4" t="s">
        <v>2490</v>
      </c>
      <c r="L123" s="244" t="s">
        <v>2185</v>
      </c>
      <c r="M123" s="3" t="s">
        <v>2430</v>
      </c>
      <c r="N123" s="8" t="s">
        <v>446</v>
      </c>
      <c r="O123" s="3" t="s">
        <v>2490</v>
      </c>
      <c r="P123" s="3">
        <v>25</v>
      </c>
      <c r="Q123" s="1" t="s">
        <v>2193</v>
      </c>
      <c r="R123" s="2">
        <v>27.5</v>
      </c>
      <c r="S123" s="8" t="s">
        <v>436</v>
      </c>
      <c r="T123" s="1" t="s">
        <v>2058</v>
      </c>
      <c r="U123" s="3" t="s">
        <v>1953</v>
      </c>
      <c r="V123" s="3" t="s">
        <v>1953</v>
      </c>
      <c r="W123" s="22" t="s">
        <v>1161</v>
      </c>
      <c r="X123" s="22" t="s">
        <v>1019</v>
      </c>
      <c r="Y123" s="82">
        <f t="shared" si="3"/>
        <v>400</v>
      </c>
      <c r="Z123" s="82">
        <f t="shared" si="4"/>
        <v>400</v>
      </c>
      <c r="AA123" s="82" t="str">
        <f t="shared" si="5"/>
        <v>0</v>
      </c>
      <c r="AC123" s="5"/>
    </row>
    <row r="124" spans="1:34" s="3" customFormat="1" ht="12" customHeight="1" x14ac:dyDescent="0.2">
      <c r="A124" s="20" t="s">
        <v>2028</v>
      </c>
      <c r="B124" s="21">
        <v>25</v>
      </c>
      <c r="C124" s="20" t="s">
        <v>2193</v>
      </c>
      <c r="D124" s="20" t="s">
        <v>2718</v>
      </c>
      <c r="E124" s="22" t="s">
        <v>2187</v>
      </c>
      <c r="F124" s="22">
        <v>8</v>
      </c>
      <c r="G124" s="22">
        <v>25</v>
      </c>
      <c r="H124" s="22"/>
      <c r="I124" s="4" t="s">
        <v>2567</v>
      </c>
      <c r="J124" s="24" t="s">
        <v>446</v>
      </c>
      <c r="K124" s="23" t="s">
        <v>2326</v>
      </c>
      <c r="L124" s="244" t="s">
        <v>2185</v>
      </c>
      <c r="M124" s="3" t="s">
        <v>2567</v>
      </c>
      <c r="N124" s="8" t="s">
        <v>446</v>
      </c>
      <c r="O124" s="139"/>
      <c r="P124" s="3">
        <v>25</v>
      </c>
      <c r="Q124" s="1" t="s">
        <v>2193</v>
      </c>
      <c r="R124" s="2">
        <v>370</v>
      </c>
      <c r="S124" s="24" t="s">
        <v>436</v>
      </c>
      <c r="T124" s="1" t="s">
        <v>2059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82">
        <f t="shared" si="3"/>
        <v>400</v>
      </c>
      <c r="Z124" s="82">
        <f t="shared" si="4"/>
        <v>400</v>
      </c>
      <c r="AA124" s="8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315"/>
    </row>
    <row r="126" spans="1:34" s="62" customFormat="1" ht="12" customHeight="1" thickBot="1" x14ac:dyDescent="0.3">
      <c r="G126" s="317">
        <f>SUM(G122:G125)</f>
        <v>50</v>
      </c>
      <c r="I126" s="338"/>
      <c r="J126" s="339"/>
      <c r="K126" s="46"/>
      <c r="L126" s="340"/>
      <c r="M126" s="267">
        <f>G126-P126</f>
        <v>0</v>
      </c>
      <c r="N126" s="339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34" s="37" customFormat="1" ht="11.85" customHeight="1" x14ac:dyDescent="0.25">
      <c r="A127" s="30"/>
      <c r="B127" s="31"/>
      <c r="C127" s="32" t="s">
        <v>468</v>
      </c>
      <c r="D127" s="33"/>
      <c r="E127" s="34"/>
      <c r="F127" s="35"/>
      <c r="G127" s="36"/>
      <c r="H127" s="30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0.199999999999999" x14ac:dyDescent="0.2">
      <c r="A128" s="1" t="s">
        <v>2387</v>
      </c>
      <c r="B128" s="2">
        <v>315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25</v>
      </c>
      <c r="I128" s="27" t="s">
        <v>411</v>
      </c>
      <c r="J128" s="3" t="s">
        <v>446</v>
      </c>
      <c r="K128" s="75" t="s">
        <v>2806</v>
      </c>
      <c r="L128" s="76" t="s">
        <v>2185</v>
      </c>
      <c r="M128" s="77" t="s">
        <v>432</v>
      </c>
      <c r="N128" s="3" t="s">
        <v>446</v>
      </c>
      <c r="O128" s="27" t="s">
        <v>1100</v>
      </c>
      <c r="P128" s="3">
        <v>25</v>
      </c>
      <c r="Q128" s="1" t="s">
        <v>861</v>
      </c>
      <c r="R128" s="2">
        <v>335</v>
      </c>
      <c r="S128" s="149" t="s">
        <v>2806</v>
      </c>
      <c r="T128" s="1" t="s">
        <v>862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800</v>
      </c>
      <c r="Z128" s="82" t="str">
        <f t="shared" si="4"/>
        <v>0</v>
      </c>
      <c r="AA128" s="82">
        <f t="shared" si="5"/>
        <v>800</v>
      </c>
      <c r="AC128" s="5"/>
    </row>
    <row r="129" spans="1:29" s="3" customFormat="1" ht="10.199999999999999" x14ac:dyDescent="0.2">
      <c r="A129" s="1" t="s">
        <v>2400</v>
      </c>
      <c r="B129" s="2">
        <v>94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10</v>
      </c>
      <c r="H129" s="3" t="s">
        <v>343</v>
      </c>
      <c r="I129" s="27" t="s">
        <v>286</v>
      </c>
      <c r="J129" s="3" t="s">
        <v>446</v>
      </c>
      <c r="K129" s="75" t="s">
        <v>2806</v>
      </c>
      <c r="L129" s="76" t="s">
        <v>2185</v>
      </c>
      <c r="M129" s="115" t="s">
        <v>432</v>
      </c>
      <c r="N129" s="3" t="s">
        <v>446</v>
      </c>
      <c r="O129" s="27" t="s">
        <v>291</v>
      </c>
      <c r="P129" s="3">
        <v>10</v>
      </c>
      <c r="Q129" s="1" t="s">
        <v>293</v>
      </c>
      <c r="R129" s="2">
        <v>375</v>
      </c>
      <c r="S129" s="149" t="s">
        <v>324</v>
      </c>
      <c r="T129" s="1" t="s">
        <v>301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320</v>
      </c>
      <c r="Z129" s="82" t="str">
        <f t="shared" si="4"/>
        <v>0</v>
      </c>
      <c r="AA129" s="82">
        <f t="shared" si="5"/>
        <v>320</v>
      </c>
      <c r="AC129" s="5"/>
    </row>
    <row r="130" spans="1:29" s="3" customFormat="1" ht="10.199999999999999" x14ac:dyDescent="0.2">
      <c r="A130" s="1" t="s">
        <v>2400</v>
      </c>
      <c r="B130" s="2">
        <v>94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15</v>
      </c>
      <c r="H130" s="3" t="s">
        <v>343</v>
      </c>
      <c r="I130" s="27" t="s">
        <v>284</v>
      </c>
      <c r="J130" s="3" t="s">
        <v>446</v>
      </c>
      <c r="K130" s="75" t="s">
        <v>2806</v>
      </c>
      <c r="L130" s="76" t="s">
        <v>2185</v>
      </c>
      <c r="M130" s="115" t="s">
        <v>432</v>
      </c>
      <c r="N130" s="3" t="s">
        <v>446</v>
      </c>
      <c r="O130" s="27" t="s">
        <v>412</v>
      </c>
      <c r="P130" s="3">
        <v>15</v>
      </c>
      <c r="Q130" s="1" t="s">
        <v>293</v>
      </c>
      <c r="R130" s="2">
        <v>375</v>
      </c>
      <c r="S130" s="149" t="s">
        <v>325</v>
      </c>
      <c r="T130" s="1" t="s">
        <v>301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82">
        <f t="shared" si="3"/>
        <v>480</v>
      </c>
      <c r="Z130" s="82" t="str">
        <f t="shared" si="4"/>
        <v>0</v>
      </c>
      <c r="AA130" s="82">
        <f t="shared" si="5"/>
        <v>480</v>
      </c>
      <c r="AC130" s="5"/>
    </row>
    <row r="131" spans="1:29" s="3" customFormat="1" ht="10.199999999999999" x14ac:dyDescent="0.2">
      <c r="A131" s="1" t="s">
        <v>424</v>
      </c>
      <c r="B131" s="21">
        <v>0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6</v>
      </c>
      <c r="H131" s="3" t="s">
        <v>343</v>
      </c>
      <c r="I131" s="78" t="s">
        <v>1024</v>
      </c>
      <c r="J131" s="3" t="s">
        <v>446</v>
      </c>
      <c r="K131" s="75" t="s">
        <v>2821</v>
      </c>
      <c r="L131" s="76" t="s">
        <v>2185</v>
      </c>
      <c r="M131" s="77" t="s">
        <v>219</v>
      </c>
      <c r="N131" s="3" t="s">
        <v>446</v>
      </c>
      <c r="O131" s="27" t="s">
        <v>223</v>
      </c>
      <c r="P131" s="3">
        <v>6</v>
      </c>
      <c r="Q131" s="1" t="s">
        <v>2193</v>
      </c>
      <c r="R131" s="2">
        <v>26.65</v>
      </c>
      <c r="S131" s="120" t="s">
        <v>2911</v>
      </c>
      <c r="T131" s="1" t="s">
        <v>2672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82">
        <f t="shared" si="3"/>
        <v>192</v>
      </c>
      <c r="Z131" s="82" t="str">
        <f t="shared" si="4"/>
        <v>0</v>
      </c>
      <c r="AA131" s="82">
        <f t="shared" si="5"/>
        <v>192</v>
      </c>
    </row>
    <row r="132" spans="1:29" s="3" customFormat="1" ht="10.199999999999999" x14ac:dyDescent="0.2">
      <c r="A132" s="20" t="s">
        <v>2711</v>
      </c>
      <c r="B132" s="21">
        <v>216</v>
      </c>
      <c r="C132" s="20" t="s">
        <v>2218</v>
      </c>
      <c r="D132" s="20" t="s">
        <v>2186</v>
      </c>
      <c r="E132" s="22" t="s">
        <v>2187</v>
      </c>
      <c r="F132" s="22">
        <v>16</v>
      </c>
      <c r="G132" s="22">
        <v>2</v>
      </c>
      <c r="H132" s="22" t="s">
        <v>343</v>
      </c>
      <c r="I132" s="114" t="s">
        <v>1165</v>
      </c>
      <c r="J132" s="3" t="s">
        <v>446</v>
      </c>
      <c r="K132" s="112" t="s">
        <v>2277</v>
      </c>
      <c r="L132" s="76" t="s">
        <v>2185</v>
      </c>
      <c r="M132" s="77" t="s">
        <v>219</v>
      </c>
      <c r="N132" s="3" t="s">
        <v>446</v>
      </c>
      <c r="O132" s="27" t="s">
        <v>244</v>
      </c>
      <c r="P132" s="3">
        <v>2</v>
      </c>
      <c r="Q132" s="1" t="s">
        <v>2193</v>
      </c>
      <c r="R132" s="2">
        <v>26.65</v>
      </c>
      <c r="S132" s="120" t="s">
        <v>2911</v>
      </c>
      <c r="T132" s="1" t="s">
        <v>2672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64</v>
      </c>
      <c r="Z132" s="82" t="str">
        <f t="shared" si="4"/>
        <v>0</v>
      </c>
      <c r="AA132" s="82">
        <f t="shared" si="5"/>
        <v>64</v>
      </c>
    </row>
    <row r="133" spans="1:29" s="3" customFormat="1" ht="10.199999999999999" x14ac:dyDescent="0.2">
      <c r="A133" s="1" t="s">
        <v>292</v>
      </c>
      <c r="B133" s="2">
        <v>375</v>
      </c>
      <c r="C133" s="1" t="s">
        <v>293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112" t="s">
        <v>2329</v>
      </c>
      <c r="L133" s="76" t="s">
        <v>2185</v>
      </c>
      <c r="M133" s="115" t="s">
        <v>2329</v>
      </c>
      <c r="N133" s="3" t="s">
        <v>446</v>
      </c>
      <c r="P133" s="3">
        <v>25</v>
      </c>
      <c r="Q133" s="1" t="s">
        <v>293</v>
      </c>
      <c r="R133" s="2">
        <v>400</v>
      </c>
      <c r="S133" s="149" t="s">
        <v>436</v>
      </c>
      <c r="T133" s="1" t="s">
        <v>302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si="3"/>
        <v>800</v>
      </c>
      <c r="Z133" s="82">
        <f t="shared" si="4"/>
        <v>800</v>
      </c>
      <c r="AA133" s="82" t="str">
        <f t="shared" si="5"/>
        <v>0</v>
      </c>
      <c r="AC133" s="5"/>
    </row>
    <row r="134" spans="1:29" s="3" customFormat="1" ht="10.199999999999999" x14ac:dyDescent="0.2">
      <c r="A134" s="1" t="s">
        <v>294</v>
      </c>
      <c r="B134" s="2">
        <v>360</v>
      </c>
      <c r="C134" s="1" t="s">
        <v>293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112" t="s">
        <v>2329</v>
      </c>
      <c r="L134" s="76" t="s">
        <v>2185</v>
      </c>
      <c r="M134" s="115" t="s">
        <v>2329</v>
      </c>
      <c r="N134" s="3" t="s">
        <v>446</v>
      </c>
      <c r="P134" s="3">
        <v>25</v>
      </c>
      <c r="Q134" s="1" t="s">
        <v>293</v>
      </c>
      <c r="R134" s="2">
        <v>345</v>
      </c>
      <c r="S134" s="149" t="s">
        <v>436</v>
      </c>
      <c r="T134" s="1" t="s">
        <v>303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ref="Y134:Y197" si="6">F134*G134*2</f>
        <v>800</v>
      </c>
      <c r="Z134" s="82">
        <f t="shared" ref="Z134:Z197" si="7">IF(X134="N",Y134,"0")</f>
        <v>800</v>
      </c>
      <c r="AA134" s="82" t="str">
        <f t="shared" ref="AA134:AA197" si="8">IF(X134="P",Y134,"0")</f>
        <v>0</v>
      </c>
      <c r="AC134" s="5"/>
    </row>
    <row r="135" spans="1:29" s="3" customFormat="1" ht="10.199999999999999" x14ac:dyDescent="0.2">
      <c r="A135" s="1" t="s">
        <v>295</v>
      </c>
      <c r="B135" s="2">
        <v>350</v>
      </c>
      <c r="C135" s="1" t="s">
        <v>293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12" t="s">
        <v>2329</v>
      </c>
      <c r="L135" s="76" t="s">
        <v>2185</v>
      </c>
      <c r="M135" s="115" t="s">
        <v>2329</v>
      </c>
      <c r="N135" s="3" t="s">
        <v>446</v>
      </c>
      <c r="P135" s="3">
        <v>25</v>
      </c>
      <c r="Q135" s="1" t="s">
        <v>293</v>
      </c>
      <c r="R135" s="2">
        <v>340</v>
      </c>
      <c r="S135" s="149" t="s">
        <v>436</v>
      </c>
      <c r="T135" s="1" t="s">
        <v>304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29" s="3" customFormat="1" ht="10.199999999999999" x14ac:dyDescent="0.2">
      <c r="A136" s="1" t="s">
        <v>2389</v>
      </c>
      <c r="B136" s="2">
        <v>215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27"/>
      <c r="J136" s="3" t="s">
        <v>446</v>
      </c>
      <c r="K136" s="75" t="s">
        <v>2806</v>
      </c>
      <c r="L136" s="76" t="s">
        <v>2185</v>
      </c>
      <c r="M136" s="115" t="s">
        <v>2806</v>
      </c>
      <c r="N136" s="3" t="s">
        <v>446</v>
      </c>
      <c r="P136" s="3">
        <v>25</v>
      </c>
      <c r="Q136" s="1" t="s">
        <v>293</v>
      </c>
      <c r="R136" s="2">
        <v>345</v>
      </c>
      <c r="S136" s="149" t="s">
        <v>436</v>
      </c>
      <c r="T136" s="1" t="s">
        <v>306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29" s="3" customFormat="1" ht="10.199999999999999" x14ac:dyDescent="0.2">
      <c r="A137" s="1" t="s">
        <v>843</v>
      </c>
      <c r="B137" s="2">
        <v>385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75" t="s">
        <v>276</v>
      </c>
      <c r="L137" s="76" t="s">
        <v>2185</v>
      </c>
      <c r="M137" s="115" t="s">
        <v>276</v>
      </c>
      <c r="N137" s="3" t="s">
        <v>446</v>
      </c>
      <c r="P137" s="3">
        <v>25</v>
      </c>
      <c r="Q137" s="1" t="s">
        <v>293</v>
      </c>
      <c r="R137" s="2">
        <v>350</v>
      </c>
      <c r="S137" s="149" t="s">
        <v>436</v>
      </c>
      <c r="T137" s="1" t="s">
        <v>307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29" s="3" customFormat="1" ht="10.199999999999999" x14ac:dyDescent="0.2">
      <c r="A138" s="1" t="s">
        <v>297</v>
      </c>
      <c r="B138" s="2">
        <v>350</v>
      </c>
      <c r="C138" s="1" t="s">
        <v>293</v>
      </c>
      <c r="D138" s="1" t="s">
        <v>2186</v>
      </c>
      <c r="E138" s="3" t="s">
        <v>2187</v>
      </c>
      <c r="F138" s="3">
        <v>16</v>
      </c>
      <c r="G138" s="3">
        <v>25</v>
      </c>
      <c r="J138" s="3" t="s">
        <v>446</v>
      </c>
      <c r="K138" s="112" t="s">
        <v>2888</v>
      </c>
      <c r="L138" s="76" t="s">
        <v>2185</v>
      </c>
      <c r="M138" s="77" t="s">
        <v>2888</v>
      </c>
      <c r="N138" s="3" t="s">
        <v>446</v>
      </c>
      <c r="O138" s="27"/>
      <c r="P138" s="3">
        <v>25</v>
      </c>
      <c r="Q138" s="1" t="s">
        <v>2193</v>
      </c>
      <c r="R138" s="2">
        <v>40</v>
      </c>
      <c r="S138" s="149" t="s">
        <v>436</v>
      </c>
      <c r="T138" s="1" t="s">
        <v>2436</v>
      </c>
      <c r="U138" s="3" t="s">
        <v>2196</v>
      </c>
      <c r="V138" s="3" t="s">
        <v>2196</v>
      </c>
      <c r="W138" s="3" t="s">
        <v>2892</v>
      </c>
      <c r="X138" s="3" t="s">
        <v>1019</v>
      </c>
      <c r="Y138" s="82">
        <f t="shared" si="6"/>
        <v>800</v>
      </c>
      <c r="Z138" s="82">
        <f t="shared" si="7"/>
        <v>800</v>
      </c>
      <c r="AA138" s="82" t="str">
        <f t="shared" si="8"/>
        <v>0</v>
      </c>
      <c r="AC138" s="5"/>
    </row>
    <row r="139" spans="1:29" s="3" customFormat="1" ht="10.199999999999999" x14ac:dyDescent="0.2">
      <c r="A139" s="1" t="s">
        <v>298</v>
      </c>
      <c r="B139" s="2">
        <v>340</v>
      </c>
      <c r="C139" s="1" t="s">
        <v>293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281</v>
      </c>
      <c r="J139" s="3" t="s">
        <v>446</v>
      </c>
      <c r="K139" s="112" t="s">
        <v>2446</v>
      </c>
      <c r="L139" s="76" t="s">
        <v>2185</v>
      </c>
      <c r="M139" s="77" t="s">
        <v>1093</v>
      </c>
      <c r="N139" s="3" t="s">
        <v>446</v>
      </c>
      <c r="O139" s="27" t="s">
        <v>2918</v>
      </c>
      <c r="P139" s="3">
        <v>25</v>
      </c>
      <c r="Q139" s="1" t="s">
        <v>2218</v>
      </c>
      <c r="R139" s="2">
        <v>200</v>
      </c>
      <c r="S139" s="152" t="s">
        <v>327</v>
      </c>
      <c r="T139" s="1" t="s">
        <v>2444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29" s="3" customFormat="1" ht="10.199999999999999" x14ac:dyDescent="0.2">
      <c r="A140" s="1" t="s">
        <v>299</v>
      </c>
      <c r="B140" s="2">
        <v>340</v>
      </c>
      <c r="C140" s="1" t="s">
        <v>293</v>
      </c>
      <c r="D140" s="1" t="s">
        <v>2186</v>
      </c>
      <c r="E140" s="3" t="s">
        <v>2187</v>
      </c>
      <c r="F140" s="3">
        <v>16</v>
      </c>
      <c r="G140" s="3">
        <v>25</v>
      </c>
      <c r="I140" s="114" t="s">
        <v>281</v>
      </c>
      <c r="J140" s="3" t="s">
        <v>446</v>
      </c>
      <c r="K140" s="112" t="s">
        <v>2446</v>
      </c>
      <c r="L140" s="76" t="s">
        <v>2185</v>
      </c>
      <c r="M140" s="77" t="s">
        <v>1093</v>
      </c>
      <c r="N140" s="3" t="s">
        <v>446</v>
      </c>
      <c r="O140" s="27" t="s">
        <v>2918</v>
      </c>
      <c r="P140" s="3">
        <v>25</v>
      </c>
      <c r="Q140" s="1" t="s">
        <v>2218</v>
      </c>
      <c r="R140" s="2">
        <v>200</v>
      </c>
      <c r="S140" s="149">
        <v>1002975</v>
      </c>
      <c r="T140" s="1" t="s">
        <v>2443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29" s="3" customFormat="1" ht="10.199999999999999" x14ac:dyDescent="0.2">
      <c r="A141" s="1" t="s">
        <v>300</v>
      </c>
      <c r="B141" s="2">
        <v>335</v>
      </c>
      <c r="C141" s="1" t="s">
        <v>293</v>
      </c>
      <c r="D141" s="1" t="s">
        <v>2186</v>
      </c>
      <c r="E141" s="3" t="s">
        <v>2187</v>
      </c>
      <c r="F141" s="3">
        <v>16</v>
      </c>
      <c r="G141" s="3">
        <v>25</v>
      </c>
      <c r="I141" s="114" t="s">
        <v>280</v>
      </c>
      <c r="J141" s="3" t="s">
        <v>446</v>
      </c>
      <c r="K141" s="112" t="s">
        <v>2446</v>
      </c>
      <c r="L141" s="76" t="s">
        <v>2185</v>
      </c>
      <c r="M141" s="77" t="s">
        <v>1093</v>
      </c>
      <c r="N141" s="3" t="s">
        <v>446</v>
      </c>
      <c r="O141" s="27" t="s">
        <v>2918</v>
      </c>
      <c r="P141" s="3">
        <v>25</v>
      </c>
      <c r="Q141" s="1" t="s">
        <v>2218</v>
      </c>
      <c r="R141" s="2">
        <v>200</v>
      </c>
      <c r="S141" s="152" t="s">
        <v>326</v>
      </c>
      <c r="T141" s="1" t="s">
        <v>2444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29" s="3" customFormat="1" ht="11.85" customHeight="1" x14ac:dyDescent="0.2">
      <c r="A142" s="20" t="s">
        <v>2837</v>
      </c>
      <c r="B142" s="21">
        <v>0</v>
      </c>
      <c r="C142" s="20" t="s">
        <v>2838</v>
      </c>
      <c r="D142" s="20" t="s">
        <v>2186</v>
      </c>
      <c r="E142" s="22" t="s">
        <v>2187</v>
      </c>
      <c r="F142" s="22">
        <v>16</v>
      </c>
      <c r="G142" s="22">
        <v>4</v>
      </c>
      <c r="H142" s="22" t="s">
        <v>2839</v>
      </c>
      <c r="I142" s="23" t="s">
        <v>2840</v>
      </c>
      <c r="J142" s="3" t="s">
        <v>446</v>
      </c>
      <c r="K142" s="108" t="s">
        <v>2841</v>
      </c>
      <c r="L142" s="109" t="s">
        <v>2185</v>
      </c>
      <c r="M142" s="110" t="s">
        <v>2821</v>
      </c>
      <c r="N142" s="3" t="s">
        <v>446</v>
      </c>
      <c r="O142" s="87" t="s">
        <v>428</v>
      </c>
      <c r="P142" s="22">
        <v>4</v>
      </c>
      <c r="Q142" s="1" t="s">
        <v>1876</v>
      </c>
      <c r="R142" s="2">
        <v>0</v>
      </c>
      <c r="S142" s="125">
        <v>15937</v>
      </c>
      <c r="T142" s="1" t="s">
        <v>322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128</v>
      </c>
      <c r="Z142" s="82" t="str">
        <f t="shared" si="7"/>
        <v>0</v>
      </c>
      <c r="AA142" s="82">
        <f t="shared" si="8"/>
        <v>128</v>
      </c>
      <c r="AC142" s="5"/>
    </row>
    <row r="143" spans="1:29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23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2821</v>
      </c>
      <c r="N143" s="3" t="s">
        <v>446</v>
      </c>
      <c r="O143" s="87" t="s">
        <v>828</v>
      </c>
      <c r="P143" s="22">
        <v>23</v>
      </c>
      <c r="Q143" s="1" t="s">
        <v>1876</v>
      </c>
      <c r="R143" s="2">
        <v>0</v>
      </c>
      <c r="S143" s="119">
        <v>16635</v>
      </c>
      <c r="T143" s="1" t="s">
        <v>322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736</v>
      </c>
      <c r="Z143" s="82" t="str">
        <f t="shared" si="7"/>
        <v>0</v>
      </c>
      <c r="AA143" s="82">
        <f t="shared" si="8"/>
        <v>736</v>
      </c>
      <c r="AC143" s="5"/>
    </row>
    <row r="144" spans="1:29" s="3" customFormat="1" ht="10.199999999999999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H144" s="3" t="s">
        <v>343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0.199999999999999" x14ac:dyDescent="0.2">
      <c r="A145" s="1" t="s">
        <v>2383</v>
      </c>
      <c r="B145" s="2">
        <v>95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290</v>
      </c>
      <c r="J145" s="3" t="s">
        <v>446</v>
      </c>
      <c r="K145" s="75" t="s">
        <v>2806</v>
      </c>
      <c r="L145" s="76" t="s">
        <v>2185</v>
      </c>
      <c r="M145" s="77" t="s">
        <v>2453</v>
      </c>
      <c r="N145" s="3" t="s">
        <v>446</v>
      </c>
      <c r="O145" s="3" t="s">
        <v>1100</v>
      </c>
      <c r="P145" s="3">
        <v>25</v>
      </c>
      <c r="Q145" s="1" t="s">
        <v>1782</v>
      </c>
      <c r="R145" s="2">
        <v>325</v>
      </c>
      <c r="S145" s="124" t="s">
        <v>2453</v>
      </c>
      <c r="T145" s="1" t="s">
        <v>1783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2385</v>
      </c>
      <c r="B146" s="2">
        <v>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413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3" t="s">
        <v>414</v>
      </c>
      <c r="P146" s="3">
        <v>25</v>
      </c>
      <c r="Q146" s="1" t="s">
        <v>1782</v>
      </c>
      <c r="R146" s="2">
        <v>325</v>
      </c>
      <c r="S146" s="124" t="s">
        <v>2453</v>
      </c>
      <c r="T146" s="1" t="s">
        <v>1784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114" t="s">
        <v>1165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25</v>
      </c>
      <c r="Q147" s="1" t="s">
        <v>2218</v>
      </c>
      <c r="R147" s="2">
        <v>201</v>
      </c>
      <c r="S147" s="124">
        <v>16637</v>
      </c>
      <c r="T147" s="1" t="s">
        <v>2699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201</v>
      </c>
      <c r="S148" s="124">
        <v>16637</v>
      </c>
      <c r="T148" s="1" t="s">
        <v>2699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2218</v>
      </c>
      <c r="R149" s="2">
        <v>204</v>
      </c>
      <c r="S149" s="124">
        <v>16637</v>
      </c>
      <c r="T149" s="1" t="s">
        <v>2700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2218</v>
      </c>
      <c r="R150" s="2">
        <v>225</v>
      </c>
      <c r="S150" s="124">
        <v>16637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2485</v>
      </c>
      <c r="R151" s="2">
        <v>217</v>
      </c>
      <c r="S151" s="124">
        <v>16637</v>
      </c>
      <c r="T151" s="1" t="s">
        <v>2486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1258</v>
      </c>
      <c r="B152" s="2">
        <v>0</v>
      </c>
      <c r="C152" s="1" t="s">
        <v>2193</v>
      </c>
      <c r="D152" s="1" t="s">
        <v>2186</v>
      </c>
      <c r="E152" s="3" t="s">
        <v>2187</v>
      </c>
      <c r="F152" s="3">
        <v>16</v>
      </c>
      <c r="G152" s="22">
        <v>25</v>
      </c>
      <c r="J152" s="3" t="s">
        <v>446</v>
      </c>
      <c r="K152" s="112" t="s">
        <v>2821</v>
      </c>
      <c r="L152" s="76" t="s">
        <v>2185</v>
      </c>
      <c r="M152" s="77" t="s">
        <v>2484</v>
      </c>
      <c r="N152" s="3" t="s">
        <v>446</v>
      </c>
      <c r="O152" s="3" t="s">
        <v>824</v>
      </c>
      <c r="P152" s="3">
        <v>25</v>
      </c>
      <c r="Q152" s="1" t="s">
        <v>2485</v>
      </c>
      <c r="R152" s="2">
        <v>217</v>
      </c>
      <c r="S152" s="124">
        <v>16640</v>
      </c>
      <c r="T152" s="1" t="s">
        <v>2486</v>
      </c>
      <c r="U152" s="3" t="s">
        <v>1769</v>
      </c>
      <c r="V152" s="3" t="s">
        <v>1769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1" t="s">
        <v>2399</v>
      </c>
      <c r="B153" s="2">
        <v>85.5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10</v>
      </c>
      <c r="H153" s="3" t="s">
        <v>343</v>
      </c>
      <c r="I153" s="27" t="s">
        <v>282</v>
      </c>
      <c r="J153" s="3" t="s">
        <v>446</v>
      </c>
      <c r="K153" s="75" t="s">
        <v>2806</v>
      </c>
      <c r="L153" s="76" t="s">
        <v>2185</v>
      </c>
      <c r="M153" s="115" t="s">
        <v>2812</v>
      </c>
      <c r="N153" s="3" t="s">
        <v>446</v>
      </c>
      <c r="O153" s="27" t="s">
        <v>2596</v>
      </c>
      <c r="P153" s="3">
        <v>10</v>
      </c>
      <c r="Q153" s="1" t="s">
        <v>293</v>
      </c>
      <c r="R153" s="2">
        <v>350</v>
      </c>
      <c r="S153" s="124" t="s">
        <v>406</v>
      </c>
      <c r="T153" s="1" t="s">
        <v>308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320</v>
      </c>
      <c r="Z153" s="82" t="str">
        <f t="shared" si="7"/>
        <v>0</v>
      </c>
      <c r="AA153" s="82">
        <f t="shared" si="8"/>
        <v>320</v>
      </c>
      <c r="AC153" s="5"/>
    </row>
    <row r="154" spans="1:29" s="3" customFormat="1" ht="10.199999999999999" x14ac:dyDescent="0.2">
      <c r="A154" s="1" t="s">
        <v>2399</v>
      </c>
      <c r="B154" s="2">
        <v>85.5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15</v>
      </c>
      <c r="H154" s="3" t="s">
        <v>343</v>
      </c>
      <c r="I154" s="27" t="s">
        <v>283</v>
      </c>
      <c r="J154" s="3" t="s">
        <v>446</v>
      </c>
      <c r="K154" s="75" t="s">
        <v>2806</v>
      </c>
      <c r="L154" s="76" t="s">
        <v>2185</v>
      </c>
      <c r="M154" s="115" t="s">
        <v>2812</v>
      </c>
      <c r="N154" s="3" t="s">
        <v>446</v>
      </c>
      <c r="O154" s="27" t="s">
        <v>2596</v>
      </c>
      <c r="P154" s="3">
        <v>15</v>
      </c>
      <c r="Q154" s="1" t="s">
        <v>293</v>
      </c>
      <c r="R154" s="2">
        <v>350</v>
      </c>
      <c r="S154" s="124" t="s">
        <v>407</v>
      </c>
      <c r="T154" s="1" t="s">
        <v>308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480</v>
      </c>
      <c r="Z154" s="82" t="str">
        <f t="shared" si="7"/>
        <v>0</v>
      </c>
      <c r="AA154" s="82">
        <f t="shared" si="8"/>
        <v>480</v>
      </c>
      <c r="AC154" s="5"/>
    </row>
    <row r="155" spans="1:29" s="3" customFormat="1" ht="10.199999999999999" x14ac:dyDescent="0.2">
      <c r="A155" s="1" t="s">
        <v>1064</v>
      </c>
      <c r="B155" s="2">
        <v>330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14"/>
      <c r="J155" s="3" t="s">
        <v>446</v>
      </c>
      <c r="K155" s="75" t="s">
        <v>2887</v>
      </c>
      <c r="L155" s="76" t="s">
        <v>2185</v>
      </c>
      <c r="M155" s="115" t="s">
        <v>2812</v>
      </c>
      <c r="N155" s="3" t="s">
        <v>446</v>
      </c>
      <c r="O155" s="27" t="s">
        <v>277</v>
      </c>
      <c r="P155" s="3">
        <v>25</v>
      </c>
      <c r="Q155" s="1" t="s">
        <v>293</v>
      </c>
      <c r="R155" s="2">
        <v>340</v>
      </c>
      <c r="S155" s="124" t="s">
        <v>408</v>
      </c>
      <c r="T155" s="1" t="s">
        <v>309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8" customFormat="1" ht="11.85" customHeight="1" x14ac:dyDescent="0.25">
      <c r="G156" s="39">
        <f>SUM(G128:G155)</f>
        <v>565</v>
      </c>
      <c r="H156" s="40"/>
      <c r="I156" s="40"/>
      <c r="J156" s="61"/>
      <c r="K156" s="40"/>
      <c r="L156" s="41"/>
      <c r="M156" s="40">
        <f>G156-P156</f>
        <v>0</v>
      </c>
      <c r="N156" s="40"/>
      <c r="O156" s="40"/>
      <c r="P156" s="39">
        <f>SUM(P128:P155)</f>
        <v>565</v>
      </c>
      <c r="Q156" s="42"/>
      <c r="R156" s="42"/>
      <c r="S156" s="94"/>
      <c r="T156" s="42"/>
      <c r="X156" s="42"/>
      <c r="Y156" s="82">
        <f t="shared" si="6"/>
        <v>0</v>
      </c>
      <c r="Z156" s="82" t="str">
        <f t="shared" si="7"/>
        <v>0</v>
      </c>
      <c r="AA156" s="82" t="str">
        <f t="shared" si="8"/>
        <v>0</v>
      </c>
    </row>
    <row r="157" spans="1:29" s="43" customFormat="1" ht="12" customHeight="1" x14ac:dyDescent="0.25">
      <c r="C157" s="44" t="s">
        <v>469</v>
      </c>
      <c r="G157" s="22"/>
      <c r="H157" s="22"/>
      <c r="I157" s="22"/>
      <c r="J157" s="3"/>
      <c r="K157" s="22"/>
      <c r="L157" s="45"/>
      <c r="M157" s="22"/>
      <c r="N157" s="22"/>
      <c r="O157" s="22"/>
      <c r="P157" s="22"/>
      <c r="Q157" s="22"/>
      <c r="R157" s="22"/>
      <c r="S157" s="95"/>
      <c r="T157" s="22"/>
      <c r="X157" s="22"/>
      <c r="Y157" s="82">
        <f t="shared" si="6"/>
        <v>0</v>
      </c>
      <c r="Z157" s="82" t="str">
        <f t="shared" si="7"/>
        <v>0</v>
      </c>
      <c r="AA157" s="82" t="str">
        <f t="shared" si="8"/>
        <v>0</v>
      </c>
    </row>
    <row r="158" spans="1:29" s="3" customFormat="1" ht="10.199999999999999" x14ac:dyDescent="0.2">
      <c r="A158" s="1" t="s">
        <v>853</v>
      </c>
      <c r="B158" s="2">
        <v>295</v>
      </c>
      <c r="C158" s="1" t="s">
        <v>837</v>
      </c>
      <c r="D158" s="1" t="s">
        <v>2718</v>
      </c>
      <c r="E158" s="3" t="s">
        <v>2187</v>
      </c>
      <c r="F158" s="3">
        <v>8</v>
      </c>
      <c r="G158" s="22">
        <v>5</v>
      </c>
      <c r="H158" s="22" t="s">
        <v>343</v>
      </c>
      <c r="I158" s="114" t="s">
        <v>1285</v>
      </c>
      <c r="J158" s="3" t="s">
        <v>446</v>
      </c>
      <c r="K158" s="75" t="s">
        <v>432</v>
      </c>
      <c r="L158" s="76" t="s">
        <v>2185</v>
      </c>
      <c r="M158" s="77" t="s">
        <v>2484</v>
      </c>
      <c r="N158" s="3" t="s">
        <v>446</v>
      </c>
      <c r="O158" s="27" t="s">
        <v>2910</v>
      </c>
      <c r="P158" s="3">
        <v>5</v>
      </c>
      <c r="Q158" s="1" t="s">
        <v>2218</v>
      </c>
      <c r="R158" s="2">
        <v>240</v>
      </c>
      <c r="S158" s="124" t="s">
        <v>331</v>
      </c>
      <c r="T158" s="1" t="s">
        <v>2788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</v>
      </c>
      <c r="Z158" s="82" t="str">
        <f t="shared" si="7"/>
        <v>0</v>
      </c>
      <c r="AA158" s="82">
        <f t="shared" si="8"/>
        <v>80</v>
      </c>
      <c r="AC158" s="5"/>
    </row>
    <row r="159" spans="1:29" s="3" customFormat="1" ht="10.199999999999999" x14ac:dyDescent="0.2">
      <c r="A159" s="1" t="s">
        <v>853</v>
      </c>
      <c r="B159" s="2">
        <v>295</v>
      </c>
      <c r="C159" s="1" t="s">
        <v>837</v>
      </c>
      <c r="D159" s="1" t="s">
        <v>2718</v>
      </c>
      <c r="E159" s="3" t="s">
        <v>2187</v>
      </c>
      <c r="F159" s="3">
        <v>8</v>
      </c>
      <c r="G159" s="22">
        <v>3</v>
      </c>
      <c r="H159" s="22" t="s">
        <v>343</v>
      </c>
      <c r="I159" s="114" t="s">
        <v>1725</v>
      </c>
      <c r="J159" s="3" t="s">
        <v>446</v>
      </c>
      <c r="K159" s="75" t="s">
        <v>432</v>
      </c>
      <c r="L159" s="76" t="s">
        <v>2185</v>
      </c>
      <c r="M159" s="77" t="s">
        <v>219</v>
      </c>
      <c r="N159" s="3" t="s">
        <v>446</v>
      </c>
      <c r="O159" s="27" t="s">
        <v>878</v>
      </c>
      <c r="P159" s="3">
        <v>3</v>
      </c>
      <c r="Q159" s="1" t="s">
        <v>2485</v>
      </c>
      <c r="R159" s="2">
        <v>199.25</v>
      </c>
      <c r="S159" s="147" t="s">
        <v>329</v>
      </c>
      <c r="T159" s="1" t="s">
        <v>2673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48</v>
      </c>
      <c r="Z159" s="82" t="str">
        <f t="shared" si="7"/>
        <v>0</v>
      </c>
      <c r="AA159" s="82">
        <f t="shared" si="8"/>
        <v>48</v>
      </c>
      <c r="AC159" s="5"/>
    </row>
    <row r="160" spans="1:29" s="3" customFormat="1" ht="10.199999999999999" x14ac:dyDescent="0.2">
      <c r="A160" s="1" t="s">
        <v>853</v>
      </c>
      <c r="B160" s="2">
        <v>295</v>
      </c>
      <c r="C160" s="1" t="s">
        <v>837</v>
      </c>
      <c r="D160" s="1" t="s">
        <v>2718</v>
      </c>
      <c r="E160" s="3" t="s">
        <v>2187</v>
      </c>
      <c r="F160" s="3">
        <v>8</v>
      </c>
      <c r="G160" s="22">
        <v>8</v>
      </c>
      <c r="H160" s="22" t="s">
        <v>343</v>
      </c>
      <c r="I160" s="114" t="s">
        <v>1725</v>
      </c>
      <c r="J160" s="3" t="s">
        <v>446</v>
      </c>
      <c r="K160" s="75" t="s">
        <v>432</v>
      </c>
      <c r="L160" s="76" t="s">
        <v>2185</v>
      </c>
      <c r="M160" s="77" t="s">
        <v>2821</v>
      </c>
      <c r="N160" s="3" t="s">
        <v>446</v>
      </c>
      <c r="O160" s="87" t="s">
        <v>428</v>
      </c>
      <c r="P160" s="22">
        <v>8</v>
      </c>
      <c r="Q160" s="1" t="s">
        <v>1876</v>
      </c>
      <c r="R160" s="2">
        <v>0</v>
      </c>
      <c r="S160" s="147" t="s">
        <v>330</v>
      </c>
      <c r="T160" s="1" t="s">
        <v>321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128</v>
      </c>
      <c r="Z160" s="82" t="str">
        <f t="shared" si="7"/>
        <v>0</v>
      </c>
      <c r="AA160" s="82">
        <f t="shared" si="8"/>
        <v>128</v>
      </c>
      <c r="AC160" s="5"/>
    </row>
    <row r="161" spans="1:29" s="3" customFormat="1" ht="10.199999999999999" x14ac:dyDescent="0.2">
      <c r="A161" s="1" t="s">
        <v>2771</v>
      </c>
      <c r="B161" s="2">
        <v>63.5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I161" s="114" t="s">
        <v>231</v>
      </c>
      <c r="J161" s="3" t="s">
        <v>446</v>
      </c>
      <c r="K161" s="75" t="s">
        <v>2446</v>
      </c>
      <c r="L161" s="76" t="s">
        <v>2185</v>
      </c>
      <c r="M161" s="77" t="s">
        <v>1093</v>
      </c>
      <c r="N161" s="3" t="s">
        <v>446</v>
      </c>
      <c r="O161" s="27" t="s">
        <v>2918</v>
      </c>
      <c r="P161" s="3">
        <v>25</v>
      </c>
      <c r="Q161" s="1" t="s">
        <v>2193</v>
      </c>
      <c r="R161" s="2">
        <v>62</v>
      </c>
      <c r="S161" s="147" t="s">
        <v>328</v>
      </c>
      <c r="T161" s="1" t="s">
        <v>2768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400</v>
      </c>
      <c r="Z161" s="82" t="str">
        <f t="shared" si="7"/>
        <v>0</v>
      </c>
      <c r="AA161" s="82">
        <f t="shared" si="8"/>
        <v>400</v>
      </c>
      <c r="AC161" s="5"/>
    </row>
    <row r="162" spans="1:29" s="3" customFormat="1" ht="10.199999999999999" x14ac:dyDescent="0.2">
      <c r="A162" s="1" t="s">
        <v>310</v>
      </c>
      <c r="B162" s="2">
        <v>340</v>
      </c>
      <c r="C162" s="1" t="s">
        <v>311</v>
      </c>
      <c r="D162" s="1" t="s">
        <v>2718</v>
      </c>
      <c r="E162" s="3" t="s">
        <v>2187</v>
      </c>
      <c r="F162" s="3">
        <v>8</v>
      </c>
      <c r="G162" s="3">
        <v>25</v>
      </c>
      <c r="I162" s="114" t="s">
        <v>231</v>
      </c>
      <c r="J162" s="3" t="s">
        <v>446</v>
      </c>
      <c r="K162" s="112" t="s">
        <v>2446</v>
      </c>
      <c r="L162" s="76" t="s">
        <v>2185</v>
      </c>
      <c r="M162" s="77" t="s">
        <v>1093</v>
      </c>
      <c r="N162" s="3" t="s">
        <v>446</v>
      </c>
      <c r="O162" s="27" t="s">
        <v>2918</v>
      </c>
      <c r="P162" s="3">
        <v>25</v>
      </c>
      <c r="Q162" s="1" t="s">
        <v>837</v>
      </c>
      <c r="R162" s="2">
        <v>310</v>
      </c>
      <c r="S162" s="124">
        <v>1002977</v>
      </c>
      <c r="T162" s="1" t="s">
        <v>856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400</v>
      </c>
      <c r="Z162" s="82" t="str">
        <f t="shared" si="7"/>
        <v>0</v>
      </c>
      <c r="AA162" s="82">
        <f t="shared" si="8"/>
        <v>400</v>
      </c>
      <c r="AC162" s="5"/>
    </row>
    <row r="163" spans="1:29" s="3" customFormat="1" ht="10.199999999999999" x14ac:dyDescent="0.2">
      <c r="A163" s="1" t="s">
        <v>312</v>
      </c>
      <c r="B163" s="2">
        <v>340</v>
      </c>
      <c r="C163" s="1" t="s">
        <v>311</v>
      </c>
      <c r="D163" s="1" t="s">
        <v>2718</v>
      </c>
      <c r="E163" s="3" t="s">
        <v>2187</v>
      </c>
      <c r="F163" s="3">
        <v>8</v>
      </c>
      <c r="G163" s="3">
        <v>10</v>
      </c>
      <c r="H163" s="3" t="s">
        <v>343</v>
      </c>
      <c r="I163" s="27" t="s">
        <v>296</v>
      </c>
      <c r="J163" s="3" t="s">
        <v>446</v>
      </c>
      <c r="K163" s="112" t="s">
        <v>1164</v>
      </c>
      <c r="L163" s="76" t="s">
        <v>2185</v>
      </c>
      <c r="M163" s="77" t="s">
        <v>880</v>
      </c>
      <c r="N163" s="3" t="s">
        <v>446</v>
      </c>
      <c r="O163" s="27" t="s">
        <v>878</v>
      </c>
      <c r="P163" s="3">
        <v>10</v>
      </c>
      <c r="Q163" s="1" t="s">
        <v>2193</v>
      </c>
      <c r="R163" s="2">
        <v>126</v>
      </c>
      <c r="S163" s="124" t="s">
        <v>404</v>
      </c>
      <c r="T163" s="1" t="s">
        <v>2751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160</v>
      </c>
      <c r="Z163" s="82" t="str">
        <f t="shared" si="7"/>
        <v>0</v>
      </c>
      <c r="AA163" s="82">
        <f t="shared" si="8"/>
        <v>160</v>
      </c>
      <c r="AC163" s="5"/>
    </row>
    <row r="164" spans="1:29" s="3" customFormat="1" ht="10.199999999999999" x14ac:dyDescent="0.2">
      <c r="A164" s="20" t="s">
        <v>2711</v>
      </c>
      <c r="B164" s="21">
        <v>216</v>
      </c>
      <c r="C164" s="20" t="s">
        <v>2193</v>
      </c>
      <c r="D164" s="20" t="s">
        <v>2718</v>
      </c>
      <c r="E164" s="22" t="s">
        <v>2187</v>
      </c>
      <c r="F164" s="22">
        <v>8</v>
      </c>
      <c r="G164" s="22">
        <v>10</v>
      </c>
      <c r="H164" s="3" t="s">
        <v>343</v>
      </c>
      <c r="I164" s="114" t="s">
        <v>820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7" t="s">
        <v>2910</v>
      </c>
      <c r="P164" s="3">
        <v>10</v>
      </c>
      <c r="Q164" s="1" t="s">
        <v>2218</v>
      </c>
      <c r="R164" s="2">
        <v>240</v>
      </c>
      <c r="S164" s="124" t="s">
        <v>415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160</v>
      </c>
      <c r="Z164" s="82" t="str">
        <f t="shared" si="7"/>
        <v>0</v>
      </c>
      <c r="AA164" s="82">
        <f t="shared" si="8"/>
        <v>160</v>
      </c>
    </row>
    <row r="165" spans="1:29" s="3" customFormat="1" ht="10.199999999999999" x14ac:dyDescent="0.2">
      <c r="A165" s="20" t="s">
        <v>2711</v>
      </c>
      <c r="B165" s="21">
        <v>216</v>
      </c>
      <c r="C165" s="20" t="s">
        <v>2193</v>
      </c>
      <c r="D165" s="20" t="s">
        <v>2718</v>
      </c>
      <c r="E165" s="22" t="s">
        <v>2187</v>
      </c>
      <c r="F165" s="22">
        <v>8</v>
      </c>
      <c r="G165" s="22">
        <v>15</v>
      </c>
      <c r="H165" s="3" t="s">
        <v>343</v>
      </c>
      <c r="I165" s="114" t="s">
        <v>820</v>
      </c>
      <c r="J165" s="3" t="s">
        <v>446</v>
      </c>
      <c r="K165" s="112" t="s">
        <v>2277</v>
      </c>
      <c r="L165" s="76" t="s">
        <v>2185</v>
      </c>
      <c r="M165" s="77" t="s">
        <v>2821</v>
      </c>
      <c r="N165" s="3" t="s">
        <v>446</v>
      </c>
      <c r="O165" s="87" t="s">
        <v>1871</v>
      </c>
      <c r="P165" s="22">
        <v>15</v>
      </c>
      <c r="Q165" s="1" t="s">
        <v>1876</v>
      </c>
      <c r="R165" s="2">
        <v>0</v>
      </c>
      <c r="S165" s="124" t="s">
        <v>416</v>
      </c>
      <c r="T165" s="1" t="s">
        <v>321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240</v>
      </c>
      <c r="Z165" s="82" t="str">
        <f t="shared" si="7"/>
        <v>0</v>
      </c>
      <c r="AA165" s="82">
        <f t="shared" si="8"/>
        <v>240</v>
      </c>
      <c r="AC165" s="5"/>
    </row>
    <row r="166" spans="1:29" s="3" customFormat="1" ht="10.199999999999999" x14ac:dyDescent="0.2">
      <c r="A166" s="20" t="s">
        <v>2711</v>
      </c>
      <c r="B166" s="21">
        <v>216</v>
      </c>
      <c r="C166" s="20" t="s">
        <v>2193</v>
      </c>
      <c r="D166" s="20" t="s">
        <v>2718</v>
      </c>
      <c r="E166" s="22" t="s">
        <v>2187</v>
      </c>
      <c r="F166" s="22">
        <v>8</v>
      </c>
      <c r="G166" s="22">
        <v>22</v>
      </c>
      <c r="H166" s="22" t="s">
        <v>343</v>
      </c>
      <c r="I166" s="114" t="s">
        <v>1165</v>
      </c>
      <c r="J166" s="3" t="s">
        <v>446</v>
      </c>
      <c r="K166" s="112" t="s">
        <v>2277</v>
      </c>
      <c r="L166" s="76" t="s">
        <v>2185</v>
      </c>
      <c r="M166" s="77" t="s">
        <v>219</v>
      </c>
      <c r="N166" s="3" t="s">
        <v>446</v>
      </c>
      <c r="O166" s="27" t="s">
        <v>878</v>
      </c>
      <c r="P166" s="3">
        <v>22</v>
      </c>
      <c r="Q166" s="1" t="s">
        <v>2485</v>
      </c>
      <c r="R166" s="2">
        <v>199.25</v>
      </c>
      <c r="S166" s="120" t="s">
        <v>332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352</v>
      </c>
      <c r="Z166" s="82" t="str">
        <f t="shared" si="7"/>
        <v>0</v>
      </c>
      <c r="AA166" s="82">
        <f t="shared" si="8"/>
        <v>352</v>
      </c>
      <c r="AC166" s="5"/>
    </row>
    <row r="167" spans="1:29" s="3" customFormat="1" ht="10.199999999999999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25</v>
      </c>
      <c r="H167" s="22"/>
      <c r="I167" s="114" t="s">
        <v>1165</v>
      </c>
      <c r="J167" s="3" t="s">
        <v>446</v>
      </c>
      <c r="K167" s="112" t="s">
        <v>2277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25</v>
      </c>
      <c r="Q167" s="1" t="s">
        <v>2218</v>
      </c>
      <c r="R167" s="2">
        <v>240</v>
      </c>
      <c r="S167" s="124" t="s">
        <v>415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400</v>
      </c>
      <c r="Z167" s="82" t="str">
        <f t="shared" si="7"/>
        <v>0</v>
      </c>
      <c r="AA167" s="82">
        <f t="shared" si="8"/>
        <v>400</v>
      </c>
      <c r="AC167" s="5"/>
    </row>
    <row r="168" spans="1:29" s="3" customFormat="1" ht="10.199999999999999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25</v>
      </c>
      <c r="H168" s="22"/>
      <c r="I168" s="114" t="s">
        <v>1165</v>
      </c>
      <c r="J168" s="3" t="s">
        <v>446</v>
      </c>
      <c r="K168" s="112" t="s">
        <v>2277</v>
      </c>
      <c r="L168" s="76" t="s">
        <v>2185</v>
      </c>
      <c r="M168" s="77" t="s">
        <v>2484</v>
      </c>
      <c r="N168" s="3" t="s">
        <v>446</v>
      </c>
      <c r="O168" s="27" t="s">
        <v>2910</v>
      </c>
      <c r="P168" s="3">
        <v>25</v>
      </c>
      <c r="Q168" s="1" t="s">
        <v>2218</v>
      </c>
      <c r="R168" s="2">
        <v>201</v>
      </c>
      <c r="S168" s="124" t="s">
        <v>415</v>
      </c>
      <c r="T168" s="1" t="s">
        <v>2699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0.199999999999999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1165</v>
      </c>
      <c r="J169" s="3" t="s">
        <v>446</v>
      </c>
      <c r="K169" s="112" t="s">
        <v>2277</v>
      </c>
      <c r="L169" s="76" t="s">
        <v>2185</v>
      </c>
      <c r="M169" s="77" t="s">
        <v>2408</v>
      </c>
      <c r="N169" s="3" t="s">
        <v>446</v>
      </c>
      <c r="O169" s="27" t="s">
        <v>2824</v>
      </c>
      <c r="P169" s="3">
        <v>25</v>
      </c>
      <c r="Q169" s="1" t="s">
        <v>2321</v>
      </c>
      <c r="R169" s="2">
        <v>26.15</v>
      </c>
      <c r="S169" s="149" t="s">
        <v>409</v>
      </c>
      <c r="T169" s="1" t="s">
        <v>2693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0.199999999999999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25</v>
      </c>
      <c r="H170" s="22"/>
      <c r="I170" s="114" t="s">
        <v>1165</v>
      </c>
      <c r="J170" s="3" t="s">
        <v>446</v>
      </c>
      <c r="K170" s="112" t="s">
        <v>2277</v>
      </c>
      <c r="L170" s="76" t="s">
        <v>2185</v>
      </c>
      <c r="M170" s="77" t="s">
        <v>2408</v>
      </c>
      <c r="N170" s="3" t="s">
        <v>446</v>
      </c>
      <c r="O170" s="27" t="s">
        <v>878</v>
      </c>
      <c r="P170" s="3">
        <v>25</v>
      </c>
      <c r="Q170" s="1" t="s">
        <v>2193</v>
      </c>
      <c r="R170" s="2">
        <v>24.18</v>
      </c>
      <c r="S170" s="149" t="s">
        <v>410</v>
      </c>
      <c r="T170" s="1" t="s">
        <v>2691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0.199999999999999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25</v>
      </c>
      <c r="H171" s="22"/>
      <c r="I171" s="114" t="s">
        <v>1165</v>
      </c>
      <c r="J171" s="3" t="s">
        <v>446</v>
      </c>
      <c r="K171" s="112" t="s">
        <v>2277</v>
      </c>
      <c r="L171" s="76" t="s">
        <v>2185</v>
      </c>
      <c r="M171" s="77" t="s">
        <v>2823</v>
      </c>
      <c r="N171" s="3" t="s">
        <v>446</v>
      </c>
      <c r="O171" s="27" t="s">
        <v>878</v>
      </c>
      <c r="P171" s="3">
        <v>25</v>
      </c>
      <c r="Q171" s="1" t="s">
        <v>2218</v>
      </c>
      <c r="R171" s="2">
        <v>190</v>
      </c>
      <c r="S171" s="124" t="s">
        <v>405</v>
      </c>
      <c r="T171" s="1" t="s">
        <v>2752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 t="s">
        <v>417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25</v>
      </c>
      <c r="Q173" s="1" t="s">
        <v>2218</v>
      </c>
      <c r="R173" s="2">
        <v>71</v>
      </c>
      <c r="S173" s="124" t="s">
        <v>417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0.199999999999999" x14ac:dyDescent="0.2">
      <c r="A174" s="1" t="s">
        <v>424</v>
      </c>
      <c r="B174" s="21">
        <v>0</v>
      </c>
      <c r="C174" s="1" t="s">
        <v>2218</v>
      </c>
      <c r="D174" s="1" t="s">
        <v>2718</v>
      </c>
      <c r="E174" s="3" t="s">
        <v>2187</v>
      </c>
      <c r="F174" s="3">
        <v>8</v>
      </c>
      <c r="G174" s="3">
        <v>8</v>
      </c>
      <c r="H174" s="3" t="s">
        <v>343</v>
      </c>
      <c r="I174" s="78" t="s">
        <v>1024</v>
      </c>
      <c r="J174" s="3" t="s">
        <v>446</v>
      </c>
      <c r="K174" s="75" t="s">
        <v>2821</v>
      </c>
      <c r="L174" s="76" t="s">
        <v>2185</v>
      </c>
      <c r="M174" s="77" t="s">
        <v>2408</v>
      </c>
      <c r="N174" s="3" t="s">
        <v>446</v>
      </c>
      <c r="O174" s="27" t="s">
        <v>1738</v>
      </c>
      <c r="P174" s="3">
        <v>8</v>
      </c>
      <c r="Q174" s="1" t="s">
        <v>2321</v>
      </c>
      <c r="R174" s="2">
        <v>26.15</v>
      </c>
      <c r="S174" s="120" t="s">
        <v>333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1.85" customHeight="1" x14ac:dyDescent="0.2">
      <c r="A175" s="20" t="s">
        <v>2837</v>
      </c>
      <c r="B175" s="21">
        <v>0</v>
      </c>
      <c r="C175" s="20" t="s">
        <v>2838</v>
      </c>
      <c r="D175" s="1" t="s">
        <v>2718</v>
      </c>
      <c r="E175" s="3" t="s">
        <v>2187</v>
      </c>
      <c r="F175" s="3">
        <v>8</v>
      </c>
      <c r="G175" s="22">
        <v>4</v>
      </c>
      <c r="H175" s="22" t="s">
        <v>2839</v>
      </c>
      <c r="I175" s="23" t="s">
        <v>2840</v>
      </c>
      <c r="J175" s="3" t="s">
        <v>446</v>
      </c>
      <c r="K175" s="108" t="s">
        <v>2841</v>
      </c>
      <c r="L175" s="109" t="s">
        <v>2185</v>
      </c>
      <c r="M175" s="110" t="s">
        <v>2821</v>
      </c>
      <c r="N175" s="3" t="s">
        <v>446</v>
      </c>
      <c r="O175" s="87" t="s">
        <v>428</v>
      </c>
      <c r="P175" s="22">
        <v>4</v>
      </c>
      <c r="Q175" s="1" t="s">
        <v>1876</v>
      </c>
      <c r="R175" s="2">
        <v>0</v>
      </c>
      <c r="S175" s="125">
        <v>15937</v>
      </c>
      <c r="T175" s="1" t="s">
        <v>321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64</v>
      </c>
      <c r="Z175" s="82" t="str">
        <f t="shared" si="7"/>
        <v>0</v>
      </c>
      <c r="AA175" s="82">
        <f t="shared" si="8"/>
        <v>64</v>
      </c>
      <c r="AC175" s="5"/>
    </row>
    <row r="176" spans="1:29" s="3" customFormat="1" ht="10.199999999999999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288</v>
      </c>
      <c r="J176" s="3" t="s">
        <v>446</v>
      </c>
      <c r="K176" s="75" t="s">
        <v>2806</v>
      </c>
      <c r="L176" s="76" t="s">
        <v>2185</v>
      </c>
      <c r="M176" s="77" t="s">
        <v>1093</v>
      </c>
      <c r="N176" s="3" t="s">
        <v>446</v>
      </c>
      <c r="O176" s="27" t="s">
        <v>2918</v>
      </c>
      <c r="P176" s="3">
        <v>25</v>
      </c>
      <c r="Q176" s="1" t="s">
        <v>2193</v>
      </c>
      <c r="R176" s="2">
        <v>67</v>
      </c>
      <c r="S176" s="124" t="s">
        <v>418</v>
      </c>
      <c r="T176" s="1" t="s">
        <v>2767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46" s="3" customFormat="1" ht="10.199999999999999" x14ac:dyDescent="0.2">
      <c r="A177" s="1" t="s">
        <v>2762</v>
      </c>
      <c r="B177" s="2">
        <v>62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27" t="s">
        <v>285</v>
      </c>
      <c r="J177" s="3" t="s">
        <v>446</v>
      </c>
      <c r="K177" s="75" t="s">
        <v>2806</v>
      </c>
      <c r="L177" s="76" t="s">
        <v>2185</v>
      </c>
      <c r="M177" s="77" t="s">
        <v>2519</v>
      </c>
      <c r="N177" s="3" t="s">
        <v>446</v>
      </c>
      <c r="O177" s="3" t="s">
        <v>289</v>
      </c>
      <c r="P177" s="3">
        <v>25</v>
      </c>
      <c r="Q177" s="1" t="s">
        <v>2193</v>
      </c>
      <c r="R177" s="2">
        <v>72</v>
      </c>
      <c r="S177" s="149" t="s">
        <v>334</v>
      </c>
      <c r="T177" s="1" t="s">
        <v>2792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46" s="3" customFormat="1" ht="10.199999999999999" x14ac:dyDescent="0.2">
      <c r="A178" s="1" t="s">
        <v>2685</v>
      </c>
      <c r="B178" s="2">
        <v>225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27" t="s">
        <v>285</v>
      </c>
      <c r="J178" s="3" t="s">
        <v>446</v>
      </c>
      <c r="K178" s="75" t="s">
        <v>2806</v>
      </c>
      <c r="L178" s="76" t="s">
        <v>2185</v>
      </c>
      <c r="M178" s="77" t="s">
        <v>2490</v>
      </c>
      <c r="N178" s="3" t="s">
        <v>446</v>
      </c>
      <c r="O178" s="27" t="s">
        <v>278</v>
      </c>
      <c r="P178" s="3">
        <v>25</v>
      </c>
      <c r="Q178" s="1" t="s">
        <v>2218</v>
      </c>
      <c r="R178" s="2">
        <v>185</v>
      </c>
      <c r="S178" s="149" t="s">
        <v>335</v>
      </c>
      <c r="T178" s="1" t="s">
        <v>2789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46" s="3" customFormat="1" ht="10.199999999999999" x14ac:dyDescent="0.2">
      <c r="A179" s="1" t="s">
        <v>2684</v>
      </c>
      <c r="B179" s="2">
        <v>15.9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287</v>
      </c>
      <c r="J179" s="3" t="s">
        <v>446</v>
      </c>
      <c r="K179" s="75" t="s">
        <v>2806</v>
      </c>
      <c r="L179" s="76" t="s">
        <v>2185</v>
      </c>
      <c r="M179" s="77" t="s">
        <v>1785</v>
      </c>
      <c r="N179" s="3" t="s">
        <v>446</v>
      </c>
      <c r="O179" s="27" t="s">
        <v>227</v>
      </c>
      <c r="P179" s="3">
        <v>25</v>
      </c>
      <c r="Q179" s="1" t="s">
        <v>2193</v>
      </c>
      <c r="R179" s="2">
        <v>89.5</v>
      </c>
      <c r="S179" s="149" t="s">
        <v>323</v>
      </c>
      <c r="T179" s="1" t="s">
        <v>2674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46" s="3" customFormat="1" ht="10.199999999999999" x14ac:dyDescent="0.2">
      <c r="A180" s="1" t="s">
        <v>2774</v>
      </c>
      <c r="B180" s="21">
        <v>64.5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J180" s="3" t="s">
        <v>446</v>
      </c>
      <c r="K180" s="108" t="s">
        <v>2453</v>
      </c>
      <c r="L180" s="109" t="s">
        <v>2185</v>
      </c>
      <c r="M180" s="110" t="s">
        <v>2453</v>
      </c>
      <c r="N180" s="3" t="s">
        <v>446</v>
      </c>
      <c r="O180" s="79" t="s">
        <v>2807</v>
      </c>
      <c r="P180" s="3">
        <v>25</v>
      </c>
      <c r="Q180" s="1" t="s">
        <v>2193</v>
      </c>
      <c r="R180" s="2">
        <v>38.5</v>
      </c>
      <c r="S180" s="118" t="s">
        <v>831</v>
      </c>
      <c r="T180" s="1" t="s">
        <v>2775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46" s="3" customFormat="1" ht="10.199999999999999" x14ac:dyDescent="0.2">
      <c r="A181" s="1" t="s">
        <v>2776</v>
      </c>
      <c r="B181" s="21">
        <v>69.5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8" t="s">
        <v>2807</v>
      </c>
      <c r="P181" s="3">
        <v>25</v>
      </c>
      <c r="Q181" s="1" t="s">
        <v>2193</v>
      </c>
      <c r="R181" s="2">
        <v>38.5</v>
      </c>
      <c r="S181" s="118" t="s">
        <v>831</v>
      </c>
      <c r="T181" s="1" t="s">
        <v>2777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46" s="3" customFormat="1" ht="10.199999999999999" x14ac:dyDescent="0.2">
      <c r="A182" s="1" t="s">
        <v>2782</v>
      </c>
      <c r="B182" s="21">
        <v>61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8</v>
      </c>
      <c r="H182" s="3" t="s">
        <v>343</v>
      </c>
      <c r="J182" s="3" t="s">
        <v>446</v>
      </c>
      <c r="K182" s="108" t="s">
        <v>2453</v>
      </c>
      <c r="L182" s="109" t="s">
        <v>2185</v>
      </c>
      <c r="M182" s="110" t="s">
        <v>219</v>
      </c>
      <c r="N182" s="3" t="s">
        <v>446</v>
      </c>
      <c r="O182" s="3" t="s">
        <v>1261</v>
      </c>
      <c r="P182" s="3">
        <v>8</v>
      </c>
      <c r="Q182" s="1" t="s">
        <v>2193</v>
      </c>
      <c r="R182" s="2">
        <v>26.65</v>
      </c>
      <c r="S182" s="120" t="s">
        <v>436</v>
      </c>
      <c r="T182" s="1" t="s">
        <v>2672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128</v>
      </c>
      <c r="Z182" s="82">
        <f t="shared" si="7"/>
        <v>128</v>
      </c>
      <c r="AA182" s="82" t="str">
        <f t="shared" si="8"/>
        <v>0</v>
      </c>
      <c r="AC182" s="5"/>
    </row>
    <row r="183" spans="1:46" s="3" customFormat="1" ht="10.199999999999999" x14ac:dyDescent="0.2">
      <c r="A183" s="1" t="s">
        <v>2782</v>
      </c>
      <c r="B183" s="21">
        <v>61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17</v>
      </c>
      <c r="H183" s="3" t="s">
        <v>343</v>
      </c>
      <c r="I183" s="27"/>
      <c r="J183" s="3" t="s">
        <v>446</v>
      </c>
      <c r="K183" s="108" t="s">
        <v>2453</v>
      </c>
      <c r="L183" s="109" t="s">
        <v>2185</v>
      </c>
      <c r="M183" s="110" t="s">
        <v>2408</v>
      </c>
      <c r="N183" s="3" t="s">
        <v>446</v>
      </c>
      <c r="O183" s="3" t="s">
        <v>1743</v>
      </c>
      <c r="P183" s="3">
        <v>17</v>
      </c>
      <c r="Q183" s="1" t="s">
        <v>2321</v>
      </c>
      <c r="R183" s="2">
        <v>26.15</v>
      </c>
      <c r="S183" s="120" t="s">
        <v>436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272</v>
      </c>
      <c r="Z183" s="82">
        <f t="shared" si="7"/>
        <v>272</v>
      </c>
      <c r="AA183" s="82" t="str">
        <f t="shared" si="8"/>
        <v>0</v>
      </c>
      <c r="AC183" s="5"/>
    </row>
    <row r="184" spans="1:46" s="3" customFormat="1" ht="10.199999999999999" x14ac:dyDescent="0.2">
      <c r="A184" s="1" t="s">
        <v>312</v>
      </c>
      <c r="B184" s="2">
        <v>340</v>
      </c>
      <c r="C184" s="1" t="s">
        <v>311</v>
      </c>
      <c r="D184" s="1" t="s">
        <v>2718</v>
      </c>
      <c r="E184" s="3" t="s">
        <v>2187</v>
      </c>
      <c r="F184" s="3">
        <v>8</v>
      </c>
      <c r="G184" s="3">
        <v>15</v>
      </c>
      <c r="H184" s="3" t="s">
        <v>343</v>
      </c>
      <c r="I184" s="27"/>
      <c r="J184" s="3" t="s">
        <v>446</v>
      </c>
      <c r="K184" s="112" t="s">
        <v>1164</v>
      </c>
      <c r="L184" s="76" t="s">
        <v>2185</v>
      </c>
      <c r="M184" s="77" t="s">
        <v>880</v>
      </c>
      <c r="N184" s="3" t="s">
        <v>446</v>
      </c>
      <c r="O184" s="27" t="s">
        <v>279</v>
      </c>
      <c r="P184" s="3">
        <v>15</v>
      </c>
      <c r="Q184" s="1" t="s">
        <v>2193</v>
      </c>
      <c r="R184" s="2">
        <v>126</v>
      </c>
      <c r="S184" s="124" t="s">
        <v>436</v>
      </c>
      <c r="T184" s="1" t="s">
        <v>2751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240</v>
      </c>
      <c r="Z184" s="82">
        <f t="shared" si="7"/>
        <v>240</v>
      </c>
      <c r="AA184" s="82" t="str">
        <f t="shared" si="8"/>
        <v>0</v>
      </c>
      <c r="AC184" s="5"/>
    </row>
    <row r="185" spans="1:46" s="3" customFormat="1" ht="10.199999999999999" x14ac:dyDescent="0.2">
      <c r="A185" s="1" t="s">
        <v>313</v>
      </c>
      <c r="B185" s="2">
        <v>345</v>
      </c>
      <c r="C185" s="1" t="s">
        <v>311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12" t="s">
        <v>2823</v>
      </c>
      <c r="L185" s="76" t="s">
        <v>2185</v>
      </c>
      <c r="M185" s="77" t="s">
        <v>2823</v>
      </c>
      <c r="N185" s="3" t="s">
        <v>446</v>
      </c>
      <c r="O185" s="27"/>
      <c r="P185" s="3">
        <v>25</v>
      </c>
      <c r="Q185" s="1" t="s">
        <v>2193</v>
      </c>
      <c r="R185" s="2">
        <v>24</v>
      </c>
      <c r="S185" s="124" t="s">
        <v>436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46" s="3" customFormat="1" ht="10.199999999999999" x14ac:dyDescent="0.2">
      <c r="A186" s="1" t="s">
        <v>341</v>
      </c>
      <c r="B186" s="21">
        <v>0</v>
      </c>
      <c r="C186" s="1" t="s">
        <v>311</v>
      </c>
      <c r="D186" s="1" t="s">
        <v>2718</v>
      </c>
      <c r="E186" s="3" t="s">
        <v>2187</v>
      </c>
      <c r="F186" s="3">
        <v>8</v>
      </c>
      <c r="G186" s="3">
        <v>25</v>
      </c>
      <c r="I186" s="111" t="s">
        <v>878</v>
      </c>
      <c r="J186" s="3" t="s">
        <v>446</v>
      </c>
      <c r="K186" s="112" t="s">
        <v>2821</v>
      </c>
      <c r="L186" s="76" t="s">
        <v>2185</v>
      </c>
      <c r="M186" s="77" t="s">
        <v>2484</v>
      </c>
      <c r="N186" s="3" t="s">
        <v>446</v>
      </c>
      <c r="O186" s="3" t="s">
        <v>824</v>
      </c>
      <c r="P186" s="3">
        <v>25</v>
      </c>
      <c r="Q186" s="1" t="s">
        <v>2218</v>
      </c>
      <c r="R186" s="2">
        <v>204</v>
      </c>
      <c r="S186" s="124">
        <v>16640</v>
      </c>
      <c r="T186" s="1" t="s">
        <v>2700</v>
      </c>
      <c r="U186" s="3" t="s">
        <v>1769</v>
      </c>
      <c r="V186" s="3" t="s">
        <v>1769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46" s="3" customFormat="1" ht="10.199999999999999" x14ac:dyDescent="0.2">
      <c r="A187" s="1" t="s">
        <v>314</v>
      </c>
      <c r="B187" s="2">
        <v>325</v>
      </c>
      <c r="C187" s="1" t="s">
        <v>311</v>
      </c>
      <c r="D187" s="1" t="s">
        <v>2718</v>
      </c>
      <c r="E187" s="3" t="s">
        <v>2187</v>
      </c>
      <c r="F187" s="3">
        <v>8</v>
      </c>
      <c r="G187" s="3">
        <v>25</v>
      </c>
      <c r="J187" s="3" t="s">
        <v>446</v>
      </c>
      <c r="K187" s="112" t="s">
        <v>2887</v>
      </c>
      <c r="L187" s="76" t="s">
        <v>2185</v>
      </c>
      <c r="M187" s="77" t="s">
        <v>2804</v>
      </c>
      <c r="N187" s="3" t="s">
        <v>446</v>
      </c>
      <c r="O187" s="27" t="s">
        <v>2887</v>
      </c>
      <c r="P187" s="3">
        <v>25</v>
      </c>
      <c r="Q187" s="1" t="s">
        <v>2193</v>
      </c>
      <c r="R187" s="2">
        <v>24.85</v>
      </c>
      <c r="S187" s="149" t="s">
        <v>436</v>
      </c>
      <c r="T187" s="1" t="s">
        <v>2651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400</v>
      </c>
      <c r="Z187" s="82">
        <f t="shared" si="7"/>
        <v>400</v>
      </c>
      <c r="AA187" s="82" t="str">
        <f t="shared" si="8"/>
        <v>0</v>
      </c>
      <c r="AC187" s="5"/>
    </row>
    <row r="188" spans="1:46" s="46" customFormat="1" ht="11.85" customHeight="1" thickBot="1" x14ac:dyDescent="0.3">
      <c r="G188" s="47">
        <f>SUM(G158:G187)</f>
        <v>575</v>
      </c>
      <c r="H188" s="47"/>
      <c r="I188" s="47"/>
      <c r="J188" s="47"/>
      <c r="K188" s="47"/>
      <c r="L188" s="48"/>
      <c r="M188" s="47">
        <f>G188-P188</f>
        <v>0</v>
      </c>
      <c r="N188" s="47"/>
      <c r="O188" s="47"/>
      <c r="P188" s="47">
        <f>SUM(P158:P187)</f>
        <v>575</v>
      </c>
      <c r="Q188" s="49"/>
      <c r="R188" s="49"/>
      <c r="S188" s="96"/>
      <c r="T188" s="49"/>
      <c r="X188" s="49"/>
      <c r="Y188" s="82"/>
      <c r="Z188" s="82" t="str">
        <f t="shared" si="7"/>
        <v>0</v>
      </c>
      <c r="AA188" s="82" t="str">
        <f t="shared" si="8"/>
        <v>0</v>
      </c>
    </row>
    <row r="189" spans="1:46" s="43" customFormat="1" ht="11.85" customHeight="1" x14ac:dyDescent="0.25">
      <c r="C189" s="50" t="s">
        <v>2854</v>
      </c>
      <c r="G189" s="22"/>
      <c r="H189" s="22"/>
      <c r="I189" s="69"/>
      <c r="J189" s="22"/>
      <c r="K189" s="22"/>
      <c r="L189" s="45"/>
      <c r="M189" s="22"/>
      <c r="N189" s="22"/>
      <c r="O189" s="22"/>
      <c r="P189" s="22"/>
      <c r="Q189" s="22"/>
      <c r="R189" s="22"/>
      <c r="S189" s="95"/>
      <c r="T189" s="22"/>
      <c r="X189" s="22"/>
      <c r="Y189" s="82"/>
      <c r="Z189" s="82" t="str">
        <f t="shared" si="7"/>
        <v>0</v>
      </c>
      <c r="AA189" s="82" t="str">
        <f t="shared" si="8"/>
        <v>0</v>
      </c>
    </row>
    <row r="190" spans="1:46" s="3" customFormat="1" ht="10.199999999999999" x14ac:dyDescent="0.2">
      <c r="A190" s="1" t="s">
        <v>2717</v>
      </c>
      <c r="B190" s="2">
        <v>76.5</v>
      </c>
      <c r="C190" s="1" t="s">
        <v>2485</v>
      </c>
      <c r="D190" s="1" t="s">
        <v>2186</v>
      </c>
      <c r="E190" s="3" t="s">
        <v>2187</v>
      </c>
      <c r="F190" s="3">
        <v>16</v>
      </c>
      <c r="G190" s="3">
        <v>25</v>
      </c>
      <c r="I190" s="23"/>
      <c r="J190" s="3" t="s">
        <v>446</v>
      </c>
      <c r="K190" s="75" t="s">
        <v>2446</v>
      </c>
      <c r="L190" s="76" t="s">
        <v>2185</v>
      </c>
      <c r="M190" s="115" t="s">
        <v>2446</v>
      </c>
      <c r="N190" s="37" t="s">
        <v>446</v>
      </c>
      <c r="O190" s="26"/>
      <c r="P190" s="26">
        <v>25</v>
      </c>
      <c r="Q190" s="1" t="s">
        <v>311</v>
      </c>
      <c r="R190" s="2">
        <v>60</v>
      </c>
      <c r="S190" s="119" t="s">
        <v>436</v>
      </c>
      <c r="T190" s="1" t="s">
        <v>315</v>
      </c>
      <c r="U190" s="110" t="s">
        <v>2716</v>
      </c>
      <c r="V190" s="110" t="s">
        <v>2716</v>
      </c>
      <c r="W190" s="22" t="s">
        <v>2892</v>
      </c>
      <c r="X190" s="22" t="s">
        <v>1019</v>
      </c>
      <c r="Y190" s="82"/>
      <c r="Z190" s="82">
        <f t="shared" si="7"/>
        <v>0</v>
      </c>
      <c r="AA190" s="82" t="str">
        <f t="shared" si="8"/>
        <v>0</v>
      </c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</row>
    <row r="191" spans="1:46" s="42" customFormat="1" ht="11.85" customHeight="1" x14ac:dyDescent="0.25">
      <c r="A191" s="52"/>
      <c r="B191" s="53"/>
      <c r="C191" s="52"/>
      <c r="D191" s="52"/>
      <c r="G191" s="40">
        <f>SUM(G190:G190)</f>
        <v>25</v>
      </c>
      <c r="H191" s="40"/>
      <c r="I191" s="40"/>
      <c r="J191" s="40"/>
      <c r="K191" s="54"/>
      <c r="L191" s="55"/>
      <c r="M191" s="40">
        <f>G191-P191</f>
        <v>0</v>
      </c>
      <c r="N191" s="40"/>
      <c r="O191" s="40"/>
      <c r="P191" s="40">
        <f>SUM(P190)</f>
        <v>25</v>
      </c>
      <c r="Q191" s="52"/>
      <c r="R191" s="53"/>
      <c r="S191" s="132"/>
      <c r="T191" s="52"/>
      <c r="U191" s="428"/>
      <c r="V191" s="428"/>
      <c r="Y191" s="82"/>
      <c r="Z191" s="82" t="str">
        <f t="shared" si="7"/>
        <v>0</v>
      </c>
      <c r="AA191" s="82" t="str">
        <f t="shared" si="8"/>
        <v>0</v>
      </c>
      <c r="AC191" s="56"/>
    </row>
    <row r="192" spans="1:46" s="43" customFormat="1" ht="11.85" customHeight="1" x14ac:dyDescent="0.25">
      <c r="C192" s="50" t="s">
        <v>2886</v>
      </c>
      <c r="G192" s="22"/>
      <c r="H192" s="22"/>
      <c r="I192" s="69"/>
      <c r="J192" s="22"/>
      <c r="K192" s="22"/>
      <c r="L192" s="45"/>
      <c r="M192" s="22"/>
      <c r="N192" s="22"/>
      <c r="O192" s="22"/>
      <c r="P192" s="22"/>
      <c r="Q192" s="22"/>
      <c r="R192" s="22"/>
      <c r="S192" s="131"/>
      <c r="T192" s="22"/>
      <c r="U192" s="429"/>
      <c r="V192" s="429"/>
      <c r="X192" s="22"/>
      <c r="Y192" s="82"/>
      <c r="Z192" s="82" t="str">
        <f t="shared" si="7"/>
        <v>0</v>
      </c>
      <c r="AA192" s="82" t="str">
        <f t="shared" si="8"/>
        <v>0</v>
      </c>
    </row>
    <row r="193" spans="1:46" s="3" customFormat="1" ht="10.199999999999999" x14ac:dyDescent="0.2">
      <c r="A193" s="1" t="s">
        <v>2717</v>
      </c>
      <c r="B193" s="2">
        <v>76.5</v>
      </c>
      <c r="C193" s="1" t="s">
        <v>2485</v>
      </c>
      <c r="D193" s="1" t="s">
        <v>2718</v>
      </c>
      <c r="E193" s="3" t="s">
        <v>2187</v>
      </c>
      <c r="F193" s="3">
        <v>8</v>
      </c>
      <c r="G193" s="3">
        <v>25</v>
      </c>
      <c r="I193" s="23"/>
      <c r="J193" s="3" t="s">
        <v>446</v>
      </c>
      <c r="K193" s="75" t="s">
        <v>2446</v>
      </c>
      <c r="L193" s="76" t="s">
        <v>2185</v>
      </c>
      <c r="M193" s="115" t="s">
        <v>2446</v>
      </c>
      <c r="N193" s="37" t="s">
        <v>446</v>
      </c>
      <c r="O193" s="26"/>
      <c r="P193" s="26">
        <v>25</v>
      </c>
      <c r="Q193" s="1" t="s">
        <v>311</v>
      </c>
      <c r="R193" s="2">
        <v>45</v>
      </c>
      <c r="S193" s="119" t="s">
        <v>436</v>
      </c>
      <c r="T193" s="1" t="s">
        <v>316</v>
      </c>
      <c r="U193" s="110" t="s">
        <v>2716</v>
      </c>
      <c r="V193" s="110" t="s">
        <v>2716</v>
      </c>
      <c r="W193" s="22" t="s">
        <v>2892</v>
      </c>
      <c r="X193" s="22" t="s">
        <v>1019</v>
      </c>
      <c r="Y193" s="82"/>
      <c r="Z193" s="82">
        <f t="shared" si="7"/>
        <v>0</v>
      </c>
      <c r="AA193" s="82" t="str">
        <f t="shared" si="8"/>
        <v>0</v>
      </c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</row>
    <row r="194" spans="1:46" s="42" customFormat="1" ht="11.85" customHeight="1" x14ac:dyDescent="0.25">
      <c r="A194" s="52"/>
      <c r="B194" s="53"/>
      <c r="C194" s="52"/>
      <c r="D194" s="52"/>
      <c r="G194" s="40">
        <f>SUM(G193:G193)</f>
        <v>25</v>
      </c>
      <c r="H194" s="40"/>
      <c r="I194" s="40"/>
      <c r="J194" s="40"/>
      <c r="K194" s="54"/>
      <c r="L194" s="55"/>
      <c r="M194" s="40">
        <f>G194-P194</f>
        <v>0</v>
      </c>
      <c r="N194" s="40"/>
      <c r="O194" s="40"/>
      <c r="P194" s="40">
        <f>SUM(P193:P193)</f>
        <v>25</v>
      </c>
      <c r="Q194" s="52"/>
      <c r="R194" s="53"/>
      <c r="S194" s="132"/>
      <c r="T194" s="52"/>
      <c r="Y194" s="82"/>
      <c r="Z194" s="82" t="str">
        <f t="shared" si="7"/>
        <v>0</v>
      </c>
      <c r="AA194" s="82" t="str">
        <f t="shared" si="8"/>
        <v>0</v>
      </c>
      <c r="AC194" s="56"/>
    </row>
    <row r="195" spans="1:46" s="43" customFormat="1" ht="11.85" customHeight="1" x14ac:dyDescent="0.25">
      <c r="C195" s="50" t="s">
        <v>2172</v>
      </c>
      <c r="G195" s="22"/>
      <c r="H195" s="22"/>
      <c r="I195" s="22"/>
      <c r="J195" s="24"/>
      <c r="K195" s="22"/>
      <c r="L195" s="45"/>
      <c r="M195" s="22"/>
      <c r="N195" s="24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0.199999999999999" x14ac:dyDescent="0.2">
      <c r="A196" s="1" t="s">
        <v>2816</v>
      </c>
      <c r="B196" s="2">
        <v>0</v>
      </c>
      <c r="C196" s="1" t="s">
        <v>2218</v>
      </c>
      <c r="D196" s="1" t="s">
        <v>2186</v>
      </c>
      <c r="E196" s="3" t="s">
        <v>2187</v>
      </c>
      <c r="F196" s="3">
        <v>16</v>
      </c>
      <c r="G196" s="3">
        <v>41</v>
      </c>
      <c r="J196" s="3" t="s">
        <v>446</v>
      </c>
      <c r="K196" s="75" t="s">
        <v>2817</v>
      </c>
      <c r="L196" s="76" t="s">
        <v>2185</v>
      </c>
      <c r="M196" s="77" t="s">
        <v>2601</v>
      </c>
      <c r="N196" s="3" t="s">
        <v>446</v>
      </c>
      <c r="P196" s="3">
        <v>41</v>
      </c>
      <c r="Q196" s="1" t="s">
        <v>2321</v>
      </c>
      <c r="R196" s="2">
        <v>0</v>
      </c>
      <c r="S196" s="120" t="s">
        <v>436</v>
      </c>
      <c r="T196" s="1" t="s">
        <v>2602</v>
      </c>
      <c r="U196" s="3" t="s">
        <v>2603</v>
      </c>
      <c r="V196" s="3" t="s">
        <v>2603</v>
      </c>
      <c r="W196" s="3" t="s">
        <v>1161</v>
      </c>
      <c r="X196" s="3" t="s">
        <v>1019</v>
      </c>
      <c r="Y196" s="82">
        <f t="shared" si="6"/>
        <v>1312</v>
      </c>
      <c r="Z196" s="82">
        <f t="shared" si="7"/>
        <v>1312</v>
      </c>
      <c r="AA196" s="82" t="str">
        <f t="shared" si="8"/>
        <v>0</v>
      </c>
      <c r="AC196" s="5"/>
    </row>
    <row r="197" spans="1:46" s="3" customFormat="1" ht="10.199999999999999" x14ac:dyDescent="0.2">
      <c r="A197" s="1" t="s">
        <v>2604</v>
      </c>
      <c r="B197" s="2">
        <v>0</v>
      </c>
      <c r="C197" s="1" t="s">
        <v>2193</v>
      </c>
      <c r="D197" s="1" t="s">
        <v>2186</v>
      </c>
      <c r="E197" s="3" t="s">
        <v>2187</v>
      </c>
      <c r="F197" s="3">
        <v>16</v>
      </c>
      <c r="G197" s="3">
        <v>20</v>
      </c>
      <c r="I197" s="23" t="s">
        <v>2927</v>
      </c>
      <c r="J197" s="3" t="s">
        <v>446</v>
      </c>
      <c r="K197" s="75" t="s">
        <v>2605</v>
      </c>
      <c r="L197" s="76" t="s">
        <v>2185</v>
      </c>
      <c r="M197" s="77" t="s">
        <v>2606</v>
      </c>
      <c r="N197" s="3" t="s">
        <v>446</v>
      </c>
      <c r="P197" s="3">
        <v>20</v>
      </c>
      <c r="Q197" s="1" t="s">
        <v>2321</v>
      </c>
      <c r="R197" s="2">
        <v>54.65</v>
      </c>
      <c r="S197" s="125">
        <v>15815</v>
      </c>
      <c r="T197" s="1" t="s">
        <v>2710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640</v>
      </c>
      <c r="Z197" s="82" t="str">
        <f t="shared" si="7"/>
        <v>0</v>
      </c>
      <c r="AA197" s="82">
        <f t="shared" si="8"/>
        <v>640</v>
      </c>
      <c r="AC197" s="5"/>
    </row>
    <row r="198" spans="1:46" s="22" customFormat="1" ht="11.85" customHeight="1" x14ac:dyDescent="0.2">
      <c r="A198" s="20"/>
      <c r="B198" s="21"/>
      <c r="C198" s="20"/>
      <c r="D198" s="20"/>
      <c r="I198" s="51"/>
      <c r="J198" s="24"/>
      <c r="K198" s="23"/>
      <c r="L198" s="20" t="s">
        <v>2185</v>
      </c>
      <c r="S198" s="23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  <c r="AC198" s="25"/>
    </row>
    <row r="199" spans="1:46" s="38" customFormat="1" ht="11.85" customHeight="1" x14ac:dyDescent="0.25">
      <c r="G199" s="40">
        <f>SUM(G195:G198)</f>
        <v>61</v>
      </c>
      <c r="H199" s="40"/>
      <c r="I199" s="40"/>
      <c r="J199" s="40"/>
      <c r="K199" s="40"/>
      <c r="L199" s="41"/>
      <c r="M199" s="40">
        <f>G199-P199</f>
        <v>0</v>
      </c>
      <c r="N199" s="40"/>
      <c r="O199" s="40"/>
      <c r="P199" s="40">
        <f>SUM(P196:P198)</f>
        <v>61</v>
      </c>
      <c r="Q199" s="42"/>
      <c r="R199" s="42"/>
      <c r="S199" s="156"/>
      <c r="T199" s="42"/>
      <c r="X199" s="42"/>
      <c r="Y199" s="82">
        <f t="shared" si="9"/>
        <v>0</v>
      </c>
      <c r="Z199" s="82" t="str">
        <f t="shared" si="10"/>
        <v>0</v>
      </c>
      <c r="AA199" s="82" t="str">
        <f t="shared" si="11"/>
        <v>0</v>
      </c>
    </row>
    <row r="200" spans="1:46" s="43" customFormat="1" ht="11.85" customHeight="1" x14ac:dyDescent="0.25">
      <c r="C200" s="50" t="s">
        <v>2173</v>
      </c>
      <c r="G200" s="22"/>
      <c r="H200" s="22"/>
      <c r="I200" s="22"/>
      <c r="J200" s="24"/>
      <c r="K200" s="22"/>
      <c r="L200" s="45"/>
      <c r="M200" s="22"/>
      <c r="N200" s="24"/>
      <c r="O200" s="22"/>
      <c r="P200" s="22"/>
      <c r="Q200" s="22"/>
      <c r="R200" s="22"/>
      <c r="S200" s="124"/>
      <c r="T200" s="22"/>
      <c r="X200" s="2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</row>
    <row r="201" spans="1:46" s="3" customFormat="1" ht="12" customHeight="1" x14ac:dyDescent="0.2">
      <c r="A201" s="1" t="s">
        <v>2818</v>
      </c>
      <c r="B201" s="2">
        <v>0</v>
      </c>
      <c r="C201" s="1" t="s">
        <v>2218</v>
      </c>
      <c r="D201" s="1" t="s">
        <v>2718</v>
      </c>
      <c r="E201" s="3" t="s">
        <v>2187</v>
      </c>
      <c r="F201" s="3">
        <v>8</v>
      </c>
      <c r="G201" s="3">
        <v>41</v>
      </c>
      <c r="J201" s="3" t="s">
        <v>446</v>
      </c>
      <c r="K201" s="75" t="s">
        <v>2817</v>
      </c>
      <c r="L201" s="76" t="s">
        <v>2185</v>
      </c>
      <c r="M201" s="77" t="s">
        <v>2601</v>
      </c>
      <c r="N201" s="3" t="s">
        <v>446</v>
      </c>
      <c r="P201" s="3">
        <v>41</v>
      </c>
      <c r="Q201" s="1" t="s">
        <v>2321</v>
      </c>
      <c r="R201" s="2">
        <v>0</v>
      </c>
      <c r="S201" s="120" t="s">
        <v>436</v>
      </c>
      <c r="T201" s="1" t="s">
        <v>2797</v>
      </c>
      <c r="U201" s="3" t="s">
        <v>2603</v>
      </c>
      <c r="V201" s="3" t="s">
        <v>2603</v>
      </c>
      <c r="W201" s="3" t="s">
        <v>1161</v>
      </c>
      <c r="X201" s="3" t="s">
        <v>1019</v>
      </c>
      <c r="Y201" s="82">
        <f t="shared" si="9"/>
        <v>656</v>
      </c>
      <c r="Z201" s="82">
        <f t="shared" si="10"/>
        <v>656</v>
      </c>
      <c r="AA201" s="82" t="str">
        <f t="shared" si="11"/>
        <v>0</v>
      </c>
      <c r="AC201" s="5"/>
    </row>
    <row r="202" spans="1:46" s="3" customFormat="1" ht="10.199999999999999" x14ac:dyDescent="0.2">
      <c r="A202" s="1" t="s">
        <v>2798</v>
      </c>
      <c r="B202" s="2">
        <v>0</v>
      </c>
      <c r="C202" s="1" t="s">
        <v>2193</v>
      </c>
      <c r="D202" s="1" t="s">
        <v>2718</v>
      </c>
      <c r="E202" s="3" t="s">
        <v>2187</v>
      </c>
      <c r="F202" s="3">
        <v>8</v>
      </c>
      <c r="G202" s="3">
        <v>20</v>
      </c>
      <c r="I202" s="23" t="s">
        <v>2927</v>
      </c>
      <c r="J202" s="3" t="s">
        <v>446</v>
      </c>
      <c r="K202" s="75" t="s">
        <v>2605</v>
      </c>
      <c r="L202" s="76" t="s">
        <v>2185</v>
      </c>
      <c r="M202" s="77" t="s">
        <v>2606</v>
      </c>
      <c r="N202" s="3" t="s">
        <v>446</v>
      </c>
      <c r="P202" s="3">
        <v>20</v>
      </c>
      <c r="Q202" s="1" t="s">
        <v>2321</v>
      </c>
      <c r="R202" s="2">
        <v>54.65</v>
      </c>
      <c r="S202" s="125">
        <v>15815</v>
      </c>
      <c r="T202" s="1" t="s">
        <v>2710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320</v>
      </c>
      <c r="Z202" s="82" t="str">
        <f t="shared" si="10"/>
        <v>0</v>
      </c>
      <c r="AA202" s="82">
        <f t="shared" si="11"/>
        <v>320</v>
      </c>
      <c r="AC202" s="5"/>
    </row>
    <row r="203" spans="1:46" s="22" customFormat="1" ht="11.85" customHeight="1" x14ac:dyDescent="0.2">
      <c r="A203" s="20"/>
      <c r="B203" s="21"/>
      <c r="C203" s="20"/>
      <c r="D203" s="20"/>
      <c r="I203" s="51"/>
      <c r="J203" s="24"/>
      <c r="K203" s="23"/>
      <c r="L203" s="20" t="s">
        <v>2185</v>
      </c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25"/>
    </row>
    <row r="204" spans="1:46" s="46" customFormat="1" ht="11.85" customHeight="1" thickBot="1" x14ac:dyDescent="0.3">
      <c r="G204" s="47">
        <f>SUM(G200:G203)</f>
        <v>61</v>
      </c>
      <c r="H204" s="47"/>
      <c r="I204" s="47"/>
      <c r="J204" s="47"/>
      <c r="K204" s="47"/>
      <c r="L204" s="48"/>
      <c r="M204" s="47">
        <f>G204-P204</f>
        <v>0</v>
      </c>
      <c r="N204" s="47"/>
      <c r="O204" s="47"/>
      <c r="P204" s="47">
        <f>SUM(P201:P203)</f>
        <v>61</v>
      </c>
      <c r="Q204" s="49"/>
      <c r="R204" s="49"/>
      <c r="S204" s="96"/>
      <c r="T204" s="49"/>
      <c r="X204" s="49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46" s="43" customFormat="1" ht="11.85" customHeight="1" x14ac:dyDescent="0.25">
      <c r="C205" s="50" t="s">
        <v>470</v>
      </c>
      <c r="G205" s="22"/>
      <c r="H205" s="22"/>
      <c r="I205" s="69"/>
      <c r="J205" s="22"/>
      <c r="K205" s="22"/>
      <c r="L205" s="45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3" customFormat="1" ht="10.199999999999999" x14ac:dyDescent="0.2">
      <c r="A206" s="1" t="s">
        <v>319</v>
      </c>
      <c r="B206" s="2">
        <v>0</v>
      </c>
      <c r="C206" s="1" t="s">
        <v>311</v>
      </c>
      <c r="D206" s="1" t="s">
        <v>2186</v>
      </c>
      <c r="E206" s="3" t="s">
        <v>2187</v>
      </c>
      <c r="F206" s="3">
        <v>16</v>
      </c>
      <c r="G206" s="3">
        <v>15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22" t="s">
        <v>2606</v>
      </c>
      <c r="N206" s="3" t="s">
        <v>446</v>
      </c>
      <c r="P206" s="3">
        <v>15</v>
      </c>
      <c r="Q206" s="1" t="s">
        <v>2485</v>
      </c>
      <c r="R206" s="2">
        <v>0</v>
      </c>
      <c r="S206" s="102">
        <v>16652</v>
      </c>
      <c r="T206" s="1" t="s">
        <v>2607</v>
      </c>
      <c r="U206" s="3" t="s">
        <v>2603</v>
      </c>
      <c r="V206" s="3" t="s">
        <v>2603</v>
      </c>
      <c r="W206" s="3" t="s">
        <v>1161</v>
      </c>
      <c r="X206" s="3" t="s">
        <v>2847</v>
      </c>
      <c r="Y206" s="82">
        <f t="shared" si="9"/>
        <v>480</v>
      </c>
      <c r="Z206" s="82" t="str">
        <f t="shared" si="10"/>
        <v>0</v>
      </c>
      <c r="AA206" s="82">
        <f t="shared" si="11"/>
        <v>480</v>
      </c>
      <c r="AC206" s="5"/>
    </row>
    <row r="207" spans="1:46" s="3" customFormat="1" ht="10.199999999999999" x14ac:dyDescent="0.2">
      <c r="A207" s="1" t="s">
        <v>319</v>
      </c>
      <c r="B207" s="2">
        <v>0</v>
      </c>
      <c r="C207" s="1" t="s">
        <v>311</v>
      </c>
      <c r="D207" s="1" t="s">
        <v>2186</v>
      </c>
      <c r="E207" s="3" t="s">
        <v>2187</v>
      </c>
      <c r="F207" s="3">
        <v>16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2321</v>
      </c>
      <c r="R207" s="2">
        <v>54.65</v>
      </c>
      <c r="S207" s="102">
        <v>16652</v>
      </c>
      <c r="T207" s="1" t="s">
        <v>2710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160</v>
      </c>
      <c r="Z207" s="82" t="str">
        <f t="shared" si="10"/>
        <v>0</v>
      </c>
      <c r="AA207" s="82">
        <f t="shared" si="11"/>
        <v>160</v>
      </c>
      <c r="AC207" s="5"/>
    </row>
    <row r="208" spans="1:46" s="3" customFormat="1" ht="10.199999999999999" x14ac:dyDescent="0.2">
      <c r="A208" s="1" t="s">
        <v>319</v>
      </c>
      <c r="B208" s="2">
        <v>0</v>
      </c>
      <c r="C208" s="1" t="s">
        <v>311</v>
      </c>
      <c r="D208" s="1" t="s">
        <v>2186</v>
      </c>
      <c r="E208" s="3" t="s">
        <v>2187</v>
      </c>
      <c r="F208" s="3">
        <v>16</v>
      </c>
      <c r="G208" s="3">
        <v>7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2708</v>
      </c>
      <c r="N208" s="3" t="s">
        <v>446</v>
      </c>
      <c r="P208" s="3">
        <v>7</v>
      </c>
      <c r="Q208" s="1" t="s">
        <v>2321</v>
      </c>
      <c r="R208" s="2">
        <v>48</v>
      </c>
      <c r="S208" s="102">
        <v>16653</v>
      </c>
      <c r="T208" s="1" t="s">
        <v>2709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9"/>
        <v>224</v>
      </c>
      <c r="Z208" s="82" t="str">
        <f t="shared" si="10"/>
        <v>0</v>
      </c>
      <c r="AA208" s="82">
        <f t="shared" si="11"/>
        <v>224</v>
      </c>
      <c r="AC208" s="5"/>
    </row>
    <row r="209" spans="1:29" s="42" customFormat="1" ht="11.85" customHeight="1" x14ac:dyDescent="0.25">
      <c r="A209" s="52"/>
      <c r="B209" s="53"/>
      <c r="C209" s="52"/>
      <c r="D209" s="52"/>
      <c r="G209" s="40">
        <f>SUM(G205:G208)</f>
        <v>27</v>
      </c>
      <c r="H209" s="40"/>
      <c r="I209" s="40"/>
      <c r="J209" s="40"/>
      <c r="K209" s="54"/>
      <c r="L209" s="55"/>
      <c r="M209" s="40">
        <f>G209-P209</f>
        <v>0</v>
      </c>
      <c r="N209" s="40"/>
      <c r="O209" s="40"/>
      <c r="P209" s="40">
        <f>SUM(P205:P208)</f>
        <v>27</v>
      </c>
      <c r="Q209" s="52"/>
      <c r="R209" s="53"/>
      <c r="S209" s="132"/>
      <c r="T209" s="5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56"/>
    </row>
    <row r="210" spans="1:29" s="43" customFormat="1" ht="11.85" customHeight="1" x14ac:dyDescent="0.25">
      <c r="C210" s="50" t="s">
        <v>2169</v>
      </c>
      <c r="G210" s="22"/>
      <c r="H210" s="22"/>
      <c r="I210" s="69"/>
      <c r="J210" s="22"/>
      <c r="K210" s="22"/>
      <c r="L210" s="20"/>
      <c r="M210" s="22"/>
      <c r="N210" s="22"/>
      <c r="O210" s="22"/>
      <c r="P210" s="22"/>
      <c r="Q210" s="22"/>
      <c r="R210" s="22"/>
      <c r="S210" s="131"/>
      <c r="T210" s="22"/>
      <c r="X210" s="2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9" s="3" customFormat="1" ht="10.199999999999999" x14ac:dyDescent="0.2">
      <c r="A211" s="1" t="s">
        <v>320</v>
      </c>
      <c r="B211" s="2">
        <v>0</v>
      </c>
      <c r="C211" s="1" t="s">
        <v>311</v>
      </c>
      <c r="D211" s="1" t="s">
        <v>2718</v>
      </c>
      <c r="E211" s="3" t="s">
        <v>2187</v>
      </c>
      <c r="F211" s="3">
        <v>8</v>
      </c>
      <c r="G211" s="3">
        <v>15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22" t="s">
        <v>2606</v>
      </c>
      <c r="N211" s="3" t="s">
        <v>446</v>
      </c>
      <c r="P211" s="3">
        <v>15</v>
      </c>
      <c r="Q211" s="1" t="s">
        <v>2485</v>
      </c>
      <c r="R211" s="2">
        <v>0</v>
      </c>
      <c r="S211" s="102">
        <v>16652</v>
      </c>
      <c r="T211" s="1" t="s">
        <v>2799</v>
      </c>
      <c r="U211" s="3" t="s">
        <v>2603</v>
      </c>
      <c r="V211" s="3" t="s">
        <v>2603</v>
      </c>
      <c r="W211" s="3" t="s">
        <v>1161</v>
      </c>
      <c r="X211" s="3" t="s">
        <v>2847</v>
      </c>
      <c r="Y211" s="82">
        <f t="shared" si="9"/>
        <v>240</v>
      </c>
      <c r="Z211" s="82" t="str">
        <f t="shared" si="10"/>
        <v>0</v>
      </c>
      <c r="AA211" s="82">
        <f t="shared" si="11"/>
        <v>240</v>
      </c>
      <c r="AC211" s="5"/>
    </row>
    <row r="212" spans="1:29" s="3" customFormat="1" ht="10.199999999999999" x14ac:dyDescent="0.2">
      <c r="A212" s="1" t="s">
        <v>320</v>
      </c>
      <c r="B212" s="2">
        <v>0</v>
      </c>
      <c r="C212" s="1" t="s">
        <v>311</v>
      </c>
      <c r="D212" s="1" t="s">
        <v>2718</v>
      </c>
      <c r="E212" s="3" t="s">
        <v>2187</v>
      </c>
      <c r="F212" s="3">
        <v>8</v>
      </c>
      <c r="G212" s="3">
        <v>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5</v>
      </c>
      <c r="Q212" s="1" t="s">
        <v>2321</v>
      </c>
      <c r="R212" s="2">
        <v>54.65</v>
      </c>
      <c r="S212" s="102">
        <v>16652</v>
      </c>
      <c r="T212" s="1" t="s">
        <v>2710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9"/>
        <v>80</v>
      </c>
      <c r="Z212" s="82" t="str">
        <f t="shared" si="10"/>
        <v>0</v>
      </c>
      <c r="AA212" s="82">
        <f t="shared" si="11"/>
        <v>80</v>
      </c>
      <c r="AC212" s="5"/>
    </row>
    <row r="213" spans="1:29" s="3" customFormat="1" ht="10.199999999999999" x14ac:dyDescent="0.2">
      <c r="A213" s="1" t="s">
        <v>320</v>
      </c>
      <c r="B213" s="2">
        <v>0</v>
      </c>
      <c r="C213" s="1" t="s">
        <v>311</v>
      </c>
      <c r="D213" s="1" t="s">
        <v>2718</v>
      </c>
      <c r="E213" s="3" t="s">
        <v>2187</v>
      </c>
      <c r="F213" s="3">
        <v>8</v>
      </c>
      <c r="G213" s="3">
        <v>7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2708</v>
      </c>
      <c r="N213" s="3" t="s">
        <v>446</v>
      </c>
      <c r="P213" s="3">
        <v>7</v>
      </c>
      <c r="Q213" s="1" t="s">
        <v>2321</v>
      </c>
      <c r="R213" s="2">
        <v>48</v>
      </c>
      <c r="S213" s="102">
        <v>16653</v>
      </c>
      <c r="T213" s="1" t="s">
        <v>2709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9"/>
        <v>112</v>
      </c>
      <c r="Z213" s="82" t="str">
        <f t="shared" si="10"/>
        <v>0</v>
      </c>
      <c r="AA213" s="82">
        <f t="shared" si="11"/>
        <v>112</v>
      </c>
      <c r="AC213" s="5"/>
    </row>
    <row r="214" spans="1:29" s="46" customFormat="1" ht="11.85" customHeight="1" thickBot="1" x14ac:dyDescent="0.3">
      <c r="G214" s="47">
        <f>SUM(G210:G213)</f>
        <v>27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SUM(P210:P213)</f>
        <v>27</v>
      </c>
      <c r="Q214" s="49"/>
      <c r="R214" s="49"/>
      <c r="S214" s="138"/>
      <c r="T214" s="49"/>
      <c r="X214" s="49"/>
      <c r="Y214" s="82">
        <f t="shared" si="9"/>
        <v>0</v>
      </c>
      <c r="Z214" s="82" t="str">
        <f t="shared" si="10"/>
        <v>0</v>
      </c>
      <c r="AA214" s="82" t="str">
        <f t="shared" si="11"/>
        <v>0</v>
      </c>
    </row>
    <row r="215" spans="1:29" s="43" customFormat="1" ht="11.85" customHeight="1" x14ac:dyDescent="0.25">
      <c r="C215" s="50" t="s">
        <v>2177</v>
      </c>
      <c r="G215" s="22"/>
      <c r="H215" s="22"/>
      <c r="I215" s="22"/>
      <c r="J215" s="22"/>
      <c r="K215" s="22"/>
      <c r="L215" s="45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</row>
    <row r="216" spans="1:29" s="3" customFormat="1" ht="10.199999999999999" x14ac:dyDescent="0.2">
      <c r="A216" s="1" t="s">
        <v>318</v>
      </c>
      <c r="B216" s="2">
        <v>0</v>
      </c>
      <c r="C216" s="1" t="s">
        <v>311</v>
      </c>
      <c r="D216" s="1" t="s">
        <v>2186</v>
      </c>
      <c r="E216" s="3" t="s">
        <v>2187</v>
      </c>
      <c r="F216" s="3">
        <v>16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2609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9"/>
        <v>1472</v>
      </c>
      <c r="Z216" s="82">
        <f t="shared" si="10"/>
        <v>1472</v>
      </c>
      <c r="AA216" s="82" t="str">
        <f t="shared" si="11"/>
        <v>0</v>
      </c>
      <c r="AC216" s="5"/>
    </row>
    <row r="217" spans="1:29" s="22" customFormat="1" ht="11.85" customHeight="1" x14ac:dyDescent="0.2">
      <c r="K217" s="26"/>
      <c r="L217" s="20" t="s">
        <v>2185</v>
      </c>
      <c r="O217" s="28"/>
      <c r="Q217" s="20"/>
      <c r="R217" s="21"/>
      <c r="S217" s="95"/>
      <c r="T217" s="20"/>
      <c r="Y217" s="82">
        <f t="shared" si="9"/>
        <v>0</v>
      </c>
      <c r="Z217" s="82" t="str">
        <f t="shared" si="10"/>
        <v>0</v>
      </c>
      <c r="AA217" s="82" t="str">
        <f t="shared" si="11"/>
        <v>0</v>
      </c>
      <c r="AC217" s="25"/>
    </row>
    <row r="218" spans="1:29" s="42" customFormat="1" ht="11.85" customHeight="1" x14ac:dyDescent="0.25">
      <c r="A218" s="52"/>
      <c r="B218" s="53"/>
      <c r="C218" s="52"/>
      <c r="D218" s="52"/>
      <c r="G218" s="40">
        <f>SUM(G215:G217)</f>
        <v>46</v>
      </c>
      <c r="H218" s="40"/>
      <c r="I218" s="40"/>
      <c r="J218" s="40"/>
      <c r="K218" s="117"/>
      <c r="L218" s="55"/>
      <c r="M218" s="40">
        <f>G218-P218</f>
        <v>0</v>
      </c>
      <c r="N218" s="40"/>
      <c r="O218" s="40"/>
      <c r="P218" s="40">
        <f>SUM(P215:P217)</f>
        <v>46</v>
      </c>
      <c r="Q218" s="52"/>
      <c r="R218" s="53"/>
      <c r="S218" s="94"/>
      <c r="T218" s="52"/>
      <c r="Y218" s="82">
        <f t="shared" si="9"/>
        <v>0</v>
      </c>
      <c r="Z218" s="82" t="str">
        <f t="shared" si="10"/>
        <v>0</v>
      </c>
      <c r="AA218" s="82" t="str">
        <f t="shared" si="11"/>
        <v>0</v>
      </c>
      <c r="AC218" s="56"/>
    </row>
    <row r="219" spans="1:29" s="43" customFormat="1" ht="11.85" customHeight="1" x14ac:dyDescent="0.25">
      <c r="C219" s="50" t="s">
        <v>2176</v>
      </c>
      <c r="G219" s="22"/>
      <c r="H219" s="22"/>
      <c r="I219" s="22"/>
      <c r="J219" s="22"/>
      <c r="K219" s="26"/>
      <c r="L219" s="20"/>
      <c r="M219" s="22"/>
      <c r="N219" s="22"/>
      <c r="O219" s="22"/>
      <c r="P219" s="22"/>
      <c r="Q219" s="22"/>
      <c r="R219" s="22"/>
      <c r="S219" s="95"/>
      <c r="T219" s="22"/>
      <c r="X219" s="22"/>
      <c r="Y219" s="82">
        <f t="shared" si="9"/>
        <v>0</v>
      </c>
      <c r="Z219" s="82" t="str">
        <f t="shared" si="10"/>
        <v>0</v>
      </c>
      <c r="AA219" s="82" t="str">
        <f t="shared" si="11"/>
        <v>0</v>
      </c>
    </row>
    <row r="220" spans="1:29" s="3" customFormat="1" ht="10.199999999999999" x14ac:dyDescent="0.2">
      <c r="A220" s="1" t="s">
        <v>317</v>
      </c>
      <c r="B220" s="2">
        <v>0</v>
      </c>
      <c r="C220" s="1" t="s">
        <v>311</v>
      </c>
      <c r="D220" s="1" t="s">
        <v>2718</v>
      </c>
      <c r="E220" s="3" t="s">
        <v>2187</v>
      </c>
      <c r="F220" s="3">
        <v>8</v>
      </c>
      <c r="G220" s="3">
        <v>46</v>
      </c>
      <c r="J220" s="3" t="s">
        <v>446</v>
      </c>
      <c r="K220" s="111" t="s">
        <v>2608</v>
      </c>
      <c r="L220" s="1" t="s">
        <v>2185</v>
      </c>
      <c r="M220" s="3" t="s">
        <v>2608</v>
      </c>
      <c r="N220" s="3" t="s">
        <v>446</v>
      </c>
      <c r="P220" s="3">
        <v>46</v>
      </c>
      <c r="Q220" s="1" t="s">
        <v>2193</v>
      </c>
      <c r="R220" s="2">
        <v>0</v>
      </c>
      <c r="S220" s="91" t="s">
        <v>436</v>
      </c>
      <c r="T220" s="1" t="s">
        <v>2800</v>
      </c>
      <c r="U220" s="3" t="s">
        <v>2610</v>
      </c>
      <c r="V220" s="3" t="s">
        <v>2610</v>
      </c>
      <c r="W220" s="3" t="s">
        <v>2892</v>
      </c>
      <c r="X220" s="3" t="s">
        <v>1019</v>
      </c>
      <c r="Y220" s="82">
        <f t="shared" si="9"/>
        <v>736</v>
      </c>
      <c r="Z220" s="82">
        <f t="shared" si="10"/>
        <v>736</v>
      </c>
      <c r="AA220" s="82" t="str">
        <f t="shared" si="11"/>
        <v>0</v>
      </c>
      <c r="AC220" s="5"/>
    </row>
    <row r="221" spans="1:29" s="22" customFormat="1" ht="11.85" customHeight="1" x14ac:dyDescent="0.2">
      <c r="L221" s="20" t="s">
        <v>2185</v>
      </c>
      <c r="O221" s="28"/>
      <c r="Q221" s="20"/>
      <c r="R221" s="21"/>
      <c r="S221" s="95"/>
      <c r="T221" s="20"/>
      <c r="Y221" s="82"/>
      <c r="Z221" s="82" t="str">
        <f t="shared" si="10"/>
        <v>0</v>
      </c>
      <c r="AA221" s="82" t="str">
        <f t="shared" si="11"/>
        <v>0</v>
      </c>
      <c r="AC221" s="25"/>
    </row>
    <row r="222" spans="1:29" s="46" customFormat="1" ht="11.85" customHeight="1" thickBot="1" x14ac:dyDescent="0.3">
      <c r="G222" s="47">
        <f>SUM(G219:G221)</f>
        <v>46</v>
      </c>
      <c r="H222" s="47"/>
      <c r="I222" s="47"/>
      <c r="J222" s="47"/>
      <c r="K222" s="47"/>
      <c r="L222" s="48"/>
      <c r="M222" s="47">
        <f>G222-P222</f>
        <v>0</v>
      </c>
      <c r="N222" s="47"/>
      <c r="O222" s="47"/>
      <c r="P222" s="47">
        <f>SUM(P219:P221)</f>
        <v>46</v>
      </c>
      <c r="Q222" s="49"/>
      <c r="R222" s="49"/>
      <c r="S222" s="96"/>
      <c r="T222" s="49"/>
      <c r="X222" s="49"/>
      <c r="Y222" s="82"/>
      <c r="Z222" s="82" t="str">
        <f t="shared" si="10"/>
        <v>0</v>
      </c>
      <c r="AA222" s="82" t="str">
        <f t="shared" si="11"/>
        <v>0</v>
      </c>
    </row>
    <row r="223" spans="1:29" s="71" customFormat="1" ht="11.85" customHeight="1" x14ac:dyDescent="0.25">
      <c r="C223" s="50" t="s">
        <v>2801</v>
      </c>
      <c r="G223" s="72"/>
      <c r="H223" s="72"/>
      <c r="I223" s="72" t="s">
        <v>1023</v>
      </c>
      <c r="J223" s="72"/>
      <c r="K223" s="72"/>
      <c r="L223" s="73"/>
      <c r="M223" s="72"/>
      <c r="N223" s="72"/>
      <c r="O223" s="72"/>
      <c r="P223" s="72"/>
      <c r="Q223" s="74"/>
      <c r="R223" s="74"/>
      <c r="S223" s="97"/>
      <c r="T223" s="74"/>
      <c r="X223" s="74"/>
      <c r="Y223" s="82"/>
      <c r="Z223" s="82" t="str">
        <f t="shared" si="10"/>
        <v>0</v>
      </c>
      <c r="AA223" s="82" t="str">
        <f t="shared" si="11"/>
        <v>0</v>
      </c>
    </row>
    <row r="224" spans="1:29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172</v>
      </c>
      <c r="I224" s="114" t="s">
        <v>2920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56" s="3" customFormat="1" ht="10.199999999999999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73</v>
      </c>
      <c r="I225" s="114" t="s">
        <v>2904</v>
      </c>
      <c r="K225" s="111" t="s">
        <v>2277</v>
      </c>
      <c r="L225" s="1" t="s">
        <v>2185</v>
      </c>
      <c r="Q225" s="1"/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56" s="3" customFormat="1" ht="10.199999999999999" x14ac:dyDescent="0.2">
      <c r="A226" s="1"/>
      <c r="B226" s="2"/>
      <c r="C226" s="1"/>
      <c r="D226" s="1"/>
      <c r="I226" s="114"/>
      <c r="K226" s="111"/>
      <c r="L226" s="1" t="s">
        <v>2185</v>
      </c>
      <c r="M226" s="3" t="s">
        <v>2821</v>
      </c>
      <c r="Q226" s="1" t="s">
        <v>1897</v>
      </c>
      <c r="R226" s="2"/>
      <c r="S226" s="91"/>
      <c r="T226" s="1"/>
      <c r="Y226" s="82"/>
      <c r="Z226" s="82" t="str">
        <f t="shared" si="10"/>
        <v>0</v>
      </c>
      <c r="AA226" s="82" t="str">
        <f t="shared" si="11"/>
        <v>0</v>
      </c>
      <c r="AC226" s="5"/>
    </row>
    <row r="227" spans="1:256" s="38" customFormat="1" ht="11.85" customHeight="1" x14ac:dyDescent="0.25">
      <c r="G227" s="40">
        <f>SUM(G224:G225)</f>
        <v>245</v>
      </c>
      <c r="H227" s="40"/>
      <c r="I227" s="40"/>
      <c r="J227" s="40"/>
      <c r="K227" s="40"/>
      <c r="L227" s="41"/>
      <c r="M227" s="40"/>
      <c r="N227" s="40"/>
      <c r="O227" s="40"/>
      <c r="P227" s="40"/>
      <c r="Q227" s="42"/>
      <c r="R227" s="42"/>
      <c r="S227" s="94"/>
      <c r="T227" s="42"/>
      <c r="X227" s="42"/>
      <c r="Y227" s="82"/>
      <c r="Z227" s="82" t="str">
        <f t="shared" si="10"/>
        <v>0</v>
      </c>
      <c r="AA227" s="82" t="str">
        <f t="shared" si="11"/>
        <v>0</v>
      </c>
      <c r="IV227" s="38">
        <f>SUM(A227:IU227)</f>
        <v>245</v>
      </c>
    </row>
    <row r="228" spans="1:256" s="71" customFormat="1" ht="11.85" customHeight="1" x14ac:dyDescent="0.25">
      <c r="C228" s="50" t="s">
        <v>2802</v>
      </c>
      <c r="G228" s="72"/>
      <c r="H228" s="72"/>
      <c r="I228" s="72" t="s">
        <v>1023</v>
      </c>
      <c r="J228" s="72"/>
      <c r="K228" s="72"/>
      <c r="L228" s="73"/>
      <c r="M228" s="72"/>
      <c r="N228" s="72"/>
      <c r="O228" s="72"/>
      <c r="P228" s="72"/>
      <c r="Q228" s="74"/>
      <c r="R228" s="74"/>
      <c r="S228" s="97"/>
      <c r="T228" s="74"/>
      <c r="X228" s="74"/>
      <c r="Y228" s="82"/>
      <c r="Z228" s="82" t="str">
        <f t="shared" si="10"/>
        <v>0</v>
      </c>
      <c r="AA228" s="82" t="str">
        <f t="shared" si="11"/>
        <v>0</v>
      </c>
    </row>
    <row r="229" spans="1:256" s="3" customFormat="1" ht="10.199999999999999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172</v>
      </c>
      <c r="I229" s="114" t="s">
        <v>2920</v>
      </c>
      <c r="K229" s="111" t="s">
        <v>2277</v>
      </c>
      <c r="L229" s="1" t="s">
        <v>2185</v>
      </c>
      <c r="Q229" s="1"/>
      <c r="R229" s="2"/>
      <c r="S229" s="91"/>
      <c r="T229" s="1"/>
      <c r="Y229" s="82"/>
      <c r="Z229" s="82" t="str">
        <f t="shared" si="10"/>
        <v>0</v>
      </c>
      <c r="AA229" s="82" t="str">
        <f t="shared" si="11"/>
        <v>0</v>
      </c>
      <c r="AC229" s="5"/>
    </row>
    <row r="230" spans="1:256" s="3" customFormat="1" ht="10.199999999999999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73</v>
      </c>
      <c r="I230" s="114" t="s">
        <v>2904</v>
      </c>
      <c r="K230" s="111" t="s">
        <v>2277</v>
      </c>
      <c r="L230" s="1" t="s">
        <v>2185</v>
      </c>
      <c r="Q230" s="1"/>
      <c r="R230" s="2"/>
      <c r="S230" s="91"/>
      <c r="T230" s="1"/>
      <c r="Y230" s="82"/>
      <c r="Z230" s="82" t="str">
        <f t="shared" si="10"/>
        <v>0</v>
      </c>
      <c r="AA230" s="82" t="str">
        <f t="shared" si="11"/>
        <v>0</v>
      </c>
      <c r="AC230" s="5"/>
    </row>
    <row r="231" spans="1:256" s="3" customFormat="1" ht="10.199999999999999" x14ac:dyDescent="0.2">
      <c r="A231" s="1"/>
      <c r="B231" s="2"/>
      <c r="C231" s="1"/>
      <c r="D231" s="1"/>
      <c r="I231" s="114"/>
      <c r="K231" s="111"/>
      <c r="L231" s="1" t="s">
        <v>2185</v>
      </c>
      <c r="M231" s="3" t="s">
        <v>1022</v>
      </c>
      <c r="Q231" s="1" t="s">
        <v>1898</v>
      </c>
      <c r="R231" s="2"/>
      <c r="S231" s="91"/>
      <c r="T231" s="1"/>
      <c r="Y231" s="82"/>
      <c r="Z231" s="82" t="str">
        <f t="shared" si="10"/>
        <v>0</v>
      </c>
      <c r="AA231" s="82" t="str">
        <f t="shared" si="11"/>
        <v>0</v>
      </c>
      <c r="AC231" s="5"/>
    </row>
    <row r="232" spans="1:256" s="58" customFormat="1" x14ac:dyDescent="0.25">
      <c r="G232" s="40">
        <f>SUM(G229:G231)</f>
        <v>245</v>
      </c>
      <c r="S232" s="106"/>
      <c r="Y232" s="82"/>
      <c r="Z232" s="82" t="str">
        <f t="shared" si="10"/>
        <v>0</v>
      </c>
      <c r="AA232" s="82" t="str">
        <f t="shared" si="11"/>
        <v>0</v>
      </c>
    </row>
    <row r="233" spans="1:256" ht="11.85" customHeight="1" x14ac:dyDescent="0.25">
      <c r="C233" s="57" t="s">
        <v>2174</v>
      </c>
      <c r="G233" s="3"/>
      <c r="H233" s="3"/>
      <c r="I233" s="3"/>
      <c r="J233" s="3"/>
      <c r="K233" s="3"/>
      <c r="L233" s="7"/>
      <c r="M233" s="3"/>
      <c r="N233" s="3"/>
      <c r="O233" s="3"/>
      <c r="P233" s="3"/>
      <c r="Q233" s="3"/>
      <c r="R233" s="3"/>
      <c r="S233" s="95"/>
      <c r="T233" s="3"/>
      <c r="X233" s="3"/>
      <c r="Y233" s="82"/>
      <c r="Z233" s="82" t="str">
        <f t="shared" si="10"/>
        <v>0</v>
      </c>
      <c r="AA233" s="82" t="str">
        <f t="shared" si="11"/>
        <v>0</v>
      </c>
    </row>
    <row r="234" spans="1:256" s="3" customFormat="1" ht="10.199999999999999" x14ac:dyDescent="0.2">
      <c r="A234" s="1" t="s">
        <v>422</v>
      </c>
      <c r="B234" s="2">
        <v>400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108" t="s">
        <v>432</v>
      </c>
      <c r="L234" s="109" t="s">
        <v>2185</v>
      </c>
      <c r="M234" s="110" t="s">
        <v>2887</v>
      </c>
      <c r="N234" s="3" t="s">
        <v>446</v>
      </c>
      <c r="O234" s="3" t="s">
        <v>432</v>
      </c>
      <c r="P234" s="3">
        <v>25</v>
      </c>
      <c r="Q234" s="1" t="s">
        <v>2193</v>
      </c>
      <c r="R234" s="2">
        <v>80.75</v>
      </c>
      <c r="S234" s="120" t="s">
        <v>436</v>
      </c>
      <c r="T234" s="1" t="s">
        <v>2274</v>
      </c>
      <c r="U234" s="3" t="s">
        <v>2196</v>
      </c>
      <c r="V234" s="3" t="s">
        <v>2196</v>
      </c>
      <c r="W234" s="22" t="s">
        <v>1161</v>
      </c>
      <c r="X234" s="3" t="s">
        <v>1019</v>
      </c>
      <c r="Y234" s="82">
        <f t="shared" si="9"/>
        <v>800</v>
      </c>
      <c r="Z234" s="82">
        <f t="shared" si="10"/>
        <v>800</v>
      </c>
      <c r="AA234" s="82" t="str">
        <f t="shared" si="11"/>
        <v>0</v>
      </c>
      <c r="AC234" s="5"/>
    </row>
    <row r="235" spans="1:256" s="3" customFormat="1" ht="10.199999999999999" x14ac:dyDescent="0.2">
      <c r="A235" s="1" t="s">
        <v>2391</v>
      </c>
      <c r="B235" s="2">
        <v>360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 t="s">
        <v>2923</v>
      </c>
      <c r="J235" s="3" t="s">
        <v>446</v>
      </c>
      <c r="K235" s="108" t="s">
        <v>2806</v>
      </c>
      <c r="L235" s="109" t="s">
        <v>2185</v>
      </c>
      <c r="M235" s="110" t="s">
        <v>2490</v>
      </c>
      <c r="N235" s="3" t="s">
        <v>446</v>
      </c>
      <c r="O235" s="3" t="s">
        <v>2919</v>
      </c>
      <c r="P235" s="3">
        <v>25</v>
      </c>
      <c r="Q235" s="1" t="s">
        <v>2193</v>
      </c>
      <c r="R235" s="2">
        <v>83</v>
      </c>
      <c r="S235" s="120" t="s">
        <v>2490</v>
      </c>
      <c r="T235" s="1" t="s">
        <v>2510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56" s="3" customFormat="1" ht="10.199999999999999" x14ac:dyDescent="0.2">
      <c r="A236" s="1" t="s">
        <v>2288</v>
      </c>
      <c r="B236" s="2">
        <v>34.65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23426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2852</v>
      </c>
      <c r="P236" s="3">
        <v>25</v>
      </c>
      <c r="Q236" s="1" t="s">
        <v>2321</v>
      </c>
      <c r="R236" s="2">
        <v>26.15</v>
      </c>
      <c r="S236" s="120" t="s">
        <v>2887</v>
      </c>
      <c r="T236" s="1" t="s">
        <v>2693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56" s="3" customFormat="1" ht="10.199999999999999" x14ac:dyDescent="0.2">
      <c r="A237" s="1" t="s">
        <v>2281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23435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56" s="3" customFormat="1" ht="10.199999999999999" x14ac:dyDescent="0.2">
      <c r="A238" s="1" t="s">
        <v>2289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23380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56" s="3" customFormat="1" ht="10.199999999999999" x14ac:dyDescent="0.2">
      <c r="A239" s="1" t="s">
        <v>2292</v>
      </c>
      <c r="B239" s="2">
        <v>48.4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23519</v>
      </c>
      <c r="J239" s="3" t="s">
        <v>446</v>
      </c>
      <c r="K239" s="108" t="s">
        <v>2277</v>
      </c>
      <c r="L239" s="109" t="s">
        <v>2185</v>
      </c>
      <c r="M239" s="110" t="s">
        <v>2430</v>
      </c>
      <c r="N239" s="3" t="s">
        <v>446</v>
      </c>
      <c r="O239" s="3" t="s">
        <v>2835</v>
      </c>
      <c r="P239" s="3">
        <v>25</v>
      </c>
      <c r="Q239" s="1" t="s">
        <v>2193</v>
      </c>
      <c r="R239" s="2">
        <v>77</v>
      </c>
      <c r="S239" s="120" t="s">
        <v>2408</v>
      </c>
      <c r="T239" s="1" t="s">
        <v>2437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56" s="3" customFormat="1" ht="10.199999999999999" x14ac:dyDescent="0.2">
      <c r="A240" s="1" t="s">
        <v>2290</v>
      </c>
      <c r="B240" s="2">
        <v>36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2851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86.5</v>
      </c>
      <c r="S240" s="120" t="s">
        <v>2490</v>
      </c>
      <c r="T240" s="1" t="s">
        <v>2512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2291</v>
      </c>
      <c r="B241" s="2">
        <v>38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2850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96.75</v>
      </c>
      <c r="S241" s="120" t="s">
        <v>2490</v>
      </c>
      <c r="T241" s="1" t="s">
        <v>2513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2279</v>
      </c>
      <c r="B242" s="2">
        <v>33.15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23365</v>
      </c>
      <c r="J242" s="3" t="s">
        <v>446</v>
      </c>
      <c r="K242" s="108" t="s">
        <v>2277</v>
      </c>
      <c r="L242" s="109" t="s">
        <v>2185</v>
      </c>
      <c r="M242" s="110" t="s">
        <v>2300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195</v>
      </c>
      <c r="S242" s="120" t="s">
        <v>2300</v>
      </c>
      <c r="T242" s="1" t="s">
        <v>2314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2285</v>
      </c>
      <c r="B243" s="2">
        <v>375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23856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69.25</v>
      </c>
      <c r="S243" s="120" t="s">
        <v>2911</v>
      </c>
      <c r="T243" s="1" t="s">
        <v>2316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2805</v>
      </c>
      <c r="B244" s="2">
        <v>380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24012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2485</v>
      </c>
      <c r="R244" s="2">
        <v>199.25</v>
      </c>
      <c r="S244" s="120" t="s">
        <v>2911</v>
      </c>
      <c r="T244" s="1" t="s">
        <v>2673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2293</v>
      </c>
      <c r="B245" s="2">
        <v>56.75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2848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72.25</v>
      </c>
      <c r="S245" s="125">
        <v>15748</v>
      </c>
      <c r="T245" s="1" t="s">
        <v>2598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9"/>
        <v>800</v>
      </c>
      <c r="Z245" s="82" t="str">
        <f t="shared" si="10"/>
        <v>0</v>
      </c>
      <c r="AA245" s="82">
        <f t="shared" si="11"/>
        <v>800</v>
      </c>
      <c r="AC245" s="5"/>
    </row>
    <row r="246" spans="1:29" s="3" customFormat="1" ht="10.199999999999999" x14ac:dyDescent="0.2">
      <c r="A246" s="1" t="s">
        <v>2294</v>
      </c>
      <c r="B246" s="2">
        <v>64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2849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74</v>
      </c>
      <c r="S246" s="125">
        <v>15749</v>
      </c>
      <c r="T246" s="1" t="s">
        <v>2599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2323</v>
      </c>
      <c r="B247" s="2">
        <v>210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2923</v>
      </c>
      <c r="J247" s="3" t="s">
        <v>446</v>
      </c>
      <c r="K247" s="108" t="s">
        <v>2806</v>
      </c>
      <c r="L247" s="109" t="s">
        <v>2185</v>
      </c>
      <c r="M247" s="110" t="s">
        <v>2345</v>
      </c>
      <c r="N247" s="3" t="s">
        <v>446</v>
      </c>
      <c r="O247" s="3" t="s">
        <v>2820</v>
      </c>
      <c r="P247" s="3">
        <v>25</v>
      </c>
      <c r="Q247" s="1" t="s">
        <v>2485</v>
      </c>
      <c r="R247" s="2">
        <v>204</v>
      </c>
      <c r="S247" s="120" t="s">
        <v>2887</v>
      </c>
      <c r="T247" s="1" t="s">
        <v>2683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9"/>
        <v>800</v>
      </c>
      <c r="Z247" s="82" t="str">
        <f t="shared" si="10"/>
        <v>0</v>
      </c>
      <c r="AA247" s="82">
        <f t="shared" si="11"/>
        <v>800</v>
      </c>
      <c r="AC247" s="5"/>
    </row>
    <row r="248" spans="1:29" s="3" customFormat="1" ht="10.199999999999999" x14ac:dyDescent="0.2">
      <c r="A248" s="1" t="s">
        <v>2283</v>
      </c>
      <c r="B248" s="2">
        <v>33.85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1000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74</v>
      </c>
      <c r="S248" s="125">
        <v>15838</v>
      </c>
      <c r="T248" s="1" t="s">
        <v>2600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9"/>
        <v>800</v>
      </c>
      <c r="Z248" s="82" t="str">
        <f t="shared" si="10"/>
        <v>0</v>
      </c>
      <c r="AA248" s="82">
        <f t="shared" si="11"/>
        <v>800</v>
      </c>
      <c r="AC248" s="5"/>
    </row>
    <row r="249" spans="1:29" s="3" customFormat="1" ht="10.199999999999999" x14ac:dyDescent="0.2">
      <c r="A249" s="1" t="s">
        <v>2401</v>
      </c>
      <c r="B249" s="2">
        <v>57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1048</v>
      </c>
      <c r="J249" s="3" t="s">
        <v>446</v>
      </c>
      <c r="K249" s="108" t="s">
        <v>2324</v>
      </c>
      <c r="L249" s="109" t="s">
        <v>2185</v>
      </c>
      <c r="M249" s="110" t="s">
        <v>2596</v>
      </c>
      <c r="N249" s="3" t="s">
        <v>446</v>
      </c>
      <c r="O249" s="3" t="s">
        <v>2912</v>
      </c>
      <c r="P249" s="3">
        <v>25</v>
      </c>
      <c r="Q249" s="1" t="s">
        <v>2193</v>
      </c>
      <c r="R249" s="2">
        <v>57</v>
      </c>
      <c r="S249" s="125">
        <v>15858</v>
      </c>
      <c r="T249" s="1" t="s">
        <v>2597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9"/>
        <v>800</v>
      </c>
      <c r="Z249" s="82" t="str">
        <f t="shared" si="10"/>
        <v>0</v>
      </c>
      <c r="AA249" s="82">
        <f t="shared" si="11"/>
        <v>800</v>
      </c>
      <c r="AC249" s="5"/>
    </row>
    <row r="250" spans="1:29" s="3" customFormat="1" ht="10.199999999999999" x14ac:dyDescent="0.2">
      <c r="A250" s="1" t="s">
        <v>426</v>
      </c>
      <c r="B250" s="2">
        <v>400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1030</v>
      </c>
      <c r="J250" s="3" t="s">
        <v>446</v>
      </c>
      <c r="K250" s="108" t="s">
        <v>2466</v>
      </c>
      <c r="L250" s="109" t="s">
        <v>2185</v>
      </c>
      <c r="M250" s="110" t="s">
        <v>2701</v>
      </c>
      <c r="N250" s="3" t="s">
        <v>446</v>
      </c>
      <c r="O250" s="3" t="s">
        <v>1039</v>
      </c>
      <c r="P250" s="3">
        <v>25</v>
      </c>
      <c r="Q250" s="1" t="s">
        <v>2193</v>
      </c>
      <c r="R250" s="2">
        <v>48</v>
      </c>
      <c r="S250" s="125">
        <v>15847</v>
      </c>
      <c r="T250" s="1" t="s">
        <v>2702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9"/>
        <v>800</v>
      </c>
      <c r="Z250" s="82" t="str">
        <f t="shared" si="10"/>
        <v>0</v>
      </c>
      <c r="AA250" s="82">
        <f t="shared" si="11"/>
        <v>800</v>
      </c>
      <c r="AC250" s="5"/>
    </row>
    <row r="251" spans="1:29" s="3" customFormat="1" ht="10.199999999999999" x14ac:dyDescent="0.2">
      <c r="A251" s="1" t="s">
        <v>2514</v>
      </c>
      <c r="B251" s="2">
        <v>235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/>
      <c r="J251" s="3" t="s">
        <v>446</v>
      </c>
      <c r="K251" s="108" t="s">
        <v>2515</v>
      </c>
      <c r="L251" s="109" t="s">
        <v>2185</v>
      </c>
      <c r="M251" s="110" t="s">
        <v>2430</v>
      </c>
      <c r="N251" s="3" t="s">
        <v>446</v>
      </c>
      <c r="O251" s="3" t="s">
        <v>1028</v>
      </c>
      <c r="P251" s="3">
        <v>25</v>
      </c>
      <c r="Q251" s="1" t="s">
        <v>2193</v>
      </c>
      <c r="R251" s="2">
        <v>40</v>
      </c>
      <c r="S251" s="120" t="s">
        <v>436</v>
      </c>
      <c r="T251" s="1" t="s">
        <v>2436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1062</v>
      </c>
      <c r="B252" s="2">
        <v>350</v>
      </c>
      <c r="C252" s="1" t="s">
        <v>1063</v>
      </c>
      <c r="D252" s="1" t="s">
        <v>2186</v>
      </c>
      <c r="E252" s="3" t="s">
        <v>2187</v>
      </c>
      <c r="F252" s="3">
        <v>16</v>
      </c>
      <c r="G252" s="3">
        <v>25</v>
      </c>
      <c r="I252" s="23" t="s">
        <v>1033</v>
      </c>
      <c r="J252" s="3" t="s">
        <v>446</v>
      </c>
      <c r="K252" s="108" t="s">
        <v>2804</v>
      </c>
      <c r="L252" s="109" t="s">
        <v>2185</v>
      </c>
      <c r="M252" s="110" t="s">
        <v>2453</v>
      </c>
      <c r="N252" s="3" t="s">
        <v>446</v>
      </c>
      <c r="O252" s="3" t="s">
        <v>1037</v>
      </c>
      <c r="P252" s="3">
        <v>25</v>
      </c>
      <c r="Q252" s="1" t="s">
        <v>2193</v>
      </c>
      <c r="R252" s="2">
        <v>86.5</v>
      </c>
      <c r="S252" s="120" t="s">
        <v>2453</v>
      </c>
      <c r="T252" s="1" t="s">
        <v>2463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9"/>
        <v>800</v>
      </c>
      <c r="Z252" s="82" t="str">
        <f t="shared" si="10"/>
        <v>0</v>
      </c>
      <c r="AA252" s="82">
        <f t="shared" si="11"/>
        <v>800</v>
      </c>
      <c r="AC252" s="5"/>
    </row>
    <row r="253" spans="1:29" s="3" customFormat="1" ht="10.199999999999999" x14ac:dyDescent="0.2">
      <c r="A253" s="1" t="s">
        <v>1145</v>
      </c>
      <c r="B253" s="2">
        <v>320</v>
      </c>
      <c r="C253" s="1" t="s">
        <v>1146</v>
      </c>
      <c r="D253" s="1" t="s">
        <v>2186</v>
      </c>
      <c r="E253" s="3" t="s">
        <v>2187</v>
      </c>
      <c r="F253" s="3">
        <v>16</v>
      </c>
      <c r="G253" s="3">
        <v>25</v>
      </c>
      <c r="I253" s="27"/>
      <c r="J253" s="3" t="s">
        <v>446</v>
      </c>
      <c r="K253" s="108" t="s">
        <v>2490</v>
      </c>
      <c r="L253" s="109" t="s">
        <v>2185</v>
      </c>
      <c r="M253" s="110" t="s">
        <v>2490</v>
      </c>
      <c r="N253" s="3" t="s">
        <v>446</v>
      </c>
      <c r="P253" s="3">
        <v>25</v>
      </c>
      <c r="Q253" s="1" t="s">
        <v>2193</v>
      </c>
      <c r="R253" s="2">
        <v>86.5</v>
      </c>
      <c r="S253" s="120" t="s">
        <v>436</v>
      </c>
      <c r="T253" s="1" t="s">
        <v>2511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2394</v>
      </c>
      <c r="B254" s="2">
        <v>81.349999999999994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20</v>
      </c>
      <c r="I254" s="136"/>
      <c r="J254" s="3" t="s">
        <v>446</v>
      </c>
      <c r="K254" s="108" t="s">
        <v>2806</v>
      </c>
      <c r="L254" s="109" t="s">
        <v>2185</v>
      </c>
      <c r="M254" s="110" t="s">
        <v>2453</v>
      </c>
      <c r="N254" s="3" t="s">
        <v>446</v>
      </c>
      <c r="O254" s="3" t="s">
        <v>2806</v>
      </c>
      <c r="P254" s="3">
        <v>20</v>
      </c>
      <c r="Q254" s="1" t="s">
        <v>2193</v>
      </c>
      <c r="R254" s="2">
        <v>86.5</v>
      </c>
      <c r="S254" s="118" t="s">
        <v>1161</v>
      </c>
      <c r="T254" s="1" t="s">
        <v>2463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640</v>
      </c>
      <c r="Z254" s="82">
        <f t="shared" si="10"/>
        <v>640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423</v>
      </c>
      <c r="B255" s="2">
        <v>390</v>
      </c>
      <c r="C255" s="1" t="s">
        <v>2218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108" t="s">
        <v>2367</v>
      </c>
      <c r="L255" s="109" t="s">
        <v>2185</v>
      </c>
      <c r="M255" s="110" t="s">
        <v>2516</v>
      </c>
      <c r="N255" s="3" t="s">
        <v>446</v>
      </c>
      <c r="O255" s="3" t="s">
        <v>1099</v>
      </c>
      <c r="P255" s="3">
        <v>25</v>
      </c>
      <c r="Q255" s="1" t="s">
        <v>2193</v>
      </c>
      <c r="R255" s="2">
        <v>400</v>
      </c>
      <c r="S255" s="125" t="s">
        <v>1161</v>
      </c>
      <c r="T255" s="1" t="s">
        <v>2517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s="3" customFormat="1" ht="10.199999999999999" x14ac:dyDescent="0.2">
      <c r="A256" s="1" t="s">
        <v>836</v>
      </c>
      <c r="B256" s="2">
        <v>385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3">
        <v>25</v>
      </c>
      <c r="Q256" s="1" t="s">
        <v>2218</v>
      </c>
      <c r="R256" s="2">
        <v>200</v>
      </c>
      <c r="S256" s="125" t="s">
        <v>1161</v>
      </c>
      <c r="T256" s="1" t="s">
        <v>2443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9"/>
        <v>800</v>
      </c>
      <c r="Z256" s="82">
        <f t="shared" si="10"/>
        <v>800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22">
        <v>25</v>
      </c>
      <c r="Q257" s="1" t="s">
        <v>1291</v>
      </c>
      <c r="R257" s="2">
        <v>350</v>
      </c>
      <c r="S257" s="125" t="s">
        <v>1161</v>
      </c>
      <c r="T257" s="1" t="s">
        <v>1292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9"/>
        <v>800</v>
      </c>
      <c r="Z257" s="82">
        <f t="shared" si="10"/>
        <v>800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7"/>
      <c r="P258" s="3">
        <v>25</v>
      </c>
      <c r="Q258" s="1" t="s">
        <v>2193</v>
      </c>
      <c r="R258" s="2">
        <v>83.75</v>
      </c>
      <c r="S258" s="125" t="s">
        <v>1161</v>
      </c>
      <c r="T258" s="1" t="s">
        <v>2442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9"/>
        <v>800</v>
      </c>
      <c r="Z258" s="82">
        <f t="shared" si="10"/>
        <v>800</v>
      </c>
      <c r="AA258" s="82" t="str">
        <f t="shared" si="11"/>
        <v>0</v>
      </c>
      <c r="AC258" s="5"/>
    </row>
    <row r="259" spans="1:29" s="3" customFormat="1" ht="10.199999999999999" x14ac:dyDescent="0.2">
      <c r="A259" s="1" t="s">
        <v>842</v>
      </c>
      <c r="B259" s="2">
        <v>375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2448</v>
      </c>
      <c r="L259" s="109" t="s">
        <v>2185</v>
      </c>
      <c r="M259" s="110" t="s">
        <v>2430</v>
      </c>
      <c r="N259" s="3" t="s">
        <v>446</v>
      </c>
      <c r="O259" s="22" t="s">
        <v>2448</v>
      </c>
      <c r="P259" s="3">
        <v>25</v>
      </c>
      <c r="Q259" s="1" t="s">
        <v>2193</v>
      </c>
      <c r="R259" s="2">
        <v>40</v>
      </c>
      <c r="S259" s="120" t="s">
        <v>1161</v>
      </c>
      <c r="T259" s="1" t="s">
        <v>2436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9"/>
        <v>800</v>
      </c>
      <c r="Z259" s="82">
        <f t="shared" si="10"/>
        <v>800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849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2585</v>
      </c>
      <c r="L260" s="109" t="s">
        <v>2185</v>
      </c>
      <c r="M260" s="110" t="s">
        <v>2895</v>
      </c>
      <c r="N260" s="3" t="s">
        <v>446</v>
      </c>
      <c r="O260" s="3" t="s">
        <v>2585</v>
      </c>
      <c r="P260" s="3">
        <v>25</v>
      </c>
      <c r="Q260" s="1" t="s">
        <v>2193</v>
      </c>
      <c r="R260" s="2">
        <v>180</v>
      </c>
      <c r="S260" s="125" t="s">
        <v>1161</v>
      </c>
      <c r="T260" s="1" t="s">
        <v>2298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9"/>
        <v>800</v>
      </c>
      <c r="Z260" s="82">
        <f t="shared" si="10"/>
        <v>800</v>
      </c>
      <c r="AA260" s="82" t="str">
        <f t="shared" si="11"/>
        <v>0</v>
      </c>
      <c r="AC260" s="5"/>
    </row>
    <row r="261" spans="1:29" s="3" customFormat="1" ht="10.199999999999999" x14ac:dyDescent="0.2">
      <c r="A261" s="1" t="s">
        <v>842</v>
      </c>
      <c r="B261" s="2">
        <v>375</v>
      </c>
      <c r="C261" s="1" t="s">
        <v>837</v>
      </c>
      <c r="D261" s="1" t="s">
        <v>2186</v>
      </c>
      <c r="E261" s="3" t="s">
        <v>2187</v>
      </c>
      <c r="F261" s="3">
        <v>16</v>
      </c>
      <c r="G261" s="22">
        <v>25</v>
      </c>
      <c r="H261" s="22"/>
      <c r="I261" s="114"/>
      <c r="J261" s="3" t="s">
        <v>446</v>
      </c>
      <c r="K261" s="108" t="s">
        <v>2448</v>
      </c>
      <c r="L261" s="109" t="s">
        <v>2185</v>
      </c>
      <c r="M261" s="110" t="s">
        <v>2448</v>
      </c>
      <c r="N261" s="3" t="s">
        <v>446</v>
      </c>
      <c r="P261" s="3">
        <v>25</v>
      </c>
      <c r="Q261" s="1" t="s">
        <v>861</v>
      </c>
      <c r="R261" s="2">
        <v>300</v>
      </c>
      <c r="S261" s="118" t="s">
        <v>1161</v>
      </c>
      <c r="T261" s="1" t="s">
        <v>863</v>
      </c>
      <c r="U261" s="3" t="s">
        <v>2196</v>
      </c>
      <c r="V261" s="3" t="s">
        <v>2196</v>
      </c>
      <c r="W261" s="3" t="s">
        <v>2892</v>
      </c>
      <c r="X261" s="3" t="s">
        <v>1019</v>
      </c>
      <c r="Y261" s="82">
        <f t="shared" si="9"/>
        <v>800</v>
      </c>
      <c r="Z261" s="82">
        <f t="shared" si="10"/>
        <v>800</v>
      </c>
      <c r="AA261" s="82" t="str">
        <f t="shared" si="11"/>
        <v>0</v>
      </c>
      <c r="AC261" s="5"/>
    </row>
    <row r="262" spans="1:29" s="3" customFormat="1" ht="10.199999999999999" x14ac:dyDescent="0.2">
      <c r="A262" s="1" t="s">
        <v>847</v>
      </c>
      <c r="B262" s="2">
        <v>375</v>
      </c>
      <c r="C262" s="1" t="s">
        <v>837</v>
      </c>
      <c r="D262" s="1" t="s">
        <v>2186</v>
      </c>
      <c r="E262" s="3" t="s">
        <v>2187</v>
      </c>
      <c r="F262" s="3">
        <v>16</v>
      </c>
      <c r="G262" s="22">
        <v>25</v>
      </c>
      <c r="H262" s="22"/>
      <c r="I262" s="27"/>
      <c r="J262" s="3" t="s">
        <v>446</v>
      </c>
      <c r="K262" s="108" t="s">
        <v>2812</v>
      </c>
      <c r="L262" s="109" t="s">
        <v>2185</v>
      </c>
      <c r="M262" s="110" t="s">
        <v>2812</v>
      </c>
      <c r="N262" s="3" t="s">
        <v>446</v>
      </c>
      <c r="P262" s="3">
        <v>25</v>
      </c>
      <c r="Q262" s="1" t="s">
        <v>220</v>
      </c>
      <c r="R262" s="2">
        <v>350</v>
      </c>
      <c r="S262" s="125" t="s">
        <v>238</v>
      </c>
      <c r="T262" s="1" t="s">
        <v>221</v>
      </c>
      <c r="U262" s="3" t="s">
        <v>2196</v>
      </c>
      <c r="V262" s="3" t="s">
        <v>2196</v>
      </c>
      <c r="W262" s="3" t="s">
        <v>2892</v>
      </c>
      <c r="X262" s="3" t="s">
        <v>1019</v>
      </c>
      <c r="Y262" s="82">
        <f t="shared" ref="Y262:Y319" si="12">F262*G262*2</f>
        <v>800</v>
      </c>
      <c r="Z262" s="82">
        <f t="shared" ref="Z262:Z319" si="13">IF(X262="N",Y262,"0")</f>
        <v>800</v>
      </c>
      <c r="AA262" s="82" t="str">
        <f t="shared" ref="AA262:AA319" si="14">IF(X262="P",Y262,"0")</f>
        <v>0</v>
      </c>
      <c r="AC262" s="5"/>
    </row>
    <row r="263" spans="1:29" ht="11.85" customHeight="1" x14ac:dyDescent="0.25">
      <c r="G263" s="3"/>
      <c r="H263" s="3"/>
      <c r="I263" s="3"/>
      <c r="J263" s="3"/>
      <c r="K263" s="3"/>
      <c r="L263" s="1" t="s">
        <v>2185</v>
      </c>
      <c r="M263" s="3"/>
      <c r="N263" s="3"/>
      <c r="O263" s="3"/>
      <c r="P263" s="3"/>
      <c r="Q263" s="3"/>
      <c r="R263" s="3"/>
      <c r="S263" s="95"/>
      <c r="T263" s="3"/>
      <c r="X263" s="3"/>
      <c r="Y263" s="82">
        <f t="shared" si="12"/>
        <v>0</v>
      </c>
      <c r="Z263" s="82" t="str">
        <f t="shared" si="13"/>
        <v>0</v>
      </c>
      <c r="AA263" s="82" t="str">
        <f t="shared" si="14"/>
        <v>0</v>
      </c>
    </row>
    <row r="264" spans="1:29" s="58" customFormat="1" ht="11.85" customHeight="1" x14ac:dyDescent="0.25">
      <c r="G264" s="59">
        <f>SUM(G233:G263)</f>
        <v>720</v>
      </c>
      <c r="H264" s="59"/>
      <c r="I264" s="59"/>
      <c r="J264" s="59"/>
      <c r="K264" s="59"/>
      <c r="L264" s="60"/>
      <c r="M264" s="59">
        <f>G264-P264</f>
        <v>0</v>
      </c>
      <c r="N264" s="59"/>
      <c r="O264" s="59"/>
      <c r="P264" s="59">
        <f>SUM(P233:P263)</f>
        <v>720</v>
      </c>
      <c r="Q264" s="61"/>
      <c r="R264" s="61"/>
      <c r="S264" s="94"/>
      <c r="T264" s="61"/>
      <c r="X264" s="61"/>
      <c r="Y264" s="82">
        <f t="shared" si="12"/>
        <v>0</v>
      </c>
      <c r="Z264" s="82" t="str">
        <f t="shared" si="13"/>
        <v>0</v>
      </c>
      <c r="AA264" s="82" t="str">
        <f t="shared" si="14"/>
        <v>0</v>
      </c>
    </row>
    <row r="265" spans="1:29" ht="11.85" customHeight="1" x14ac:dyDescent="0.25">
      <c r="C265" s="57" t="s">
        <v>2175</v>
      </c>
      <c r="G265" s="3"/>
      <c r="H265" s="3"/>
      <c r="I265" s="3"/>
      <c r="J265" s="3"/>
      <c r="K265" s="3"/>
      <c r="L265" s="7"/>
      <c r="M265" s="3"/>
      <c r="N265" s="3"/>
      <c r="O265" s="3"/>
      <c r="P265" s="3"/>
      <c r="Q265" s="3"/>
      <c r="R265" s="3"/>
      <c r="S265" s="95"/>
      <c r="T265" s="3"/>
      <c r="X265" s="3"/>
      <c r="Y265" s="82">
        <f t="shared" si="12"/>
        <v>0</v>
      </c>
      <c r="Z265" s="82" t="str">
        <f t="shared" si="13"/>
        <v>0</v>
      </c>
      <c r="AA265" s="82" t="str">
        <f t="shared" si="14"/>
        <v>0</v>
      </c>
    </row>
    <row r="266" spans="1:29" s="3" customFormat="1" ht="10.199999999999999" x14ac:dyDescent="0.2">
      <c r="A266" s="1" t="s">
        <v>2783</v>
      </c>
      <c r="B266" s="21">
        <v>60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J266" s="3" t="s">
        <v>446</v>
      </c>
      <c r="K266" s="108" t="s">
        <v>2453</v>
      </c>
      <c r="L266" s="109" t="s">
        <v>2185</v>
      </c>
      <c r="M266" s="110" t="s">
        <v>2484</v>
      </c>
      <c r="N266" s="3" t="s">
        <v>446</v>
      </c>
      <c r="O266" s="3" t="s">
        <v>2896</v>
      </c>
      <c r="P266" s="3">
        <v>25</v>
      </c>
      <c r="Q266" s="1" t="s">
        <v>2218</v>
      </c>
      <c r="R266" s="2">
        <v>201</v>
      </c>
      <c r="S266" s="118" t="s">
        <v>1161</v>
      </c>
      <c r="T266" s="1" t="s">
        <v>2699</v>
      </c>
      <c r="U266" s="3" t="s">
        <v>2196</v>
      </c>
      <c r="V266" s="3" t="s">
        <v>2196</v>
      </c>
      <c r="W266" s="22" t="s">
        <v>1161</v>
      </c>
      <c r="X266" s="3" t="s">
        <v>1019</v>
      </c>
      <c r="Y266" s="82">
        <f t="shared" si="12"/>
        <v>400</v>
      </c>
      <c r="Z266" s="82">
        <f t="shared" si="13"/>
        <v>400</v>
      </c>
      <c r="AA266" s="82" t="str">
        <f t="shared" si="14"/>
        <v>0</v>
      </c>
      <c r="AC266" s="5"/>
    </row>
    <row r="267" spans="1:29" s="3" customFormat="1" ht="10.199999999999999" x14ac:dyDescent="0.2">
      <c r="A267" s="1" t="s">
        <v>2796</v>
      </c>
      <c r="B267" s="2">
        <v>166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2825</v>
      </c>
      <c r="J267" s="3" t="s">
        <v>446</v>
      </c>
      <c r="K267" s="108" t="s">
        <v>2812</v>
      </c>
      <c r="L267" s="109" t="s">
        <v>2185</v>
      </c>
      <c r="M267" s="110" t="s">
        <v>2408</v>
      </c>
      <c r="N267" s="3" t="s">
        <v>446</v>
      </c>
      <c r="O267" s="3" t="s">
        <v>2919</v>
      </c>
      <c r="P267" s="3">
        <v>25</v>
      </c>
      <c r="Q267" s="1" t="s">
        <v>2193</v>
      </c>
      <c r="R267" s="2">
        <v>65</v>
      </c>
      <c r="S267" s="118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2729</v>
      </c>
      <c r="B268" s="2">
        <v>26.45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23420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20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2730</v>
      </c>
      <c r="B269" s="2">
        <v>27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23432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20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2731</v>
      </c>
      <c r="B270" s="2">
        <v>28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23438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21</v>
      </c>
      <c r="S270" s="120" t="s">
        <v>2887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2732</v>
      </c>
      <c r="B271" s="2">
        <v>44.25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23610</v>
      </c>
      <c r="J271" s="3" t="s">
        <v>446</v>
      </c>
      <c r="K271" s="108" t="s">
        <v>2277</v>
      </c>
      <c r="L271" s="109" t="s">
        <v>2185</v>
      </c>
      <c r="M271" s="110" t="s">
        <v>2237</v>
      </c>
      <c r="N271" s="3" t="s">
        <v>446</v>
      </c>
      <c r="O271" s="3" t="s">
        <v>2828</v>
      </c>
      <c r="P271" s="3">
        <v>25</v>
      </c>
      <c r="Q271" s="1" t="s">
        <v>2193</v>
      </c>
      <c r="R271" s="2">
        <v>21</v>
      </c>
      <c r="S271" s="120" t="s">
        <v>2887</v>
      </c>
      <c r="T271" s="1" t="s">
        <v>2723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2733</v>
      </c>
      <c r="B272" s="2">
        <v>44.9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23617</v>
      </c>
      <c r="J272" s="3" t="s">
        <v>446</v>
      </c>
      <c r="K272" s="108" t="s">
        <v>2277</v>
      </c>
      <c r="L272" s="109" t="s">
        <v>2185</v>
      </c>
      <c r="M272" s="110" t="s">
        <v>2237</v>
      </c>
      <c r="N272" s="3" t="s">
        <v>446</v>
      </c>
      <c r="O272" s="3" t="s">
        <v>2828</v>
      </c>
      <c r="P272" s="3">
        <v>25</v>
      </c>
      <c r="Q272" s="1" t="s">
        <v>2193</v>
      </c>
      <c r="R272" s="2">
        <v>26.25</v>
      </c>
      <c r="S272" s="120" t="s">
        <v>2887</v>
      </c>
      <c r="T272" s="1" t="s">
        <v>2724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2734</v>
      </c>
      <c r="B273" s="2">
        <v>45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4" t="s">
        <v>2830</v>
      </c>
      <c r="J273" s="3" t="s">
        <v>446</v>
      </c>
      <c r="K273" s="108" t="s">
        <v>2277</v>
      </c>
      <c r="L273" s="109" t="s">
        <v>2185</v>
      </c>
      <c r="M273" s="110" t="s">
        <v>2370</v>
      </c>
      <c r="N273" s="3" t="s">
        <v>446</v>
      </c>
      <c r="O273" s="3" t="s">
        <v>2370</v>
      </c>
      <c r="P273" s="3">
        <v>25</v>
      </c>
      <c r="Q273" s="1" t="s">
        <v>2193</v>
      </c>
      <c r="R273" s="2">
        <v>68</v>
      </c>
      <c r="S273" s="125" t="s">
        <v>430</v>
      </c>
      <c r="T273" s="1" t="s">
        <v>2759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2735</v>
      </c>
      <c r="B274" s="2">
        <v>63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4" t="s">
        <v>2831</v>
      </c>
      <c r="J274" s="3" t="s">
        <v>446</v>
      </c>
      <c r="K274" s="108" t="s">
        <v>2277</v>
      </c>
      <c r="L274" s="109" t="s">
        <v>2185</v>
      </c>
      <c r="M274" s="110" t="s">
        <v>2740</v>
      </c>
      <c r="N274" s="3" t="s">
        <v>446</v>
      </c>
      <c r="O274" s="3" t="s">
        <v>2740</v>
      </c>
      <c r="P274" s="3">
        <v>25</v>
      </c>
      <c r="Q274" s="1" t="s">
        <v>2218</v>
      </c>
      <c r="R274" s="2">
        <v>169</v>
      </c>
      <c r="S274" s="125" t="s">
        <v>1054</v>
      </c>
      <c r="T274" s="1" t="s">
        <v>2741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2736</v>
      </c>
      <c r="B275" s="2">
        <v>69.5</v>
      </c>
      <c r="C275" s="1" t="s">
        <v>2193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23763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2829</v>
      </c>
      <c r="P275" s="3">
        <v>25</v>
      </c>
      <c r="Q275" s="1" t="s">
        <v>2193</v>
      </c>
      <c r="R275" s="2">
        <v>25.25</v>
      </c>
      <c r="S275" s="120" t="s">
        <v>2408</v>
      </c>
      <c r="T275" s="1" t="s">
        <v>2763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2737</v>
      </c>
      <c r="B276" s="2">
        <v>330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23912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3" t="s">
        <v>2829</v>
      </c>
      <c r="P276" s="3">
        <v>25</v>
      </c>
      <c r="Q276" s="1" t="s">
        <v>2193</v>
      </c>
      <c r="R276" s="2">
        <v>65</v>
      </c>
      <c r="S276" s="120" t="s">
        <v>2408</v>
      </c>
      <c r="T276" s="1" t="s">
        <v>2764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2671</v>
      </c>
      <c r="B277" s="2">
        <v>180</v>
      </c>
      <c r="C277" s="1" t="s">
        <v>2218</v>
      </c>
      <c r="D277" s="1" t="s">
        <v>2718</v>
      </c>
      <c r="E277" s="3" t="s">
        <v>2187</v>
      </c>
      <c r="F277" s="3">
        <v>8</v>
      </c>
      <c r="G277" s="3">
        <v>25</v>
      </c>
      <c r="I277" s="3">
        <v>23961</v>
      </c>
      <c r="J277" s="3" t="s">
        <v>446</v>
      </c>
      <c r="K277" s="108" t="s">
        <v>2277</v>
      </c>
      <c r="L277" s="109" t="s">
        <v>2185</v>
      </c>
      <c r="M277" s="110" t="s">
        <v>2367</v>
      </c>
      <c r="N277" s="3" t="s">
        <v>446</v>
      </c>
      <c r="O277" s="3" t="s">
        <v>2853</v>
      </c>
      <c r="P277" s="3">
        <v>25</v>
      </c>
      <c r="Q277" s="1" t="s">
        <v>2218</v>
      </c>
      <c r="R277" s="2">
        <v>170</v>
      </c>
      <c r="S277" s="125" t="s">
        <v>431</v>
      </c>
      <c r="T277" s="1" t="s">
        <v>2758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82">
        <f t="shared" si="12"/>
        <v>400</v>
      </c>
      <c r="Z277" s="82" t="str">
        <f t="shared" si="13"/>
        <v>0</v>
      </c>
      <c r="AA277" s="82">
        <f t="shared" si="14"/>
        <v>400</v>
      </c>
      <c r="AC277" s="5"/>
    </row>
    <row r="278" spans="1:29" s="3" customFormat="1" ht="10.199999999999999" x14ac:dyDescent="0.2">
      <c r="A278" s="1" t="s">
        <v>2671</v>
      </c>
      <c r="B278" s="2">
        <v>180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3">
        <v>23961</v>
      </c>
      <c r="J278" s="3" t="s">
        <v>446</v>
      </c>
      <c r="K278" s="108" t="s">
        <v>2277</v>
      </c>
      <c r="L278" s="109" t="s">
        <v>2185</v>
      </c>
      <c r="M278" s="110" t="s">
        <v>2367</v>
      </c>
      <c r="N278" s="3" t="s">
        <v>446</v>
      </c>
      <c r="O278" s="3" t="s">
        <v>2853</v>
      </c>
      <c r="P278" s="3">
        <v>25</v>
      </c>
      <c r="Q278" s="1" t="s">
        <v>2218</v>
      </c>
      <c r="R278" s="2">
        <v>170</v>
      </c>
      <c r="S278" s="125" t="s">
        <v>431</v>
      </c>
      <c r="T278" s="1" t="s">
        <v>2758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1073</v>
      </c>
      <c r="B279" s="2">
        <v>285</v>
      </c>
      <c r="C279" s="1" t="s">
        <v>1063</v>
      </c>
      <c r="D279" s="1" t="s">
        <v>2718</v>
      </c>
      <c r="E279" s="3" t="s">
        <v>2187</v>
      </c>
      <c r="F279" s="3">
        <v>8</v>
      </c>
      <c r="G279" s="3">
        <v>25</v>
      </c>
      <c r="J279" s="3" t="s">
        <v>446</v>
      </c>
      <c r="K279" s="108" t="s">
        <v>2887</v>
      </c>
      <c r="L279" s="109" t="s">
        <v>2185</v>
      </c>
      <c r="M279" s="135" t="s">
        <v>2887</v>
      </c>
      <c r="N279" s="3" t="s">
        <v>446</v>
      </c>
      <c r="P279" s="3">
        <v>25</v>
      </c>
      <c r="Q279" s="1" t="s">
        <v>2193</v>
      </c>
      <c r="R279" s="2">
        <v>21</v>
      </c>
      <c r="S279" s="125" t="s">
        <v>436</v>
      </c>
      <c r="T279" s="1" t="s">
        <v>2723</v>
      </c>
      <c r="U279" s="3" t="s">
        <v>2196</v>
      </c>
      <c r="V279" s="3" t="s">
        <v>2196</v>
      </c>
      <c r="W279" s="22" t="s">
        <v>1161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2679</v>
      </c>
      <c r="B280" s="2">
        <v>14.48</v>
      </c>
      <c r="C280" s="1" t="s">
        <v>2193</v>
      </c>
      <c r="D280" s="1" t="s">
        <v>2718</v>
      </c>
      <c r="E280" s="3" t="s">
        <v>2187</v>
      </c>
      <c r="F280" s="3">
        <v>8</v>
      </c>
      <c r="G280" s="3">
        <v>25</v>
      </c>
      <c r="I280" s="3" t="s">
        <v>1045</v>
      </c>
      <c r="J280" s="3" t="s">
        <v>446</v>
      </c>
      <c r="K280" s="108" t="s">
        <v>2680</v>
      </c>
      <c r="L280" s="109" t="s">
        <v>2185</v>
      </c>
      <c r="M280" s="110" t="s">
        <v>2887</v>
      </c>
      <c r="N280" s="3" t="s">
        <v>446</v>
      </c>
      <c r="O280" s="3" t="s">
        <v>1044</v>
      </c>
      <c r="P280" s="3">
        <v>25</v>
      </c>
      <c r="Q280" s="1" t="s">
        <v>2193</v>
      </c>
      <c r="R280" s="2">
        <v>25.5</v>
      </c>
      <c r="S280" s="120" t="s">
        <v>2812</v>
      </c>
      <c r="T280" s="1" t="s">
        <v>2725</v>
      </c>
      <c r="U280" s="3" t="s">
        <v>2196</v>
      </c>
      <c r="V280" s="3" t="s">
        <v>2196</v>
      </c>
      <c r="W280" s="3" t="s">
        <v>2892</v>
      </c>
      <c r="X280" s="3" t="s">
        <v>2847</v>
      </c>
      <c r="Y280" s="82">
        <f t="shared" si="12"/>
        <v>400</v>
      </c>
      <c r="Z280" s="82" t="str">
        <f t="shared" si="13"/>
        <v>0</v>
      </c>
      <c r="AA280" s="82">
        <f t="shared" si="14"/>
        <v>400</v>
      </c>
      <c r="AC280" s="5"/>
    </row>
    <row r="281" spans="1:29" s="3" customFormat="1" ht="10.199999999999999" x14ac:dyDescent="0.2">
      <c r="A281" s="1" t="s">
        <v>1293</v>
      </c>
      <c r="B281" s="2">
        <v>275</v>
      </c>
      <c r="C281" s="1" t="s">
        <v>1291</v>
      </c>
      <c r="D281" s="1" t="s">
        <v>2718</v>
      </c>
      <c r="E281" s="3" t="s">
        <v>2187</v>
      </c>
      <c r="F281" s="3">
        <v>8</v>
      </c>
      <c r="G281" s="22">
        <v>25</v>
      </c>
      <c r="H281" s="22"/>
      <c r="I281" s="114"/>
      <c r="J281" s="3" t="s">
        <v>446</v>
      </c>
      <c r="K281" s="108" t="s">
        <v>2887</v>
      </c>
      <c r="L281" s="109" t="s">
        <v>2185</v>
      </c>
      <c r="M281" s="110" t="s">
        <v>2887</v>
      </c>
      <c r="N281" s="3" t="s">
        <v>446</v>
      </c>
      <c r="O281" s="27"/>
      <c r="P281" s="3">
        <v>25</v>
      </c>
      <c r="Q281" s="1" t="s">
        <v>2193</v>
      </c>
      <c r="R281" s="2">
        <v>21</v>
      </c>
      <c r="S281" s="120" t="s">
        <v>1161</v>
      </c>
      <c r="T281" s="1" t="s">
        <v>2723</v>
      </c>
      <c r="U281" s="3" t="s">
        <v>2196</v>
      </c>
      <c r="V281" s="3" t="s">
        <v>2196</v>
      </c>
      <c r="W281" s="3" t="s">
        <v>2892</v>
      </c>
      <c r="X281" s="3" t="s">
        <v>1019</v>
      </c>
      <c r="Y281" s="82">
        <f t="shared" si="12"/>
        <v>400</v>
      </c>
      <c r="Z281" s="82">
        <f t="shared" si="13"/>
        <v>400</v>
      </c>
      <c r="AA281" s="82" t="str">
        <f t="shared" si="14"/>
        <v>0</v>
      </c>
      <c r="AC281" s="5"/>
    </row>
    <row r="282" spans="1:29" s="3" customFormat="1" ht="10.199999999999999" x14ac:dyDescent="0.2">
      <c r="A282" s="1" t="s">
        <v>2773</v>
      </c>
      <c r="B282" s="2">
        <v>185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25</v>
      </c>
      <c r="I282" s="139"/>
      <c r="J282" s="3" t="s">
        <v>446</v>
      </c>
      <c r="K282" s="108" t="s">
        <v>2448</v>
      </c>
      <c r="L282" s="109" t="s">
        <v>2185</v>
      </c>
      <c r="M282" s="135" t="s">
        <v>2887</v>
      </c>
      <c r="N282" s="3" t="s">
        <v>446</v>
      </c>
      <c r="O282" s="3" t="s">
        <v>2448</v>
      </c>
      <c r="P282" s="3">
        <v>25</v>
      </c>
      <c r="Q282" s="1" t="s">
        <v>2193</v>
      </c>
      <c r="R282" s="2">
        <v>21</v>
      </c>
      <c r="S282" s="120" t="s">
        <v>1161</v>
      </c>
      <c r="T282" s="1" t="s">
        <v>2723</v>
      </c>
      <c r="U282" s="3" t="s">
        <v>2196</v>
      </c>
      <c r="V282" s="3" t="s">
        <v>2196</v>
      </c>
      <c r="W282" s="3" t="s">
        <v>2892</v>
      </c>
      <c r="X282" s="3" t="s">
        <v>1019</v>
      </c>
      <c r="Y282" s="82">
        <f t="shared" si="12"/>
        <v>400</v>
      </c>
      <c r="Z282" s="82">
        <f t="shared" si="13"/>
        <v>400</v>
      </c>
      <c r="AA282" s="82" t="str">
        <f t="shared" si="14"/>
        <v>0</v>
      </c>
      <c r="AC282" s="5"/>
    </row>
    <row r="283" spans="1:29" s="3" customFormat="1" ht="10.199999999999999" x14ac:dyDescent="0.2">
      <c r="A283" s="1" t="s">
        <v>2795</v>
      </c>
      <c r="B283" s="2">
        <v>185</v>
      </c>
      <c r="C283" s="1" t="s">
        <v>2218</v>
      </c>
      <c r="D283" s="1" t="s">
        <v>2718</v>
      </c>
      <c r="E283" s="3" t="s">
        <v>2187</v>
      </c>
      <c r="F283" s="3">
        <v>8</v>
      </c>
      <c r="G283" s="3">
        <v>25</v>
      </c>
      <c r="I283" s="114"/>
      <c r="J283" s="3" t="s">
        <v>446</v>
      </c>
      <c r="K283" s="108" t="s">
        <v>2812</v>
      </c>
      <c r="L283" s="109" t="s">
        <v>2185</v>
      </c>
      <c r="M283" s="135" t="s">
        <v>2887</v>
      </c>
      <c r="N283" s="3" t="s">
        <v>446</v>
      </c>
      <c r="O283" s="3" t="s">
        <v>879</v>
      </c>
      <c r="P283" s="3">
        <v>25</v>
      </c>
      <c r="Q283" s="1" t="s">
        <v>2193</v>
      </c>
      <c r="R283" s="2">
        <v>25.5</v>
      </c>
      <c r="S283" s="125" t="s">
        <v>1739</v>
      </c>
      <c r="T283" s="1" t="s">
        <v>2725</v>
      </c>
      <c r="U283" s="3" t="s">
        <v>2196</v>
      </c>
      <c r="V283" s="3" t="s">
        <v>2196</v>
      </c>
      <c r="W283" s="3" t="s">
        <v>2892</v>
      </c>
      <c r="X283" s="3" t="s">
        <v>1019</v>
      </c>
      <c r="Y283" s="82">
        <f t="shared" si="12"/>
        <v>400</v>
      </c>
      <c r="Z283" s="82">
        <f t="shared" si="13"/>
        <v>400</v>
      </c>
      <c r="AA283" s="82" t="str">
        <f t="shared" si="14"/>
        <v>0</v>
      </c>
      <c r="AC283" s="5"/>
    </row>
    <row r="284" spans="1:29" ht="11.85" customHeight="1" x14ac:dyDescent="0.25">
      <c r="G284" s="3"/>
      <c r="H284" s="3"/>
      <c r="I284" s="3"/>
      <c r="J284" s="3"/>
      <c r="K284" s="3"/>
      <c r="L284" s="20" t="s">
        <v>2185</v>
      </c>
      <c r="M284" s="3"/>
      <c r="N284" s="3"/>
      <c r="O284" s="3"/>
      <c r="P284" s="3"/>
      <c r="Q284" s="3"/>
      <c r="R284" s="3"/>
      <c r="S284" s="95"/>
      <c r="T284" s="3"/>
      <c r="X284" s="3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62" customFormat="1" ht="11.85" customHeight="1" thickBot="1" x14ac:dyDescent="0.3">
      <c r="G285" s="63">
        <f>SUM(G265:G284)</f>
        <v>450</v>
      </c>
      <c r="H285" s="63"/>
      <c r="I285" s="63"/>
      <c r="J285" s="63"/>
      <c r="K285" s="63"/>
      <c r="L285" s="64"/>
      <c r="M285" s="63">
        <f>G285-P285</f>
        <v>0</v>
      </c>
      <c r="N285" s="63"/>
      <c r="O285" s="63"/>
      <c r="P285" s="63">
        <f>SUM(P265:P284)</f>
        <v>450</v>
      </c>
      <c r="Q285" s="65"/>
      <c r="R285" s="65"/>
      <c r="S285" s="103"/>
      <c r="T285" s="65"/>
      <c r="X285" s="65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71" customFormat="1" ht="11.85" customHeight="1" x14ac:dyDescent="0.25">
      <c r="C286" s="50" t="s">
        <v>2183</v>
      </c>
      <c r="G286" s="72"/>
      <c r="H286" s="72"/>
      <c r="I286" s="72"/>
      <c r="J286" s="72"/>
      <c r="K286" s="72"/>
      <c r="L286" s="73"/>
      <c r="M286" s="72"/>
      <c r="N286" s="72"/>
      <c r="O286" s="72"/>
      <c r="P286" s="72"/>
      <c r="Q286" s="74"/>
      <c r="R286" s="74"/>
      <c r="S286" s="97"/>
      <c r="T286" s="74"/>
      <c r="X286" s="74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A287" s="89">
        <v>486140.1</v>
      </c>
      <c r="B287" s="2">
        <v>216</v>
      </c>
      <c r="C287" s="1" t="s">
        <v>2218</v>
      </c>
      <c r="D287" s="1" t="s">
        <v>2186</v>
      </c>
      <c r="E287" s="3" t="s">
        <v>2187</v>
      </c>
      <c r="F287" s="3">
        <v>16</v>
      </c>
      <c r="G287" s="22">
        <v>4</v>
      </c>
      <c r="H287" s="22"/>
      <c r="I287" s="127" t="s">
        <v>2904</v>
      </c>
      <c r="J287" s="22" t="s">
        <v>446</v>
      </c>
      <c r="K287" s="4" t="s">
        <v>2277</v>
      </c>
      <c r="L287" s="1" t="s">
        <v>2185</v>
      </c>
      <c r="M287" s="22" t="s">
        <v>2842</v>
      </c>
      <c r="N287" s="80" t="s">
        <v>446</v>
      </c>
      <c r="O287" s="22"/>
      <c r="P287" s="22">
        <v>4</v>
      </c>
      <c r="Q287" s="20" t="s">
        <v>2843</v>
      </c>
      <c r="R287" s="21">
        <v>0</v>
      </c>
      <c r="S287" s="98">
        <v>15757</v>
      </c>
      <c r="T287" s="20" t="s">
        <v>2844</v>
      </c>
      <c r="U287" s="22" t="s">
        <v>2845</v>
      </c>
      <c r="V287" s="22" t="s">
        <v>2845</v>
      </c>
      <c r="W287" s="22" t="s">
        <v>1161</v>
      </c>
      <c r="X287" s="22" t="s">
        <v>2847</v>
      </c>
      <c r="Y287" s="82">
        <f t="shared" si="12"/>
        <v>128</v>
      </c>
      <c r="Z287" s="82" t="str">
        <f t="shared" si="13"/>
        <v>0</v>
      </c>
      <c r="AA287" s="82">
        <f t="shared" si="14"/>
        <v>128</v>
      </c>
      <c r="AB287" s="22"/>
      <c r="AC287" s="25"/>
    </row>
    <row r="288" spans="1:29" s="46" customFormat="1" ht="11.85" customHeight="1" thickBot="1" x14ac:dyDescent="0.3">
      <c r="A288" s="90"/>
      <c r="G288" s="47">
        <f>SUM(G287:G287)</f>
        <v>4</v>
      </c>
      <c r="H288" s="47"/>
      <c r="I288" s="128"/>
      <c r="J288" s="47"/>
      <c r="K288" s="128"/>
      <c r="L288" s="48"/>
      <c r="M288" s="47">
        <f>G288-P288</f>
        <v>0</v>
      </c>
      <c r="N288" s="81"/>
      <c r="O288" s="47"/>
      <c r="P288" s="47">
        <f>SUM(P287)</f>
        <v>4</v>
      </c>
      <c r="Q288" s="49"/>
      <c r="R288" s="49"/>
      <c r="S288" s="96"/>
      <c r="T288" s="49"/>
      <c r="X288" s="49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5">
      <c r="A289" s="89"/>
      <c r="C289" s="50" t="s">
        <v>2184</v>
      </c>
      <c r="G289" s="22"/>
      <c r="H289" s="22"/>
      <c r="I289" s="24"/>
      <c r="J289" s="22"/>
      <c r="K289" s="22"/>
      <c r="L289" s="45"/>
      <c r="M289" s="22"/>
      <c r="N289" s="37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71" customFormat="1" ht="11.85" customHeight="1" x14ac:dyDescent="0.25">
      <c r="A290" s="89">
        <v>486140.1</v>
      </c>
      <c r="B290" s="2">
        <v>216</v>
      </c>
      <c r="C290" s="1" t="s">
        <v>2218</v>
      </c>
      <c r="D290" s="1" t="s">
        <v>2718</v>
      </c>
      <c r="E290" s="3" t="s">
        <v>2187</v>
      </c>
      <c r="F290" s="3">
        <v>8</v>
      </c>
      <c r="G290" s="74">
        <v>4</v>
      </c>
      <c r="H290" s="74"/>
      <c r="I290" s="127" t="s">
        <v>2904</v>
      </c>
      <c r="J290" s="74" t="s">
        <v>446</v>
      </c>
      <c r="K290" s="4" t="s">
        <v>2277</v>
      </c>
      <c r="L290" s="1" t="s">
        <v>2185</v>
      </c>
      <c r="M290" s="74" t="s">
        <v>2842</v>
      </c>
      <c r="N290" s="82" t="s">
        <v>446</v>
      </c>
      <c r="O290" s="74"/>
      <c r="P290" s="74">
        <v>4</v>
      </c>
      <c r="Q290" s="83" t="s">
        <v>2843</v>
      </c>
      <c r="R290" s="84">
        <v>0</v>
      </c>
      <c r="S290" s="99">
        <v>15757</v>
      </c>
      <c r="T290" s="83" t="s">
        <v>2844</v>
      </c>
      <c r="U290" s="74" t="s">
        <v>2845</v>
      </c>
      <c r="V290" s="74" t="s">
        <v>2845</v>
      </c>
      <c r="W290" s="22" t="s">
        <v>1161</v>
      </c>
      <c r="X290" s="74" t="s">
        <v>2847</v>
      </c>
      <c r="Y290" s="82">
        <f t="shared" si="12"/>
        <v>64</v>
      </c>
      <c r="Z290" s="82" t="str">
        <f t="shared" si="13"/>
        <v>0</v>
      </c>
      <c r="AA290" s="82">
        <f t="shared" si="14"/>
        <v>64</v>
      </c>
      <c r="AB290" s="74"/>
      <c r="AC290" s="85"/>
    </row>
    <row r="291" spans="1:29" s="46" customFormat="1" ht="11.85" customHeight="1" thickBot="1" x14ac:dyDescent="0.3">
      <c r="G291" s="47">
        <f>SUM(G290)</f>
        <v>4</v>
      </c>
      <c r="H291" s="47"/>
      <c r="I291" s="128"/>
      <c r="J291" s="47"/>
      <c r="K291" s="47"/>
      <c r="M291" s="47">
        <f>G291-P291</f>
        <v>0</v>
      </c>
      <c r="N291" s="81"/>
      <c r="O291" s="47"/>
      <c r="P291" s="47">
        <f>SUM(P290)</f>
        <v>4</v>
      </c>
      <c r="S291" s="104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71" customFormat="1" ht="11.85" customHeight="1" x14ac:dyDescent="0.25">
      <c r="G292" s="72"/>
      <c r="H292" s="72"/>
      <c r="I292" s="72"/>
      <c r="J292" s="72"/>
      <c r="K292" s="72"/>
      <c r="L292" s="73"/>
      <c r="M292" s="74"/>
      <c r="N292" s="82"/>
      <c r="O292" s="74"/>
      <c r="P292" s="74"/>
      <c r="Q292" s="83"/>
      <c r="R292" s="84"/>
      <c r="S292" s="99"/>
      <c r="T292" s="83"/>
      <c r="U292" s="74"/>
      <c r="V292" s="74"/>
      <c r="W292" s="74"/>
      <c r="X292" s="74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  <c r="AB292" s="74"/>
      <c r="AC292" s="85"/>
    </row>
    <row r="293" spans="1:29" s="43" customFormat="1" ht="11.25" customHeight="1" x14ac:dyDescent="0.3">
      <c r="C293" s="50" t="s">
        <v>2180</v>
      </c>
      <c r="G293" s="22"/>
      <c r="H293" s="22"/>
      <c r="I293" s="22"/>
      <c r="J293" s="22"/>
      <c r="K293" s="67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0.199999999999999" x14ac:dyDescent="0.2">
      <c r="A294" s="1" t="s">
        <v>2713</v>
      </c>
      <c r="B294" s="2">
        <v>197.04</v>
      </c>
      <c r="C294" s="1" t="s">
        <v>2485</v>
      </c>
      <c r="D294" s="1" t="s">
        <v>2186</v>
      </c>
      <c r="E294" s="3" t="s">
        <v>2187</v>
      </c>
      <c r="F294" s="3">
        <v>16</v>
      </c>
      <c r="G294" s="3">
        <v>10</v>
      </c>
      <c r="J294" s="3" t="s">
        <v>446</v>
      </c>
      <c r="K294" s="4" t="s">
        <v>2714</v>
      </c>
      <c r="L294" s="1" t="s">
        <v>2185</v>
      </c>
      <c r="M294" s="3" t="s">
        <v>435</v>
      </c>
      <c r="N294" s="3" t="s">
        <v>446</v>
      </c>
      <c r="O294" s="3" t="s">
        <v>433</v>
      </c>
      <c r="P294" s="3">
        <v>10</v>
      </c>
      <c r="Q294" s="1"/>
      <c r="R294" s="2">
        <v>235</v>
      </c>
      <c r="S294" s="91">
        <v>15307</v>
      </c>
      <c r="T294" s="1" t="s">
        <v>429</v>
      </c>
      <c r="U294" s="3" t="s">
        <v>2715</v>
      </c>
      <c r="V294" s="3" t="s">
        <v>2715</v>
      </c>
      <c r="W294" s="22" t="s">
        <v>1161</v>
      </c>
      <c r="X294" s="3" t="s">
        <v>2847</v>
      </c>
      <c r="Y294" s="82">
        <f t="shared" si="12"/>
        <v>320</v>
      </c>
      <c r="Z294" s="82" t="str">
        <f t="shared" si="13"/>
        <v>0</v>
      </c>
      <c r="AA294" s="82">
        <f t="shared" si="14"/>
        <v>320</v>
      </c>
      <c r="AC294" s="5"/>
    </row>
    <row r="295" spans="1:29" s="38" customFormat="1" ht="11.85" customHeight="1" x14ac:dyDescent="0.25">
      <c r="G295" s="40">
        <f>SUM(G293:G294)</f>
        <v>10</v>
      </c>
      <c r="H295" s="40"/>
      <c r="I295" s="40"/>
      <c r="J295" s="40"/>
      <c r="K295" s="40"/>
      <c r="L295" s="41"/>
      <c r="M295" s="40">
        <f>G295-P295</f>
        <v>0</v>
      </c>
      <c r="N295" s="40"/>
      <c r="O295" s="40"/>
      <c r="P295" s="40">
        <f>SUM(P293:P294)</f>
        <v>10</v>
      </c>
      <c r="Q295" s="42"/>
      <c r="R295" s="42"/>
      <c r="S295" s="94"/>
      <c r="T295" s="42"/>
      <c r="X295" s="4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5">
      <c r="C296" s="50" t="s">
        <v>2181</v>
      </c>
      <c r="G296" s="22"/>
      <c r="H296" s="22"/>
      <c r="I296" s="22"/>
      <c r="J296" s="22"/>
      <c r="K296" s="22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2713</v>
      </c>
      <c r="B297" s="2">
        <v>197.04</v>
      </c>
      <c r="C297" s="1" t="s">
        <v>2485</v>
      </c>
      <c r="D297" s="1" t="s">
        <v>2718</v>
      </c>
      <c r="E297" s="3" t="s">
        <v>2187</v>
      </c>
      <c r="F297" s="3">
        <v>8</v>
      </c>
      <c r="G297" s="3">
        <v>10</v>
      </c>
      <c r="J297" s="3" t="s">
        <v>446</v>
      </c>
      <c r="K297" s="4" t="s">
        <v>2714</v>
      </c>
      <c r="L297" s="1" t="s">
        <v>2185</v>
      </c>
      <c r="M297" s="3" t="s">
        <v>435</v>
      </c>
      <c r="N297" s="3" t="s">
        <v>446</v>
      </c>
      <c r="O297" s="3" t="s">
        <v>433</v>
      </c>
      <c r="P297" s="3">
        <v>10</v>
      </c>
      <c r="Q297" s="1"/>
      <c r="R297" s="2">
        <v>300</v>
      </c>
      <c r="S297" s="91">
        <v>15307</v>
      </c>
      <c r="T297" s="1" t="s">
        <v>429</v>
      </c>
      <c r="U297" s="3" t="s">
        <v>2715</v>
      </c>
      <c r="V297" s="3" t="s">
        <v>2715</v>
      </c>
      <c r="W297" s="22" t="s">
        <v>1161</v>
      </c>
      <c r="X297" s="3" t="s">
        <v>2847</v>
      </c>
      <c r="Y297" s="82">
        <f t="shared" si="12"/>
        <v>160</v>
      </c>
      <c r="Z297" s="82" t="str">
        <f t="shared" si="13"/>
        <v>0</v>
      </c>
      <c r="AA297" s="82">
        <f t="shared" si="14"/>
        <v>160</v>
      </c>
      <c r="AC297" s="5"/>
    </row>
    <row r="298" spans="1:29" s="46" customFormat="1" ht="11.85" customHeight="1" thickBot="1" x14ac:dyDescent="0.3">
      <c r="G298" s="47">
        <f>SUM(G296:G297)</f>
        <v>10</v>
      </c>
      <c r="H298" s="47"/>
      <c r="I298" s="47"/>
      <c r="J298" s="47"/>
      <c r="K298" s="47"/>
      <c r="L298" s="48"/>
      <c r="M298" s="47">
        <f>G298-P298</f>
        <v>0</v>
      </c>
      <c r="N298" s="47"/>
      <c r="O298" s="47"/>
      <c r="P298" s="47">
        <f>SUM(P296:P297)</f>
        <v>10</v>
      </c>
      <c r="Q298" s="49"/>
      <c r="R298" s="49"/>
      <c r="S298" s="96"/>
      <c r="T298" s="49"/>
      <c r="X298" s="49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5">
      <c r="C299" s="50" t="s">
        <v>2178</v>
      </c>
      <c r="G299" s="22"/>
      <c r="H299" s="22"/>
      <c r="I299" s="28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0.199999999999999" x14ac:dyDescent="0.2">
      <c r="A300" s="1" t="s">
        <v>2711</v>
      </c>
      <c r="B300" s="2">
        <v>216</v>
      </c>
      <c r="C300" s="1" t="s">
        <v>2218</v>
      </c>
      <c r="D300" s="1" t="s">
        <v>2186</v>
      </c>
      <c r="E300" s="3" t="s">
        <v>2187</v>
      </c>
      <c r="F300" s="3">
        <v>16</v>
      </c>
      <c r="G300" s="3">
        <v>9</v>
      </c>
      <c r="I300" s="127" t="s">
        <v>2904</v>
      </c>
      <c r="J300" s="3" t="s">
        <v>446</v>
      </c>
      <c r="K300" s="4" t="s">
        <v>2277</v>
      </c>
      <c r="L300" s="1" t="s">
        <v>2185</v>
      </c>
      <c r="M300" s="3" t="s">
        <v>2619</v>
      </c>
      <c r="N300" s="3" t="s">
        <v>446</v>
      </c>
      <c r="P300" s="3">
        <v>9</v>
      </c>
      <c r="Q300" s="1" t="s">
        <v>2193</v>
      </c>
      <c r="R300" s="2">
        <v>15.7</v>
      </c>
      <c r="S300" s="91">
        <v>15758</v>
      </c>
      <c r="T300" s="1" t="s">
        <v>2620</v>
      </c>
      <c r="U300" s="3" t="s">
        <v>2621</v>
      </c>
      <c r="V300" s="3" t="s">
        <v>2621</v>
      </c>
      <c r="W300" s="22" t="s">
        <v>1161</v>
      </c>
      <c r="X300" s="3" t="s">
        <v>2847</v>
      </c>
      <c r="Y300" s="82">
        <f t="shared" si="12"/>
        <v>288</v>
      </c>
      <c r="Z300" s="82" t="str">
        <f t="shared" si="13"/>
        <v>0</v>
      </c>
      <c r="AA300" s="82">
        <f t="shared" si="14"/>
        <v>288</v>
      </c>
      <c r="AC300" s="5"/>
    </row>
    <row r="301" spans="1:29" s="38" customFormat="1" ht="11.85" customHeight="1" x14ac:dyDescent="0.25">
      <c r="G301" s="40">
        <f>SUM(G299:G300)</f>
        <v>9</v>
      </c>
      <c r="H301" s="40"/>
      <c r="I301" s="129"/>
      <c r="J301" s="40"/>
      <c r="K301" s="129"/>
      <c r="L301" s="41"/>
      <c r="M301" s="40">
        <f>G301-P301</f>
        <v>0</v>
      </c>
      <c r="N301" s="40"/>
      <c r="O301" s="40"/>
      <c r="P301" s="40">
        <f>SUM(P299:P300)</f>
        <v>9</v>
      </c>
      <c r="Q301" s="42"/>
      <c r="R301" s="42"/>
      <c r="S301" s="94"/>
      <c r="T301" s="42"/>
      <c r="X301" s="4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85" customHeight="1" x14ac:dyDescent="0.25">
      <c r="C302" s="50" t="s">
        <v>2179</v>
      </c>
      <c r="G302" s="22"/>
      <c r="H302" s="22"/>
      <c r="I302" s="24"/>
      <c r="J302" s="22"/>
      <c r="K302" s="22"/>
      <c r="L302" s="45"/>
      <c r="M302" s="22"/>
      <c r="N302" s="22"/>
      <c r="O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0.199999999999999" x14ac:dyDescent="0.2">
      <c r="A303" s="1" t="s">
        <v>2711</v>
      </c>
      <c r="B303" s="2">
        <v>216</v>
      </c>
      <c r="C303" s="1" t="s">
        <v>2218</v>
      </c>
      <c r="D303" s="1" t="s">
        <v>2718</v>
      </c>
      <c r="E303" s="3" t="s">
        <v>2187</v>
      </c>
      <c r="F303" s="3">
        <v>8</v>
      </c>
      <c r="G303" s="3">
        <v>9</v>
      </c>
      <c r="I303" s="127" t="s">
        <v>2904</v>
      </c>
      <c r="J303" s="3" t="s">
        <v>446</v>
      </c>
      <c r="K303" s="4" t="s">
        <v>2277</v>
      </c>
      <c r="L303" s="1" t="s">
        <v>2185</v>
      </c>
      <c r="M303" s="3" t="s">
        <v>2619</v>
      </c>
      <c r="N303" s="3" t="s">
        <v>446</v>
      </c>
      <c r="P303" s="3">
        <v>9</v>
      </c>
      <c r="Q303" s="1" t="s">
        <v>2193</v>
      </c>
      <c r="R303" s="2">
        <v>15.7</v>
      </c>
      <c r="S303" s="91">
        <v>15758</v>
      </c>
      <c r="T303" s="1" t="s">
        <v>2620</v>
      </c>
      <c r="U303" s="3" t="s">
        <v>2621</v>
      </c>
      <c r="V303" s="3" t="s">
        <v>2621</v>
      </c>
      <c r="W303" s="22" t="s">
        <v>1161</v>
      </c>
      <c r="X303" s="3" t="s">
        <v>2847</v>
      </c>
      <c r="Y303" s="82">
        <f t="shared" si="12"/>
        <v>144</v>
      </c>
      <c r="Z303" s="82" t="str">
        <f t="shared" si="13"/>
        <v>0</v>
      </c>
      <c r="AA303" s="82">
        <f t="shared" si="14"/>
        <v>144</v>
      </c>
      <c r="AC303" s="5"/>
    </row>
    <row r="304" spans="1:29" s="46" customFormat="1" ht="11.85" customHeight="1" thickBot="1" x14ac:dyDescent="0.3">
      <c r="G304" s="47">
        <f>SUM(G302:G303)</f>
        <v>9</v>
      </c>
      <c r="H304" s="47"/>
      <c r="I304" s="47"/>
      <c r="J304" s="47"/>
      <c r="K304" s="47"/>
      <c r="L304" s="48"/>
      <c r="M304" s="47">
        <f>G304-P304</f>
        <v>0</v>
      </c>
      <c r="N304" s="47"/>
      <c r="O304" s="47"/>
      <c r="P304" s="47">
        <f>SUM(P302:P303)</f>
        <v>9</v>
      </c>
      <c r="Q304" s="49"/>
      <c r="R304" s="49"/>
      <c r="S304" s="96"/>
      <c r="T304" s="49"/>
      <c r="X304" s="49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43" customFormat="1" ht="11.25" customHeight="1" x14ac:dyDescent="0.25">
      <c r="C305" s="50" t="s">
        <v>2170</v>
      </c>
      <c r="G305" s="22"/>
      <c r="H305" s="22"/>
      <c r="I305" s="68" t="s">
        <v>2182</v>
      </c>
      <c r="J305" s="22"/>
      <c r="K305" s="22"/>
      <c r="L305" s="45"/>
      <c r="M305" s="22"/>
      <c r="N305" s="22"/>
      <c r="P305" s="22"/>
      <c r="Q305" s="22"/>
      <c r="R305" s="22"/>
      <c r="S305" s="95"/>
      <c r="T305" s="22"/>
      <c r="X305" s="2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12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2611</v>
      </c>
      <c r="N306" s="3" t="s">
        <v>446</v>
      </c>
      <c r="P306" s="3">
        <v>12</v>
      </c>
      <c r="Q306" s="1" t="s">
        <v>2612</v>
      </c>
      <c r="R306" s="2">
        <v>0</v>
      </c>
      <c r="S306" s="98">
        <v>15737</v>
      </c>
      <c r="T306" s="1" t="s">
        <v>2613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384</v>
      </c>
      <c r="Z306" s="82" t="str">
        <f t="shared" si="13"/>
        <v>0</v>
      </c>
      <c r="AA306" s="82">
        <f t="shared" si="14"/>
        <v>384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5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5</v>
      </c>
      <c r="Q307" s="1" t="s">
        <v>2321</v>
      </c>
      <c r="R307" s="2">
        <v>23.7</v>
      </c>
      <c r="S307" s="98">
        <v>15740</v>
      </c>
      <c r="T307" s="1" t="s">
        <v>2615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160</v>
      </c>
      <c r="Z307" s="82" t="str">
        <f t="shared" si="13"/>
        <v>0</v>
      </c>
      <c r="AA307" s="82">
        <f t="shared" si="14"/>
        <v>160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6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6</v>
      </c>
      <c r="Q308" s="1" t="s">
        <v>2321</v>
      </c>
      <c r="R308" s="2">
        <v>34.65</v>
      </c>
      <c r="S308" s="98">
        <v>15740</v>
      </c>
      <c r="T308" s="1" t="s">
        <v>2616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192</v>
      </c>
      <c r="Z308" s="82" t="str">
        <f t="shared" si="13"/>
        <v>0</v>
      </c>
      <c r="AA308" s="82">
        <f t="shared" si="14"/>
        <v>192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2186</v>
      </c>
      <c r="E309" s="3" t="s">
        <v>2187</v>
      </c>
      <c r="F309" s="3">
        <v>16</v>
      </c>
      <c r="G309" s="3">
        <v>7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7</v>
      </c>
      <c r="Q309" s="1" t="s">
        <v>2321</v>
      </c>
      <c r="R309" s="2">
        <v>28.75</v>
      </c>
      <c r="S309" s="98">
        <v>15735</v>
      </c>
      <c r="T309" s="1" t="s">
        <v>2618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224</v>
      </c>
      <c r="Z309" s="82" t="str">
        <f t="shared" si="13"/>
        <v>0</v>
      </c>
      <c r="AA309" s="82">
        <f t="shared" si="14"/>
        <v>224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2186</v>
      </c>
      <c r="E310" s="3" t="s">
        <v>2187</v>
      </c>
      <c r="F310" s="3">
        <v>16</v>
      </c>
      <c r="G310" s="3">
        <v>10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10</v>
      </c>
      <c r="Q310" s="1" t="s">
        <v>2189</v>
      </c>
      <c r="R310" s="2">
        <v>31.9</v>
      </c>
      <c r="S310" s="98">
        <v>15735</v>
      </c>
      <c r="T310" s="1" t="s">
        <v>2190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320</v>
      </c>
      <c r="Z310" s="82" t="str">
        <f t="shared" si="13"/>
        <v>0</v>
      </c>
      <c r="AA310" s="82">
        <f t="shared" si="14"/>
        <v>320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2821</v>
      </c>
      <c r="N311" s="3" t="s">
        <v>446</v>
      </c>
      <c r="O311" s="78" t="s">
        <v>1024</v>
      </c>
      <c r="P311" s="3">
        <v>6</v>
      </c>
      <c r="Q311" s="3" t="s">
        <v>2218</v>
      </c>
      <c r="R311" s="21">
        <v>0</v>
      </c>
      <c r="S311" s="98">
        <v>15741</v>
      </c>
      <c r="T311" s="3" t="s">
        <v>419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8" customFormat="1" ht="11.85" customHeight="1" x14ac:dyDescent="0.25">
      <c r="G312" s="40">
        <f>SUM(G305:G311)</f>
        <v>46</v>
      </c>
      <c r="H312" s="40"/>
      <c r="I312" s="40"/>
      <c r="J312" s="40"/>
      <c r="K312" s="40"/>
      <c r="L312" s="41"/>
      <c r="M312" s="40">
        <f>G312-P312</f>
        <v>0</v>
      </c>
      <c r="N312" s="40"/>
      <c r="O312" s="40"/>
      <c r="P312" s="40">
        <f>SUM(P305:P311)</f>
        <v>46</v>
      </c>
      <c r="Q312" s="42"/>
      <c r="R312" s="42"/>
      <c r="S312" s="94"/>
      <c r="T312" s="42"/>
      <c r="X312" s="4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43" customFormat="1" ht="11.85" customHeight="1" x14ac:dyDescent="0.25">
      <c r="C313" s="50" t="s">
        <v>2171</v>
      </c>
      <c r="G313" s="22"/>
      <c r="H313" s="22"/>
      <c r="I313" s="22"/>
      <c r="J313" s="24"/>
      <c r="K313" s="22"/>
      <c r="L313" s="45"/>
      <c r="M313" s="22"/>
      <c r="N313" s="24"/>
      <c r="O313" s="22"/>
      <c r="P313" s="22"/>
      <c r="Q313" s="22"/>
      <c r="R313" s="22"/>
      <c r="S313" s="95"/>
      <c r="T313" s="22"/>
      <c r="X313" s="22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12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2611</v>
      </c>
      <c r="N314" s="3" t="s">
        <v>446</v>
      </c>
      <c r="P314" s="3">
        <v>12</v>
      </c>
      <c r="Q314" s="1" t="s">
        <v>2612</v>
      </c>
      <c r="R314" s="2">
        <v>0</v>
      </c>
      <c r="S314" s="98">
        <v>15737</v>
      </c>
      <c r="T314" s="1" t="s">
        <v>2613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192</v>
      </c>
      <c r="Z314" s="82" t="str">
        <f t="shared" si="13"/>
        <v>0</v>
      </c>
      <c r="AA314" s="82">
        <f t="shared" si="14"/>
        <v>192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5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2614</v>
      </c>
      <c r="N315" s="3" t="s">
        <v>446</v>
      </c>
      <c r="P315" s="3">
        <v>5</v>
      </c>
      <c r="Q315" s="1" t="s">
        <v>2321</v>
      </c>
      <c r="R315" s="2">
        <v>23.7</v>
      </c>
      <c r="S315" s="98">
        <v>15740</v>
      </c>
      <c r="T315" s="1" t="s">
        <v>2615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80</v>
      </c>
      <c r="Z315" s="82" t="str">
        <f t="shared" si="13"/>
        <v>0</v>
      </c>
      <c r="AA315" s="82">
        <f t="shared" si="14"/>
        <v>80</v>
      </c>
      <c r="AC315" s="5"/>
    </row>
    <row r="316" spans="1:29" s="3" customFormat="1" ht="10.199999999999999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6</v>
      </c>
      <c r="I316" s="23" t="s">
        <v>434</v>
      </c>
      <c r="J316" s="3" t="s">
        <v>446</v>
      </c>
      <c r="K316" s="4" t="s">
        <v>2608</v>
      </c>
      <c r="L316" s="1" t="s">
        <v>2185</v>
      </c>
      <c r="M316" s="3" t="s">
        <v>2614</v>
      </c>
      <c r="N316" s="3" t="s">
        <v>446</v>
      </c>
      <c r="P316" s="3">
        <v>6</v>
      </c>
      <c r="Q316" s="1" t="s">
        <v>2321</v>
      </c>
      <c r="R316" s="2">
        <v>34.65</v>
      </c>
      <c r="S316" s="98">
        <v>15740</v>
      </c>
      <c r="T316" s="1" t="s">
        <v>2616</v>
      </c>
      <c r="U316" s="3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96</v>
      </c>
      <c r="Z316" s="82" t="str">
        <f t="shared" si="13"/>
        <v>0</v>
      </c>
      <c r="AA316" s="82">
        <f t="shared" si="14"/>
        <v>96</v>
      </c>
      <c r="AC316" s="5"/>
    </row>
    <row r="317" spans="1:29" s="3" customFormat="1" ht="10.199999999999999" x14ac:dyDescent="0.2">
      <c r="A317" s="1" t="s">
        <v>2617</v>
      </c>
      <c r="B317" s="2">
        <v>20.85</v>
      </c>
      <c r="C317" s="1" t="s">
        <v>2193</v>
      </c>
      <c r="D317" s="1" t="s">
        <v>2718</v>
      </c>
      <c r="E317" s="3" t="s">
        <v>2187</v>
      </c>
      <c r="F317" s="3">
        <v>8</v>
      </c>
      <c r="G317" s="3">
        <v>7</v>
      </c>
      <c r="I317" s="23" t="s">
        <v>434</v>
      </c>
      <c r="J317" s="3" t="s">
        <v>446</v>
      </c>
      <c r="K317" s="4" t="s">
        <v>2608</v>
      </c>
      <c r="L317" s="1" t="s">
        <v>2185</v>
      </c>
      <c r="M317" s="3" t="s">
        <v>2188</v>
      </c>
      <c r="N317" s="3" t="s">
        <v>446</v>
      </c>
      <c r="P317" s="3">
        <v>7</v>
      </c>
      <c r="Q317" s="1" t="s">
        <v>2321</v>
      </c>
      <c r="R317" s="2">
        <v>28.75</v>
      </c>
      <c r="S317" s="98">
        <v>15736</v>
      </c>
      <c r="T317" s="1" t="s">
        <v>2618</v>
      </c>
      <c r="U317" s="3" t="s">
        <v>2191</v>
      </c>
      <c r="V317" s="3" t="s">
        <v>2191</v>
      </c>
      <c r="W317" s="3" t="s">
        <v>1161</v>
      </c>
      <c r="X317" s="3" t="s">
        <v>2847</v>
      </c>
      <c r="Y317" s="82">
        <f t="shared" si="12"/>
        <v>112</v>
      </c>
      <c r="Z317" s="82" t="str">
        <f t="shared" si="13"/>
        <v>0</v>
      </c>
      <c r="AA317" s="82">
        <f t="shared" si="14"/>
        <v>112</v>
      </c>
      <c r="AC317" s="5"/>
    </row>
    <row r="318" spans="1:29" s="3" customFormat="1" ht="10.199999999999999" x14ac:dyDescent="0.2">
      <c r="A318" s="1" t="s">
        <v>2617</v>
      </c>
      <c r="B318" s="2">
        <v>20.85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8</v>
      </c>
      <c r="I318" s="23" t="s">
        <v>434</v>
      </c>
      <c r="J318" s="3" t="s">
        <v>446</v>
      </c>
      <c r="K318" s="4" t="s">
        <v>2608</v>
      </c>
      <c r="L318" s="1" t="s">
        <v>2185</v>
      </c>
      <c r="M318" s="3" t="s">
        <v>2188</v>
      </c>
      <c r="N318" s="3" t="s">
        <v>446</v>
      </c>
      <c r="P318" s="3">
        <v>8</v>
      </c>
      <c r="Q318" s="1" t="s">
        <v>2189</v>
      </c>
      <c r="R318" s="2">
        <v>31.9</v>
      </c>
      <c r="S318" s="98">
        <v>15736</v>
      </c>
      <c r="T318" s="1" t="s">
        <v>2190</v>
      </c>
      <c r="U318" s="3" t="s">
        <v>2191</v>
      </c>
      <c r="V318" s="3" t="s">
        <v>2191</v>
      </c>
      <c r="W318" s="3" t="s">
        <v>1161</v>
      </c>
      <c r="X318" s="3" t="s">
        <v>2847</v>
      </c>
      <c r="Y318" s="82">
        <f t="shared" si="12"/>
        <v>128</v>
      </c>
      <c r="Z318" s="82" t="str">
        <f t="shared" si="13"/>
        <v>0</v>
      </c>
      <c r="AA318" s="82">
        <f t="shared" si="14"/>
        <v>128</v>
      </c>
      <c r="AC318" s="5"/>
    </row>
    <row r="319" spans="1:29" s="22" customFormat="1" ht="11.85" customHeight="1" x14ac:dyDescent="0.2">
      <c r="A319" s="1" t="s">
        <v>2617</v>
      </c>
      <c r="B319" s="2">
        <v>20.85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8</v>
      </c>
      <c r="H319" s="3"/>
      <c r="I319" s="23" t="s">
        <v>434</v>
      </c>
      <c r="J319" s="3" t="s">
        <v>446</v>
      </c>
      <c r="K319" s="4" t="s">
        <v>2608</v>
      </c>
      <c r="L319" s="20" t="s">
        <v>2185</v>
      </c>
      <c r="M319" s="22" t="s">
        <v>2821</v>
      </c>
      <c r="N319" s="3" t="s">
        <v>446</v>
      </c>
      <c r="P319" s="22">
        <v>8</v>
      </c>
      <c r="Q319" s="20" t="s">
        <v>2218</v>
      </c>
      <c r="R319" s="21">
        <v>0</v>
      </c>
      <c r="S319" s="98">
        <v>15741</v>
      </c>
      <c r="T319" s="20" t="s">
        <v>420</v>
      </c>
      <c r="U319" s="22" t="s">
        <v>2191</v>
      </c>
      <c r="V319" s="3" t="s">
        <v>2191</v>
      </c>
      <c r="W319" s="3" t="s">
        <v>1161</v>
      </c>
      <c r="X319" s="3" t="s">
        <v>2847</v>
      </c>
      <c r="Y319" s="82">
        <f t="shared" si="12"/>
        <v>128</v>
      </c>
      <c r="Z319" s="82" t="str">
        <f t="shared" si="13"/>
        <v>0</v>
      </c>
      <c r="AA319" s="82">
        <f t="shared" si="14"/>
        <v>128</v>
      </c>
      <c r="AC319" s="25"/>
    </row>
    <row r="320" spans="1:29" s="46" customFormat="1" ht="11.85" customHeight="1" thickBot="1" x14ac:dyDescent="0.3">
      <c r="G320" s="47">
        <f>SUM(G313:G319)</f>
        <v>46</v>
      </c>
      <c r="H320" s="47"/>
      <c r="I320" s="47"/>
      <c r="J320" s="47"/>
      <c r="K320" s="47"/>
      <c r="L320" s="48"/>
      <c r="M320" s="47">
        <f>G320-P320</f>
        <v>0</v>
      </c>
      <c r="N320" s="47"/>
      <c r="O320" s="47"/>
      <c r="P320" s="47">
        <f>SUM(P313:P319)</f>
        <v>46</v>
      </c>
      <c r="Q320" s="49"/>
      <c r="R320" s="49"/>
      <c r="S320" s="96"/>
      <c r="T320" s="49"/>
      <c r="X320" s="49"/>
      <c r="Y320" s="49"/>
    </row>
    <row r="321" spans="1:27" ht="11.85" customHeight="1" x14ac:dyDescent="0.25">
      <c r="G321" s="3"/>
      <c r="H321" s="3"/>
      <c r="I321" s="3"/>
      <c r="J321" s="3"/>
      <c r="K321" s="3"/>
      <c r="M321" s="3"/>
      <c r="N321" s="3"/>
      <c r="O321" s="3"/>
      <c r="P321" s="3"/>
      <c r="S321" s="91"/>
      <c r="X321" s="3"/>
      <c r="Y321" s="3"/>
    </row>
    <row r="322" spans="1:27" ht="11.85" customHeight="1" x14ac:dyDescent="0.25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>
        <f>SUM(Y5:Y321)</f>
        <v>90656</v>
      </c>
      <c r="Z322" s="3">
        <f>SUM(Z5:Z321)</f>
        <v>30256</v>
      </c>
      <c r="AA322" s="3">
        <f>SUM(AA5:AA321)</f>
        <v>60400</v>
      </c>
    </row>
    <row r="323" spans="1:27" ht="11.85" customHeight="1" x14ac:dyDescent="0.25"/>
    <row r="324" spans="1:27" ht="11.85" customHeight="1" x14ac:dyDescent="0.25">
      <c r="AA324">
        <f>Z322+AA322</f>
        <v>90656</v>
      </c>
    </row>
    <row r="325" spans="1:27" ht="11.85" customHeight="1" x14ac:dyDescent="0.25"/>
    <row r="326" spans="1:27" s="3" customFormat="1" ht="10.199999999999999" x14ac:dyDescent="0.2">
      <c r="A326" s="1"/>
      <c r="B326" s="2"/>
      <c r="C326" s="1"/>
      <c r="D326" s="1"/>
      <c r="K326" s="4"/>
      <c r="L326" s="1"/>
      <c r="Q326" s="1"/>
      <c r="R326" s="2"/>
      <c r="S326" s="91"/>
      <c r="T326" s="1"/>
    </row>
    <row r="329" spans="1:27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0" spans="1:27" s="3" customFormat="1" ht="10.199999999999999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6"/>
  <sheetViews>
    <sheetView topLeftCell="K308" zoomScale="75" workbookViewId="0">
      <selection activeCell="Y324" sqref="Y324:AA324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36938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36938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41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5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3</v>
      </c>
      <c r="P6" s="74">
        <v>25</v>
      </c>
      <c r="Q6" s="248" t="s">
        <v>247</v>
      </c>
      <c r="R6" s="21">
        <v>0</v>
      </c>
      <c r="S6" s="358" t="s">
        <v>436</v>
      </c>
      <c r="T6" s="1" t="s">
        <v>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247</v>
      </c>
      <c r="R7" s="21">
        <v>0</v>
      </c>
      <c r="S7" s="358" t="s">
        <v>436</v>
      </c>
      <c r="T7" s="1" t="s">
        <v>5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247</v>
      </c>
      <c r="R8" s="21">
        <v>0</v>
      </c>
      <c r="S8" s="277" t="s">
        <v>6</v>
      </c>
      <c r="T8" s="1" t="s">
        <v>5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247</v>
      </c>
      <c r="R9" s="21">
        <v>0</v>
      </c>
      <c r="S9" s="277" t="s">
        <v>6</v>
      </c>
      <c r="T9" s="1" t="s">
        <v>5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</v>
      </c>
      <c r="Q10" s="248" t="s">
        <v>247</v>
      </c>
      <c r="R10" s="21">
        <v>0</v>
      </c>
      <c r="S10" s="277" t="s">
        <v>6</v>
      </c>
      <c r="T10" s="1" t="s">
        <v>5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64</v>
      </c>
      <c r="Z10" s="82" t="str">
        <f t="shared" si="1"/>
        <v>0</v>
      </c>
      <c r="AA10" s="82">
        <f t="shared" si="2"/>
        <v>64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247</v>
      </c>
      <c r="R11" s="21">
        <v>0</v>
      </c>
      <c r="S11" s="277" t="s">
        <v>7</v>
      </c>
      <c r="T11" s="1" t="s">
        <v>5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247</v>
      </c>
      <c r="R12" s="21">
        <v>0</v>
      </c>
      <c r="S12" s="277" t="s">
        <v>7</v>
      </c>
      <c r="T12" s="1" t="s">
        <v>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6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6</v>
      </c>
      <c r="Q13" s="248" t="s">
        <v>247</v>
      </c>
      <c r="R13" s="21">
        <v>0</v>
      </c>
      <c r="S13" s="277" t="s">
        <v>7</v>
      </c>
      <c r="T13" s="1" t="s">
        <v>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192</v>
      </c>
      <c r="Z13" s="82" t="str">
        <f t="shared" si="1"/>
        <v>0</v>
      </c>
      <c r="AA13" s="82">
        <f t="shared" si="2"/>
        <v>192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20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5">
      <c r="A15" s="348"/>
      <c r="B15" s="349"/>
      <c r="C15" s="348"/>
      <c r="D15" s="348"/>
      <c r="G15" s="350">
        <f>SUM(G4:G14)</f>
        <v>183</v>
      </c>
      <c r="H15" s="252"/>
      <c r="I15" s="351"/>
      <c r="J15" s="254"/>
      <c r="K15" s="255"/>
      <c r="L15" s="256"/>
      <c r="M15" s="352">
        <f>G15-P15</f>
        <v>0</v>
      </c>
      <c r="N15" s="42"/>
      <c r="O15" s="258"/>
      <c r="P15" s="352">
        <f>SUM(P4:P14)</f>
        <v>183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3">
      <c r="C16" s="238" t="s">
        <v>1916</v>
      </c>
      <c r="E16" s="239"/>
      <c r="G16" s="23"/>
      <c r="H16" s="22"/>
      <c r="I16" s="259"/>
      <c r="J16" s="37"/>
      <c r="K16" s="22"/>
      <c r="L16" s="244"/>
      <c r="N16" s="22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8</v>
      </c>
      <c r="B17" s="2">
        <v>0</v>
      </c>
      <c r="C17" s="248" t="s">
        <v>247</v>
      </c>
      <c r="D17" s="1" t="s">
        <v>2718</v>
      </c>
      <c r="E17" s="3" t="s">
        <v>2187</v>
      </c>
      <c r="F17" s="3">
        <v>8</v>
      </c>
      <c r="G17" s="27">
        <v>25</v>
      </c>
      <c r="I17" s="242" t="s">
        <v>1918</v>
      </c>
      <c r="J17" s="243"/>
      <c r="K17" s="111" t="s">
        <v>2821</v>
      </c>
      <c r="L17" s="244" t="s">
        <v>2185</v>
      </c>
      <c r="M17" s="235" t="s">
        <v>1909</v>
      </c>
      <c r="N17" s="243"/>
      <c r="O17" s="26"/>
      <c r="P17" s="22">
        <v>25</v>
      </c>
      <c r="Q17" s="248"/>
      <c r="R17" s="21"/>
      <c r="S17" s="358" t="s">
        <v>1910</v>
      </c>
      <c r="T17" s="1"/>
      <c r="Y17" s="82"/>
      <c r="Z17" s="82" t="str">
        <f t="shared" si="1"/>
        <v>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22" t="s">
        <v>446</v>
      </c>
      <c r="O18" s="26" t="s">
        <v>1913</v>
      </c>
      <c r="P18" s="22">
        <v>8</v>
      </c>
      <c r="Q18" s="248" t="s">
        <v>247</v>
      </c>
      <c r="R18" s="21">
        <v>0</v>
      </c>
      <c r="S18" s="277" t="s">
        <v>7</v>
      </c>
      <c r="T18" s="1" t="s">
        <v>9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3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5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N21" s="273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5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4"/>
      <c r="H22" s="22" t="s">
        <v>2839</v>
      </c>
      <c r="I22" s="29"/>
      <c r="J22" s="22"/>
      <c r="K22" s="29"/>
      <c r="L22" s="271" t="s">
        <v>2185</v>
      </c>
      <c r="M22" s="275"/>
      <c r="N22" s="273"/>
      <c r="O22" s="276"/>
      <c r="P22" s="274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4"/>
      <c r="H23" s="22" t="s">
        <v>2839</v>
      </c>
      <c r="I23" s="29"/>
      <c r="J23" s="22"/>
      <c r="K23" s="29"/>
      <c r="L23" s="271" t="s">
        <v>2185</v>
      </c>
      <c r="M23" s="275"/>
      <c r="N23" s="273"/>
      <c r="O23" s="276"/>
      <c r="P23" s="274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1923</v>
      </c>
      <c r="E24" s="74" t="s">
        <v>2187</v>
      </c>
      <c r="F24" s="74">
        <v>1</v>
      </c>
      <c r="G24" s="274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4">
        <v>1</v>
      </c>
      <c r="Q24" s="248" t="s">
        <v>247</v>
      </c>
      <c r="R24" s="21">
        <v>0</v>
      </c>
      <c r="S24" s="277" t="s">
        <v>7</v>
      </c>
      <c r="T24" s="1" t="s">
        <v>10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0"/>
        <v>2</v>
      </c>
      <c r="Z24" s="82" t="str">
        <f t="shared" si="1"/>
        <v>0</v>
      </c>
      <c r="AA24" s="8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247</v>
      </c>
      <c r="R25" s="21">
        <v>0</v>
      </c>
      <c r="S25" s="277" t="s">
        <v>7</v>
      </c>
      <c r="T25" s="1" t="s">
        <v>10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247</v>
      </c>
      <c r="R26" s="21">
        <v>0</v>
      </c>
      <c r="S26" s="277" t="s">
        <v>7</v>
      </c>
      <c r="T26" s="1" t="s">
        <v>10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4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1</v>
      </c>
      <c r="Q27" s="248" t="s">
        <v>247</v>
      </c>
      <c r="R27" s="21">
        <v>0</v>
      </c>
      <c r="S27" s="277" t="s">
        <v>7</v>
      </c>
      <c r="T27" s="1" t="s">
        <v>10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4">
        <v>4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4</v>
      </c>
      <c r="Q28" s="248" t="s">
        <v>247</v>
      </c>
      <c r="R28" s="21">
        <v>0</v>
      </c>
      <c r="S28" s="277" t="s">
        <v>7</v>
      </c>
      <c r="T28" s="1" t="s">
        <v>10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8</v>
      </c>
      <c r="Z28" s="82" t="str">
        <f t="shared" si="1"/>
        <v>0</v>
      </c>
      <c r="AA28" s="82">
        <f t="shared" si="2"/>
        <v>8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247</v>
      </c>
      <c r="R29" s="21">
        <v>0</v>
      </c>
      <c r="S29" s="277" t="s">
        <v>7</v>
      </c>
      <c r="T29" s="1" t="s">
        <v>10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247</v>
      </c>
      <c r="R30" s="21">
        <v>0</v>
      </c>
      <c r="S30" s="277" t="s">
        <v>7</v>
      </c>
      <c r="T30" s="1" t="s">
        <v>10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4">
        <v>3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3</v>
      </c>
      <c r="Q31" s="248" t="s">
        <v>247</v>
      </c>
      <c r="R31" s="21">
        <v>0</v>
      </c>
      <c r="S31" s="277" t="s">
        <v>7</v>
      </c>
      <c r="T31" s="1" t="s">
        <v>10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6</v>
      </c>
      <c r="Z31" s="82" t="str">
        <f t="shared" si="1"/>
        <v>0</v>
      </c>
      <c r="AA31" s="82">
        <f t="shared" si="2"/>
        <v>6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4">
        <v>3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3</v>
      </c>
      <c r="Q32" s="248" t="s">
        <v>247</v>
      </c>
      <c r="R32" s="21">
        <v>0</v>
      </c>
      <c r="S32" s="277" t="s">
        <v>7</v>
      </c>
      <c r="T32" s="1" t="s">
        <v>10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6</v>
      </c>
      <c r="Z32" s="82" t="str">
        <f t="shared" si="1"/>
        <v>0</v>
      </c>
      <c r="AA32" s="82">
        <f t="shared" si="2"/>
        <v>6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4">
        <v>3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3</v>
      </c>
      <c r="Q33" s="248" t="s">
        <v>247</v>
      </c>
      <c r="R33" s="21">
        <v>0</v>
      </c>
      <c r="S33" s="277" t="s">
        <v>7</v>
      </c>
      <c r="T33" s="1" t="s">
        <v>10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6</v>
      </c>
      <c r="Z33" s="82" t="str">
        <f t="shared" si="1"/>
        <v>0</v>
      </c>
      <c r="AA33" s="82">
        <f t="shared" si="2"/>
        <v>6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4">
        <v>3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3</v>
      </c>
      <c r="Q34" s="248" t="s">
        <v>247</v>
      </c>
      <c r="R34" s="21">
        <v>0</v>
      </c>
      <c r="S34" s="277" t="s">
        <v>7</v>
      </c>
      <c r="T34" s="1" t="s">
        <v>10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6</v>
      </c>
      <c r="Z34" s="82" t="str">
        <f t="shared" si="1"/>
        <v>0</v>
      </c>
      <c r="AA34" s="82">
        <f t="shared" si="2"/>
        <v>6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4">
        <v>3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3</v>
      </c>
      <c r="Q35" s="248" t="s">
        <v>247</v>
      </c>
      <c r="R35" s="21">
        <v>0</v>
      </c>
      <c r="S35" s="277" t="s">
        <v>7</v>
      </c>
      <c r="T35" s="1" t="s">
        <v>10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6</v>
      </c>
      <c r="Z35" s="82" t="str">
        <f t="shared" si="1"/>
        <v>0</v>
      </c>
      <c r="AA35" s="82">
        <f t="shared" si="2"/>
        <v>6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4">
        <v>3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3</v>
      </c>
      <c r="Q36" s="248" t="s">
        <v>247</v>
      </c>
      <c r="R36" s="21">
        <v>0</v>
      </c>
      <c r="S36" s="277" t="s">
        <v>7</v>
      </c>
      <c r="T36" s="1" t="s">
        <v>10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6</v>
      </c>
      <c r="Z36" s="82" t="str">
        <f t="shared" si="1"/>
        <v>0</v>
      </c>
      <c r="AA36" s="82">
        <f t="shared" si="2"/>
        <v>6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4">
        <v>3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3</v>
      </c>
      <c r="Q37" s="248" t="s">
        <v>247</v>
      </c>
      <c r="R37" s="21">
        <v>0</v>
      </c>
      <c r="S37" s="277" t="s">
        <v>7</v>
      </c>
      <c r="T37" s="1" t="s">
        <v>10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6</v>
      </c>
      <c r="Z37" s="82" t="str">
        <f t="shared" si="1"/>
        <v>0</v>
      </c>
      <c r="AA37" s="8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4">
        <v>3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3</v>
      </c>
      <c r="Q38" s="248" t="s">
        <v>247</v>
      </c>
      <c r="R38" s="21">
        <v>0</v>
      </c>
      <c r="S38" s="277" t="s">
        <v>7</v>
      </c>
      <c r="T38" s="1" t="s">
        <v>10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6</v>
      </c>
      <c r="Z38" s="82" t="str">
        <f t="shared" si="1"/>
        <v>0</v>
      </c>
      <c r="AA38" s="8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4">
        <v>3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3</v>
      </c>
      <c r="Q39" s="248" t="s">
        <v>247</v>
      </c>
      <c r="R39" s="21">
        <v>0</v>
      </c>
      <c r="S39" s="277" t="s">
        <v>7</v>
      </c>
      <c r="T39" s="1" t="s">
        <v>10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6</v>
      </c>
      <c r="Z39" s="82" t="str">
        <f t="shared" si="1"/>
        <v>0</v>
      </c>
      <c r="AA39" s="8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4">
        <v>3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3</v>
      </c>
      <c r="Q40" s="248" t="s">
        <v>247</v>
      </c>
      <c r="R40" s="21">
        <v>0</v>
      </c>
      <c r="S40" s="277" t="s">
        <v>7</v>
      </c>
      <c r="T40" s="1" t="s">
        <v>10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6</v>
      </c>
      <c r="Z40" s="82" t="str">
        <f t="shared" si="1"/>
        <v>0</v>
      </c>
      <c r="AA40" s="8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4">
        <v>3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3</v>
      </c>
      <c r="Q41" s="248" t="s">
        <v>247</v>
      </c>
      <c r="R41" s="21">
        <v>0</v>
      </c>
      <c r="S41" s="277" t="s">
        <v>7</v>
      </c>
      <c r="T41" s="1" t="s">
        <v>10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6</v>
      </c>
      <c r="Z41" s="82" t="str">
        <f t="shared" si="1"/>
        <v>0</v>
      </c>
      <c r="AA41" s="8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4">
        <v>3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3</v>
      </c>
      <c r="Q42" s="248" t="s">
        <v>247</v>
      </c>
      <c r="R42" s="21">
        <v>0</v>
      </c>
      <c r="S42" s="277" t="s">
        <v>7</v>
      </c>
      <c r="T42" s="1" t="s">
        <v>10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6</v>
      </c>
      <c r="Z42" s="82" t="str">
        <f t="shared" si="1"/>
        <v>0</v>
      </c>
      <c r="AA42" s="82">
        <f t="shared" si="2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4">
        <v>3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3</v>
      </c>
      <c r="Q43" s="248" t="s">
        <v>247</v>
      </c>
      <c r="R43" s="21">
        <v>0</v>
      </c>
      <c r="S43" s="277" t="s">
        <v>7</v>
      </c>
      <c r="T43" s="1" t="s">
        <v>10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6</v>
      </c>
      <c r="Z43" s="82" t="str">
        <f t="shared" si="1"/>
        <v>0</v>
      </c>
      <c r="AA43" s="82">
        <f t="shared" si="2"/>
        <v>6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247</v>
      </c>
      <c r="R44" s="21">
        <v>0</v>
      </c>
      <c r="S44" s="277" t="s">
        <v>7</v>
      </c>
      <c r="T44" s="1" t="s">
        <v>10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4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4">
        <v>1</v>
      </c>
      <c r="Q45" s="248" t="s">
        <v>247</v>
      </c>
      <c r="R45" s="21">
        <v>0</v>
      </c>
      <c r="S45" s="277" t="s">
        <v>7</v>
      </c>
      <c r="T45" s="1" t="s">
        <v>10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5">
      <c r="A46" s="52"/>
      <c r="B46" s="53"/>
      <c r="C46" s="52"/>
      <c r="D46" s="52"/>
      <c r="G46" s="279">
        <f>SUM(G22:G45)</f>
        <v>55</v>
      </c>
      <c r="H46" s="252"/>
      <c r="I46" s="253"/>
      <c r="J46" s="280"/>
      <c r="K46" s="255"/>
      <c r="L46" s="256"/>
      <c r="M46" s="257">
        <f>G46-P46</f>
        <v>0</v>
      </c>
      <c r="N46" s="281"/>
      <c r="O46" s="282"/>
      <c r="P46" s="283">
        <f>SUM(P22:P45)</f>
        <v>55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5">
      <c r="A47" s="83"/>
      <c r="B47" s="84"/>
      <c r="C47" s="83"/>
      <c r="D47" s="83"/>
      <c r="G47" s="285"/>
      <c r="H47" s="286"/>
      <c r="I47" s="274"/>
      <c r="J47" s="287"/>
      <c r="K47" s="245"/>
      <c r="L47" s="271"/>
      <c r="M47" s="272"/>
      <c r="N47" s="288"/>
      <c r="O47" s="276"/>
      <c r="P47" s="289"/>
      <c r="Q47" s="83"/>
      <c r="R47" s="84"/>
      <c r="S47" s="260"/>
      <c r="T47" s="83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142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1921</v>
      </c>
      <c r="E48" s="74" t="s">
        <v>2187</v>
      </c>
      <c r="F48" s="74">
        <v>1</v>
      </c>
      <c r="G48" s="274">
        <v>10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10</v>
      </c>
      <c r="Q48" s="248" t="s">
        <v>11</v>
      </c>
      <c r="R48" s="2">
        <v>450</v>
      </c>
      <c r="S48" s="277" t="s">
        <v>12</v>
      </c>
      <c r="T48" s="1" t="s">
        <v>13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20</v>
      </c>
      <c r="Z48" s="82" t="str">
        <f t="shared" si="1"/>
        <v>0</v>
      </c>
      <c r="AA48" s="82">
        <f t="shared" si="2"/>
        <v>20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1922</v>
      </c>
      <c r="E49" s="74" t="s">
        <v>2187</v>
      </c>
      <c r="F49" s="74">
        <v>1</v>
      </c>
      <c r="G49" s="274">
        <v>10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10</v>
      </c>
      <c r="Q49" s="248" t="s">
        <v>11</v>
      </c>
      <c r="R49" s="2">
        <v>450</v>
      </c>
      <c r="S49" s="277" t="s">
        <v>12</v>
      </c>
      <c r="T49" s="1" t="s">
        <v>13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20</v>
      </c>
      <c r="Z49" s="82" t="str">
        <f t="shared" si="1"/>
        <v>0</v>
      </c>
      <c r="AA49" s="82">
        <f t="shared" si="2"/>
        <v>20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1923</v>
      </c>
      <c r="E50" s="74" t="s">
        <v>2187</v>
      </c>
      <c r="F50" s="74">
        <v>1</v>
      </c>
      <c r="G50" s="274">
        <v>9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9</v>
      </c>
      <c r="Q50" s="248" t="s">
        <v>11</v>
      </c>
      <c r="R50" s="2">
        <v>450</v>
      </c>
      <c r="S50" s="277" t="s">
        <v>12</v>
      </c>
      <c r="T50" s="1" t="s">
        <v>13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18</v>
      </c>
      <c r="Z50" s="82" t="str">
        <f t="shared" si="1"/>
        <v>0</v>
      </c>
      <c r="AA50" s="82">
        <f t="shared" si="2"/>
        <v>18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1924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11</v>
      </c>
      <c r="R51" s="2">
        <v>450</v>
      </c>
      <c r="S51" s="277" t="s">
        <v>12</v>
      </c>
      <c r="T51" s="1" t="s">
        <v>13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1925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11</v>
      </c>
      <c r="R52" s="2">
        <v>450</v>
      </c>
      <c r="S52" s="277" t="s">
        <v>12</v>
      </c>
      <c r="T52" s="1" t="s">
        <v>13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1260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11</v>
      </c>
      <c r="R53" s="2">
        <v>450</v>
      </c>
      <c r="S53" s="277" t="s">
        <v>12</v>
      </c>
      <c r="T53" s="1" t="s">
        <v>13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85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1928</v>
      </c>
      <c r="E54" s="74" t="s">
        <v>2187</v>
      </c>
      <c r="F54" s="74">
        <v>1</v>
      </c>
      <c r="G54" s="274">
        <v>13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13</v>
      </c>
      <c r="Q54" s="248" t="s">
        <v>11</v>
      </c>
      <c r="R54" s="2">
        <v>450</v>
      </c>
      <c r="S54" s="277" t="s">
        <v>12</v>
      </c>
      <c r="T54" s="1" t="s">
        <v>13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26</v>
      </c>
      <c r="Z54" s="82" t="str">
        <f t="shared" si="1"/>
        <v>0</v>
      </c>
      <c r="AA54" s="82">
        <f t="shared" si="2"/>
        <v>26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1929</v>
      </c>
      <c r="E55" s="74" t="s">
        <v>2187</v>
      </c>
      <c r="F55" s="74">
        <v>1</v>
      </c>
      <c r="G55" s="274">
        <v>14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14</v>
      </c>
      <c r="Q55" s="248" t="s">
        <v>11</v>
      </c>
      <c r="R55" s="2">
        <v>450</v>
      </c>
      <c r="S55" s="277" t="s">
        <v>12</v>
      </c>
      <c r="T55" s="1" t="s">
        <v>13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28</v>
      </c>
      <c r="Z55" s="82" t="str">
        <f t="shared" si="1"/>
        <v>0</v>
      </c>
      <c r="AA55" s="82">
        <f t="shared" si="2"/>
        <v>28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1930</v>
      </c>
      <c r="E56" s="74" t="s">
        <v>2187</v>
      </c>
      <c r="F56" s="74">
        <v>1</v>
      </c>
      <c r="G56" s="274">
        <v>14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14</v>
      </c>
      <c r="Q56" s="248" t="s">
        <v>11</v>
      </c>
      <c r="R56" s="2">
        <v>450</v>
      </c>
      <c r="S56" s="277" t="s">
        <v>12</v>
      </c>
      <c r="T56" s="1" t="s">
        <v>13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28</v>
      </c>
      <c r="Z56" s="82" t="str">
        <f t="shared" si="1"/>
        <v>0</v>
      </c>
      <c r="AA56" s="82">
        <f t="shared" si="2"/>
        <v>28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1094</v>
      </c>
      <c r="E57" s="74" t="s">
        <v>2187</v>
      </c>
      <c r="F57" s="74">
        <v>1</v>
      </c>
      <c r="G57" s="274">
        <v>14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14</v>
      </c>
      <c r="Q57" s="248" t="s">
        <v>11</v>
      </c>
      <c r="R57" s="2">
        <v>450</v>
      </c>
      <c r="S57" s="277" t="s">
        <v>12</v>
      </c>
      <c r="T57" s="1" t="s">
        <v>13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28</v>
      </c>
      <c r="Z57" s="82" t="str">
        <f t="shared" si="1"/>
        <v>0</v>
      </c>
      <c r="AA57" s="82">
        <f t="shared" si="2"/>
        <v>28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1931</v>
      </c>
      <c r="E58" s="74" t="s">
        <v>2187</v>
      </c>
      <c r="F58" s="74">
        <v>1</v>
      </c>
      <c r="G58" s="274">
        <v>14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14</v>
      </c>
      <c r="Q58" s="248" t="s">
        <v>11</v>
      </c>
      <c r="R58" s="2">
        <v>450</v>
      </c>
      <c r="S58" s="277" t="s">
        <v>12</v>
      </c>
      <c r="T58" s="1" t="s">
        <v>13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28</v>
      </c>
      <c r="Z58" s="82" t="str">
        <f t="shared" si="1"/>
        <v>0</v>
      </c>
      <c r="AA58" s="82">
        <f t="shared" si="2"/>
        <v>28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1095</v>
      </c>
      <c r="E59" s="74" t="s">
        <v>2187</v>
      </c>
      <c r="F59" s="74">
        <v>1</v>
      </c>
      <c r="G59" s="274">
        <v>14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14</v>
      </c>
      <c r="Q59" s="248" t="s">
        <v>11</v>
      </c>
      <c r="R59" s="2">
        <v>450</v>
      </c>
      <c r="S59" s="277" t="s">
        <v>12</v>
      </c>
      <c r="T59" s="1" t="s">
        <v>13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28</v>
      </c>
      <c r="Z59" s="82" t="str">
        <f t="shared" si="1"/>
        <v>0</v>
      </c>
      <c r="AA59" s="82">
        <f t="shared" si="2"/>
        <v>28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1898</v>
      </c>
      <c r="E60" s="74" t="s">
        <v>2187</v>
      </c>
      <c r="F60" s="74">
        <v>1</v>
      </c>
      <c r="G60" s="274">
        <v>14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14</v>
      </c>
      <c r="Q60" s="248" t="s">
        <v>11</v>
      </c>
      <c r="R60" s="2">
        <v>450</v>
      </c>
      <c r="S60" s="277" t="s">
        <v>12</v>
      </c>
      <c r="T60" s="1" t="s">
        <v>13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28</v>
      </c>
      <c r="Z60" s="82" t="str">
        <f t="shared" si="1"/>
        <v>0</v>
      </c>
      <c r="AA60" s="82">
        <f t="shared" si="2"/>
        <v>28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1932</v>
      </c>
      <c r="E61" s="74" t="s">
        <v>2187</v>
      </c>
      <c r="F61" s="74">
        <v>1</v>
      </c>
      <c r="G61" s="274">
        <v>14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14</v>
      </c>
      <c r="Q61" s="248" t="s">
        <v>11</v>
      </c>
      <c r="R61" s="2">
        <v>450</v>
      </c>
      <c r="S61" s="277" t="s">
        <v>12</v>
      </c>
      <c r="T61" s="1" t="s">
        <v>13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28</v>
      </c>
      <c r="Z61" s="82" t="str">
        <f t="shared" si="1"/>
        <v>0</v>
      </c>
      <c r="AA61" s="82">
        <f t="shared" si="2"/>
        <v>28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1933</v>
      </c>
      <c r="E62" s="74" t="s">
        <v>2187</v>
      </c>
      <c r="F62" s="74">
        <v>1</v>
      </c>
      <c r="G62" s="274">
        <v>14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14</v>
      </c>
      <c r="Q62" s="248" t="s">
        <v>11</v>
      </c>
      <c r="R62" s="2">
        <v>450</v>
      </c>
      <c r="S62" s="277" t="s">
        <v>12</v>
      </c>
      <c r="T62" s="1" t="s">
        <v>13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28</v>
      </c>
      <c r="Z62" s="82" t="str">
        <f t="shared" si="1"/>
        <v>0</v>
      </c>
      <c r="AA62" s="82">
        <f t="shared" si="2"/>
        <v>28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1934</v>
      </c>
      <c r="E63" s="74" t="s">
        <v>2187</v>
      </c>
      <c r="F63" s="74">
        <v>1</v>
      </c>
      <c r="G63" s="274">
        <v>14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14</v>
      </c>
      <c r="Q63" s="248" t="s">
        <v>11</v>
      </c>
      <c r="R63" s="2">
        <v>450</v>
      </c>
      <c r="S63" s="277" t="s">
        <v>12</v>
      </c>
      <c r="T63" s="1" t="s">
        <v>13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28</v>
      </c>
      <c r="Z63" s="82" t="str">
        <f t="shared" si="1"/>
        <v>0</v>
      </c>
      <c r="AA63" s="82">
        <f t="shared" si="2"/>
        <v>28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1935</v>
      </c>
      <c r="E64" s="74" t="s">
        <v>2187</v>
      </c>
      <c r="F64" s="74">
        <v>1</v>
      </c>
      <c r="G64" s="274">
        <v>14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14</v>
      </c>
      <c r="Q64" s="248" t="s">
        <v>11</v>
      </c>
      <c r="R64" s="2">
        <v>450</v>
      </c>
      <c r="S64" s="277" t="s">
        <v>12</v>
      </c>
      <c r="T64" s="1" t="s">
        <v>13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28</v>
      </c>
      <c r="Z64" s="82" t="str">
        <f t="shared" si="1"/>
        <v>0</v>
      </c>
      <c r="AA64" s="82">
        <f t="shared" si="2"/>
        <v>28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1936</v>
      </c>
      <c r="E65" s="74" t="s">
        <v>2187</v>
      </c>
      <c r="F65" s="74">
        <v>1</v>
      </c>
      <c r="G65" s="274">
        <v>14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14</v>
      </c>
      <c r="Q65" s="248" t="s">
        <v>11</v>
      </c>
      <c r="R65" s="2">
        <v>450</v>
      </c>
      <c r="S65" s="277" t="s">
        <v>12</v>
      </c>
      <c r="T65" s="1" t="s">
        <v>13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28</v>
      </c>
      <c r="Z65" s="82" t="str">
        <f t="shared" si="1"/>
        <v>0</v>
      </c>
      <c r="AA65" s="82">
        <f t="shared" si="2"/>
        <v>28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1937</v>
      </c>
      <c r="E66" s="74" t="s">
        <v>2187</v>
      </c>
      <c r="F66" s="74">
        <v>1</v>
      </c>
      <c r="G66" s="274">
        <v>14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14</v>
      </c>
      <c r="Q66" s="248" t="s">
        <v>11</v>
      </c>
      <c r="R66" s="2">
        <v>450</v>
      </c>
      <c r="S66" s="277" t="s">
        <v>12</v>
      </c>
      <c r="T66" s="1" t="s">
        <v>13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28</v>
      </c>
      <c r="Z66" s="82" t="str">
        <f t="shared" si="1"/>
        <v>0</v>
      </c>
      <c r="AA66" s="82">
        <f t="shared" si="2"/>
        <v>28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1168</v>
      </c>
      <c r="E67" s="74" t="s">
        <v>2187</v>
      </c>
      <c r="F67" s="74">
        <v>1</v>
      </c>
      <c r="G67" s="274">
        <v>14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14</v>
      </c>
      <c r="Q67" s="248" t="s">
        <v>11</v>
      </c>
      <c r="R67" s="2">
        <v>450</v>
      </c>
      <c r="S67" s="277" t="s">
        <v>12</v>
      </c>
      <c r="T67" s="1" t="s">
        <v>13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28</v>
      </c>
      <c r="Z67" s="82" t="str">
        <f t="shared" si="1"/>
        <v>0</v>
      </c>
      <c r="AA67" s="82">
        <f t="shared" si="2"/>
        <v>28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1938</v>
      </c>
      <c r="E68" s="74" t="s">
        <v>2187</v>
      </c>
      <c r="F68" s="74">
        <v>1</v>
      </c>
      <c r="G68" s="274">
        <v>14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14</v>
      </c>
      <c r="Q68" s="248" t="s">
        <v>11</v>
      </c>
      <c r="R68" s="2">
        <v>450</v>
      </c>
      <c r="S68" s="277" t="s">
        <v>12</v>
      </c>
      <c r="T68" s="1" t="s">
        <v>13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28</v>
      </c>
      <c r="Z68" s="82" t="str">
        <f t="shared" si="1"/>
        <v>0</v>
      </c>
      <c r="AA68" s="82">
        <f t="shared" si="2"/>
        <v>28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1939</v>
      </c>
      <c r="E69" s="74" t="s">
        <v>2187</v>
      </c>
      <c r="F69" s="74">
        <v>1</v>
      </c>
      <c r="G69" s="274">
        <v>14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14</v>
      </c>
      <c r="Q69" s="248" t="s">
        <v>11</v>
      </c>
      <c r="R69" s="2">
        <v>450</v>
      </c>
      <c r="S69" s="277" t="s">
        <v>12</v>
      </c>
      <c r="T69" s="1" t="s">
        <v>13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28</v>
      </c>
      <c r="Z69" s="82" t="str">
        <f t="shared" si="1"/>
        <v>0</v>
      </c>
      <c r="AA69" s="82">
        <f t="shared" si="2"/>
        <v>28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1940</v>
      </c>
      <c r="E70" s="74" t="s">
        <v>2187</v>
      </c>
      <c r="F70" s="74">
        <v>1</v>
      </c>
      <c r="G70" s="274">
        <v>9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9</v>
      </c>
      <c r="Q70" s="248" t="s">
        <v>11</v>
      </c>
      <c r="R70" s="2">
        <v>450</v>
      </c>
      <c r="S70" s="277" t="s">
        <v>12</v>
      </c>
      <c r="T70" s="1" t="s">
        <v>13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ref="Y70:Y133" si="3">F70*G70*2</f>
        <v>18</v>
      </c>
      <c r="Z70" s="82" t="str">
        <f t="shared" ref="Z70:Z133" si="4">IF(X70="N",Y70,"0")</f>
        <v>0</v>
      </c>
      <c r="AA70" s="82">
        <f t="shared" ref="AA70:AA133" si="5">IF(X70="P",Y70,"0")</f>
        <v>18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1941</v>
      </c>
      <c r="E71" s="74" t="s">
        <v>2187</v>
      </c>
      <c r="F71" s="74">
        <v>1</v>
      </c>
      <c r="G71" s="274">
        <v>9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9</v>
      </c>
      <c r="Q71" s="248" t="s">
        <v>11</v>
      </c>
      <c r="R71" s="2">
        <v>450</v>
      </c>
      <c r="S71" s="277" t="s">
        <v>12</v>
      </c>
      <c r="T71" s="1" t="s">
        <v>13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18</v>
      </c>
      <c r="Z71" s="82" t="str">
        <f t="shared" si="4"/>
        <v>0</v>
      </c>
      <c r="AA71" s="82">
        <f t="shared" si="5"/>
        <v>18</v>
      </c>
      <c r="AB71" s="114"/>
      <c r="AC71" s="30"/>
      <c r="AD71" s="34"/>
      <c r="AE71" s="34"/>
      <c r="AF71" s="34"/>
      <c r="AG71" s="34"/>
      <c r="AH71" s="34"/>
    </row>
    <row r="72" spans="1:34" s="49" customFormat="1" ht="12" customHeight="1" thickBot="1" x14ac:dyDescent="0.3">
      <c r="A72" s="262"/>
      <c r="B72" s="263"/>
      <c r="C72" s="262"/>
      <c r="G72" s="292">
        <f>SUM(G48:G71)</f>
        <v>297</v>
      </c>
      <c r="I72" s="265"/>
      <c r="J72" s="293"/>
      <c r="K72" s="294"/>
      <c r="L72" s="266"/>
      <c r="M72" s="295">
        <f>G72-P72</f>
        <v>0</v>
      </c>
      <c r="N72" s="296"/>
      <c r="O72" s="297"/>
      <c r="P72" s="292">
        <f>SUM(P48:P71)</f>
        <v>297</v>
      </c>
      <c r="Q72" s="298"/>
      <c r="R72" s="263"/>
      <c r="S72" s="299"/>
      <c r="T72" s="300"/>
      <c r="U72" s="65"/>
      <c r="V72" s="65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70"/>
    </row>
    <row r="73" spans="1:34" s="3" customFormat="1" ht="12" customHeight="1" x14ac:dyDescent="0.25">
      <c r="A73" s="1"/>
      <c r="B73" s="2"/>
      <c r="C73" s="301" t="s">
        <v>1945</v>
      </c>
      <c r="D73" s="1"/>
      <c r="G73" s="4"/>
      <c r="I73" s="4"/>
      <c r="J73" s="22"/>
      <c r="K73" s="4"/>
      <c r="L73" s="244"/>
      <c r="N73" s="22"/>
      <c r="O73" s="86"/>
      <c r="Q73" s="1"/>
      <c r="R73" s="2"/>
      <c r="S73" s="127"/>
      <c r="T73" s="1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J74" s="22"/>
      <c r="L74" s="244" t="s">
        <v>2185</v>
      </c>
      <c r="N74" s="22"/>
      <c r="S74" s="22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A75" s="1" t="s">
        <v>14</v>
      </c>
      <c r="B75" s="2">
        <v>450</v>
      </c>
      <c r="C75" s="1" t="s">
        <v>15</v>
      </c>
      <c r="D75" s="1" t="s">
        <v>2186</v>
      </c>
      <c r="E75" s="3" t="s">
        <v>2187</v>
      </c>
      <c r="F75" s="3">
        <v>16</v>
      </c>
      <c r="G75" s="27">
        <v>25</v>
      </c>
      <c r="I75" s="111"/>
      <c r="J75" s="22" t="s">
        <v>446</v>
      </c>
      <c r="K75" s="111" t="s">
        <v>2804</v>
      </c>
      <c r="L75" s="244" t="s">
        <v>2185</v>
      </c>
      <c r="M75" s="27" t="s">
        <v>2804</v>
      </c>
      <c r="N75" s="22" t="s">
        <v>446</v>
      </c>
      <c r="P75" s="27">
        <v>25</v>
      </c>
      <c r="Q75" s="1" t="s">
        <v>15</v>
      </c>
      <c r="R75" s="2">
        <v>400</v>
      </c>
      <c r="S75" s="358" t="s">
        <v>436</v>
      </c>
      <c r="T75" s="1" t="s">
        <v>16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17</v>
      </c>
      <c r="B76" s="21">
        <v>0</v>
      </c>
      <c r="C76" s="248" t="s">
        <v>247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77" t="s">
        <v>18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19</v>
      </c>
      <c r="B77" s="2">
        <v>450</v>
      </c>
      <c r="C77" s="1" t="s">
        <v>15</v>
      </c>
      <c r="D77" s="1" t="s">
        <v>2186</v>
      </c>
      <c r="E77" s="3" t="s">
        <v>2187</v>
      </c>
      <c r="F77" s="3">
        <v>16</v>
      </c>
      <c r="G77" s="26">
        <v>25</v>
      </c>
      <c r="I77" s="29"/>
      <c r="J77" s="22" t="s">
        <v>446</v>
      </c>
      <c r="K77" s="29" t="s">
        <v>276</v>
      </c>
      <c r="L77" s="246" t="s">
        <v>2185</v>
      </c>
      <c r="M77" s="22" t="s">
        <v>276</v>
      </c>
      <c r="N77" s="22" t="s">
        <v>446</v>
      </c>
      <c r="O77" s="26"/>
      <c r="P77" s="22">
        <v>25</v>
      </c>
      <c r="Q77" s="20" t="s">
        <v>1956</v>
      </c>
      <c r="R77" s="21">
        <v>400</v>
      </c>
      <c r="S77" s="358" t="s">
        <v>436</v>
      </c>
      <c r="T77" s="20" t="s">
        <v>1957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17</v>
      </c>
      <c r="B78" s="21">
        <v>0</v>
      </c>
      <c r="C78" s="248" t="s">
        <v>247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20</v>
      </c>
      <c r="P78" s="22">
        <v>25</v>
      </c>
      <c r="Q78" s="20" t="s">
        <v>2193</v>
      </c>
      <c r="R78" s="21">
        <v>61</v>
      </c>
      <c r="S78" s="277" t="s">
        <v>21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58" t="s">
        <v>1636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17</v>
      </c>
      <c r="B80" s="21">
        <v>0</v>
      </c>
      <c r="C80" s="248" t="s">
        <v>247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58" t="s">
        <v>1636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17</v>
      </c>
      <c r="B81" s="21">
        <v>0</v>
      </c>
      <c r="C81" s="248" t="s">
        <v>247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1636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17</v>
      </c>
      <c r="B82" s="21">
        <v>0</v>
      </c>
      <c r="C82" s="248" t="s">
        <v>247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58" t="s">
        <v>1636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17</v>
      </c>
      <c r="B83" s="21">
        <v>0</v>
      </c>
      <c r="C83" s="248" t="s">
        <v>247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358" t="s">
        <v>1636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17</v>
      </c>
      <c r="B84" s="21">
        <v>0</v>
      </c>
      <c r="C84" s="248" t="s">
        <v>247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358" t="s">
        <v>1636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1" t="s">
        <v>22</v>
      </c>
      <c r="B85" s="2">
        <v>450</v>
      </c>
      <c r="C85" s="1" t="s">
        <v>15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23</v>
      </c>
      <c r="J85" s="22" t="s">
        <v>446</v>
      </c>
      <c r="K85" s="29" t="s">
        <v>1984</v>
      </c>
      <c r="L85" s="246" t="s">
        <v>2185</v>
      </c>
      <c r="M85" s="26" t="s">
        <v>2453</v>
      </c>
      <c r="N85" s="22" t="s">
        <v>446</v>
      </c>
      <c r="O85" s="142" t="s">
        <v>1980</v>
      </c>
      <c r="P85" s="26">
        <v>25</v>
      </c>
      <c r="Q85" s="1" t="s">
        <v>15</v>
      </c>
      <c r="R85" s="2">
        <v>450</v>
      </c>
      <c r="S85" s="358" t="s">
        <v>1636</v>
      </c>
      <c r="T85" s="1" t="s">
        <v>24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25</v>
      </c>
      <c r="B86" s="2">
        <v>490</v>
      </c>
      <c r="C86" s="1" t="s">
        <v>15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26</v>
      </c>
      <c r="J86" s="22" t="s">
        <v>446</v>
      </c>
      <c r="K86" s="29" t="s">
        <v>2889</v>
      </c>
      <c r="L86" s="246" t="s">
        <v>2185</v>
      </c>
      <c r="M86" s="26" t="s">
        <v>2453</v>
      </c>
      <c r="N86" s="22" t="s">
        <v>446</v>
      </c>
      <c r="O86" s="142" t="s">
        <v>1980</v>
      </c>
      <c r="P86" s="26">
        <v>25</v>
      </c>
      <c r="Q86" s="1" t="s">
        <v>15</v>
      </c>
      <c r="R86" s="2">
        <v>450</v>
      </c>
      <c r="S86" s="358" t="s">
        <v>1636</v>
      </c>
      <c r="T86" s="1" t="s">
        <v>27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A87" s="1" t="s">
        <v>28</v>
      </c>
      <c r="B87" s="2">
        <v>435</v>
      </c>
      <c r="C87" s="1" t="s">
        <v>15</v>
      </c>
      <c r="D87" s="1" t="s">
        <v>2186</v>
      </c>
      <c r="E87" s="3" t="s">
        <v>2187</v>
      </c>
      <c r="F87" s="3">
        <v>16</v>
      </c>
      <c r="G87" s="26">
        <v>25</v>
      </c>
      <c r="I87" s="29" t="s">
        <v>29</v>
      </c>
      <c r="J87" s="22" t="s">
        <v>446</v>
      </c>
      <c r="K87" s="29" t="s">
        <v>1983</v>
      </c>
      <c r="L87" s="246" t="s">
        <v>2185</v>
      </c>
      <c r="M87" s="26" t="s">
        <v>2453</v>
      </c>
      <c r="N87" s="22" t="s">
        <v>446</v>
      </c>
      <c r="O87" s="142" t="s">
        <v>1968</v>
      </c>
      <c r="P87" s="26">
        <v>25</v>
      </c>
      <c r="Q87" s="1" t="s">
        <v>15</v>
      </c>
      <c r="R87" s="2">
        <v>450</v>
      </c>
      <c r="S87" s="358" t="s">
        <v>1636</v>
      </c>
      <c r="T87" s="1" t="s">
        <v>30</v>
      </c>
      <c r="U87" s="3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25"/>
    </row>
    <row r="88" spans="1:29" s="22" customFormat="1" ht="12" customHeight="1" x14ac:dyDescent="0.2">
      <c r="A88" s="1" t="s">
        <v>31</v>
      </c>
      <c r="B88" s="2">
        <v>450</v>
      </c>
      <c r="C88" s="1" t="s">
        <v>15</v>
      </c>
      <c r="D88" s="1" t="s">
        <v>2186</v>
      </c>
      <c r="E88" s="3" t="s">
        <v>2187</v>
      </c>
      <c r="F88" s="3">
        <v>16</v>
      </c>
      <c r="G88" s="26">
        <v>25</v>
      </c>
      <c r="I88" s="29" t="s">
        <v>1532</v>
      </c>
      <c r="J88" s="22" t="s">
        <v>446</v>
      </c>
      <c r="K88" s="29" t="s">
        <v>1983</v>
      </c>
      <c r="L88" s="246" t="s">
        <v>2185</v>
      </c>
      <c r="M88" s="26" t="s">
        <v>2453</v>
      </c>
      <c r="N88" s="22" t="s">
        <v>446</v>
      </c>
      <c r="O88" s="142" t="s">
        <v>1968</v>
      </c>
      <c r="P88" s="26">
        <v>25</v>
      </c>
      <c r="Q88" s="1" t="s">
        <v>15</v>
      </c>
      <c r="R88" s="2">
        <v>440</v>
      </c>
      <c r="S88" s="358" t="s">
        <v>1636</v>
      </c>
      <c r="T88" s="1" t="s">
        <v>32</v>
      </c>
      <c r="U88" s="3" t="s">
        <v>1953</v>
      </c>
      <c r="V88" s="22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  <c r="AC88" s="25"/>
    </row>
    <row r="89" spans="1:29" s="22" customFormat="1" ht="12" customHeight="1" x14ac:dyDescent="0.2">
      <c r="A89" s="1" t="s">
        <v>33</v>
      </c>
      <c r="B89" s="2">
        <v>450</v>
      </c>
      <c r="C89" s="1" t="s">
        <v>15</v>
      </c>
      <c r="D89" s="1" t="s">
        <v>2186</v>
      </c>
      <c r="E89" s="3" t="s">
        <v>2187</v>
      </c>
      <c r="F89" s="3">
        <v>16</v>
      </c>
      <c r="G89" s="26">
        <v>25</v>
      </c>
      <c r="I89" s="29"/>
      <c r="J89" s="22" t="s">
        <v>446</v>
      </c>
      <c r="K89" s="29" t="s">
        <v>1983</v>
      </c>
      <c r="L89" s="246" t="s">
        <v>2185</v>
      </c>
      <c r="M89" s="22" t="s">
        <v>1983</v>
      </c>
      <c r="N89" s="22" t="s">
        <v>446</v>
      </c>
      <c r="P89" s="22">
        <v>25</v>
      </c>
      <c r="Q89" s="20" t="s">
        <v>1985</v>
      </c>
      <c r="R89" s="21">
        <v>325</v>
      </c>
      <c r="S89" s="358" t="s">
        <v>436</v>
      </c>
      <c r="T89" s="20" t="s">
        <v>1986</v>
      </c>
      <c r="U89" s="22" t="s">
        <v>1953</v>
      </c>
      <c r="V89" s="22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25"/>
    </row>
    <row r="90" spans="1:29" s="22" customFormat="1" ht="12" customHeight="1" x14ac:dyDescent="0.2">
      <c r="A90" s="20" t="s">
        <v>1971</v>
      </c>
      <c r="B90" s="21">
        <v>38.6</v>
      </c>
      <c r="C90" s="20" t="s">
        <v>2193</v>
      </c>
      <c r="D90" s="20" t="s">
        <v>2186</v>
      </c>
      <c r="E90" s="22" t="s">
        <v>2187</v>
      </c>
      <c r="F90" s="22">
        <v>16</v>
      </c>
      <c r="G90" s="22">
        <v>25</v>
      </c>
      <c r="I90" s="23" t="s">
        <v>1664</v>
      </c>
      <c r="J90" s="22" t="s">
        <v>446</v>
      </c>
      <c r="K90" s="23" t="s">
        <v>2408</v>
      </c>
      <c r="L90" s="246" t="s">
        <v>2185</v>
      </c>
      <c r="M90" s="22" t="s">
        <v>2516</v>
      </c>
      <c r="N90" s="22" t="s">
        <v>446</v>
      </c>
      <c r="O90" s="26" t="s">
        <v>34</v>
      </c>
      <c r="P90" s="22">
        <v>25</v>
      </c>
      <c r="Q90" s="20" t="s">
        <v>2193</v>
      </c>
      <c r="R90" s="21">
        <v>86</v>
      </c>
      <c r="S90" s="358" t="s">
        <v>35</v>
      </c>
      <c r="T90" s="20" t="s">
        <v>1991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800</v>
      </c>
      <c r="Z90" s="82" t="str">
        <f t="shared" si="4"/>
        <v>0</v>
      </c>
      <c r="AA90" s="82">
        <f t="shared" si="5"/>
        <v>800</v>
      </c>
    </row>
    <row r="91" spans="1:29" s="43" customFormat="1" ht="12" customHeight="1" x14ac:dyDescent="0.25">
      <c r="A91" s="1" t="s">
        <v>36</v>
      </c>
      <c r="B91" s="2">
        <v>435</v>
      </c>
      <c r="C91" s="1" t="s">
        <v>15</v>
      </c>
      <c r="D91" s="1" t="s">
        <v>2186</v>
      </c>
      <c r="E91" s="3" t="s">
        <v>2187</v>
      </c>
      <c r="F91" s="3">
        <v>16</v>
      </c>
      <c r="G91" s="26">
        <v>25</v>
      </c>
      <c r="H91" s="22"/>
      <c r="I91" s="29"/>
      <c r="J91" s="22" t="s">
        <v>446</v>
      </c>
      <c r="K91" s="29" t="s">
        <v>2516</v>
      </c>
      <c r="L91" s="246" t="s">
        <v>2185</v>
      </c>
      <c r="M91" s="22" t="s">
        <v>2516</v>
      </c>
      <c r="N91" s="22" t="s">
        <v>446</v>
      </c>
      <c r="O91" s="26"/>
      <c r="P91" s="22">
        <v>25</v>
      </c>
      <c r="Q91" s="20" t="s">
        <v>2193</v>
      </c>
      <c r="R91" s="21">
        <v>86</v>
      </c>
      <c r="S91" s="358" t="s">
        <v>436</v>
      </c>
      <c r="T91" s="20" t="s">
        <v>1993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22" customFormat="1" ht="12" customHeight="1" x14ac:dyDescent="0.2">
      <c r="A92" s="1" t="s">
        <v>37</v>
      </c>
      <c r="B92" s="21">
        <v>0</v>
      </c>
      <c r="C92" s="248" t="s">
        <v>247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38</v>
      </c>
      <c r="J92" s="22" t="s">
        <v>446</v>
      </c>
      <c r="K92" s="29" t="s">
        <v>39</v>
      </c>
      <c r="L92" s="246" t="s">
        <v>2185</v>
      </c>
      <c r="M92" s="26" t="s">
        <v>2567</v>
      </c>
      <c r="N92" s="22" t="s">
        <v>446</v>
      </c>
      <c r="O92" s="26" t="s">
        <v>40</v>
      </c>
      <c r="P92" s="26">
        <v>25</v>
      </c>
      <c r="Q92" s="1" t="s">
        <v>15</v>
      </c>
      <c r="R92" s="2">
        <v>485</v>
      </c>
      <c r="S92" s="358" t="s">
        <v>41</v>
      </c>
      <c r="T92" s="1" t="s">
        <v>42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800</v>
      </c>
      <c r="Z92" s="82" t="str">
        <f t="shared" si="4"/>
        <v>0</v>
      </c>
      <c r="AA92" s="82">
        <f t="shared" si="5"/>
        <v>800</v>
      </c>
      <c r="AC92" s="25"/>
    </row>
    <row r="93" spans="1:29" s="22" customFormat="1" ht="12" customHeight="1" x14ac:dyDescent="0.2">
      <c r="L93" s="246" t="s">
        <v>2185</v>
      </c>
      <c r="S93" s="24"/>
      <c r="Y93" s="82">
        <f t="shared" si="3"/>
        <v>0</v>
      </c>
      <c r="Z93" s="82" t="str">
        <f t="shared" si="4"/>
        <v>0</v>
      </c>
      <c r="AA93" s="82" t="str">
        <f t="shared" si="5"/>
        <v>0</v>
      </c>
      <c r="AC93" s="25"/>
    </row>
    <row r="94" spans="1:29" s="304" customFormat="1" ht="12" customHeight="1" x14ac:dyDescent="0.3">
      <c r="G94" s="251">
        <f>SUM(G73:G93)</f>
        <v>408</v>
      </c>
      <c r="I94" s="305"/>
      <c r="J94" s="306"/>
      <c r="K94" s="305"/>
      <c r="L94" s="305"/>
      <c r="M94" s="257">
        <f>G94-P94</f>
        <v>0</v>
      </c>
      <c r="N94" s="306"/>
      <c r="O94" s="307"/>
      <c r="P94" s="257">
        <f>SUM(P73:P93)</f>
        <v>408</v>
      </c>
      <c r="S94" s="307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71" customFormat="1" ht="12" customHeight="1" x14ac:dyDescent="0.25">
      <c r="C95" s="308" t="s">
        <v>1999</v>
      </c>
      <c r="G95" s="309"/>
      <c r="I95" s="309"/>
      <c r="J95" s="310"/>
      <c r="K95" s="309"/>
      <c r="L95" s="309"/>
      <c r="N95" s="310"/>
      <c r="O95" s="311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71" customFormat="1" ht="12" customHeight="1" x14ac:dyDescent="0.25">
      <c r="L96" s="246" t="s">
        <v>2185</v>
      </c>
      <c r="N96" s="310"/>
      <c r="O96" s="311"/>
      <c r="S96" s="311"/>
      <c r="Y96" s="82">
        <f t="shared" si="3"/>
        <v>0</v>
      </c>
      <c r="Z96" s="82" t="str">
        <f t="shared" si="4"/>
        <v>0</v>
      </c>
      <c r="AA96" s="82" t="str">
        <f t="shared" si="5"/>
        <v>0</v>
      </c>
    </row>
    <row r="97" spans="1:29" s="22" customFormat="1" ht="12" customHeight="1" x14ac:dyDescent="0.2">
      <c r="A97" s="20" t="s">
        <v>2006</v>
      </c>
      <c r="B97" s="21">
        <v>19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43</v>
      </c>
      <c r="J97" s="74" t="s">
        <v>446</v>
      </c>
      <c r="K97" s="23" t="s">
        <v>2194</v>
      </c>
      <c r="L97" s="246" t="s">
        <v>2185</v>
      </c>
      <c r="M97" s="26" t="s">
        <v>2453</v>
      </c>
      <c r="N97" s="22" t="s">
        <v>446</v>
      </c>
      <c r="O97" s="142" t="s">
        <v>44</v>
      </c>
      <c r="P97" s="235">
        <v>20</v>
      </c>
      <c r="Q97" s="20" t="s">
        <v>2193</v>
      </c>
      <c r="R97" s="21">
        <v>24.73</v>
      </c>
      <c r="S97" s="358" t="s">
        <v>45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20" t="s">
        <v>2006</v>
      </c>
      <c r="B98" s="21">
        <v>19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43</v>
      </c>
      <c r="J98" s="74" t="s">
        <v>446</v>
      </c>
      <c r="K98" s="23" t="s">
        <v>2194</v>
      </c>
      <c r="L98" s="246" t="s">
        <v>2185</v>
      </c>
      <c r="M98" s="26" t="s">
        <v>2453</v>
      </c>
      <c r="N98" s="22" t="s">
        <v>446</v>
      </c>
      <c r="O98" s="142" t="s">
        <v>2026</v>
      </c>
      <c r="P98" s="235">
        <v>5</v>
      </c>
      <c r="Q98" s="20" t="s">
        <v>2193</v>
      </c>
      <c r="R98" s="21">
        <v>24.73</v>
      </c>
      <c r="S98" s="358" t="s">
        <v>1636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71" customFormat="1" ht="12" customHeight="1" x14ac:dyDescent="0.25">
      <c r="A99" s="20" t="s">
        <v>2028</v>
      </c>
      <c r="B99" s="21">
        <v>25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H99" s="22"/>
      <c r="I99" s="29"/>
      <c r="J99" s="74" t="s">
        <v>446</v>
      </c>
      <c r="K99" s="23" t="s">
        <v>2326</v>
      </c>
      <c r="L99" s="246" t="s">
        <v>2185</v>
      </c>
      <c r="M99" s="114" t="s">
        <v>2326</v>
      </c>
      <c r="N99" s="310" t="s">
        <v>446</v>
      </c>
      <c r="O99" s="142"/>
      <c r="P99" s="275">
        <v>25</v>
      </c>
      <c r="Q99" s="1" t="s">
        <v>15</v>
      </c>
      <c r="R99" s="2">
        <v>425</v>
      </c>
      <c r="S99" s="358" t="s">
        <v>436</v>
      </c>
      <c r="T99" s="1" t="s">
        <v>46</v>
      </c>
      <c r="U99" s="3" t="s">
        <v>1953</v>
      </c>
      <c r="V99" s="22" t="s">
        <v>1953</v>
      </c>
      <c r="W99" s="22" t="s">
        <v>2892</v>
      </c>
      <c r="X99" s="22" t="s">
        <v>1019</v>
      </c>
      <c r="Y99" s="82">
        <f t="shared" si="3"/>
        <v>400</v>
      </c>
      <c r="Z99" s="82">
        <f t="shared" si="4"/>
        <v>400</v>
      </c>
      <c r="AA99" s="82" t="str">
        <f t="shared" si="5"/>
        <v>0</v>
      </c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2014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47</v>
      </c>
      <c r="P100" s="235">
        <v>25</v>
      </c>
      <c r="Q100" s="20" t="s">
        <v>2193</v>
      </c>
      <c r="R100" s="21">
        <v>24.73</v>
      </c>
      <c r="S100" s="358" t="s">
        <v>48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20" t="s">
        <v>2193</v>
      </c>
      <c r="R101" s="21">
        <v>24.73</v>
      </c>
      <c r="S101" s="358" t="s">
        <v>49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20" t="s">
        <v>2193</v>
      </c>
      <c r="R102" s="21">
        <v>24.73</v>
      </c>
      <c r="S102" s="358" t="s">
        <v>49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2013</v>
      </c>
      <c r="B103" s="21">
        <v>26.35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50</v>
      </c>
      <c r="J103" s="74" t="s">
        <v>446</v>
      </c>
      <c r="K103" s="23" t="s">
        <v>2408</v>
      </c>
      <c r="L103" s="246" t="s">
        <v>2185</v>
      </c>
      <c r="M103" s="26" t="s">
        <v>2453</v>
      </c>
      <c r="N103" s="22" t="s">
        <v>446</v>
      </c>
      <c r="O103" s="142" t="s">
        <v>51</v>
      </c>
      <c r="P103" s="235">
        <v>25</v>
      </c>
      <c r="Q103" s="20" t="s">
        <v>2193</v>
      </c>
      <c r="R103" s="21">
        <v>24.73</v>
      </c>
      <c r="S103" s="358" t="s">
        <v>52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1" t="s">
        <v>53</v>
      </c>
      <c r="B104" s="21">
        <v>0</v>
      </c>
      <c r="C104" s="248" t="s">
        <v>247</v>
      </c>
      <c r="D104" s="20" t="s">
        <v>2718</v>
      </c>
      <c r="E104" s="22" t="s">
        <v>2187</v>
      </c>
      <c r="F104" s="22">
        <v>8</v>
      </c>
      <c r="G104" s="302">
        <v>7</v>
      </c>
      <c r="H104" s="22" t="s">
        <v>2839</v>
      </c>
      <c r="I104" s="23" t="s">
        <v>1947</v>
      </c>
      <c r="J104" s="22" t="s">
        <v>446</v>
      </c>
      <c r="K104" s="23" t="s">
        <v>1948</v>
      </c>
      <c r="L104" s="246" t="s">
        <v>2185</v>
      </c>
      <c r="M104" s="185" t="s">
        <v>1949</v>
      </c>
      <c r="N104" s="22" t="s">
        <v>446</v>
      </c>
      <c r="O104" s="303" t="s">
        <v>1950</v>
      </c>
      <c r="P104" s="24">
        <v>7</v>
      </c>
      <c r="Q104" s="20" t="s">
        <v>2193</v>
      </c>
      <c r="R104" s="21">
        <v>19.3</v>
      </c>
      <c r="S104" s="277" t="s">
        <v>18</v>
      </c>
      <c r="T104" s="20" t="s">
        <v>1952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112</v>
      </c>
      <c r="Z104" s="82" t="str">
        <f t="shared" si="4"/>
        <v>0</v>
      </c>
      <c r="AA104" s="82">
        <f t="shared" si="5"/>
        <v>112</v>
      </c>
      <c r="AC104" s="25"/>
    </row>
    <row r="105" spans="1:29" s="22" customFormat="1" ht="12" customHeight="1" x14ac:dyDescent="0.2">
      <c r="A105" s="1" t="s">
        <v>53</v>
      </c>
      <c r="B105" s="21">
        <v>0</v>
      </c>
      <c r="C105" s="248" t="s">
        <v>247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20" t="s">
        <v>2193</v>
      </c>
      <c r="R105" s="21">
        <v>24.73</v>
      </c>
      <c r="S105" s="358" t="s">
        <v>1636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25"/>
    </row>
    <row r="106" spans="1:29" s="22" customFormat="1" ht="12" customHeight="1" x14ac:dyDescent="0.2">
      <c r="A106" s="20" t="s">
        <v>2010</v>
      </c>
      <c r="B106" s="21">
        <v>185</v>
      </c>
      <c r="C106" s="20" t="s">
        <v>2218</v>
      </c>
      <c r="D106" s="20" t="s">
        <v>2718</v>
      </c>
      <c r="E106" s="22" t="s">
        <v>2187</v>
      </c>
      <c r="F106" s="22">
        <v>8</v>
      </c>
      <c r="G106" s="22">
        <v>25</v>
      </c>
      <c r="I106" s="29" t="s">
        <v>54</v>
      </c>
      <c r="J106" s="74" t="s">
        <v>446</v>
      </c>
      <c r="K106" s="23" t="s">
        <v>1983</v>
      </c>
      <c r="L106" s="246" t="s">
        <v>2185</v>
      </c>
      <c r="M106" s="26" t="s">
        <v>2453</v>
      </c>
      <c r="N106" s="22" t="s">
        <v>446</v>
      </c>
      <c r="O106" s="142" t="s">
        <v>55</v>
      </c>
      <c r="P106" s="235">
        <v>25</v>
      </c>
      <c r="Q106" s="20" t="s">
        <v>2193</v>
      </c>
      <c r="R106" s="21">
        <v>24.73</v>
      </c>
      <c r="S106" s="358" t="s">
        <v>56</v>
      </c>
      <c r="T106" s="20" t="s">
        <v>1970</v>
      </c>
      <c r="U106" s="22" t="s">
        <v>1953</v>
      </c>
      <c r="V106" s="22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25"/>
    </row>
    <row r="107" spans="1:29" s="22" customFormat="1" ht="12" customHeight="1" x14ac:dyDescent="0.2">
      <c r="A107" s="20" t="s">
        <v>2001</v>
      </c>
      <c r="B107" s="21">
        <v>360</v>
      </c>
      <c r="C107" s="20" t="s">
        <v>2193</v>
      </c>
      <c r="D107" s="20" t="s">
        <v>2718</v>
      </c>
      <c r="E107" s="22" t="s">
        <v>2187</v>
      </c>
      <c r="F107" s="22">
        <v>8</v>
      </c>
      <c r="G107" s="22">
        <v>25</v>
      </c>
      <c r="I107" s="29" t="s">
        <v>2011</v>
      </c>
      <c r="J107" s="22" t="s">
        <v>446</v>
      </c>
      <c r="K107" s="23" t="s">
        <v>1983</v>
      </c>
      <c r="L107" s="246" t="s">
        <v>2185</v>
      </c>
      <c r="M107" s="22" t="s">
        <v>2889</v>
      </c>
      <c r="N107" s="22" t="s">
        <v>446</v>
      </c>
      <c r="O107" s="26"/>
      <c r="P107" s="22">
        <v>25</v>
      </c>
      <c r="Q107" s="20" t="s">
        <v>2193</v>
      </c>
      <c r="R107" s="21">
        <v>61</v>
      </c>
      <c r="S107" s="358" t="s">
        <v>436</v>
      </c>
      <c r="T107" s="20" t="s">
        <v>2012</v>
      </c>
      <c r="U107" s="22" t="s">
        <v>1953</v>
      </c>
      <c r="V107" s="22" t="s">
        <v>1953</v>
      </c>
      <c r="W107" s="22" t="s">
        <v>2892</v>
      </c>
      <c r="X107" s="22" t="s">
        <v>1019</v>
      </c>
      <c r="Y107" s="82">
        <f t="shared" si="3"/>
        <v>400</v>
      </c>
      <c r="Z107" s="82">
        <f t="shared" si="4"/>
        <v>400</v>
      </c>
      <c r="AA107" s="82" t="str">
        <f t="shared" si="5"/>
        <v>0</v>
      </c>
      <c r="AC107" s="25"/>
    </row>
    <row r="108" spans="1:29" s="22" customFormat="1" ht="12" customHeight="1" x14ac:dyDescent="0.25">
      <c r="A108" s="1" t="s">
        <v>57</v>
      </c>
      <c r="B108" s="2">
        <v>400</v>
      </c>
      <c r="C108" s="1" t="s">
        <v>15</v>
      </c>
      <c r="D108" s="1" t="s">
        <v>2718</v>
      </c>
      <c r="E108" s="3" t="s">
        <v>2187</v>
      </c>
      <c r="F108" s="3">
        <v>8</v>
      </c>
      <c r="G108" s="365">
        <v>25</v>
      </c>
      <c r="H108" s="71"/>
      <c r="I108" s="29" t="s">
        <v>2011</v>
      </c>
      <c r="J108" s="74" t="s">
        <v>446</v>
      </c>
      <c r="K108" s="274" t="s">
        <v>1983</v>
      </c>
      <c r="L108" s="246" t="s">
        <v>2185</v>
      </c>
      <c r="M108" s="22" t="s">
        <v>2889</v>
      </c>
      <c r="N108" s="22" t="s">
        <v>446</v>
      </c>
      <c r="P108" s="22">
        <v>25</v>
      </c>
      <c r="Q108" s="20" t="s">
        <v>2193</v>
      </c>
      <c r="R108" s="21">
        <v>61</v>
      </c>
      <c r="S108" s="358" t="s">
        <v>436</v>
      </c>
      <c r="T108" s="20" t="s">
        <v>2005</v>
      </c>
      <c r="U108" s="22" t="s">
        <v>1953</v>
      </c>
      <c r="V108" s="22" t="s">
        <v>1953</v>
      </c>
      <c r="W108" s="22" t="s">
        <v>2892</v>
      </c>
      <c r="X108" s="22" t="s">
        <v>1019</v>
      </c>
      <c r="Y108" s="82">
        <f t="shared" si="3"/>
        <v>400</v>
      </c>
      <c r="Z108" s="82">
        <f t="shared" si="4"/>
        <v>400</v>
      </c>
      <c r="AA108" s="82" t="str">
        <f t="shared" si="5"/>
        <v>0</v>
      </c>
      <c r="AC108" s="25"/>
    </row>
    <row r="109" spans="1:29" s="22" customFormat="1" ht="12" customHeight="1" x14ac:dyDescent="0.25">
      <c r="A109" s="1" t="s">
        <v>58</v>
      </c>
      <c r="B109" s="2">
        <v>410</v>
      </c>
      <c r="C109" s="1" t="s">
        <v>15</v>
      </c>
      <c r="D109" s="1" t="s">
        <v>2718</v>
      </c>
      <c r="E109" s="3" t="s">
        <v>2187</v>
      </c>
      <c r="F109" s="3">
        <v>8</v>
      </c>
      <c r="G109" s="365">
        <v>25</v>
      </c>
      <c r="H109" s="71"/>
      <c r="I109" s="29" t="s">
        <v>2011</v>
      </c>
      <c r="J109" s="74" t="s">
        <v>446</v>
      </c>
      <c r="K109" s="274" t="s">
        <v>1983</v>
      </c>
      <c r="L109" s="246" t="s">
        <v>2185</v>
      </c>
      <c r="M109" s="22" t="s">
        <v>2889</v>
      </c>
      <c r="N109" s="22" t="s">
        <v>446</v>
      </c>
      <c r="O109" s="142"/>
      <c r="P109" s="22">
        <v>25</v>
      </c>
      <c r="Q109" s="20" t="s">
        <v>2193</v>
      </c>
      <c r="R109" s="21">
        <v>60.75</v>
      </c>
      <c r="S109" s="358" t="s">
        <v>436</v>
      </c>
      <c r="T109" s="20" t="s">
        <v>2009</v>
      </c>
      <c r="U109" s="22" t="s">
        <v>1953</v>
      </c>
      <c r="V109" s="22" t="s">
        <v>1953</v>
      </c>
      <c r="W109" s="22" t="s">
        <v>2892</v>
      </c>
      <c r="X109" s="22" t="s">
        <v>1019</v>
      </c>
      <c r="Y109" s="82">
        <f t="shared" si="3"/>
        <v>400</v>
      </c>
      <c r="Z109" s="82">
        <f t="shared" si="4"/>
        <v>400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2020</v>
      </c>
      <c r="B110" s="21">
        <v>360</v>
      </c>
      <c r="C110" s="20" t="s">
        <v>2193</v>
      </c>
      <c r="D110" s="20" t="s">
        <v>2718</v>
      </c>
      <c r="E110" s="22" t="s">
        <v>2187</v>
      </c>
      <c r="F110" s="22">
        <v>8</v>
      </c>
      <c r="G110" s="22">
        <v>25</v>
      </c>
      <c r="I110" s="29" t="s">
        <v>59</v>
      </c>
      <c r="J110" s="74" t="s">
        <v>446</v>
      </c>
      <c r="K110" s="23" t="s">
        <v>2515</v>
      </c>
      <c r="L110" s="246" t="s">
        <v>2185</v>
      </c>
      <c r="M110" s="26" t="s">
        <v>2453</v>
      </c>
      <c r="N110" s="22" t="s">
        <v>446</v>
      </c>
      <c r="O110" s="142" t="s">
        <v>60</v>
      </c>
      <c r="P110" s="235">
        <v>25</v>
      </c>
      <c r="Q110" s="20" t="s">
        <v>2193</v>
      </c>
      <c r="R110" s="21">
        <v>24.73</v>
      </c>
      <c r="S110" s="358" t="s">
        <v>61</v>
      </c>
      <c r="T110" s="20" t="s">
        <v>1970</v>
      </c>
      <c r="U110" s="22" t="s">
        <v>1953</v>
      </c>
      <c r="V110" s="22" t="s">
        <v>1953</v>
      </c>
      <c r="W110" s="22" t="s">
        <v>2892</v>
      </c>
      <c r="X110" s="22" t="s">
        <v>2847</v>
      </c>
      <c r="Y110" s="82">
        <f t="shared" si="3"/>
        <v>400</v>
      </c>
      <c r="Z110" s="82" t="str">
        <f t="shared" si="4"/>
        <v>0</v>
      </c>
      <c r="AA110" s="82">
        <f t="shared" si="5"/>
        <v>400</v>
      </c>
      <c r="AC110" s="25"/>
    </row>
    <row r="111" spans="1:29" s="16" customFormat="1" ht="12" customHeight="1" x14ac:dyDescent="0.2">
      <c r="A111" s="74"/>
      <c r="J111" s="74"/>
      <c r="L111" s="244" t="s">
        <v>2185</v>
      </c>
      <c r="M111" s="74"/>
      <c r="N111" s="74"/>
      <c r="O111" s="139"/>
      <c r="Q111" s="312"/>
      <c r="R111" s="313"/>
      <c r="S111" s="314"/>
      <c r="T111" s="312"/>
      <c r="X111" s="74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315"/>
    </row>
    <row r="112" spans="1:29" s="316" customFormat="1" ht="12" customHeight="1" thickBot="1" x14ac:dyDescent="0.35">
      <c r="G112" s="317">
        <f>SUM(G95:G110)</f>
        <v>283</v>
      </c>
      <c r="I112" s="318"/>
      <c r="J112" s="319"/>
      <c r="K112" s="320"/>
      <c r="L112" s="320"/>
      <c r="M112" s="267">
        <f>G112-P112</f>
        <v>0</v>
      </c>
      <c r="N112" s="319"/>
      <c r="O112" s="321"/>
      <c r="P112" s="295">
        <f>SUM(P95:P111)</f>
        <v>283</v>
      </c>
      <c r="S112" s="32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322" customFormat="1" ht="12" customHeight="1" x14ac:dyDescent="0.3">
      <c r="C113" s="323" t="s">
        <v>2031</v>
      </c>
      <c r="G113" s="324"/>
      <c r="H113" s="325"/>
      <c r="I113" s="324"/>
      <c r="J113" s="310"/>
      <c r="K113" s="324"/>
      <c r="L113" s="324"/>
      <c r="N113" s="310"/>
      <c r="O113" s="326"/>
      <c r="S113" s="326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29" s="3" customFormat="1" ht="12" customHeight="1" x14ac:dyDescent="0.2">
      <c r="A114" s="1"/>
      <c r="B114" s="2"/>
      <c r="C114" s="1"/>
      <c r="D114" s="1"/>
      <c r="J114" s="22"/>
      <c r="K114" s="4"/>
      <c r="L114" s="244" t="s">
        <v>2185</v>
      </c>
      <c r="N114" s="22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5"/>
    </row>
    <row r="115" spans="1:29" s="22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2034</v>
      </c>
      <c r="J115" s="22" t="s">
        <v>446</v>
      </c>
      <c r="K115" s="23" t="s">
        <v>2035</v>
      </c>
      <c r="L115" s="246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277" t="s">
        <v>62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 t="s">
        <v>2044</v>
      </c>
      <c r="B116" s="21">
        <v>275</v>
      </c>
      <c r="C116" s="20" t="s">
        <v>2041</v>
      </c>
      <c r="D116" s="20" t="s">
        <v>2186</v>
      </c>
      <c r="E116" s="22" t="s">
        <v>2187</v>
      </c>
      <c r="F116" s="22">
        <v>16</v>
      </c>
      <c r="G116" s="235">
        <v>25</v>
      </c>
      <c r="I116" s="245" t="s">
        <v>2042</v>
      </c>
      <c r="J116" s="22" t="s">
        <v>446</v>
      </c>
      <c r="K116" s="23" t="s">
        <v>1949</v>
      </c>
      <c r="L116" s="20" t="s">
        <v>2185</v>
      </c>
      <c r="M116" s="235" t="s">
        <v>2821</v>
      </c>
      <c r="N116" s="22" t="s">
        <v>446</v>
      </c>
      <c r="O116" s="235" t="s">
        <v>2036</v>
      </c>
      <c r="P116" s="235">
        <v>25</v>
      </c>
      <c r="Q116" s="20" t="s">
        <v>1906</v>
      </c>
      <c r="R116" s="21">
        <v>0</v>
      </c>
      <c r="S116" s="277" t="s">
        <v>63</v>
      </c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800</v>
      </c>
      <c r="Z116" s="82" t="str">
        <f t="shared" si="4"/>
        <v>0</v>
      </c>
      <c r="AA116" s="82">
        <f t="shared" si="5"/>
        <v>800</v>
      </c>
      <c r="AC116" s="25"/>
    </row>
    <row r="117" spans="1:29" s="22" customFormat="1" ht="12" customHeight="1" x14ac:dyDescent="0.2">
      <c r="A117" s="20" t="s">
        <v>2040</v>
      </c>
      <c r="B117" s="21">
        <v>275</v>
      </c>
      <c r="C117" s="20" t="s">
        <v>2041</v>
      </c>
      <c r="D117" s="20" t="s">
        <v>2186</v>
      </c>
      <c r="E117" s="22" t="s">
        <v>2187</v>
      </c>
      <c r="F117" s="22">
        <v>16</v>
      </c>
      <c r="G117" s="235">
        <v>25</v>
      </c>
      <c r="I117" s="245" t="s">
        <v>2042</v>
      </c>
      <c r="J117" s="22" t="s">
        <v>446</v>
      </c>
      <c r="K117" s="23" t="s">
        <v>1949</v>
      </c>
      <c r="L117" s="20" t="s">
        <v>2185</v>
      </c>
      <c r="M117" s="235" t="s">
        <v>2821</v>
      </c>
      <c r="N117" s="22" t="s">
        <v>446</v>
      </c>
      <c r="O117" s="235" t="s">
        <v>2036</v>
      </c>
      <c r="P117" s="235">
        <v>25</v>
      </c>
      <c r="Q117" s="20" t="s">
        <v>1906</v>
      </c>
      <c r="R117" s="21">
        <v>0</v>
      </c>
      <c r="S117" s="277" t="s">
        <v>63</v>
      </c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800</v>
      </c>
      <c r="Z117" s="82" t="str">
        <f t="shared" si="4"/>
        <v>0</v>
      </c>
      <c r="AA117" s="82">
        <f t="shared" si="5"/>
        <v>800</v>
      </c>
      <c r="AC117" s="25"/>
    </row>
    <row r="118" spans="1:29" s="43" customFormat="1" ht="12" customHeight="1" x14ac:dyDescent="0.25">
      <c r="J118" s="37"/>
      <c r="L118" s="246" t="s">
        <v>2185</v>
      </c>
      <c r="M118" s="235" t="s">
        <v>2821</v>
      </c>
      <c r="N118" s="22"/>
      <c r="O118" s="235" t="s">
        <v>1907</v>
      </c>
      <c r="P118" s="235">
        <v>0</v>
      </c>
      <c r="Q118" s="20" t="s">
        <v>1906</v>
      </c>
      <c r="R118" s="21">
        <v>0</v>
      </c>
      <c r="S118" s="24"/>
      <c r="T118" s="20" t="s">
        <v>2038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0</v>
      </c>
      <c r="Z118" s="82" t="str">
        <f t="shared" si="4"/>
        <v>0</v>
      </c>
      <c r="AA118" s="82">
        <f t="shared" si="5"/>
        <v>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27" customFormat="1" ht="12" customHeight="1" thickBot="1" x14ac:dyDescent="0.35">
      <c r="G120" s="264">
        <f>SUM(G113:G119)</f>
        <v>75</v>
      </c>
      <c r="I120" s="328"/>
      <c r="J120" s="319"/>
      <c r="L120" s="320"/>
      <c r="M120" s="267">
        <f>G120-P120</f>
        <v>0</v>
      </c>
      <c r="N120" s="319"/>
      <c r="O120" s="329"/>
      <c r="P120" s="267">
        <f>SUM(P113:P119)</f>
        <v>75</v>
      </c>
      <c r="S120" s="329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71" customFormat="1" ht="12" customHeight="1" x14ac:dyDescent="0.3">
      <c r="C121" s="330" t="s">
        <v>2045</v>
      </c>
      <c r="G121" s="309"/>
      <c r="H121" s="67"/>
      <c r="I121" s="309"/>
      <c r="J121" s="310"/>
      <c r="K121" s="309"/>
      <c r="L121" s="309"/>
      <c r="N121" s="310"/>
      <c r="O121" s="311"/>
      <c r="S121" s="31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43" customFormat="1" ht="12" customHeight="1" x14ac:dyDescent="0.25">
      <c r="A122" s="20" t="s">
        <v>2032</v>
      </c>
      <c r="B122" s="21">
        <v>310</v>
      </c>
      <c r="C122" s="20" t="s">
        <v>2033</v>
      </c>
      <c r="D122" s="20" t="s">
        <v>2718</v>
      </c>
      <c r="E122" s="22" t="s">
        <v>2187</v>
      </c>
      <c r="F122" s="22">
        <v>8</v>
      </c>
      <c r="G122" s="22">
        <v>25</v>
      </c>
      <c r="H122" s="22"/>
      <c r="I122" s="245" t="s">
        <v>2034</v>
      </c>
      <c r="J122" s="22" t="s">
        <v>446</v>
      </c>
      <c r="K122" s="23" t="s">
        <v>2035</v>
      </c>
      <c r="L122" s="246" t="s">
        <v>2185</v>
      </c>
      <c r="M122" s="26" t="s">
        <v>2821</v>
      </c>
      <c r="N122" s="22" t="s">
        <v>446</v>
      </c>
      <c r="O122" s="26" t="s">
        <v>2046</v>
      </c>
      <c r="P122" s="26">
        <v>25</v>
      </c>
      <c r="Q122" s="248" t="s">
        <v>247</v>
      </c>
      <c r="R122" s="21">
        <v>0</v>
      </c>
      <c r="S122" s="277" t="s">
        <v>62</v>
      </c>
      <c r="T122" s="1" t="s">
        <v>64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>
        <f t="shared" si="3"/>
        <v>400</v>
      </c>
      <c r="Z122" s="82" t="str">
        <f t="shared" si="4"/>
        <v>0</v>
      </c>
      <c r="AA122" s="82">
        <f t="shared" si="5"/>
        <v>400</v>
      </c>
    </row>
    <row r="123" spans="1:29" s="74" customFormat="1" ht="12" customHeight="1" x14ac:dyDescent="0.2">
      <c r="A123" s="83"/>
      <c r="B123" s="84"/>
      <c r="C123" s="83"/>
      <c r="D123" s="83"/>
      <c r="G123" s="245"/>
      <c r="H123" s="286"/>
      <c r="I123" s="274"/>
      <c r="J123" s="310"/>
      <c r="K123" s="245"/>
      <c r="L123" s="246" t="s">
        <v>2185</v>
      </c>
      <c r="M123" s="275"/>
      <c r="O123" s="28"/>
      <c r="Q123" s="248"/>
      <c r="R123" s="21"/>
      <c r="S123" s="355"/>
      <c r="T123" s="20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  <c r="AC123" s="85"/>
    </row>
    <row r="124" spans="1:29" s="316" customFormat="1" ht="12" customHeight="1" thickBot="1" x14ac:dyDescent="0.35">
      <c r="G124" s="317">
        <f>SUM(G121:G123)</f>
        <v>25</v>
      </c>
      <c r="H124" s="327"/>
      <c r="I124" s="331"/>
      <c r="J124" s="332"/>
      <c r="L124" s="318"/>
      <c r="M124" s="295">
        <f>G124-P124</f>
        <v>0</v>
      </c>
      <c r="N124" s="332"/>
      <c r="O124" s="321"/>
      <c r="P124" s="295">
        <f>SUM(P121:P123)</f>
        <v>25</v>
      </c>
      <c r="S124" s="32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ht="12" customHeight="1" x14ac:dyDescent="0.25">
      <c r="C125" s="333" t="s">
        <v>2048</v>
      </c>
      <c r="G125" s="334"/>
      <c r="I125" s="334"/>
      <c r="J125" s="6"/>
      <c r="L125" s="334"/>
      <c r="N125" s="6"/>
      <c r="O125" s="335"/>
      <c r="S125" s="335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s="3" customFormat="1" ht="12" customHeight="1" x14ac:dyDescent="0.2">
      <c r="A126" s="1" t="s">
        <v>2049</v>
      </c>
      <c r="B126" s="2">
        <v>374.98</v>
      </c>
      <c r="C126" s="1" t="s">
        <v>1906</v>
      </c>
      <c r="D126" s="1" t="s">
        <v>2186</v>
      </c>
      <c r="E126" s="3" t="s">
        <v>2187</v>
      </c>
      <c r="F126" s="3">
        <v>16</v>
      </c>
      <c r="G126" s="3">
        <v>25</v>
      </c>
      <c r="I126" s="4" t="s">
        <v>2889</v>
      </c>
      <c r="J126" s="8" t="s">
        <v>446</v>
      </c>
      <c r="K126" s="4" t="s">
        <v>2050</v>
      </c>
      <c r="L126" s="244" t="s">
        <v>2185</v>
      </c>
      <c r="M126" s="3" t="s">
        <v>2889</v>
      </c>
      <c r="N126" s="8" t="s">
        <v>446</v>
      </c>
      <c r="O126" s="27"/>
      <c r="P126" s="3">
        <v>25</v>
      </c>
      <c r="Q126" s="1" t="s">
        <v>2193</v>
      </c>
      <c r="R126" s="2">
        <v>41.5</v>
      </c>
      <c r="S126" s="8" t="s">
        <v>436</v>
      </c>
      <c r="T126" s="1" t="s">
        <v>2051</v>
      </c>
      <c r="U126" s="3" t="s">
        <v>1953</v>
      </c>
      <c r="V126" s="3" t="s">
        <v>1953</v>
      </c>
      <c r="W126" s="22" t="s">
        <v>2846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 t="s">
        <v>2052</v>
      </c>
      <c r="B127" s="2">
        <v>145</v>
      </c>
      <c r="C127" s="1" t="s">
        <v>2218</v>
      </c>
      <c r="D127" s="1" t="s">
        <v>2186</v>
      </c>
      <c r="E127" s="3" t="s">
        <v>2187</v>
      </c>
      <c r="F127" s="3">
        <v>16</v>
      </c>
      <c r="G127" s="3">
        <v>25</v>
      </c>
      <c r="J127" s="8" t="s">
        <v>446</v>
      </c>
      <c r="K127" s="4" t="s">
        <v>2585</v>
      </c>
      <c r="L127" s="244" t="s">
        <v>2185</v>
      </c>
      <c r="M127" s="3" t="s">
        <v>2194</v>
      </c>
      <c r="N127" s="8" t="s">
        <v>446</v>
      </c>
      <c r="O127" s="3" t="s">
        <v>2053</v>
      </c>
      <c r="P127" s="3">
        <v>25</v>
      </c>
      <c r="Q127" s="1" t="s">
        <v>2054</v>
      </c>
      <c r="R127" s="2">
        <v>350</v>
      </c>
      <c r="S127" s="8" t="s">
        <v>436</v>
      </c>
      <c r="T127" s="1" t="s">
        <v>2055</v>
      </c>
      <c r="U127" s="3" t="s">
        <v>1953</v>
      </c>
      <c r="V127" s="22" t="s">
        <v>1953</v>
      </c>
      <c r="W127" s="22" t="s">
        <v>1161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/>
      <c r="B128" s="2"/>
      <c r="C128" s="1"/>
      <c r="D128" s="1"/>
      <c r="G128" s="4"/>
      <c r="I128" s="4"/>
      <c r="J128" s="24"/>
      <c r="K128" s="23"/>
      <c r="L128" s="244" t="s">
        <v>2185</v>
      </c>
      <c r="M128" s="22"/>
      <c r="N128" s="8"/>
      <c r="O128" s="336"/>
      <c r="Q128" s="1"/>
      <c r="R128" s="2"/>
      <c r="S128" s="337"/>
      <c r="T128" s="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C128" s="5"/>
    </row>
    <row r="129" spans="1:34" s="62" customFormat="1" ht="12" customHeight="1" thickBot="1" x14ac:dyDescent="0.3">
      <c r="G129" s="317">
        <f>SUM(G125:G128)</f>
        <v>50</v>
      </c>
      <c r="I129" s="338"/>
      <c r="J129" s="339"/>
      <c r="K129" s="46"/>
      <c r="L129" s="340"/>
      <c r="M129" s="267">
        <f>G129-P129</f>
        <v>0</v>
      </c>
      <c r="N129" s="339"/>
      <c r="O129" s="341"/>
      <c r="P129" s="295">
        <f>SUM(P125:P128)</f>
        <v>50</v>
      </c>
      <c r="S129" s="34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ht="12" customHeight="1" x14ac:dyDescent="0.25">
      <c r="C130" s="333" t="s">
        <v>2056</v>
      </c>
      <c r="G130" s="334"/>
      <c r="I130" s="334"/>
      <c r="J130" s="342"/>
      <c r="K130" s="43"/>
      <c r="L130" s="240"/>
      <c r="M130" s="43"/>
      <c r="N130" s="342"/>
      <c r="O130" s="335"/>
      <c r="S130" s="335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" customFormat="1" ht="12" customHeight="1" x14ac:dyDescent="0.2">
      <c r="A131" s="1" t="s">
        <v>2057</v>
      </c>
      <c r="B131" s="2">
        <v>67</v>
      </c>
      <c r="C131" s="1" t="s">
        <v>2193</v>
      </c>
      <c r="D131" s="1" t="s">
        <v>2718</v>
      </c>
      <c r="E131" s="3" t="s">
        <v>2187</v>
      </c>
      <c r="F131" s="3">
        <v>8</v>
      </c>
      <c r="G131" s="3">
        <v>25</v>
      </c>
      <c r="I131" s="111"/>
      <c r="J131" s="8" t="s">
        <v>446</v>
      </c>
      <c r="K131" s="4" t="s">
        <v>2490</v>
      </c>
      <c r="L131" s="244" t="s">
        <v>2185</v>
      </c>
      <c r="M131" s="3" t="s">
        <v>2430</v>
      </c>
      <c r="N131" s="8" t="s">
        <v>446</v>
      </c>
      <c r="O131" s="3" t="s">
        <v>2490</v>
      </c>
      <c r="P131" s="3">
        <v>25</v>
      </c>
      <c r="Q131" s="1" t="s">
        <v>2193</v>
      </c>
      <c r="R131" s="2">
        <v>27.5</v>
      </c>
      <c r="S131" s="8" t="s">
        <v>436</v>
      </c>
      <c r="T131" s="1" t="s">
        <v>2058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3" customFormat="1" ht="12" customHeight="1" x14ac:dyDescent="0.2">
      <c r="A132" s="20" t="s">
        <v>2028</v>
      </c>
      <c r="B132" s="21">
        <v>25</v>
      </c>
      <c r="C132" s="20" t="s">
        <v>2193</v>
      </c>
      <c r="D132" s="20" t="s">
        <v>2718</v>
      </c>
      <c r="E132" s="22" t="s">
        <v>2187</v>
      </c>
      <c r="F132" s="22">
        <v>8</v>
      </c>
      <c r="G132" s="22">
        <v>25</v>
      </c>
      <c r="H132" s="22"/>
      <c r="I132" s="4" t="s">
        <v>2567</v>
      </c>
      <c r="J132" s="24" t="s">
        <v>446</v>
      </c>
      <c r="K132" s="23" t="s">
        <v>2326</v>
      </c>
      <c r="L132" s="244" t="s">
        <v>2185</v>
      </c>
      <c r="M132" s="3" t="s">
        <v>2567</v>
      </c>
      <c r="N132" s="8" t="s">
        <v>446</v>
      </c>
      <c r="O132" s="139"/>
      <c r="P132" s="3">
        <v>25</v>
      </c>
      <c r="Q132" s="1" t="s">
        <v>2193</v>
      </c>
      <c r="R132" s="2">
        <v>370</v>
      </c>
      <c r="S132" s="24" t="s">
        <v>436</v>
      </c>
      <c r="T132" s="1" t="s">
        <v>2059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16" customFormat="1" ht="12" customHeight="1" x14ac:dyDescent="0.2">
      <c r="A133" s="312"/>
      <c r="B133" s="313"/>
      <c r="C133" s="312"/>
      <c r="D133" s="312"/>
      <c r="G133" s="343"/>
      <c r="I133" s="343"/>
      <c r="J133" s="344"/>
      <c r="K133" s="245"/>
      <c r="L133" s="244" t="s">
        <v>2185</v>
      </c>
      <c r="M133" s="74"/>
      <c r="N133" s="344"/>
      <c r="O133" s="345"/>
      <c r="Q133" s="312"/>
      <c r="R133" s="313"/>
      <c r="S133" s="167"/>
      <c r="T133" s="312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C133" s="315"/>
    </row>
    <row r="134" spans="1:34" s="62" customFormat="1" ht="12" customHeight="1" thickBot="1" x14ac:dyDescent="0.3">
      <c r="G134" s="317">
        <f>SUM(G130:G133)</f>
        <v>50</v>
      </c>
      <c r="I134" s="338"/>
      <c r="J134" s="339"/>
      <c r="K134" s="46"/>
      <c r="L134" s="340"/>
      <c r="M134" s="267">
        <f>G134-P134</f>
        <v>0</v>
      </c>
      <c r="N134" s="339"/>
      <c r="O134" s="341"/>
      <c r="P134" s="295">
        <f>SUM(P130:P133)</f>
        <v>50</v>
      </c>
      <c r="S134" s="341"/>
      <c r="Y134" s="82">
        <f t="shared" ref="Y134:Y196" si="6">F134*G134*2</f>
        <v>0</v>
      </c>
      <c r="Z134" s="82" t="str">
        <f t="shared" ref="Z134:Z197" si="7">IF(X134="N",Y134,"0")</f>
        <v>0</v>
      </c>
      <c r="AA134" s="82" t="str">
        <f t="shared" ref="AA134:AA197" si="8">IF(X134="P",Y134,"0")</f>
        <v>0</v>
      </c>
    </row>
    <row r="135" spans="1:34" s="37" customFormat="1" ht="11.85" customHeight="1" x14ac:dyDescent="0.25">
      <c r="A135" s="30"/>
      <c r="B135" s="31"/>
      <c r="C135" s="32" t="s">
        <v>468</v>
      </c>
      <c r="D135" s="33"/>
      <c r="E135" s="34"/>
      <c r="F135" s="35"/>
      <c r="G135" s="36"/>
      <c r="H135" s="30"/>
      <c r="I135" s="30"/>
      <c r="J135" s="30"/>
      <c r="K135" s="30"/>
      <c r="L135" s="34"/>
      <c r="M135" s="30"/>
      <c r="N135" s="30"/>
      <c r="O135" s="30"/>
      <c r="P135" s="36"/>
      <c r="Q135" s="34"/>
      <c r="R135" s="31"/>
      <c r="S135" s="121"/>
      <c r="T135" s="30"/>
      <c r="U135" s="30"/>
      <c r="V135" s="30"/>
      <c r="W135" s="34"/>
      <c r="X135" s="30"/>
      <c r="Y135" s="82">
        <f t="shared" si="6"/>
        <v>0</v>
      </c>
      <c r="Z135" s="82" t="str">
        <f t="shared" si="7"/>
        <v>0</v>
      </c>
      <c r="AA135" s="82" t="str">
        <f t="shared" si="8"/>
        <v>0</v>
      </c>
      <c r="AB135" s="30"/>
      <c r="AC135" s="30"/>
      <c r="AD135" s="34"/>
      <c r="AE135" s="34"/>
      <c r="AF135" s="34"/>
      <c r="AG135" s="34"/>
      <c r="AH135" s="34"/>
    </row>
    <row r="136" spans="1:34" s="3" customFormat="1" ht="10.199999999999999" x14ac:dyDescent="0.2">
      <c r="A136" s="1" t="s">
        <v>249</v>
      </c>
      <c r="B136" s="2">
        <v>485</v>
      </c>
      <c r="C136" s="1" t="s">
        <v>247</v>
      </c>
      <c r="D136" s="1" t="s">
        <v>2186</v>
      </c>
      <c r="E136" s="3" t="s">
        <v>2187</v>
      </c>
      <c r="F136" s="3">
        <v>16</v>
      </c>
      <c r="G136" s="3">
        <v>5</v>
      </c>
      <c r="I136" s="27" t="s">
        <v>234</v>
      </c>
      <c r="J136" s="3" t="s">
        <v>446</v>
      </c>
      <c r="K136" s="112" t="s">
        <v>1164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5</v>
      </c>
      <c r="Q136" s="1" t="s">
        <v>2218</v>
      </c>
      <c r="R136" s="2">
        <v>201</v>
      </c>
      <c r="S136" s="124">
        <v>16539</v>
      </c>
      <c r="T136" s="1" t="s">
        <v>2699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34" s="3" customFormat="1" ht="10.199999999999999" x14ac:dyDescent="0.2">
      <c r="A137" s="1" t="s">
        <v>249</v>
      </c>
      <c r="B137" s="2">
        <v>485</v>
      </c>
      <c r="C137" s="1" t="s">
        <v>247</v>
      </c>
      <c r="D137" s="1" t="s">
        <v>2186</v>
      </c>
      <c r="E137" s="3" t="s">
        <v>2187</v>
      </c>
      <c r="F137" s="3">
        <v>16</v>
      </c>
      <c r="G137" s="3">
        <v>3</v>
      </c>
      <c r="I137" s="27" t="s">
        <v>232</v>
      </c>
      <c r="J137" s="3" t="s">
        <v>446</v>
      </c>
      <c r="K137" s="112" t="s">
        <v>1164</v>
      </c>
      <c r="L137" s="76" t="s">
        <v>2185</v>
      </c>
      <c r="M137" s="145" t="s">
        <v>2821</v>
      </c>
      <c r="N137" s="3" t="s">
        <v>446</v>
      </c>
      <c r="O137" s="146" t="s">
        <v>233</v>
      </c>
      <c r="P137" s="22">
        <v>3</v>
      </c>
      <c r="Q137" s="1" t="s">
        <v>1876</v>
      </c>
      <c r="R137" s="2">
        <v>0</v>
      </c>
      <c r="S137" s="119">
        <v>16538</v>
      </c>
      <c r="T137" s="1" t="s">
        <v>270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96</v>
      </c>
      <c r="Z137" s="82" t="str">
        <f t="shared" si="7"/>
        <v>0</v>
      </c>
      <c r="AA137" s="82">
        <f t="shared" si="8"/>
        <v>96</v>
      </c>
      <c r="AC137" s="5"/>
    </row>
    <row r="138" spans="1:34" s="3" customFormat="1" ht="10.199999999999999" x14ac:dyDescent="0.2">
      <c r="A138" s="1" t="s">
        <v>249</v>
      </c>
      <c r="B138" s="2">
        <v>485</v>
      </c>
      <c r="C138" s="1" t="s">
        <v>247</v>
      </c>
      <c r="D138" s="1" t="s">
        <v>2186</v>
      </c>
      <c r="E138" s="3" t="s">
        <v>2187</v>
      </c>
      <c r="F138" s="3">
        <v>16</v>
      </c>
      <c r="G138" s="3">
        <v>2</v>
      </c>
      <c r="I138" s="27" t="s">
        <v>232</v>
      </c>
      <c r="J138" s="3" t="s">
        <v>446</v>
      </c>
      <c r="K138" s="112" t="s">
        <v>1164</v>
      </c>
      <c r="L138" s="76" t="s">
        <v>2185</v>
      </c>
      <c r="M138" s="77" t="s">
        <v>219</v>
      </c>
      <c r="N138" s="3" t="s">
        <v>446</v>
      </c>
      <c r="O138" s="27" t="s">
        <v>244</v>
      </c>
      <c r="P138" s="3">
        <v>2</v>
      </c>
      <c r="Q138" s="1" t="s">
        <v>2193</v>
      </c>
      <c r="R138" s="2">
        <v>26.65</v>
      </c>
      <c r="S138" s="120">
        <v>973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</row>
    <row r="139" spans="1:34" s="3" customFormat="1" ht="10.199999999999999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16540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16540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16540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0.199999999999999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16540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20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20</v>
      </c>
      <c r="Q143" s="1" t="s">
        <v>2218</v>
      </c>
      <c r="R143" s="2">
        <v>201</v>
      </c>
      <c r="S143" s="124">
        <v>16540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  <c r="AC143" s="5"/>
    </row>
    <row r="144" spans="1:34" s="3" customFormat="1" ht="10.199999999999999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219</v>
      </c>
      <c r="N144" s="3" t="s">
        <v>446</v>
      </c>
      <c r="O144" s="27" t="s">
        <v>223</v>
      </c>
      <c r="P144" s="3">
        <v>6</v>
      </c>
      <c r="Q144" s="1" t="s">
        <v>2193</v>
      </c>
      <c r="R144" s="2">
        <v>26.65</v>
      </c>
      <c r="S144" s="120">
        <v>972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192</v>
      </c>
      <c r="Z144" s="82" t="str">
        <f t="shared" si="7"/>
        <v>0</v>
      </c>
      <c r="AA144" s="82">
        <f t="shared" si="8"/>
        <v>192</v>
      </c>
    </row>
    <row r="145" spans="1:29" s="3" customFormat="1" ht="10.199999999999999" x14ac:dyDescent="0.2">
      <c r="A145" s="1" t="s">
        <v>248</v>
      </c>
      <c r="B145" s="2">
        <v>450</v>
      </c>
      <c r="C145" s="1" t="s">
        <v>247</v>
      </c>
      <c r="D145" s="1" t="s">
        <v>2186</v>
      </c>
      <c r="E145" s="3" t="s">
        <v>2187</v>
      </c>
      <c r="F145" s="3">
        <v>16</v>
      </c>
      <c r="G145" s="22">
        <v>25</v>
      </c>
      <c r="H145" s="22"/>
      <c r="I145" s="114" t="s">
        <v>1170</v>
      </c>
      <c r="J145" s="3" t="s">
        <v>446</v>
      </c>
      <c r="K145" s="112" t="s">
        <v>2905</v>
      </c>
      <c r="L145" s="76" t="s">
        <v>2185</v>
      </c>
      <c r="M145" s="115" t="s">
        <v>2812</v>
      </c>
      <c r="N145" s="3" t="s">
        <v>446</v>
      </c>
      <c r="O145" s="3" t="s">
        <v>241</v>
      </c>
      <c r="P145" s="3">
        <v>25</v>
      </c>
      <c r="Q145" s="1" t="s">
        <v>247</v>
      </c>
      <c r="R145" s="2">
        <v>455</v>
      </c>
      <c r="S145" s="149" t="s">
        <v>272</v>
      </c>
      <c r="T145" s="1" t="s">
        <v>265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1064</v>
      </c>
      <c r="B146" s="2">
        <v>330</v>
      </c>
      <c r="C146" s="1" t="s">
        <v>1063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1170</v>
      </c>
      <c r="J146" s="3" t="s">
        <v>446</v>
      </c>
      <c r="K146" s="75" t="s">
        <v>2887</v>
      </c>
      <c r="L146" s="76" t="s">
        <v>2185</v>
      </c>
      <c r="M146" s="115" t="s">
        <v>2490</v>
      </c>
      <c r="N146" s="3" t="s">
        <v>446</v>
      </c>
      <c r="O146" s="3" t="s">
        <v>240</v>
      </c>
      <c r="P146" s="3">
        <v>25</v>
      </c>
      <c r="Q146" s="1" t="s">
        <v>247</v>
      </c>
      <c r="R146" s="2">
        <v>445</v>
      </c>
      <c r="S146" s="149" t="s">
        <v>273</v>
      </c>
      <c r="T146" s="1" t="s">
        <v>264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1876</v>
      </c>
      <c r="R147" s="2">
        <v>0</v>
      </c>
      <c r="S147" s="125">
        <v>15937</v>
      </c>
      <c r="T147" s="1" t="s">
        <v>270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0.199999999999999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2370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4">
        <v>16550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2394</v>
      </c>
      <c r="B149" s="2">
        <v>81.349999999999994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5</v>
      </c>
      <c r="I149" s="27" t="s">
        <v>1287</v>
      </c>
      <c r="J149" s="3" t="s">
        <v>446</v>
      </c>
      <c r="K149" s="75" t="s">
        <v>2806</v>
      </c>
      <c r="L149" s="76" t="s">
        <v>2185</v>
      </c>
      <c r="M149" s="77" t="s">
        <v>2453</v>
      </c>
      <c r="N149" s="3" t="s">
        <v>446</v>
      </c>
      <c r="O149" s="3" t="s">
        <v>1100</v>
      </c>
      <c r="P149" s="3">
        <v>5</v>
      </c>
      <c r="Q149" s="1" t="s">
        <v>2193</v>
      </c>
      <c r="R149" s="2">
        <v>86.5</v>
      </c>
      <c r="S149" s="154" t="s">
        <v>2453</v>
      </c>
      <c r="T149" s="1" t="s">
        <v>2463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160</v>
      </c>
      <c r="Z149" s="82" t="str">
        <f t="shared" si="7"/>
        <v>0</v>
      </c>
      <c r="AA149" s="82">
        <f t="shared" si="8"/>
        <v>160</v>
      </c>
      <c r="AC149" s="5"/>
    </row>
    <row r="150" spans="1:29" s="3" customFormat="1" ht="10.199999999999999" x14ac:dyDescent="0.2">
      <c r="A150" s="1" t="s">
        <v>2399</v>
      </c>
      <c r="B150" s="2">
        <v>85.5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10</v>
      </c>
      <c r="I150" s="27" t="s">
        <v>235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10</v>
      </c>
      <c r="Q150" s="1" t="s">
        <v>1782</v>
      </c>
      <c r="R150" s="2">
        <v>325</v>
      </c>
      <c r="S150" s="124" t="s">
        <v>2453</v>
      </c>
      <c r="T150" s="1" t="s">
        <v>1783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320</v>
      </c>
      <c r="Z150" s="82" t="str">
        <f t="shared" si="7"/>
        <v>0</v>
      </c>
      <c r="AA150" s="82">
        <f t="shared" si="8"/>
        <v>320</v>
      </c>
      <c r="AC150" s="5"/>
    </row>
    <row r="151" spans="1:29" s="3" customFormat="1" ht="10.199999999999999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225</v>
      </c>
      <c r="J151" s="3" t="s">
        <v>446</v>
      </c>
      <c r="K151" s="75" t="s">
        <v>2806</v>
      </c>
      <c r="L151" s="76" t="s">
        <v>2185</v>
      </c>
      <c r="M151" s="115" t="s">
        <v>1093</v>
      </c>
      <c r="N151" s="3" t="s">
        <v>446</v>
      </c>
      <c r="O151" s="27" t="s">
        <v>2918</v>
      </c>
      <c r="P151" s="3">
        <v>25</v>
      </c>
      <c r="Q151" s="1" t="s">
        <v>247</v>
      </c>
      <c r="R151" s="2">
        <v>490</v>
      </c>
      <c r="S151" s="3">
        <v>16553</v>
      </c>
      <c r="T151" s="1" t="s">
        <v>266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236</v>
      </c>
      <c r="J152" s="3" t="s">
        <v>446</v>
      </c>
      <c r="K152" s="75" t="s">
        <v>2806</v>
      </c>
      <c r="L152" s="76" t="s">
        <v>2185</v>
      </c>
      <c r="M152" s="77" t="s">
        <v>2453</v>
      </c>
      <c r="N152" s="3" t="s">
        <v>446</v>
      </c>
      <c r="O152" s="3" t="s">
        <v>1100</v>
      </c>
      <c r="P152" s="3">
        <v>15</v>
      </c>
      <c r="Q152" s="1" t="s">
        <v>1782</v>
      </c>
      <c r="R152" s="2">
        <v>325</v>
      </c>
      <c r="S152" s="124" t="s">
        <v>2453</v>
      </c>
      <c r="T152" s="1" t="s">
        <v>1783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0.199999999999999" x14ac:dyDescent="0.2">
      <c r="A153" s="1" t="s">
        <v>2383</v>
      </c>
      <c r="B153" s="2">
        <v>95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3</v>
      </c>
      <c r="I153" s="27" t="s">
        <v>226</v>
      </c>
      <c r="J153" s="3" t="s">
        <v>446</v>
      </c>
      <c r="K153" s="75" t="s">
        <v>2806</v>
      </c>
      <c r="L153" s="76" t="s">
        <v>2185</v>
      </c>
      <c r="M153" s="77" t="s">
        <v>2821</v>
      </c>
      <c r="N153" s="3" t="s">
        <v>446</v>
      </c>
      <c r="O153" s="87" t="s">
        <v>828</v>
      </c>
      <c r="P153" s="22">
        <v>3</v>
      </c>
      <c r="Q153" s="1" t="s">
        <v>1876</v>
      </c>
      <c r="R153" s="2">
        <v>0</v>
      </c>
      <c r="S153" s="119">
        <v>16546</v>
      </c>
      <c r="T153" s="1" t="s">
        <v>270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96</v>
      </c>
      <c r="Z153" s="82" t="str">
        <f t="shared" si="7"/>
        <v>0</v>
      </c>
      <c r="AA153" s="82">
        <f t="shared" si="8"/>
        <v>96</v>
      </c>
      <c r="AC153" s="5"/>
    </row>
    <row r="154" spans="1:29" s="3" customFormat="1" ht="10.199999999999999" x14ac:dyDescent="0.2">
      <c r="A154" s="1" t="s">
        <v>2383</v>
      </c>
      <c r="B154" s="2">
        <v>95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22</v>
      </c>
      <c r="I154" s="27" t="s">
        <v>224</v>
      </c>
      <c r="J154" s="3" t="s">
        <v>446</v>
      </c>
      <c r="K154" s="75" t="s">
        <v>2806</v>
      </c>
      <c r="L154" s="76" t="s">
        <v>2185</v>
      </c>
      <c r="M154" s="77" t="s">
        <v>2821</v>
      </c>
      <c r="N154" s="3" t="s">
        <v>446</v>
      </c>
      <c r="O154" s="87" t="s">
        <v>828</v>
      </c>
      <c r="P154" s="22">
        <v>22</v>
      </c>
      <c r="Q154" s="1" t="s">
        <v>1876</v>
      </c>
      <c r="R154" s="2">
        <v>0</v>
      </c>
      <c r="S154" s="119">
        <v>16546</v>
      </c>
      <c r="T154" s="1" t="s">
        <v>270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704</v>
      </c>
      <c r="Z154" s="82" t="str">
        <f t="shared" si="7"/>
        <v>0</v>
      </c>
      <c r="AA154" s="82">
        <f t="shared" si="8"/>
        <v>704</v>
      </c>
      <c r="AC154" s="5"/>
    </row>
    <row r="155" spans="1:29" s="3" customFormat="1" ht="10.199999999999999" x14ac:dyDescent="0.2">
      <c r="A155" s="1" t="s">
        <v>2400</v>
      </c>
      <c r="B155" s="2">
        <v>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I155" s="27" t="s">
        <v>245</v>
      </c>
      <c r="J155" s="3" t="s">
        <v>446</v>
      </c>
      <c r="K155" s="75" t="s">
        <v>2806</v>
      </c>
      <c r="L155" s="76" t="s">
        <v>2185</v>
      </c>
      <c r="M155" s="77" t="s">
        <v>1093</v>
      </c>
      <c r="N155" s="3" t="s">
        <v>446</v>
      </c>
      <c r="O155" s="27" t="s">
        <v>2918</v>
      </c>
      <c r="P155" s="3">
        <v>25</v>
      </c>
      <c r="Q155" s="1" t="s">
        <v>2218</v>
      </c>
      <c r="R155" s="2">
        <v>200</v>
      </c>
      <c r="S155" s="124">
        <v>16553</v>
      </c>
      <c r="T155" s="1" t="s">
        <v>2444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1" t="s">
        <v>1258</v>
      </c>
      <c r="B156" s="2">
        <v>0</v>
      </c>
      <c r="C156" s="1" t="s">
        <v>2193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 t="s">
        <v>878</v>
      </c>
      <c r="J156" s="3" t="s">
        <v>446</v>
      </c>
      <c r="K156" s="112" t="s">
        <v>2821</v>
      </c>
      <c r="L156" s="76" t="s">
        <v>2185</v>
      </c>
      <c r="M156" s="77" t="s">
        <v>2484</v>
      </c>
      <c r="N156" s="3" t="s">
        <v>446</v>
      </c>
      <c r="O156" s="3" t="s">
        <v>824</v>
      </c>
      <c r="P156" s="3">
        <v>25</v>
      </c>
      <c r="Q156" s="1" t="s">
        <v>2485</v>
      </c>
      <c r="R156" s="2">
        <v>217</v>
      </c>
      <c r="S156" s="124">
        <v>16541</v>
      </c>
      <c r="T156" s="1" t="s">
        <v>2486</v>
      </c>
      <c r="U156" s="3" t="s">
        <v>1769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1" t="s">
        <v>252</v>
      </c>
      <c r="B157" s="2">
        <v>450</v>
      </c>
      <c r="C157" s="1" t="s">
        <v>247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112" t="s">
        <v>2448</v>
      </c>
      <c r="L157" s="76" t="s">
        <v>2185</v>
      </c>
      <c r="M157" s="115" t="s">
        <v>2596</v>
      </c>
      <c r="N157" s="3" t="s">
        <v>446</v>
      </c>
      <c r="O157" s="27" t="s">
        <v>1050</v>
      </c>
      <c r="P157" s="3">
        <v>25</v>
      </c>
      <c r="Q157" s="1" t="s">
        <v>247</v>
      </c>
      <c r="R157" s="2">
        <v>465</v>
      </c>
      <c r="S157" s="3">
        <v>16545</v>
      </c>
      <c r="T157" s="1" t="s">
        <v>267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1" t="s">
        <v>253</v>
      </c>
      <c r="B158" s="2">
        <v>500</v>
      </c>
      <c r="C158" s="1" t="s">
        <v>247</v>
      </c>
      <c r="D158" s="1" t="s">
        <v>2186</v>
      </c>
      <c r="E158" s="3" t="s">
        <v>2187</v>
      </c>
      <c r="F158" s="3">
        <v>16</v>
      </c>
      <c r="G158" s="3">
        <v>25</v>
      </c>
      <c r="I158" s="114" t="s">
        <v>2901</v>
      </c>
      <c r="J158" s="3" t="s">
        <v>446</v>
      </c>
      <c r="K158" s="112" t="s">
        <v>2448</v>
      </c>
      <c r="L158" s="76" t="s">
        <v>2185</v>
      </c>
      <c r="M158" s="115" t="s">
        <v>2596</v>
      </c>
      <c r="N158" s="3" t="s">
        <v>446</v>
      </c>
      <c r="O158" s="27" t="s">
        <v>1050</v>
      </c>
      <c r="P158" s="3">
        <v>25</v>
      </c>
      <c r="Q158" s="1" t="s">
        <v>247</v>
      </c>
      <c r="R158" s="2">
        <v>475</v>
      </c>
      <c r="S158" s="3">
        <v>16545</v>
      </c>
      <c r="T158" s="1" t="s">
        <v>268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0.199999999999999" x14ac:dyDescent="0.2">
      <c r="A159" s="1" t="s">
        <v>2387</v>
      </c>
      <c r="B159" s="2">
        <v>315</v>
      </c>
      <c r="C159" s="1" t="s">
        <v>2218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237</v>
      </c>
      <c r="J159" s="3" t="s">
        <v>446</v>
      </c>
      <c r="K159" s="75" t="s">
        <v>2806</v>
      </c>
      <c r="L159" s="76" t="s">
        <v>2185</v>
      </c>
      <c r="M159" s="77" t="s">
        <v>2453</v>
      </c>
      <c r="N159" s="3" t="s">
        <v>446</v>
      </c>
      <c r="O159" s="3" t="s">
        <v>1100</v>
      </c>
      <c r="P159" s="3">
        <v>25</v>
      </c>
      <c r="Q159" s="1" t="s">
        <v>1782</v>
      </c>
      <c r="R159" s="2">
        <v>325</v>
      </c>
      <c r="S159" s="155" t="s">
        <v>274</v>
      </c>
      <c r="T159" s="1" t="s">
        <v>1784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1" t="s">
        <v>251</v>
      </c>
      <c r="B160" s="2">
        <v>450</v>
      </c>
      <c r="C160" s="1" t="s">
        <v>247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112" t="s">
        <v>2446</v>
      </c>
      <c r="L160" s="76" t="s">
        <v>2185</v>
      </c>
      <c r="M160" s="77" t="s">
        <v>1093</v>
      </c>
      <c r="N160" s="3" t="s">
        <v>446</v>
      </c>
      <c r="O160" s="27" t="s">
        <v>1175</v>
      </c>
      <c r="P160" s="3">
        <v>25</v>
      </c>
      <c r="Q160" s="1" t="s">
        <v>2218</v>
      </c>
      <c r="R160" s="2">
        <v>200</v>
      </c>
      <c r="S160" s="149" t="s">
        <v>436</v>
      </c>
      <c r="T160" s="1" t="s">
        <v>2444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0.199999999999999" x14ac:dyDescent="0.2">
      <c r="A161" s="1" t="s">
        <v>843</v>
      </c>
      <c r="B161" s="2">
        <v>385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2466</v>
      </c>
      <c r="L161" s="76" t="s">
        <v>2185</v>
      </c>
      <c r="M161" s="115" t="s">
        <v>2329</v>
      </c>
      <c r="N161" s="3" t="s">
        <v>446</v>
      </c>
      <c r="O161" s="3" t="s">
        <v>2466</v>
      </c>
      <c r="P161" s="3">
        <v>25</v>
      </c>
      <c r="Q161" s="1" t="s">
        <v>247</v>
      </c>
      <c r="R161" s="2">
        <v>400</v>
      </c>
      <c r="S161" s="149" t="s">
        <v>436</v>
      </c>
      <c r="T161" s="1" t="s">
        <v>269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0.199999999999999" x14ac:dyDescent="0.2">
      <c r="A162" s="1" t="s">
        <v>847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27"/>
      <c r="J162" s="3" t="s">
        <v>446</v>
      </c>
      <c r="K162" s="108" t="s">
        <v>2812</v>
      </c>
      <c r="L162" s="109" t="s">
        <v>2185</v>
      </c>
      <c r="M162" s="110" t="s">
        <v>2812</v>
      </c>
      <c r="N162" s="3" t="s">
        <v>446</v>
      </c>
      <c r="P162" s="3">
        <v>25</v>
      </c>
      <c r="Q162" s="1" t="s">
        <v>220</v>
      </c>
      <c r="R162" s="2">
        <v>350</v>
      </c>
      <c r="S162" s="125" t="s">
        <v>238</v>
      </c>
      <c r="T162" s="1" t="s">
        <v>221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" customFormat="1" ht="10.199999999999999" x14ac:dyDescent="0.2">
      <c r="A163" s="1" t="s">
        <v>246</v>
      </c>
      <c r="B163" s="2">
        <v>445</v>
      </c>
      <c r="C163" s="1" t="s">
        <v>247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O163" s="27"/>
      <c r="P163" s="3">
        <v>25</v>
      </c>
      <c r="Q163" s="1" t="s">
        <v>861</v>
      </c>
      <c r="R163" s="2">
        <v>335</v>
      </c>
      <c r="S163" s="149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0.199999999999999" x14ac:dyDescent="0.2">
      <c r="A164" s="1" t="s">
        <v>250</v>
      </c>
      <c r="B164" s="2">
        <v>475</v>
      </c>
      <c r="C164" s="1" t="s">
        <v>247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112" t="s">
        <v>2888</v>
      </c>
      <c r="L164" s="76" t="s">
        <v>2185</v>
      </c>
      <c r="M164" s="77" t="s">
        <v>2888</v>
      </c>
      <c r="N164" s="3" t="s">
        <v>446</v>
      </c>
      <c r="O164" s="27"/>
      <c r="P164" s="3">
        <v>25</v>
      </c>
      <c r="Q164" s="1" t="s">
        <v>2193</v>
      </c>
      <c r="R164" s="2">
        <v>40</v>
      </c>
      <c r="S164" s="149" t="s">
        <v>436</v>
      </c>
      <c r="T164" s="1" t="s">
        <v>2436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8" customFormat="1" ht="11.85" customHeight="1" x14ac:dyDescent="0.25">
      <c r="G165" s="39">
        <f>SUM(G136:G164)</f>
        <v>545</v>
      </c>
      <c r="H165" s="40"/>
      <c r="I165" s="40"/>
      <c r="J165" s="61"/>
      <c r="K165" s="40"/>
      <c r="L165" s="41"/>
      <c r="M165" s="40">
        <f>G165-P165</f>
        <v>0</v>
      </c>
      <c r="N165" s="40"/>
      <c r="O165" s="40"/>
      <c r="P165" s="39">
        <f>SUM(P136:P164)</f>
        <v>545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5">
      <c r="C166" s="44" t="s">
        <v>469</v>
      </c>
      <c r="G166" s="22"/>
      <c r="H166" s="22"/>
      <c r="I166" s="22"/>
      <c r="J166" s="3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1.85" customHeight="1" x14ac:dyDescent="0.2">
      <c r="A167" s="20" t="s">
        <v>2837</v>
      </c>
      <c r="B167" s="21">
        <v>0</v>
      </c>
      <c r="C167" s="20" t="s">
        <v>2838</v>
      </c>
      <c r="D167" s="1" t="s">
        <v>2718</v>
      </c>
      <c r="E167" s="3" t="s">
        <v>2187</v>
      </c>
      <c r="F167" s="3">
        <v>8</v>
      </c>
      <c r="G167" s="22">
        <v>4</v>
      </c>
      <c r="H167" s="22" t="s">
        <v>2839</v>
      </c>
      <c r="I167" s="23" t="s">
        <v>2840</v>
      </c>
      <c r="J167" s="3" t="s">
        <v>446</v>
      </c>
      <c r="K167" s="108" t="s">
        <v>2841</v>
      </c>
      <c r="L167" s="109" t="s">
        <v>2185</v>
      </c>
      <c r="M167" s="110" t="s">
        <v>2821</v>
      </c>
      <c r="N167" s="3" t="s">
        <v>446</v>
      </c>
      <c r="O167" s="87" t="s">
        <v>428</v>
      </c>
      <c r="P167" s="22">
        <v>4</v>
      </c>
      <c r="Q167" s="1" t="s">
        <v>1876</v>
      </c>
      <c r="R167" s="2">
        <v>0</v>
      </c>
      <c r="S167" s="125">
        <v>15937</v>
      </c>
      <c r="T167" s="1" t="s">
        <v>271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</v>
      </c>
      <c r="Z167" s="82" t="str">
        <f t="shared" si="7"/>
        <v>0</v>
      </c>
      <c r="AA167" s="82">
        <f t="shared" si="8"/>
        <v>64</v>
      </c>
      <c r="AC167" s="5"/>
    </row>
    <row r="168" spans="1:29" s="3" customFormat="1" ht="10.199999999999999" x14ac:dyDescent="0.2">
      <c r="A168" s="1" t="s">
        <v>2774</v>
      </c>
      <c r="B168" s="21">
        <v>64.5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J168" s="3" t="s">
        <v>446</v>
      </c>
      <c r="K168" s="108" t="s">
        <v>2453</v>
      </c>
      <c r="L168" s="109" t="s">
        <v>2185</v>
      </c>
      <c r="M168" s="110" t="s">
        <v>2453</v>
      </c>
      <c r="N168" s="3" t="s">
        <v>446</v>
      </c>
      <c r="O168" s="79" t="s">
        <v>2807</v>
      </c>
      <c r="P168" s="3">
        <v>25</v>
      </c>
      <c r="Q168" s="1" t="s">
        <v>2193</v>
      </c>
      <c r="R168" s="2">
        <v>38.5</v>
      </c>
      <c r="S168" s="118" t="s">
        <v>831</v>
      </c>
      <c r="T168" s="1" t="s">
        <v>2775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0.199999999999999" x14ac:dyDescent="0.2">
      <c r="A169" s="1" t="s">
        <v>2776</v>
      </c>
      <c r="B169" s="21">
        <v>69.5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J169" s="3" t="s">
        <v>446</v>
      </c>
      <c r="K169" s="108" t="s">
        <v>2453</v>
      </c>
      <c r="L169" s="109" t="s">
        <v>2185</v>
      </c>
      <c r="M169" s="110" t="s">
        <v>2453</v>
      </c>
      <c r="N169" s="3" t="s">
        <v>446</v>
      </c>
      <c r="O169" s="28" t="s">
        <v>2807</v>
      </c>
      <c r="P169" s="3">
        <v>25</v>
      </c>
      <c r="Q169" s="1" t="s">
        <v>2193</v>
      </c>
      <c r="R169" s="2">
        <v>38.5</v>
      </c>
      <c r="S169" s="118" t="s">
        <v>831</v>
      </c>
      <c r="T169" s="1" t="s">
        <v>2777</v>
      </c>
      <c r="U169" s="3" t="s">
        <v>2196</v>
      </c>
      <c r="V169" s="3" t="s">
        <v>2196</v>
      </c>
      <c r="W169" s="3" t="s">
        <v>2892</v>
      </c>
      <c r="X169" s="3" t="s">
        <v>1019</v>
      </c>
      <c r="Y169" s="82">
        <f t="shared" si="6"/>
        <v>400</v>
      </c>
      <c r="Z169" s="82">
        <f t="shared" si="7"/>
        <v>400</v>
      </c>
      <c r="AA169" s="82" t="str">
        <f t="shared" si="8"/>
        <v>0</v>
      </c>
      <c r="AC169" s="5"/>
    </row>
    <row r="170" spans="1:29" s="3" customFormat="1" ht="10.199999999999999" x14ac:dyDescent="0.2">
      <c r="A170" s="1" t="s">
        <v>2782</v>
      </c>
      <c r="B170" s="21">
        <v>61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8</v>
      </c>
      <c r="J170" s="3" t="s">
        <v>446</v>
      </c>
      <c r="K170" s="75" t="s">
        <v>2453</v>
      </c>
      <c r="L170" s="76" t="s">
        <v>2185</v>
      </c>
      <c r="M170" s="77" t="s">
        <v>219</v>
      </c>
      <c r="N170" s="3" t="s">
        <v>446</v>
      </c>
      <c r="O170" s="3" t="s">
        <v>1261</v>
      </c>
      <c r="P170" s="3">
        <v>8</v>
      </c>
      <c r="Q170" s="1" t="s">
        <v>2193</v>
      </c>
      <c r="R170" s="2">
        <v>26.65</v>
      </c>
      <c r="S170" s="120" t="s">
        <v>436</v>
      </c>
      <c r="T170" s="1" t="s">
        <v>2672</v>
      </c>
      <c r="U170" s="3" t="s">
        <v>2196</v>
      </c>
      <c r="V170" s="3" t="s">
        <v>2196</v>
      </c>
      <c r="W170" s="3" t="s">
        <v>2892</v>
      </c>
      <c r="X170" s="3" t="s">
        <v>1019</v>
      </c>
      <c r="Y170" s="82">
        <f t="shared" si="6"/>
        <v>128</v>
      </c>
      <c r="Z170" s="82">
        <f t="shared" si="7"/>
        <v>128</v>
      </c>
      <c r="AA170" s="82" t="str">
        <f t="shared" si="8"/>
        <v>0</v>
      </c>
      <c r="AC170" s="5"/>
    </row>
    <row r="171" spans="1:29" s="3" customFormat="1" ht="10.199999999999999" x14ac:dyDescent="0.2">
      <c r="A171" s="1" t="s">
        <v>2782</v>
      </c>
      <c r="B171" s="21">
        <v>61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17</v>
      </c>
      <c r="I171" s="27"/>
      <c r="J171" s="3" t="s">
        <v>446</v>
      </c>
      <c r="K171" s="75" t="s">
        <v>2453</v>
      </c>
      <c r="L171" s="76" t="s">
        <v>2185</v>
      </c>
      <c r="M171" s="77" t="s">
        <v>2408</v>
      </c>
      <c r="N171" s="3" t="s">
        <v>446</v>
      </c>
      <c r="O171" s="3" t="s">
        <v>1743</v>
      </c>
      <c r="P171" s="3">
        <v>17</v>
      </c>
      <c r="Q171" s="1" t="s">
        <v>2321</v>
      </c>
      <c r="R171" s="2">
        <v>26.15</v>
      </c>
      <c r="S171" s="120" t="s">
        <v>436</v>
      </c>
      <c r="T171" s="1" t="s">
        <v>2693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272</v>
      </c>
      <c r="Z171" s="82">
        <f t="shared" si="7"/>
        <v>272</v>
      </c>
      <c r="AA171" s="82" t="str">
        <f t="shared" si="8"/>
        <v>0</v>
      </c>
      <c r="AC171" s="5"/>
    </row>
    <row r="172" spans="1:29" s="3" customFormat="1" ht="10.199999999999999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2">
        <v>5</v>
      </c>
      <c r="H172" s="22"/>
      <c r="I172" s="114" t="s">
        <v>1285</v>
      </c>
      <c r="J172" s="3" t="s">
        <v>446</v>
      </c>
      <c r="K172" s="75" t="s">
        <v>432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5</v>
      </c>
      <c r="Q172" s="1" t="s">
        <v>2218</v>
      </c>
      <c r="R172" s="2">
        <v>240</v>
      </c>
      <c r="S172" s="124" t="s">
        <v>432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</v>
      </c>
      <c r="Z172" s="82" t="str">
        <f t="shared" si="7"/>
        <v>0</v>
      </c>
      <c r="AA172" s="82">
        <f t="shared" si="8"/>
        <v>80</v>
      </c>
      <c r="AC172" s="5"/>
    </row>
    <row r="173" spans="1:29" s="3" customFormat="1" ht="10.199999999999999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2">
        <v>3</v>
      </c>
      <c r="H173" s="22"/>
      <c r="I173" s="114" t="s">
        <v>1725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7" t="s">
        <v>878</v>
      </c>
      <c r="P173" s="3">
        <v>3</v>
      </c>
      <c r="Q173" s="1" t="s">
        <v>2485</v>
      </c>
      <c r="R173" s="2">
        <v>199.25</v>
      </c>
      <c r="S173" s="124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0.199999999999999" x14ac:dyDescent="0.2">
      <c r="A174" s="1" t="s">
        <v>853</v>
      </c>
      <c r="B174" s="2">
        <v>295</v>
      </c>
      <c r="C174" s="1" t="s">
        <v>837</v>
      </c>
      <c r="D174" s="1" t="s">
        <v>2718</v>
      </c>
      <c r="E174" s="3" t="s">
        <v>2187</v>
      </c>
      <c r="F174" s="3">
        <v>8</v>
      </c>
      <c r="G174" s="22">
        <v>8</v>
      </c>
      <c r="H174" s="22"/>
      <c r="I174" s="114" t="s">
        <v>1725</v>
      </c>
      <c r="J174" s="3" t="s">
        <v>446</v>
      </c>
      <c r="K174" s="75" t="s">
        <v>432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8</v>
      </c>
      <c r="Q174" s="1" t="s">
        <v>1876</v>
      </c>
      <c r="R174" s="2">
        <v>0</v>
      </c>
      <c r="S174" s="124" t="s">
        <v>432</v>
      </c>
      <c r="T174" s="1" t="s">
        <v>271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0.199999999999999" x14ac:dyDescent="0.2">
      <c r="A175" s="1" t="s">
        <v>2771</v>
      </c>
      <c r="B175" s="2">
        <v>63.5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114" t="s">
        <v>231</v>
      </c>
      <c r="J175" s="3" t="s">
        <v>446</v>
      </c>
      <c r="K175" s="75" t="s">
        <v>2446</v>
      </c>
      <c r="L175" s="76" t="s">
        <v>2185</v>
      </c>
      <c r="M175" s="77" t="s">
        <v>2823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</v>
      </c>
      <c r="S175" s="149" t="s">
        <v>2823</v>
      </c>
      <c r="T175" s="1" t="s">
        <v>2750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22</v>
      </c>
      <c r="H176" s="22"/>
      <c r="I176" s="114" t="s">
        <v>820</v>
      </c>
      <c r="J176" s="3" t="s">
        <v>446</v>
      </c>
      <c r="K176" s="112" t="s">
        <v>2277</v>
      </c>
      <c r="L176" s="76" t="s">
        <v>2185</v>
      </c>
      <c r="M176" s="77" t="s">
        <v>219</v>
      </c>
      <c r="N176" s="3" t="s">
        <v>446</v>
      </c>
      <c r="O176" s="27" t="s">
        <v>878</v>
      </c>
      <c r="P176" s="3">
        <v>22</v>
      </c>
      <c r="Q176" s="1" t="s">
        <v>2485</v>
      </c>
      <c r="R176" s="2">
        <v>199.25</v>
      </c>
      <c r="S176" s="120">
        <v>976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352</v>
      </c>
      <c r="Z176" s="82" t="str">
        <f t="shared" si="7"/>
        <v>0</v>
      </c>
      <c r="AA176" s="82">
        <f t="shared" si="8"/>
        <v>352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20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2821</v>
      </c>
      <c r="N177" s="3" t="s">
        <v>446</v>
      </c>
      <c r="O177" s="87" t="s">
        <v>1871</v>
      </c>
      <c r="P177" s="22">
        <v>20</v>
      </c>
      <c r="Q177" s="1" t="s">
        <v>1876</v>
      </c>
      <c r="R177" s="2">
        <v>0</v>
      </c>
      <c r="S177" s="124">
        <v>16554</v>
      </c>
      <c r="T177" s="1" t="s">
        <v>271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16540</v>
      </c>
      <c r="T178" s="1" t="s">
        <v>2788</v>
      </c>
      <c r="U178" s="3" t="s">
        <v>1769</v>
      </c>
      <c r="V178" s="3" t="s">
        <v>1769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16540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2824</v>
      </c>
      <c r="P180" s="3">
        <v>25</v>
      </c>
      <c r="Q180" s="1" t="s">
        <v>2321</v>
      </c>
      <c r="R180" s="2">
        <v>26.15</v>
      </c>
      <c r="S180" s="149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878</v>
      </c>
      <c r="P181" s="3">
        <v>25</v>
      </c>
      <c r="Q181" s="1" t="s">
        <v>2193</v>
      </c>
      <c r="R181" s="2">
        <v>24.18</v>
      </c>
      <c r="S181" s="149" t="s">
        <v>2408</v>
      </c>
      <c r="T181" s="1" t="s">
        <v>2691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5</v>
      </c>
      <c r="Q182" s="1" t="s">
        <v>2218</v>
      </c>
      <c r="R182" s="2">
        <v>240</v>
      </c>
      <c r="S182" s="124">
        <v>16540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80</v>
      </c>
      <c r="Z182" s="82" t="str">
        <f t="shared" si="7"/>
        <v>0</v>
      </c>
      <c r="AA182" s="82">
        <f t="shared" si="8"/>
        <v>80</v>
      </c>
    </row>
    <row r="183" spans="1:29" s="3" customFormat="1" ht="10.199999999999999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1801</v>
      </c>
      <c r="J183" s="3" t="s">
        <v>446</v>
      </c>
      <c r="K183" s="112" t="s">
        <v>2277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2823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2193</v>
      </c>
      <c r="R184" s="2">
        <v>48</v>
      </c>
      <c r="S184" s="124">
        <v>16557</v>
      </c>
      <c r="T184" s="1" t="s">
        <v>2702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20" t="s">
        <v>2711</v>
      </c>
      <c r="B185" s="21">
        <v>216</v>
      </c>
      <c r="C185" s="20" t="s">
        <v>2193</v>
      </c>
      <c r="D185" s="20" t="s">
        <v>2718</v>
      </c>
      <c r="E185" s="22" t="s">
        <v>2187</v>
      </c>
      <c r="F185" s="22">
        <v>8</v>
      </c>
      <c r="G185" s="22">
        <v>25</v>
      </c>
      <c r="H185" s="22"/>
      <c r="I185" s="114" t="s">
        <v>2904</v>
      </c>
      <c r="J185" s="3" t="s">
        <v>446</v>
      </c>
      <c r="K185" s="112" t="s">
        <v>2277</v>
      </c>
      <c r="L185" s="76" t="s">
        <v>2185</v>
      </c>
      <c r="M185" s="77" t="s">
        <v>2701</v>
      </c>
      <c r="N185" s="3" t="s">
        <v>446</v>
      </c>
      <c r="O185" s="3" t="s">
        <v>2824</v>
      </c>
      <c r="P185" s="3">
        <v>25</v>
      </c>
      <c r="Q185" s="1" t="s">
        <v>2218</v>
      </c>
      <c r="R185" s="2">
        <v>71</v>
      </c>
      <c r="S185" s="124">
        <v>16557</v>
      </c>
      <c r="T185" s="1" t="s">
        <v>2790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20" t="s">
        <v>2711</v>
      </c>
      <c r="B186" s="21">
        <v>216</v>
      </c>
      <c r="C186" s="20" t="s">
        <v>2193</v>
      </c>
      <c r="D186" s="20" t="s">
        <v>2718</v>
      </c>
      <c r="E186" s="22" t="s">
        <v>2187</v>
      </c>
      <c r="F186" s="22">
        <v>8</v>
      </c>
      <c r="G186" s="22">
        <v>5</v>
      </c>
      <c r="H186" s="22"/>
      <c r="I186" s="114" t="s">
        <v>2904</v>
      </c>
      <c r="J186" s="3" t="s">
        <v>446</v>
      </c>
      <c r="K186" s="112" t="s">
        <v>2277</v>
      </c>
      <c r="L186" s="76" t="s">
        <v>2185</v>
      </c>
      <c r="M186" s="77" t="s">
        <v>2484</v>
      </c>
      <c r="N186" s="3" t="s">
        <v>446</v>
      </c>
      <c r="O186" s="27" t="s">
        <v>2910</v>
      </c>
      <c r="P186" s="3">
        <v>5</v>
      </c>
      <c r="Q186" s="1" t="s">
        <v>2218</v>
      </c>
      <c r="R186" s="2">
        <v>240</v>
      </c>
      <c r="S186" s="124">
        <v>16559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80</v>
      </c>
      <c r="Z186" s="82" t="str">
        <f t="shared" si="7"/>
        <v>0</v>
      </c>
      <c r="AA186" s="82">
        <f t="shared" si="8"/>
        <v>80</v>
      </c>
    </row>
    <row r="187" spans="1:29" s="3" customFormat="1" ht="10.199999999999999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3">
        <v>8</v>
      </c>
      <c r="I187" s="78" t="s">
        <v>1024</v>
      </c>
      <c r="J187" s="3" t="s">
        <v>446</v>
      </c>
      <c r="K187" s="75" t="s">
        <v>2821</v>
      </c>
      <c r="L187" s="76" t="s">
        <v>2185</v>
      </c>
      <c r="M187" s="77" t="s">
        <v>2408</v>
      </c>
      <c r="N187" s="3" t="s">
        <v>446</v>
      </c>
      <c r="O187" s="27" t="s">
        <v>1738</v>
      </c>
      <c r="P187" s="3">
        <v>8</v>
      </c>
      <c r="Q187" s="1" t="s">
        <v>2321</v>
      </c>
      <c r="R187" s="2">
        <v>26.15</v>
      </c>
      <c r="S187" s="120" t="s">
        <v>2887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0.199999999999999" x14ac:dyDescent="0.2">
      <c r="A188" s="1"/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25</v>
      </c>
      <c r="I188" s="27" t="s">
        <v>878</v>
      </c>
      <c r="J188" s="3" t="s">
        <v>446</v>
      </c>
      <c r="K188" s="112" t="s">
        <v>2821</v>
      </c>
      <c r="L188" s="76" t="s">
        <v>2185</v>
      </c>
      <c r="M188" s="77" t="s">
        <v>2484</v>
      </c>
      <c r="N188" s="3" t="s">
        <v>446</v>
      </c>
      <c r="O188" s="3" t="s">
        <v>824</v>
      </c>
      <c r="P188" s="3">
        <v>25</v>
      </c>
      <c r="Q188" s="1" t="s">
        <v>2218</v>
      </c>
      <c r="R188" s="2">
        <v>204</v>
      </c>
      <c r="S188" s="124">
        <v>16541</v>
      </c>
      <c r="T188" s="1" t="s">
        <v>2700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0.199999999999999" x14ac:dyDescent="0.2">
      <c r="A189" s="1" t="s">
        <v>259</v>
      </c>
      <c r="B189" s="2">
        <v>400</v>
      </c>
      <c r="C189" s="1" t="s">
        <v>247</v>
      </c>
      <c r="D189" s="1" t="s">
        <v>2718</v>
      </c>
      <c r="E189" s="3" t="s">
        <v>2187</v>
      </c>
      <c r="F189" s="3">
        <v>8</v>
      </c>
      <c r="G189" s="22">
        <v>25</v>
      </c>
      <c r="I189" s="27" t="s">
        <v>2901</v>
      </c>
      <c r="J189" s="3" t="s">
        <v>446</v>
      </c>
      <c r="K189" s="112" t="s">
        <v>242</v>
      </c>
      <c r="L189" s="76" t="s">
        <v>2185</v>
      </c>
      <c r="M189" s="77" t="s">
        <v>2490</v>
      </c>
      <c r="N189" s="3" t="s">
        <v>446</v>
      </c>
      <c r="O189" s="3" t="s">
        <v>239</v>
      </c>
      <c r="P189" s="3">
        <v>25</v>
      </c>
      <c r="Q189" s="1" t="s">
        <v>2218</v>
      </c>
      <c r="R189" s="2">
        <v>185</v>
      </c>
      <c r="S189" s="149" t="s">
        <v>2887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257</v>
      </c>
      <c r="B190" s="2">
        <v>375</v>
      </c>
      <c r="C190" s="1" t="s">
        <v>247</v>
      </c>
      <c r="D190" s="1" t="s">
        <v>2718</v>
      </c>
      <c r="E190" s="3" t="s">
        <v>2187</v>
      </c>
      <c r="F190" s="3">
        <v>8</v>
      </c>
      <c r="G190" s="22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7"/>
      <c r="P190" s="3">
        <v>25</v>
      </c>
      <c r="Q190" s="1" t="s">
        <v>2218</v>
      </c>
      <c r="R190" s="2">
        <v>190</v>
      </c>
      <c r="S190" s="124" t="s">
        <v>436</v>
      </c>
      <c r="T190" s="1" t="s">
        <v>2752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258</v>
      </c>
      <c r="B191" s="2">
        <v>400</v>
      </c>
      <c r="C191" s="1" t="s">
        <v>247</v>
      </c>
      <c r="D191" s="1" t="s">
        <v>2718</v>
      </c>
      <c r="E191" s="3" t="s">
        <v>2187</v>
      </c>
      <c r="F191" s="3">
        <v>8</v>
      </c>
      <c r="G191" s="22">
        <v>25</v>
      </c>
      <c r="I191" s="27"/>
      <c r="J191" s="3" t="s">
        <v>446</v>
      </c>
      <c r="K191" s="112" t="s">
        <v>2826</v>
      </c>
      <c r="L191" s="76" t="s">
        <v>2185</v>
      </c>
      <c r="M191" s="77" t="s">
        <v>1093</v>
      </c>
      <c r="N191" s="3" t="s">
        <v>446</v>
      </c>
      <c r="O191" s="27" t="s">
        <v>222</v>
      </c>
      <c r="P191" s="3">
        <v>25</v>
      </c>
      <c r="Q191" s="1" t="s">
        <v>2193</v>
      </c>
      <c r="R191" s="2">
        <v>67</v>
      </c>
      <c r="S191" s="124" t="s">
        <v>436</v>
      </c>
      <c r="T191" s="1" t="s">
        <v>2767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256</v>
      </c>
      <c r="B192" s="2">
        <v>420</v>
      </c>
      <c r="C192" s="1" t="s">
        <v>247</v>
      </c>
      <c r="D192" s="1" t="s">
        <v>2718</v>
      </c>
      <c r="E192" s="3" t="s">
        <v>2187</v>
      </c>
      <c r="F192" s="3">
        <v>8</v>
      </c>
      <c r="G192" s="22">
        <v>25</v>
      </c>
      <c r="I192" s="27"/>
      <c r="J192" s="3" t="s">
        <v>446</v>
      </c>
      <c r="K192" s="112" t="s">
        <v>2905</v>
      </c>
      <c r="L192" s="76" t="s">
        <v>2185</v>
      </c>
      <c r="M192" s="77" t="s">
        <v>2804</v>
      </c>
      <c r="N192" s="3" t="s">
        <v>446</v>
      </c>
      <c r="O192" s="27" t="s">
        <v>1038</v>
      </c>
      <c r="P192" s="3">
        <v>25</v>
      </c>
      <c r="Q192" s="1" t="s">
        <v>2193</v>
      </c>
      <c r="R192" s="2">
        <v>24.85</v>
      </c>
      <c r="S192" s="149" t="s">
        <v>436</v>
      </c>
      <c r="T192" s="1" t="s">
        <v>2651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228</v>
      </c>
      <c r="J193" s="3" t="s">
        <v>446</v>
      </c>
      <c r="K193" s="75" t="s">
        <v>2806</v>
      </c>
      <c r="L193" s="76" t="s">
        <v>2185</v>
      </c>
      <c r="M193" s="77" t="s">
        <v>1785</v>
      </c>
      <c r="N193" s="3" t="s">
        <v>446</v>
      </c>
      <c r="O193" s="27" t="s">
        <v>227</v>
      </c>
      <c r="P193" s="3">
        <v>25</v>
      </c>
      <c r="Q193" s="1" t="s">
        <v>2193</v>
      </c>
      <c r="R193" s="2">
        <v>89.5</v>
      </c>
      <c r="S193" s="149" t="s">
        <v>275</v>
      </c>
      <c r="T193" s="1" t="s">
        <v>2674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3" customFormat="1" ht="10.199999999999999" x14ac:dyDescent="0.2">
      <c r="A194" s="1" t="s">
        <v>2684</v>
      </c>
      <c r="B194" s="2">
        <v>15.9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 t="s">
        <v>229</v>
      </c>
      <c r="J194" s="3" t="s">
        <v>446</v>
      </c>
      <c r="K194" s="75" t="s">
        <v>2806</v>
      </c>
      <c r="L194" s="76" t="s">
        <v>2185</v>
      </c>
      <c r="M194" s="77" t="s">
        <v>1093</v>
      </c>
      <c r="N194" s="3" t="s">
        <v>446</v>
      </c>
      <c r="O194" s="27" t="s">
        <v>2918</v>
      </c>
      <c r="P194" s="3">
        <v>25</v>
      </c>
      <c r="Q194" s="1" t="s">
        <v>2193</v>
      </c>
      <c r="R194" s="2">
        <v>62</v>
      </c>
      <c r="S194" s="124">
        <v>16561</v>
      </c>
      <c r="T194" s="1" t="s">
        <v>2768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400</v>
      </c>
      <c r="Z194" s="82" t="str">
        <f t="shared" si="7"/>
        <v>0</v>
      </c>
      <c r="AA194" s="82">
        <f t="shared" si="8"/>
        <v>400</v>
      </c>
      <c r="AC194" s="5"/>
    </row>
    <row r="195" spans="1:46" s="3" customFormat="1" ht="10.199999999999999" x14ac:dyDescent="0.2">
      <c r="A195" s="1" t="s">
        <v>2760</v>
      </c>
      <c r="B195" s="2">
        <v>62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 t="s">
        <v>230</v>
      </c>
      <c r="J195" s="3" t="s">
        <v>446</v>
      </c>
      <c r="K195" s="75" t="s">
        <v>2806</v>
      </c>
      <c r="L195" s="76" t="s">
        <v>2185</v>
      </c>
      <c r="M195" s="77" t="s">
        <v>1093</v>
      </c>
      <c r="N195" s="3" t="s">
        <v>446</v>
      </c>
      <c r="O195" s="27" t="s">
        <v>911</v>
      </c>
      <c r="P195" s="3">
        <v>25</v>
      </c>
      <c r="Q195" s="1" t="s">
        <v>837</v>
      </c>
      <c r="R195" s="2">
        <v>310</v>
      </c>
      <c r="S195" s="124">
        <v>645</v>
      </c>
      <c r="T195" s="1" t="s">
        <v>856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46" s="3" customFormat="1" ht="10.199999999999999" x14ac:dyDescent="0.2">
      <c r="A196" s="1" t="s">
        <v>2762</v>
      </c>
      <c r="B196" s="2">
        <v>62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27" t="s">
        <v>230</v>
      </c>
      <c r="J196" s="3" t="s">
        <v>446</v>
      </c>
      <c r="K196" s="75" t="s">
        <v>2806</v>
      </c>
      <c r="L196" s="76" t="s">
        <v>2185</v>
      </c>
      <c r="M196" s="77" t="s">
        <v>2519</v>
      </c>
      <c r="N196" s="3" t="s">
        <v>446</v>
      </c>
      <c r="O196" s="3" t="s">
        <v>911</v>
      </c>
      <c r="P196" s="3">
        <v>25</v>
      </c>
      <c r="Q196" s="1" t="s">
        <v>2193</v>
      </c>
      <c r="R196" s="2">
        <v>72</v>
      </c>
      <c r="S196" s="149">
        <v>644</v>
      </c>
      <c r="T196" s="1" t="s">
        <v>2792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46" s="46" customFormat="1" ht="11.85" customHeight="1" thickBot="1" x14ac:dyDescent="0.3">
      <c r="G197" s="47">
        <f>SUM(G167:G196)</f>
        <v>580</v>
      </c>
      <c r="H197" s="47"/>
      <c r="I197" s="47"/>
      <c r="J197" s="47"/>
      <c r="K197" s="47"/>
      <c r="L197" s="48"/>
      <c r="M197" s="47">
        <f>G197-P197</f>
        <v>0</v>
      </c>
      <c r="N197" s="47"/>
      <c r="O197" s="47"/>
      <c r="P197" s="47">
        <f>SUM(P167:P196)</f>
        <v>580</v>
      </c>
      <c r="Q197" s="49"/>
      <c r="R197" s="49"/>
      <c r="S197" s="96"/>
      <c r="T197" s="49"/>
      <c r="X197" s="49"/>
      <c r="Y197" s="82"/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5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ref="Z198:Z261" si="9">IF(X198="N",Y198,"0")</f>
        <v>0</v>
      </c>
      <c r="AA198" s="82" t="str">
        <f t="shared" ref="AA198:AA261" si="10">IF(X198="P",Y198,"0")</f>
        <v>0</v>
      </c>
    </row>
    <row r="199" spans="1:46" s="3" customFormat="1" ht="10.199999999999999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75" t="s">
        <v>2446</v>
      </c>
      <c r="L199" s="76" t="s">
        <v>2185</v>
      </c>
      <c r="M199" s="115" t="s">
        <v>1093</v>
      </c>
      <c r="N199" s="37" t="s">
        <v>446</v>
      </c>
      <c r="O199" s="26" t="s">
        <v>243</v>
      </c>
      <c r="P199" s="26">
        <v>25</v>
      </c>
      <c r="Q199" s="1" t="s">
        <v>247</v>
      </c>
      <c r="R199" s="2">
        <v>400</v>
      </c>
      <c r="S199" s="113">
        <v>16542</v>
      </c>
      <c r="T199" s="1" t="s">
        <v>263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9"/>
        <v>0</v>
      </c>
      <c r="AA199" s="82">
        <f t="shared" si="10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5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SUM(P199)</f>
        <v>25</v>
      </c>
      <c r="Q200" s="52"/>
      <c r="R200" s="53"/>
      <c r="S200" s="132"/>
      <c r="T200" s="52"/>
      <c r="U200" s="428"/>
      <c r="V200" s="428"/>
      <c r="Y200" s="82"/>
      <c r="Z200" s="82" t="str">
        <f t="shared" si="9"/>
        <v>0</v>
      </c>
      <c r="AA200" s="82" t="str">
        <f t="shared" si="10"/>
        <v>0</v>
      </c>
      <c r="AC200" s="56"/>
    </row>
    <row r="201" spans="1:46" s="43" customFormat="1" ht="11.85" customHeight="1" x14ac:dyDescent="0.25">
      <c r="C201" s="50" t="s">
        <v>2886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31"/>
      <c r="T201" s="22"/>
      <c r="U201" s="429"/>
      <c r="V201" s="429"/>
      <c r="X201" s="22"/>
      <c r="Y201" s="82"/>
      <c r="Z201" s="82" t="str">
        <f t="shared" si="9"/>
        <v>0</v>
      </c>
      <c r="AA201" s="82" t="str">
        <f t="shared" si="10"/>
        <v>0</v>
      </c>
    </row>
    <row r="202" spans="1:46" s="3" customFormat="1" ht="10.199999999999999" x14ac:dyDescent="0.2">
      <c r="A202" s="1" t="s">
        <v>2717</v>
      </c>
      <c r="B202" s="2">
        <v>76.5</v>
      </c>
      <c r="C202" s="1" t="s">
        <v>2485</v>
      </c>
      <c r="D202" s="1" t="s">
        <v>2718</v>
      </c>
      <c r="E202" s="3" t="s">
        <v>2187</v>
      </c>
      <c r="F202" s="3">
        <v>8</v>
      </c>
      <c r="G202" s="3">
        <v>25</v>
      </c>
      <c r="I202" s="23"/>
      <c r="J202" s="3" t="s">
        <v>446</v>
      </c>
      <c r="K202" s="75" t="s">
        <v>2446</v>
      </c>
      <c r="L202" s="76" t="s">
        <v>2185</v>
      </c>
      <c r="M202" s="115" t="s">
        <v>2446</v>
      </c>
      <c r="N202" s="37" t="s">
        <v>446</v>
      </c>
      <c r="O202" s="26"/>
      <c r="P202" s="26">
        <v>25</v>
      </c>
      <c r="Q202" s="1" t="s">
        <v>247</v>
      </c>
      <c r="R202" s="2">
        <v>53</v>
      </c>
      <c r="S202" s="119" t="s">
        <v>436</v>
      </c>
      <c r="T202" s="1" t="s">
        <v>262</v>
      </c>
      <c r="U202" s="110" t="s">
        <v>2716</v>
      </c>
      <c r="V202" s="110" t="s">
        <v>2716</v>
      </c>
      <c r="W202" s="22" t="s">
        <v>2892</v>
      </c>
      <c r="X202" s="22" t="s">
        <v>1019</v>
      </c>
      <c r="Y202" s="82"/>
      <c r="Z202" s="82">
        <f t="shared" si="9"/>
        <v>0</v>
      </c>
      <c r="AA202" s="82" t="str">
        <f t="shared" si="10"/>
        <v>0</v>
      </c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</row>
    <row r="203" spans="1:46" s="42" customFormat="1" ht="11.85" customHeight="1" x14ac:dyDescent="0.25">
      <c r="A203" s="52"/>
      <c r="B203" s="53"/>
      <c r="C203" s="52"/>
      <c r="D203" s="52"/>
      <c r="G203" s="40">
        <f>SUM(G202:G202)</f>
        <v>25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SUM(P202:P202)</f>
        <v>25</v>
      </c>
      <c r="Q203" s="52"/>
      <c r="R203" s="53"/>
      <c r="S203" s="132"/>
      <c r="T203" s="52"/>
      <c r="Y203" s="82"/>
      <c r="Z203" s="82" t="str">
        <f t="shared" si="9"/>
        <v>0</v>
      </c>
      <c r="AA203" s="82" t="str">
        <f t="shared" si="10"/>
        <v>0</v>
      </c>
      <c r="AC203" s="56"/>
    </row>
    <row r="204" spans="1:46" s="43" customFormat="1" ht="11.85" customHeight="1" x14ac:dyDescent="0.25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ref="Y204:Y261" si="11">F204*G204*2</f>
        <v>0</v>
      </c>
      <c r="Z204" s="82" t="str">
        <f t="shared" si="9"/>
        <v>0</v>
      </c>
      <c r="AA204" s="82" t="str">
        <f t="shared" si="10"/>
        <v>0</v>
      </c>
    </row>
    <row r="205" spans="1:46" s="3" customFormat="1" ht="10.199999999999999" x14ac:dyDescent="0.2">
      <c r="A205" s="1" t="s">
        <v>254</v>
      </c>
      <c r="B205" s="2">
        <v>0</v>
      </c>
      <c r="C205" s="1" t="s">
        <v>247</v>
      </c>
      <c r="D205" s="1" t="s">
        <v>2186</v>
      </c>
      <c r="E205" s="3" t="s">
        <v>2187</v>
      </c>
      <c r="F205" s="3">
        <v>16</v>
      </c>
      <c r="G205" s="3">
        <v>25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25</v>
      </c>
      <c r="Q205" s="1" t="s">
        <v>2321</v>
      </c>
      <c r="R205" s="2">
        <v>54.65</v>
      </c>
      <c r="S205" s="102">
        <v>16543</v>
      </c>
      <c r="T205" s="1" t="s">
        <v>2710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11"/>
        <v>800</v>
      </c>
      <c r="Z205" s="82" t="str">
        <f t="shared" si="9"/>
        <v>0</v>
      </c>
      <c r="AA205" s="82">
        <f t="shared" si="10"/>
        <v>800</v>
      </c>
      <c r="AC205" s="5"/>
    </row>
    <row r="206" spans="1:46" s="3" customFormat="1" ht="10.199999999999999" x14ac:dyDescent="0.2">
      <c r="A206" s="1" t="s">
        <v>254</v>
      </c>
      <c r="B206" s="2">
        <v>0</v>
      </c>
      <c r="C206" s="1" t="s">
        <v>247</v>
      </c>
      <c r="D206" s="1" t="s">
        <v>2186</v>
      </c>
      <c r="E206" s="3" t="s">
        <v>2187</v>
      </c>
      <c r="F206" s="3">
        <v>16</v>
      </c>
      <c r="G206" s="3">
        <v>7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2708</v>
      </c>
      <c r="N206" s="3" t="s">
        <v>446</v>
      </c>
      <c r="P206" s="3">
        <v>7</v>
      </c>
      <c r="Q206" s="1" t="s">
        <v>2321</v>
      </c>
      <c r="R206" s="2">
        <v>48</v>
      </c>
      <c r="S206" s="102">
        <v>16544</v>
      </c>
      <c r="T206" s="1" t="s">
        <v>2709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224</v>
      </c>
      <c r="Z206" s="82" t="str">
        <f t="shared" si="9"/>
        <v>0</v>
      </c>
      <c r="AA206" s="82">
        <f t="shared" si="10"/>
        <v>224</v>
      </c>
      <c r="AC206" s="5"/>
    </row>
    <row r="207" spans="1:46" s="42" customFormat="1" ht="11.85" customHeight="1" x14ac:dyDescent="0.25">
      <c r="A207" s="52"/>
      <c r="B207" s="53"/>
      <c r="C207" s="52"/>
      <c r="D207" s="52"/>
      <c r="G207" s="40">
        <f>SUM(G204:G206)</f>
        <v>32</v>
      </c>
      <c r="H207" s="40"/>
      <c r="I207" s="40"/>
      <c r="J207" s="40"/>
      <c r="K207" s="54"/>
      <c r="L207" s="55"/>
      <c r="M207" s="40">
        <f>G207-P207</f>
        <v>0</v>
      </c>
      <c r="N207" s="40"/>
      <c r="O207" s="40"/>
      <c r="P207" s="40">
        <f>SUM(P204:P206)</f>
        <v>32</v>
      </c>
      <c r="Q207" s="52"/>
      <c r="R207" s="53"/>
      <c r="S207" s="132"/>
      <c r="T207" s="52"/>
      <c r="Y207" s="82">
        <f t="shared" si="11"/>
        <v>0</v>
      </c>
      <c r="Z207" s="82" t="str">
        <f t="shared" si="9"/>
        <v>0</v>
      </c>
      <c r="AA207" s="82" t="str">
        <f t="shared" si="10"/>
        <v>0</v>
      </c>
      <c r="AC207" s="56"/>
    </row>
    <row r="208" spans="1:46" s="43" customFormat="1" ht="11.85" customHeight="1" x14ac:dyDescent="0.25">
      <c r="C208" s="50" t="s">
        <v>2169</v>
      </c>
      <c r="G208" s="22"/>
      <c r="H208" s="22"/>
      <c r="I208" s="69"/>
      <c r="J208" s="22"/>
      <c r="K208" s="22"/>
      <c r="L208" s="20"/>
      <c r="M208" s="22"/>
      <c r="N208" s="22"/>
      <c r="O208" s="22"/>
      <c r="P208" s="22"/>
      <c r="Q208" s="22"/>
      <c r="R208" s="22"/>
      <c r="S208" s="131"/>
      <c r="T208" s="22"/>
      <c r="X208" s="22"/>
      <c r="Y208" s="82">
        <f t="shared" si="11"/>
        <v>0</v>
      </c>
      <c r="Z208" s="82" t="str">
        <f t="shared" si="9"/>
        <v>0</v>
      </c>
      <c r="AA208" s="82" t="str">
        <f t="shared" si="10"/>
        <v>0</v>
      </c>
    </row>
    <row r="209" spans="1:256" s="3" customFormat="1" ht="10.199999999999999" x14ac:dyDescent="0.2">
      <c r="A209" s="1" t="s">
        <v>260</v>
      </c>
      <c r="B209" s="2">
        <v>0</v>
      </c>
      <c r="C209" s="1" t="s">
        <v>247</v>
      </c>
      <c r="D209" s="1" t="s">
        <v>2718</v>
      </c>
      <c r="E209" s="3" t="s">
        <v>2187</v>
      </c>
      <c r="F209" s="3">
        <v>8</v>
      </c>
      <c r="G209" s="3">
        <v>25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2606</v>
      </c>
      <c r="N209" s="3" t="s">
        <v>446</v>
      </c>
      <c r="P209" s="3">
        <v>25</v>
      </c>
      <c r="Q209" s="1" t="s">
        <v>2321</v>
      </c>
      <c r="R209" s="2">
        <v>54.65</v>
      </c>
      <c r="S209" s="102">
        <v>16543</v>
      </c>
      <c r="T209" s="1" t="s">
        <v>2710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400</v>
      </c>
      <c r="Z209" s="82" t="str">
        <f t="shared" si="9"/>
        <v>0</v>
      </c>
      <c r="AA209" s="82">
        <f t="shared" si="10"/>
        <v>400</v>
      </c>
      <c r="AC209" s="5"/>
    </row>
    <row r="210" spans="1:256" s="3" customFormat="1" ht="10.199999999999999" x14ac:dyDescent="0.2">
      <c r="A210" s="1" t="s">
        <v>260</v>
      </c>
      <c r="B210" s="2">
        <v>0</v>
      </c>
      <c r="C210" s="1" t="s">
        <v>247</v>
      </c>
      <c r="D210" s="1" t="s">
        <v>2718</v>
      </c>
      <c r="E210" s="3" t="s">
        <v>2187</v>
      </c>
      <c r="F210" s="3">
        <v>8</v>
      </c>
      <c r="G210" s="3">
        <v>7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2708</v>
      </c>
      <c r="N210" s="3" t="s">
        <v>446</v>
      </c>
      <c r="P210" s="3">
        <v>7</v>
      </c>
      <c r="Q210" s="1" t="s">
        <v>2321</v>
      </c>
      <c r="R210" s="2">
        <v>48</v>
      </c>
      <c r="S210" s="102">
        <v>16544</v>
      </c>
      <c r="T210" s="1" t="s">
        <v>2709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11"/>
        <v>112</v>
      </c>
      <c r="Z210" s="82" t="str">
        <f t="shared" si="9"/>
        <v>0</v>
      </c>
      <c r="AA210" s="82">
        <f t="shared" si="10"/>
        <v>112</v>
      </c>
      <c r="AC210" s="5"/>
    </row>
    <row r="211" spans="1:256" s="46" customFormat="1" ht="11.85" customHeight="1" thickBot="1" x14ac:dyDescent="0.3">
      <c r="G211" s="47">
        <f>SUM(G208:G210)</f>
        <v>32</v>
      </c>
      <c r="H211" s="47"/>
      <c r="I211" s="47"/>
      <c r="J211" s="47"/>
      <c r="K211" s="47"/>
      <c r="L211" s="48"/>
      <c r="M211" s="47">
        <f>G211-P211</f>
        <v>0</v>
      </c>
      <c r="N211" s="47"/>
      <c r="O211" s="47"/>
      <c r="P211" s="47">
        <f>SUM(P208:P210)</f>
        <v>32</v>
      </c>
      <c r="Q211" s="49"/>
      <c r="R211" s="49"/>
      <c r="S211" s="138"/>
      <c r="T211" s="49"/>
      <c r="X211" s="49"/>
      <c r="Y211" s="82">
        <f t="shared" si="11"/>
        <v>0</v>
      </c>
      <c r="Z211" s="82" t="str">
        <f t="shared" si="9"/>
        <v>0</v>
      </c>
      <c r="AA211" s="82" t="str">
        <f t="shared" si="10"/>
        <v>0</v>
      </c>
    </row>
    <row r="212" spans="1:256" s="43" customFormat="1" ht="11.85" customHeight="1" x14ac:dyDescent="0.25">
      <c r="C212" s="50" t="s">
        <v>2177</v>
      </c>
      <c r="G212" s="22"/>
      <c r="H212" s="22"/>
      <c r="I212" s="22"/>
      <c r="J212" s="22"/>
      <c r="K212" s="22"/>
      <c r="L212" s="45"/>
      <c r="M212" s="22"/>
      <c r="N212" s="22"/>
      <c r="O212" s="22"/>
      <c r="P212" s="22"/>
      <c r="Q212" s="22"/>
      <c r="R212" s="22"/>
      <c r="S212" s="95"/>
      <c r="T212" s="22"/>
      <c r="X212" s="22"/>
      <c r="Y212" s="82">
        <f t="shared" si="11"/>
        <v>0</v>
      </c>
      <c r="Z212" s="82" t="str">
        <f t="shared" si="9"/>
        <v>0</v>
      </c>
      <c r="AA212" s="82" t="str">
        <f t="shared" si="10"/>
        <v>0</v>
      </c>
    </row>
    <row r="213" spans="1:256" s="3" customFormat="1" ht="10.199999999999999" x14ac:dyDescent="0.2">
      <c r="A213" s="1" t="s">
        <v>255</v>
      </c>
      <c r="B213" s="2">
        <v>0</v>
      </c>
      <c r="C213" s="1" t="s">
        <v>247</v>
      </c>
      <c r="D213" s="1" t="s">
        <v>2186</v>
      </c>
      <c r="E213" s="3" t="s">
        <v>2187</v>
      </c>
      <c r="F213" s="3">
        <v>16</v>
      </c>
      <c r="G213" s="3">
        <v>46</v>
      </c>
      <c r="J213" s="3" t="s">
        <v>446</v>
      </c>
      <c r="K213" s="111" t="s">
        <v>2608</v>
      </c>
      <c r="L213" s="1" t="s">
        <v>2185</v>
      </c>
      <c r="M213" s="3" t="s">
        <v>2608</v>
      </c>
      <c r="N213" s="3" t="s">
        <v>446</v>
      </c>
      <c r="P213" s="3">
        <v>46</v>
      </c>
      <c r="Q213" s="1" t="s">
        <v>2193</v>
      </c>
      <c r="R213" s="2">
        <v>0</v>
      </c>
      <c r="S213" s="91" t="s">
        <v>436</v>
      </c>
      <c r="T213" s="1" t="s">
        <v>2609</v>
      </c>
      <c r="U213" s="3" t="s">
        <v>2610</v>
      </c>
      <c r="V213" s="3" t="s">
        <v>2610</v>
      </c>
      <c r="W213" s="3" t="s">
        <v>2892</v>
      </c>
      <c r="X213" s="3" t="s">
        <v>1019</v>
      </c>
      <c r="Y213" s="82">
        <f t="shared" si="11"/>
        <v>1472</v>
      </c>
      <c r="Z213" s="82">
        <f t="shared" si="9"/>
        <v>1472</v>
      </c>
      <c r="AA213" s="82" t="str">
        <f t="shared" si="10"/>
        <v>0</v>
      </c>
      <c r="AC213" s="5"/>
    </row>
    <row r="214" spans="1:256" s="22" customFormat="1" ht="11.85" customHeight="1" x14ac:dyDescent="0.2">
      <c r="K214" s="26"/>
      <c r="L214" s="20" t="s">
        <v>2185</v>
      </c>
      <c r="O214" s="28"/>
      <c r="Q214" s="20"/>
      <c r="R214" s="21"/>
      <c r="S214" s="95"/>
      <c r="T214" s="20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  <c r="AC214" s="25"/>
    </row>
    <row r="215" spans="1:256" s="42" customFormat="1" ht="11.85" customHeight="1" x14ac:dyDescent="0.25">
      <c r="A215" s="52"/>
      <c r="B215" s="53"/>
      <c r="C215" s="52"/>
      <c r="D215" s="52"/>
      <c r="G215" s="40">
        <f>SUM(G212:G214)</f>
        <v>46</v>
      </c>
      <c r="H215" s="40"/>
      <c r="I215" s="40"/>
      <c r="J215" s="40"/>
      <c r="K215" s="117"/>
      <c r="L215" s="55"/>
      <c r="M215" s="40">
        <f>G215-P215</f>
        <v>0</v>
      </c>
      <c r="N215" s="40"/>
      <c r="O215" s="40"/>
      <c r="P215" s="40">
        <f>SUM(P212:P214)</f>
        <v>46</v>
      </c>
      <c r="Q215" s="52"/>
      <c r="R215" s="53"/>
      <c r="S215" s="94"/>
      <c r="T215" s="52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  <c r="AC215" s="56"/>
    </row>
    <row r="216" spans="1:256" s="43" customFormat="1" ht="11.85" customHeight="1" x14ac:dyDescent="0.25">
      <c r="C216" s="50" t="s">
        <v>2176</v>
      </c>
      <c r="G216" s="22"/>
      <c r="H216" s="22"/>
      <c r="I216" s="22"/>
      <c r="J216" s="22"/>
      <c r="K216" s="26"/>
      <c r="L216" s="20"/>
      <c r="M216" s="22"/>
      <c r="N216" s="22"/>
      <c r="O216" s="22"/>
      <c r="P216" s="22"/>
      <c r="Q216" s="22"/>
      <c r="R216" s="22"/>
      <c r="S216" s="95"/>
      <c r="T216" s="22"/>
      <c r="X216" s="22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</row>
    <row r="217" spans="1:256" s="3" customFormat="1" ht="10.199999999999999" x14ac:dyDescent="0.2">
      <c r="A217" s="1" t="s">
        <v>261</v>
      </c>
      <c r="B217" s="2">
        <v>0</v>
      </c>
      <c r="C217" s="1" t="s">
        <v>247</v>
      </c>
      <c r="D217" s="1" t="s">
        <v>2718</v>
      </c>
      <c r="E217" s="3" t="s">
        <v>2187</v>
      </c>
      <c r="F217" s="3">
        <v>8</v>
      </c>
      <c r="G217" s="3">
        <v>46</v>
      </c>
      <c r="J217" s="3" t="s">
        <v>446</v>
      </c>
      <c r="K217" s="111" t="s">
        <v>2608</v>
      </c>
      <c r="L217" s="1" t="s">
        <v>2185</v>
      </c>
      <c r="M217" s="3" t="s">
        <v>2608</v>
      </c>
      <c r="N217" s="3" t="s">
        <v>446</v>
      </c>
      <c r="P217" s="3">
        <v>46</v>
      </c>
      <c r="Q217" s="1" t="s">
        <v>2193</v>
      </c>
      <c r="R217" s="2">
        <v>0</v>
      </c>
      <c r="S217" s="91" t="s">
        <v>436</v>
      </c>
      <c r="T217" s="1" t="s">
        <v>2800</v>
      </c>
      <c r="U217" s="3" t="s">
        <v>2610</v>
      </c>
      <c r="V217" s="3" t="s">
        <v>2610</v>
      </c>
      <c r="W217" s="3" t="s">
        <v>2892</v>
      </c>
      <c r="X217" s="3" t="s">
        <v>1019</v>
      </c>
      <c r="Y217" s="82">
        <f t="shared" si="11"/>
        <v>736</v>
      </c>
      <c r="Z217" s="82">
        <f t="shared" si="9"/>
        <v>736</v>
      </c>
      <c r="AA217" s="82" t="str">
        <f t="shared" si="10"/>
        <v>0</v>
      </c>
      <c r="AC217" s="5"/>
    </row>
    <row r="218" spans="1:256" s="22" customFormat="1" ht="11.85" customHeight="1" x14ac:dyDescent="0.2">
      <c r="L218" s="20" t="s">
        <v>2185</v>
      </c>
      <c r="O218" s="28"/>
      <c r="Q218" s="20"/>
      <c r="R218" s="21"/>
      <c r="S218" s="95"/>
      <c r="T218" s="20"/>
      <c r="Y218" s="82"/>
      <c r="Z218" s="82" t="str">
        <f t="shared" si="9"/>
        <v>0</v>
      </c>
      <c r="AA218" s="82" t="str">
        <f t="shared" si="10"/>
        <v>0</v>
      </c>
      <c r="AC218" s="25"/>
    </row>
    <row r="219" spans="1:256" s="46" customFormat="1" ht="11.85" customHeight="1" thickBot="1" x14ac:dyDescent="0.3">
      <c r="G219" s="47">
        <f>SUM(G216:G218)</f>
        <v>46</v>
      </c>
      <c r="H219" s="47"/>
      <c r="I219" s="47"/>
      <c r="J219" s="47"/>
      <c r="K219" s="47"/>
      <c r="L219" s="48"/>
      <c r="M219" s="47">
        <f>G219-P219</f>
        <v>0</v>
      </c>
      <c r="N219" s="47"/>
      <c r="O219" s="47"/>
      <c r="P219" s="47">
        <f>SUM(P216:P218)</f>
        <v>46</v>
      </c>
      <c r="Q219" s="49"/>
      <c r="R219" s="49"/>
      <c r="S219" s="96"/>
      <c r="T219" s="49"/>
      <c r="X219" s="49"/>
      <c r="Y219" s="82"/>
      <c r="Z219" s="82" t="str">
        <f t="shared" si="9"/>
        <v>0</v>
      </c>
      <c r="AA219" s="82" t="str">
        <f t="shared" si="10"/>
        <v>0</v>
      </c>
    </row>
    <row r="220" spans="1:256" s="71" customFormat="1" ht="11.85" customHeight="1" x14ac:dyDescent="0.25">
      <c r="C220" s="50" t="s">
        <v>2801</v>
      </c>
      <c r="G220" s="72"/>
      <c r="H220" s="72"/>
      <c r="I220" s="72" t="s">
        <v>1023</v>
      </c>
      <c r="J220" s="72"/>
      <c r="K220" s="72"/>
      <c r="L220" s="73"/>
      <c r="M220" s="72"/>
      <c r="N220" s="72"/>
      <c r="O220" s="72"/>
      <c r="P220" s="72"/>
      <c r="Q220" s="74"/>
      <c r="R220" s="74"/>
      <c r="S220" s="97"/>
      <c r="T220" s="74"/>
      <c r="X220" s="74"/>
      <c r="Y220" s="82"/>
      <c r="Z220" s="82" t="str">
        <f t="shared" si="9"/>
        <v>0</v>
      </c>
      <c r="AA220" s="82" t="str">
        <f t="shared" si="10"/>
        <v>0</v>
      </c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172</v>
      </c>
      <c r="I221" s="114" t="s">
        <v>2920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9"/>
        <v>0</v>
      </c>
      <c r="AA221" s="82" t="str">
        <f t="shared" si="10"/>
        <v>0</v>
      </c>
      <c r="AC221" s="5"/>
    </row>
    <row r="222" spans="1:256" s="3" customFormat="1" ht="10.199999999999999" x14ac:dyDescent="0.2">
      <c r="A222" s="1" t="s">
        <v>2711</v>
      </c>
      <c r="B222" s="2">
        <v>216</v>
      </c>
      <c r="C222" s="1" t="s">
        <v>2218</v>
      </c>
      <c r="D222" s="1" t="s">
        <v>2186</v>
      </c>
      <c r="E222" s="3" t="s">
        <v>2187</v>
      </c>
      <c r="F222" s="3">
        <v>16</v>
      </c>
      <c r="G222" s="3">
        <v>73</v>
      </c>
      <c r="I222" s="114" t="s">
        <v>2904</v>
      </c>
      <c r="K222" s="111" t="s">
        <v>2277</v>
      </c>
      <c r="L222" s="1" t="s">
        <v>2185</v>
      </c>
      <c r="Q222" s="1"/>
      <c r="R222" s="2"/>
      <c r="S222" s="91"/>
      <c r="T222" s="1"/>
      <c r="Y222" s="82"/>
      <c r="Z222" s="82" t="str">
        <f t="shared" si="9"/>
        <v>0</v>
      </c>
      <c r="AA222" s="82" t="str">
        <f t="shared" si="10"/>
        <v>0</v>
      </c>
      <c r="AC222" s="5"/>
    </row>
    <row r="223" spans="1:256" s="3" customFormat="1" ht="10.199999999999999" x14ac:dyDescent="0.2">
      <c r="A223" s="1"/>
      <c r="B223" s="2"/>
      <c r="C223" s="1"/>
      <c r="D223" s="1"/>
      <c r="I223" s="114"/>
      <c r="K223" s="111"/>
      <c r="L223" s="1" t="s">
        <v>2185</v>
      </c>
      <c r="M223" s="3" t="s">
        <v>2821</v>
      </c>
      <c r="Q223" s="1" t="s">
        <v>1897</v>
      </c>
      <c r="R223" s="2"/>
      <c r="S223" s="91"/>
      <c r="T223" s="1"/>
      <c r="Y223" s="82"/>
      <c r="Z223" s="82" t="str">
        <f t="shared" si="9"/>
        <v>0</v>
      </c>
      <c r="AA223" s="82" t="str">
        <f t="shared" si="10"/>
        <v>0</v>
      </c>
      <c r="AC223" s="5"/>
    </row>
    <row r="224" spans="1:256" s="38" customFormat="1" ht="11.85" customHeight="1" x14ac:dyDescent="0.25">
      <c r="G224" s="40">
        <f>SUM(G221:G222)</f>
        <v>245</v>
      </c>
      <c r="H224" s="40"/>
      <c r="I224" s="40"/>
      <c r="J224" s="40"/>
      <c r="K224" s="40"/>
      <c r="L224" s="41"/>
      <c r="M224" s="40"/>
      <c r="N224" s="40"/>
      <c r="O224" s="40"/>
      <c r="P224" s="40"/>
      <c r="Q224" s="42"/>
      <c r="R224" s="42"/>
      <c r="S224" s="94"/>
      <c r="T224" s="42"/>
      <c r="X224" s="42"/>
      <c r="Y224" s="82"/>
      <c r="Z224" s="82" t="str">
        <f t="shared" si="9"/>
        <v>0</v>
      </c>
      <c r="AA224" s="82" t="str">
        <f t="shared" si="10"/>
        <v>0</v>
      </c>
      <c r="IV224" s="38">
        <f>SUM(A224:IU224)</f>
        <v>245</v>
      </c>
    </row>
    <row r="225" spans="1:29" s="71" customFormat="1" ht="11.85" customHeight="1" x14ac:dyDescent="0.25">
      <c r="C225" s="50" t="s">
        <v>2802</v>
      </c>
      <c r="G225" s="72"/>
      <c r="H225" s="72"/>
      <c r="I225" s="72" t="s">
        <v>1023</v>
      </c>
      <c r="J225" s="72"/>
      <c r="K225" s="72"/>
      <c r="L225" s="73"/>
      <c r="M225" s="72"/>
      <c r="N225" s="72"/>
      <c r="O225" s="72"/>
      <c r="P225" s="72"/>
      <c r="Q225" s="74"/>
      <c r="R225" s="74"/>
      <c r="S225" s="97"/>
      <c r="T225" s="74"/>
      <c r="X225" s="74"/>
      <c r="Y225" s="82"/>
      <c r="Z225" s="82" t="str">
        <f t="shared" si="9"/>
        <v>0</v>
      </c>
      <c r="AA225" s="82" t="str">
        <f t="shared" si="10"/>
        <v>0</v>
      </c>
    </row>
    <row r="226" spans="1:29" s="3" customFormat="1" ht="10.199999999999999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172</v>
      </c>
      <c r="I226" s="114" t="s">
        <v>2920</v>
      </c>
      <c r="K226" s="111" t="s">
        <v>2277</v>
      </c>
      <c r="L226" s="1" t="s">
        <v>2185</v>
      </c>
      <c r="Q226" s="1"/>
      <c r="R226" s="2"/>
      <c r="S226" s="91"/>
      <c r="T226" s="1"/>
      <c r="Y226" s="82"/>
      <c r="Z226" s="82" t="str">
        <f t="shared" si="9"/>
        <v>0</v>
      </c>
      <c r="AA226" s="82" t="str">
        <f t="shared" si="10"/>
        <v>0</v>
      </c>
      <c r="AC226" s="5"/>
    </row>
    <row r="227" spans="1:29" s="3" customFormat="1" ht="10.199999999999999" x14ac:dyDescent="0.2">
      <c r="A227" s="1" t="s">
        <v>2711</v>
      </c>
      <c r="B227" s="2">
        <v>216</v>
      </c>
      <c r="C227" s="1" t="s">
        <v>2218</v>
      </c>
      <c r="D227" s="1" t="s">
        <v>2718</v>
      </c>
      <c r="E227" s="3" t="s">
        <v>2187</v>
      </c>
      <c r="F227" s="3">
        <v>8</v>
      </c>
      <c r="G227" s="3">
        <v>73</v>
      </c>
      <c r="I227" s="114" t="s">
        <v>2904</v>
      </c>
      <c r="K227" s="111" t="s">
        <v>2277</v>
      </c>
      <c r="L227" s="1" t="s">
        <v>2185</v>
      </c>
      <c r="Q227" s="1"/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29" s="3" customFormat="1" ht="10.199999999999999" x14ac:dyDescent="0.2">
      <c r="A228" s="1"/>
      <c r="B228" s="2"/>
      <c r="C228" s="1"/>
      <c r="D228" s="1"/>
      <c r="I228" s="114"/>
      <c r="K228" s="111"/>
      <c r="L228" s="1" t="s">
        <v>2185</v>
      </c>
      <c r="M228" s="3" t="s">
        <v>1022</v>
      </c>
      <c r="Q228" s="1" t="s">
        <v>1898</v>
      </c>
      <c r="R228" s="2"/>
      <c r="S228" s="91"/>
      <c r="T228" s="1"/>
      <c r="Y228" s="82"/>
      <c r="Z228" s="82" t="str">
        <f t="shared" si="9"/>
        <v>0</v>
      </c>
      <c r="AA228" s="82" t="str">
        <f t="shared" si="10"/>
        <v>0</v>
      </c>
      <c r="AC228" s="5"/>
    </row>
    <row r="229" spans="1:29" s="58" customFormat="1" x14ac:dyDescent="0.25">
      <c r="G229" s="40">
        <f>SUM(G226:G228)</f>
        <v>245</v>
      </c>
      <c r="S229" s="106"/>
      <c r="Y229" s="82"/>
      <c r="Z229" s="82" t="str">
        <f t="shared" si="9"/>
        <v>0</v>
      </c>
      <c r="AA229" s="82" t="str">
        <f t="shared" si="10"/>
        <v>0</v>
      </c>
    </row>
    <row r="230" spans="1:29" ht="11.85" customHeight="1" x14ac:dyDescent="0.25">
      <c r="C230" s="57" t="s">
        <v>2174</v>
      </c>
      <c r="G230" s="3"/>
      <c r="H230" s="3"/>
      <c r="I230" s="3"/>
      <c r="J230" s="3"/>
      <c r="K230" s="3"/>
      <c r="L230" s="7"/>
      <c r="M230" s="3"/>
      <c r="N230" s="3"/>
      <c r="O230" s="3"/>
      <c r="P230" s="3"/>
      <c r="Q230" s="3"/>
      <c r="R230" s="3"/>
      <c r="S230" s="95"/>
      <c r="T230" s="3"/>
      <c r="X230" s="3"/>
      <c r="Y230" s="82"/>
      <c r="Z230" s="82" t="str">
        <f t="shared" si="9"/>
        <v>0</v>
      </c>
      <c r="AA230" s="82" t="str">
        <f t="shared" si="10"/>
        <v>0</v>
      </c>
    </row>
    <row r="231" spans="1:29" s="3" customFormat="1" ht="10.199999999999999" x14ac:dyDescent="0.2">
      <c r="A231" s="1" t="s">
        <v>422</v>
      </c>
      <c r="B231" s="2">
        <v>400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J231" s="3" t="s">
        <v>446</v>
      </c>
      <c r="K231" s="108" t="s">
        <v>432</v>
      </c>
      <c r="L231" s="109" t="s">
        <v>2185</v>
      </c>
      <c r="M231" s="110" t="s">
        <v>2887</v>
      </c>
      <c r="N231" s="3" t="s">
        <v>446</v>
      </c>
      <c r="O231" s="3" t="s">
        <v>432</v>
      </c>
      <c r="P231" s="3">
        <v>25</v>
      </c>
      <c r="Q231" s="1" t="s">
        <v>2193</v>
      </c>
      <c r="R231" s="2">
        <v>80.75</v>
      </c>
      <c r="S231" s="120" t="s">
        <v>436</v>
      </c>
      <c r="T231" s="1" t="s">
        <v>2274</v>
      </c>
      <c r="U231" s="3" t="s">
        <v>2196</v>
      </c>
      <c r="V231" s="3" t="s">
        <v>2196</v>
      </c>
      <c r="W231" s="22" t="s">
        <v>1161</v>
      </c>
      <c r="X231" s="3" t="s">
        <v>1019</v>
      </c>
      <c r="Y231" s="82">
        <f t="shared" si="11"/>
        <v>800</v>
      </c>
      <c r="Z231" s="82">
        <f t="shared" si="9"/>
        <v>800</v>
      </c>
      <c r="AA231" s="82" t="str">
        <f t="shared" si="10"/>
        <v>0</v>
      </c>
      <c r="AC231" s="5"/>
    </row>
    <row r="232" spans="1:29" s="3" customFormat="1" ht="10.199999999999999" x14ac:dyDescent="0.2">
      <c r="A232" s="1" t="s">
        <v>2391</v>
      </c>
      <c r="B232" s="2">
        <v>360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I232" s="3" t="s">
        <v>2923</v>
      </c>
      <c r="J232" s="3" t="s">
        <v>446</v>
      </c>
      <c r="K232" s="108" t="s">
        <v>2806</v>
      </c>
      <c r="L232" s="109" t="s">
        <v>2185</v>
      </c>
      <c r="M232" s="110" t="s">
        <v>2490</v>
      </c>
      <c r="N232" s="3" t="s">
        <v>446</v>
      </c>
      <c r="O232" s="3" t="s">
        <v>2919</v>
      </c>
      <c r="P232" s="3">
        <v>25</v>
      </c>
      <c r="Q232" s="1" t="s">
        <v>2193</v>
      </c>
      <c r="R232" s="2">
        <v>83</v>
      </c>
      <c r="S232" s="120" t="s">
        <v>2490</v>
      </c>
      <c r="T232" s="1" t="s">
        <v>2510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11"/>
        <v>800</v>
      </c>
      <c r="Z232" s="82" t="str">
        <f t="shared" si="9"/>
        <v>0</v>
      </c>
      <c r="AA232" s="82">
        <f t="shared" si="10"/>
        <v>800</v>
      </c>
      <c r="AC232" s="5"/>
    </row>
    <row r="233" spans="1:29" s="3" customFormat="1" ht="10.199999999999999" x14ac:dyDescent="0.2">
      <c r="A233" s="1" t="s">
        <v>2288</v>
      </c>
      <c r="B233" s="2">
        <v>34.65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23426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2852</v>
      </c>
      <c r="P233" s="3">
        <v>25</v>
      </c>
      <c r="Q233" s="1" t="s">
        <v>2321</v>
      </c>
      <c r="R233" s="2">
        <v>26.15</v>
      </c>
      <c r="S233" s="120" t="s">
        <v>2887</v>
      </c>
      <c r="T233" s="1" t="s">
        <v>2693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11"/>
        <v>800</v>
      </c>
      <c r="Z233" s="82" t="str">
        <f t="shared" si="9"/>
        <v>0</v>
      </c>
      <c r="AA233" s="82">
        <f t="shared" si="10"/>
        <v>800</v>
      </c>
      <c r="AC233" s="5"/>
    </row>
    <row r="234" spans="1:29" s="3" customFormat="1" ht="10.199999999999999" x14ac:dyDescent="0.2">
      <c r="A234" s="1" t="s">
        <v>2281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23435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29" s="3" customFormat="1" ht="10.199999999999999" x14ac:dyDescent="0.2">
      <c r="A235" s="1" t="s">
        <v>2289</v>
      </c>
      <c r="B235" s="2">
        <v>35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23380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2820</v>
      </c>
      <c r="P235" s="3">
        <v>25</v>
      </c>
      <c r="Q235" s="1" t="s">
        <v>2193</v>
      </c>
      <c r="R235" s="2">
        <v>24.18</v>
      </c>
      <c r="S235" s="120" t="s">
        <v>2887</v>
      </c>
      <c r="T235" s="1" t="s">
        <v>2691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9" s="3" customFormat="1" ht="10.199999999999999" x14ac:dyDescent="0.2">
      <c r="A236" s="1" t="s">
        <v>2292</v>
      </c>
      <c r="B236" s="2">
        <v>48.4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23519</v>
      </c>
      <c r="J236" s="3" t="s">
        <v>446</v>
      </c>
      <c r="K236" s="108" t="s">
        <v>2277</v>
      </c>
      <c r="L236" s="109" t="s">
        <v>2185</v>
      </c>
      <c r="M236" s="110" t="s">
        <v>2430</v>
      </c>
      <c r="N236" s="3" t="s">
        <v>446</v>
      </c>
      <c r="O236" s="3" t="s">
        <v>2835</v>
      </c>
      <c r="P236" s="3">
        <v>25</v>
      </c>
      <c r="Q236" s="1" t="s">
        <v>2193</v>
      </c>
      <c r="R236" s="2">
        <v>77</v>
      </c>
      <c r="S236" s="120" t="s">
        <v>2408</v>
      </c>
      <c r="T236" s="1" t="s">
        <v>2437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9" s="3" customFormat="1" ht="10.199999999999999" x14ac:dyDescent="0.2">
      <c r="A237" s="1" t="s">
        <v>2290</v>
      </c>
      <c r="B237" s="2">
        <v>36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2851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86.5</v>
      </c>
      <c r="S237" s="120" t="s">
        <v>2490</v>
      </c>
      <c r="T237" s="1" t="s">
        <v>2512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9" s="3" customFormat="1" ht="10.199999999999999" x14ac:dyDescent="0.2">
      <c r="A238" s="1" t="s">
        <v>2291</v>
      </c>
      <c r="B238" s="2">
        <v>38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2850</v>
      </c>
      <c r="J238" s="3" t="s">
        <v>446</v>
      </c>
      <c r="K238" s="108" t="s">
        <v>2277</v>
      </c>
      <c r="L238" s="109" t="s">
        <v>2185</v>
      </c>
      <c r="M238" s="110" t="s">
        <v>2490</v>
      </c>
      <c r="N238" s="3" t="s">
        <v>446</v>
      </c>
      <c r="O238" s="3" t="s">
        <v>2596</v>
      </c>
      <c r="P238" s="3">
        <v>25</v>
      </c>
      <c r="Q238" s="1" t="s">
        <v>2193</v>
      </c>
      <c r="R238" s="2">
        <v>96.75</v>
      </c>
      <c r="S238" s="120" t="s">
        <v>2490</v>
      </c>
      <c r="T238" s="1" t="s">
        <v>2513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9" s="3" customFormat="1" ht="10.199999999999999" x14ac:dyDescent="0.2">
      <c r="A239" s="1" t="s">
        <v>2279</v>
      </c>
      <c r="B239" s="2">
        <v>33.15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23365</v>
      </c>
      <c r="J239" s="3" t="s">
        <v>446</v>
      </c>
      <c r="K239" s="108" t="s">
        <v>2277</v>
      </c>
      <c r="L239" s="109" t="s">
        <v>2185</v>
      </c>
      <c r="M239" s="110" t="s">
        <v>2300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195</v>
      </c>
      <c r="S239" s="120" t="s">
        <v>2300</v>
      </c>
      <c r="T239" s="1" t="s">
        <v>2314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9" s="3" customFormat="1" ht="10.199999999999999" x14ac:dyDescent="0.2">
      <c r="A240" s="1" t="s">
        <v>2285</v>
      </c>
      <c r="B240" s="2">
        <v>375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23856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2193</v>
      </c>
      <c r="R240" s="2">
        <v>69.25</v>
      </c>
      <c r="S240" s="120" t="s">
        <v>2911</v>
      </c>
      <c r="T240" s="1" t="s">
        <v>2316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0.199999999999999" x14ac:dyDescent="0.2">
      <c r="A241" s="1" t="s">
        <v>2805</v>
      </c>
      <c r="B241" s="2">
        <v>380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24012</v>
      </c>
      <c r="J241" s="3" t="s">
        <v>446</v>
      </c>
      <c r="K241" s="108" t="s">
        <v>2277</v>
      </c>
      <c r="L241" s="109" t="s">
        <v>2185</v>
      </c>
      <c r="M241" s="110" t="s">
        <v>2315</v>
      </c>
      <c r="N241" s="3" t="s">
        <v>446</v>
      </c>
      <c r="O241" s="3" t="s">
        <v>2832</v>
      </c>
      <c r="P241" s="3">
        <v>25</v>
      </c>
      <c r="Q241" s="1" t="s">
        <v>2485</v>
      </c>
      <c r="R241" s="2">
        <v>199.25</v>
      </c>
      <c r="S241" s="120" t="s">
        <v>2911</v>
      </c>
      <c r="T241" s="1" t="s">
        <v>2673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0.199999999999999" x14ac:dyDescent="0.2">
      <c r="A242" s="1" t="s">
        <v>2293</v>
      </c>
      <c r="B242" s="2">
        <v>56.75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2848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72.25</v>
      </c>
      <c r="S242" s="125">
        <v>15748</v>
      </c>
      <c r="T242" s="1" t="s">
        <v>2598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0.199999999999999" x14ac:dyDescent="0.2">
      <c r="A243" s="1" t="s">
        <v>2294</v>
      </c>
      <c r="B243" s="2">
        <v>64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2849</v>
      </c>
      <c r="J243" s="3" t="s">
        <v>446</v>
      </c>
      <c r="K243" s="108" t="s">
        <v>2277</v>
      </c>
      <c r="L243" s="109" t="s">
        <v>2185</v>
      </c>
      <c r="M243" s="110" t="s">
        <v>2596</v>
      </c>
      <c r="N243" s="3" t="s">
        <v>446</v>
      </c>
      <c r="O243" s="3" t="s">
        <v>2596</v>
      </c>
      <c r="P243" s="3">
        <v>25</v>
      </c>
      <c r="Q243" s="1" t="s">
        <v>2193</v>
      </c>
      <c r="R243" s="2">
        <v>74</v>
      </c>
      <c r="S243" s="125">
        <v>15749</v>
      </c>
      <c r="T243" s="1" t="s">
        <v>2599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0.199999999999999" x14ac:dyDescent="0.2">
      <c r="A244" s="1" t="s">
        <v>2323</v>
      </c>
      <c r="B244" s="2">
        <v>210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2923</v>
      </c>
      <c r="J244" s="3" t="s">
        <v>446</v>
      </c>
      <c r="K244" s="108" t="s">
        <v>2806</v>
      </c>
      <c r="L244" s="109" t="s">
        <v>2185</v>
      </c>
      <c r="M244" s="110" t="s">
        <v>2345</v>
      </c>
      <c r="N244" s="3" t="s">
        <v>446</v>
      </c>
      <c r="O244" s="3" t="s">
        <v>2820</v>
      </c>
      <c r="P244" s="3">
        <v>25</v>
      </c>
      <c r="Q244" s="1" t="s">
        <v>2485</v>
      </c>
      <c r="R244" s="2">
        <v>204</v>
      </c>
      <c r="S244" s="120" t="s">
        <v>2887</v>
      </c>
      <c r="T244" s="1" t="s">
        <v>2683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0.199999999999999" x14ac:dyDescent="0.2">
      <c r="A245" s="1" t="s">
        <v>2283</v>
      </c>
      <c r="B245" s="2">
        <v>33.85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1000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25">
        <v>15838</v>
      </c>
      <c r="T245" s="1" t="s">
        <v>2600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0.199999999999999" x14ac:dyDescent="0.2">
      <c r="A246" s="1" t="s">
        <v>2401</v>
      </c>
      <c r="B246" s="2">
        <v>57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1048</v>
      </c>
      <c r="J246" s="3" t="s">
        <v>446</v>
      </c>
      <c r="K246" s="108" t="s">
        <v>2324</v>
      </c>
      <c r="L246" s="109" t="s">
        <v>2185</v>
      </c>
      <c r="M246" s="110" t="s">
        <v>2596</v>
      </c>
      <c r="N246" s="3" t="s">
        <v>446</v>
      </c>
      <c r="O246" s="3" t="s">
        <v>2912</v>
      </c>
      <c r="P246" s="3">
        <v>25</v>
      </c>
      <c r="Q246" s="1" t="s">
        <v>2193</v>
      </c>
      <c r="R246" s="2">
        <v>57</v>
      </c>
      <c r="S246" s="125">
        <v>15858</v>
      </c>
      <c r="T246" s="1" t="s">
        <v>2597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0.199999999999999" x14ac:dyDescent="0.2">
      <c r="A247" s="1" t="s">
        <v>426</v>
      </c>
      <c r="B247" s="2">
        <v>400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1030</v>
      </c>
      <c r="J247" s="3" t="s">
        <v>446</v>
      </c>
      <c r="K247" s="108" t="s">
        <v>2466</v>
      </c>
      <c r="L247" s="109" t="s">
        <v>2185</v>
      </c>
      <c r="M247" s="110" t="s">
        <v>2701</v>
      </c>
      <c r="N247" s="3" t="s">
        <v>446</v>
      </c>
      <c r="O247" s="3" t="s">
        <v>1039</v>
      </c>
      <c r="P247" s="3">
        <v>25</v>
      </c>
      <c r="Q247" s="1" t="s">
        <v>2193</v>
      </c>
      <c r="R247" s="2">
        <v>48</v>
      </c>
      <c r="S247" s="125">
        <v>15847</v>
      </c>
      <c r="T247" s="1" t="s">
        <v>2702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0.199999999999999" x14ac:dyDescent="0.2">
      <c r="A248" s="1" t="s">
        <v>2514</v>
      </c>
      <c r="B248" s="2">
        <v>235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/>
      <c r="J248" s="3" t="s">
        <v>446</v>
      </c>
      <c r="K248" s="108" t="s">
        <v>2515</v>
      </c>
      <c r="L248" s="109" t="s">
        <v>2185</v>
      </c>
      <c r="M248" s="110" t="s">
        <v>2430</v>
      </c>
      <c r="N248" s="3" t="s">
        <v>446</v>
      </c>
      <c r="O248" s="3" t="s">
        <v>1028</v>
      </c>
      <c r="P248" s="3">
        <v>25</v>
      </c>
      <c r="Q248" s="1" t="s">
        <v>2193</v>
      </c>
      <c r="R248" s="2">
        <v>40</v>
      </c>
      <c r="S248" s="120" t="s">
        <v>436</v>
      </c>
      <c r="T248" s="1" t="s">
        <v>2436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82">
        <f t="shared" si="11"/>
        <v>800</v>
      </c>
      <c r="Z248" s="82">
        <f t="shared" si="9"/>
        <v>800</v>
      </c>
      <c r="AA248" s="82" t="str">
        <f t="shared" si="10"/>
        <v>0</v>
      </c>
      <c r="AC248" s="5"/>
    </row>
    <row r="249" spans="1:29" s="3" customFormat="1" ht="10.199999999999999" x14ac:dyDescent="0.2">
      <c r="A249" s="1" t="s">
        <v>1062</v>
      </c>
      <c r="B249" s="2">
        <v>350</v>
      </c>
      <c r="C249" s="1" t="s">
        <v>1063</v>
      </c>
      <c r="D249" s="1" t="s">
        <v>2186</v>
      </c>
      <c r="E249" s="3" t="s">
        <v>2187</v>
      </c>
      <c r="F249" s="3">
        <v>16</v>
      </c>
      <c r="G249" s="3">
        <v>25</v>
      </c>
      <c r="I249" s="23" t="s">
        <v>1033</v>
      </c>
      <c r="J249" s="3" t="s">
        <v>446</v>
      </c>
      <c r="K249" s="108" t="s">
        <v>2804</v>
      </c>
      <c r="L249" s="109" t="s">
        <v>2185</v>
      </c>
      <c r="M249" s="110" t="s">
        <v>2453</v>
      </c>
      <c r="N249" s="3" t="s">
        <v>446</v>
      </c>
      <c r="O249" s="3" t="s">
        <v>1037</v>
      </c>
      <c r="P249" s="3">
        <v>25</v>
      </c>
      <c r="Q249" s="1" t="s">
        <v>2193</v>
      </c>
      <c r="R249" s="2">
        <v>86.5</v>
      </c>
      <c r="S249" s="120" t="s">
        <v>2453</v>
      </c>
      <c r="T249" s="1" t="s">
        <v>2463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0.199999999999999" x14ac:dyDescent="0.2">
      <c r="A250" s="1" t="s">
        <v>1145</v>
      </c>
      <c r="B250" s="2">
        <v>320</v>
      </c>
      <c r="C250" s="1" t="s">
        <v>1146</v>
      </c>
      <c r="D250" s="1" t="s">
        <v>2186</v>
      </c>
      <c r="E250" s="3" t="s">
        <v>2187</v>
      </c>
      <c r="F250" s="3">
        <v>16</v>
      </c>
      <c r="G250" s="3">
        <v>25</v>
      </c>
      <c r="I250" s="27"/>
      <c r="J250" s="3" t="s">
        <v>446</v>
      </c>
      <c r="K250" s="108" t="s">
        <v>2490</v>
      </c>
      <c r="L250" s="109" t="s">
        <v>2185</v>
      </c>
      <c r="M250" s="110" t="s">
        <v>2490</v>
      </c>
      <c r="N250" s="3" t="s">
        <v>446</v>
      </c>
      <c r="P250" s="3">
        <v>25</v>
      </c>
      <c r="Q250" s="1" t="s">
        <v>2193</v>
      </c>
      <c r="R250" s="2">
        <v>86.5</v>
      </c>
      <c r="S250" s="120" t="s">
        <v>436</v>
      </c>
      <c r="T250" s="1" t="s">
        <v>2511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11"/>
        <v>800</v>
      </c>
      <c r="Z250" s="82">
        <f t="shared" si="9"/>
        <v>800</v>
      </c>
      <c r="AA250" s="82" t="str">
        <f t="shared" si="10"/>
        <v>0</v>
      </c>
      <c r="AC250" s="5"/>
    </row>
    <row r="251" spans="1:29" s="3" customFormat="1" ht="10.199999999999999" x14ac:dyDescent="0.2">
      <c r="A251" s="1" t="s">
        <v>2394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20</v>
      </c>
      <c r="I251" s="136"/>
      <c r="J251" s="3" t="s">
        <v>446</v>
      </c>
      <c r="K251" s="108" t="s">
        <v>2806</v>
      </c>
      <c r="L251" s="109" t="s">
        <v>2185</v>
      </c>
      <c r="M251" s="110" t="s">
        <v>2453</v>
      </c>
      <c r="N251" s="3" t="s">
        <v>446</v>
      </c>
      <c r="O251" s="3" t="s">
        <v>2806</v>
      </c>
      <c r="P251" s="3">
        <v>20</v>
      </c>
      <c r="Q251" s="1" t="s">
        <v>2193</v>
      </c>
      <c r="R251" s="2">
        <v>86.5</v>
      </c>
      <c r="S251" s="118" t="s">
        <v>1161</v>
      </c>
      <c r="T251" s="1" t="s">
        <v>2463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11"/>
        <v>640</v>
      </c>
      <c r="Z251" s="82">
        <f t="shared" si="9"/>
        <v>640</v>
      </c>
      <c r="AA251" s="82" t="str">
        <f t="shared" si="10"/>
        <v>0</v>
      </c>
      <c r="AC251" s="5"/>
    </row>
    <row r="252" spans="1:29" s="3" customFormat="1" ht="10.199999999999999" x14ac:dyDescent="0.2">
      <c r="A252" s="1" t="s">
        <v>423</v>
      </c>
      <c r="B252" s="2">
        <v>390</v>
      </c>
      <c r="C252" s="1" t="s">
        <v>2218</v>
      </c>
      <c r="D252" s="1" t="s">
        <v>2186</v>
      </c>
      <c r="E252" s="3" t="s">
        <v>2187</v>
      </c>
      <c r="F252" s="3">
        <v>16</v>
      </c>
      <c r="G252" s="3">
        <v>25</v>
      </c>
      <c r="J252" s="3" t="s">
        <v>446</v>
      </c>
      <c r="K252" s="108" t="s">
        <v>2367</v>
      </c>
      <c r="L252" s="109" t="s">
        <v>2185</v>
      </c>
      <c r="M252" s="110" t="s">
        <v>2516</v>
      </c>
      <c r="N252" s="3" t="s">
        <v>446</v>
      </c>
      <c r="O252" s="3" t="s">
        <v>1099</v>
      </c>
      <c r="P252" s="3">
        <v>25</v>
      </c>
      <c r="Q252" s="1" t="s">
        <v>2193</v>
      </c>
      <c r="R252" s="2">
        <v>400</v>
      </c>
      <c r="S252" s="125" t="s">
        <v>1161</v>
      </c>
      <c r="T252" s="1" t="s">
        <v>2517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0.199999999999999" x14ac:dyDescent="0.2">
      <c r="A253" s="1" t="s">
        <v>836</v>
      </c>
      <c r="B253" s="2">
        <v>385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1093</v>
      </c>
      <c r="L253" s="109" t="s">
        <v>2185</v>
      </c>
      <c r="M253" s="110" t="s">
        <v>2441</v>
      </c>
      <c r="N253" s="3" t="s">
        <v>446</v>
      </c>
      <c r="O253" s="27"/>
      <c r="P253" s="3">
        <v>25</v>
      </c>
      <c r="Q253" s="1" t="s">
        <v>2218</v>
      </c>
      <c r="R253" s="2">
        <v>200</v>
      </c>
      <c r="S253" s="125" t="s">
        <v>1161</v>
      </c>
      <c r="T253" s="1" t="s">
        <v>2443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800</v>
      </c>
      <c r="Z253" s="82">
        <f t="shared" si="9"/>
        <v>800</v>
      </c>
      <c r="AA253" s="82" t="str">
        <f t="shared" si="10"/>
        <v>0</v>
      </c>
      <c r="AC253" s="5"/>
    </row>
    <row r="254" spans="1:29" s="3" customFormat="1" ht="10.199999999999999" x14ac:dyDescent="0.2">
      <c r="A254" s="1" t="s">
        <v>839</v>
      </c>
      <c r="B254" s="2">
        <v>380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1093</v>
      </c>
      <c r="L254" s="109" t="s">
        <v>2185</v>
      </c>
      <c r="M254" s="110" t="s">
        <v>2441</v>
      </c>
      <c r="N254" s="3" t="s">
        <v>446</v>
      </c>
      <c r="O254" s="27"/>
      <c r="P254" s="22">
        <v>25</v>
      </c>
      <c r="Q254" s="1" t="s">
        <v>1291</v>
      </c>
      <c r="R254" s="2">
        <v>350</v>
      </c>
      <c r="S254" s="125" t="s">
        <v>1161</v>
      </c>
      <c r="T254" s="1" t="s">
        <v>1292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0.199999999999999" x14ac:dyDescent="0.2">
      <c r="A255" s="1" t="s">
        <v>839</v>
      </c>
      <c r="B255" s="2">
        <v>380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2193</v>
      </c>
      <c r="R255" s="2">
        <v>83.75</v>
      </c>
      <c r="S255" s="125" t="s">
        <v>1161</v>
      </c>
      <c r="T255" s="1" t="s">
        <v>2442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s="3" customFormat="1" ht="10.199999999999999" x14ac:dyDescent="0.2">
      <c r="A256" s="1" t="s">
        <v>842</v>
      </c>
      <c r="B256" s="2">
        <v>375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2448</v>
      </c>
      <c r="L256" s="109" t="s">
        <v>2185</v>
      </c>
      <c r="M256" s="110" t="s">
        <v>2430</v>
      </c>
      <c r="N256" s="3" t="s">
        <v>446</v>
      </c>
      <c r="O256" s="22" t="s">
        <v>2448</v>
      </c>
      <c r="P256" s="3">
        <v>25</v>
      </c>
      <c r="Q256" s="1" t="s">
        <v>2193</v>
      </c>
      <c r="R256" s="2">
        <v>40</v>
      </c>
      <c r="S256" s="120" t="s">
        <v>1161</v>
      </c>
      <c r="T256" s="1" t="s">
        <v>2436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0.199999999999999" x14ac:dyDescent="0.2">
      <c r="A257" s="1" t="s">
        <v>849</v>
      </c>
      <c r="B257" s="2">
        <v>375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2585</v>
      </c>
      <c r="L257" s="109" t="s">
        <v>2185</v>
      </c>
      <c r="M257" s="110" t="s">
        <v>2895</v>
      </c>
      <c r="N257" s="3" t="s">
        <v>446</v>
      </c>
      <c r="O257" s="3" t="s">
        <v>2585</v>
      </c>
      <c r="P257" s="3">
        <v>25</v>
      </c>
      <c r="Q257" s="1" t="s">
        <v>2193</v>
      </c>
      <c r="R257" s="2">
        <v>180</v>
      </c>
      <c r="S257" s="125" t="s">
        <v>1161</v>
      </c>
      <c r="T257" s="1" t="s">
        <v>2298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0.199999999999999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2448</v>
      </c>
      <c r="N258" s="3" t="s">
        <v>446</v>
      </c>
      <c r="P258" s="3">
        <v>25</v>
      </c>
      <c r="Q258" s="1" t="s">
        <v>861</v>
      </c>
      <c r="R258" s="2">
        <v>300</v>
      </c>
      <c r="S258" s="118" t="s">
        <v>1161</v>
      </c>
      <c r="T258" s="1" t="s">
        <v>863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ht="11.85" customHeight="1" x14ac:dyDescent="0.25">
      <c r="G259" s="3"/>
      <c r="H259" s="3"/>
      <c r="I259" s="3"/>
      <c r="J259" s="3"/>
      <c r="K259" s="3"/>
      <c r="L259" s="1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>
        <f t="shared" si="11"/>
        <v>0</v>
      </c>
      <c r="Z259" s="82" t="str">
        <f t="shared" si="9"/>
        <v>0</v>
      </c>
      <c r="AA259" s="82" t="str">
        <f t="shared" si="10"/>
        <v>0</v>
      </c>
    </row>
    <row r="260" spans="1:29" s="58" customFormat="1" ht="11.85" customHeight="1" x14ac:dyDescent="0.25">
      <c r="G260" s="59">
        <f>SUM(G230:G259)</f>
        <v>695</v>
      </c>
      <c r="H260" s="59"/>
      <c r="I260" s="59"/>
      <c r="J260" s="59"/>
      <c r="K260" s="59"/>
      <c r="L260" s="60"/>
      <c r="M260" s="59">
        <f>G260-P260</f>
        <v>0</v>
      </c>
      <c r="N260" s="59"/>
      <c r="O260" s="59"/>
      <c r="P260" s="59">
        <f>SUM(P230:P259)</f>
        <v>695</v>
      </c>
      <c r="Q260" s="61"/>
      <c r="R260" s="61"/>
      <c r="S260" s="94"/>
      <c r="T260" s="61"/>
      <c r="X260" s="61"/>
      <c r="Y260" s="82">
        <f t="shared" si="11"/>
        <v>0</v>
      </c>
      <c r="Z260" s="82" t="str">
        <f t="shared" si="9"/>
        <v>0</v>
      </c>
      <c r="AA260" s="82" t="str">
        <f t="shared" si="10"/>
        <v>0</v>
      </c>
    </row>
    <row r="261" spans="1:29" ht="11.85" customHeight="1" x14ac:dyDescent="0.25">
      <c r="C261" s="57" t="s">
        <v>2175</v>
      </c>
      <c r="G261" s="3"/>
      <c r="H261" s="3"/>
      <c r="I261" s="3"/>
      <c r="J261" s="3"/>
      <c r="K261" s="3"/>
      <c r="L261" s="7"/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3" customFormat="1" ht="10.199999999999999" x14ac:dyDescent="0.2">
      <c r="A262" s="1" t="s">
        <v>2783</v>
      </c>
      <c r="B262" s="21">
        <v>60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J262" s="3" t="s">
        <v>446</v>
      </c>
      <c r="K262" s="108" t="s">
        <v>2453</v>
      </c>
      <c r="L262" s="109" t="s">
        <v>2185</v>
      </c>
      <c r="M262" s="110" t="s">
        <v>2484</v>
      </c>
      <c r="N262" s="3" t="s">
        <v>446</v>
      </c>
      <c r="O262" s="3" t="s">
        <v>2896</v>
      </c>
      <c r="P262" s="3">
        <v>25</v>
      </c>
      <c r="Q262" s="1" t="s">
        <v>2218</v>
      </c>
      <c r="R262" s="2">
        <v>201</v>
      </c>
      <c r="S262" s="118" t="s">
        <v>1161</v>
      </c>
      <c r="T262" s="1" t="s">
        <v>2699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ref="Y262:Y324" si="12">F262*G262*2</f>
        <v>400</v>
      </c>
      <c r="Z262" s="82">
        <f t="shared" ref="Z262:Z324" si="13">IF(X262="N",Y262,"0")</f>
        <v>400</v>
      </c>
      <c r="AA262" s="82" t="str">
        <f t="shared" ref="AA262:AA324" si="14">IF(X262="P",Y262,"0")</f>
        <v>0</v>
      </c>
      <c r="AC262" s="5"/>
    </row>
    <row r="263" spans="1:29" s="3" customFormat="1" ht="10.199999999999999" x14ac:dyDescent="0.2">
      <c r="A263" s="1" t="s">
        <v>2796</v>
      </c>
      <c r="B263" s="2">
        <v>166</v>
      </c>
      <c r="C263" s="1" t="s">
        <v>2218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2825</v>
      </c>
      <c r="J263" s="3" t="s">
        <v>446</v>
      </c>
      <c r="K263" s="108" t="s">
        <v>2812</v>
      </c>
      <c r="L263" s="109" t="s">
        <v>2185</v>
      </c>
      <c r="M263" s="110" t="s">
        <v>2408</v>
      </c>
      <c r="N263" s="3" t="s">
        <v>446</v>
      </c>
      <c r="O263" s="3" t="s">
        <v>2919</v>
      </c>
      <c r="P263" s="3">
        <v>25</v>
      </c>
      <c r="Q263" s="1" t="s">
        <v>2193</v>
      </c>
      <c r="R263" s="2">
        <v>65</v>
      </c>
      <c r="S263" s="118" t="s">
        <v>2408</v>
      </c>
      <c r="T263" s="1" t="s">
        <v>2764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0.199999999999999" x14ac:dyDescent="0.2">
      <c r="A264" s="1" t="s">
        <v>2729</v>
      </c>
      <c r="B264" s="2">
        <v>26.45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23420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0.199999999999999" x14ac:dyDescent="0.2">
      <c r="A265" s="1" t="s">
        <v>2730</v>
      </c>
      <c r="B265" s="2">
        <v>27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23432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21</v>
      </c>
      <c r="S265" s="120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2731</v>
      </c>
      <c r="B266" s="2">
        <v>28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23438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2732</v>
      </c>
      <c r="B267" s="2">
        <v>44.25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23610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2733</v>
      </c>
      <c r="B268" s="2">
        <v>44.9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23617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26.25</v>
      </c>
      <c r="S268" s="120" t="s">
        <v>2887</v>
      </c>
      <c r="T268" s="1" t="s">
        <v>2724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2734</v>
      </c>
      <c r="B269" s="2">
        <v>45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4" t="s">
        <v>2830</v>
      </c>
      <c r="J269" s="3" t="s">
        <v>446</v>
      </c>
      <c r="K269" s="108" t="s">
        <v>2277</v>
      </c>
      <c r="L269" s="109" t="s">
        <v>2185</v>
      </c>
      <c r="M269" s="110" t="s">
        <v>2370</v>
      </c>
      <c r="N269" s="3" t="s">
        <v>446</v>
      </c>
      <c r="O269" s="3" t="s">
        <v>2370</v>
      </c>
      <c r="P269" s="3">
        <v>25</v>
      </c>
      <c r="Q269" s="1" t="s">
        <v>2193</v>
      </c>
      <c r="R269" s="2">
        <v>68</v>
      </c>
      <c r="S269" s="125" t="s">
        <v>430</v>
      </c>
      <c r="T269" s="1" t="s">
        <v>2759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2735</v>
      </c>
      <c r="B270" s="2">
        <v>63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2831</v>
      </c>
      <c r="J270" s="3" t="s">
        <v>446</v>
      </c>
      <c r="K270" s="108" t="s">
        <v>2277</v>
      </c>
      <c r="L270" s="109" t="s">
        <v>2185</v>
      </c>
      <c r="M270" s="110" t="s">
        <v>2740</v>
      </c>
      <c r="N270" s="3" t="s">
        <v>446</v>
      </c>
      <c r="O270" s="3" t="s">
        <v>2740</v>
      </c>
      <c r="P270" s="3">
        <v>25</v>
      </c>
      <c r="Q270" s="1" t="s">
        <v>2218</v>
      </c>
      <c r="R270" s="2">
        <v>169</v>
      </c>
      <c r="S270" s="125" t="s">
        <v>1054</v>
      </c>
      <c r="T270" s="1" t="s">
        <v>2741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2736</v>
      </c>
      <c r="B271" s="2">
        <v>69.5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23763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3" t="s">
        <v>2829</v>
      </c>
      <c r="P271" s="3">
        <v>25</v>
      </c>
      <c r="Q271" s="1" t="s">
        <v>2193</v>
      </c>
      <c r="R271" s="2">
        <v>25.25</v>
      </c>
      <c r="S271" s="120" t="s">
        <v>2408</v>
      </c>
      <c r="T271" s="1" t="s">
        <v>2763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2737</v>
      </c>
      <c r="B272" s="2">
        <v>330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23912</v>
      </c>
      <c r="J272" s="3" t="s">
        <v>446</v>
      </c>
      <c r="K272" s="108" t="s">
        <v>2277</v>
      </c>
      <c r="L272" s="109" t="s">
        <v>2185</v>
      </c>
      <c r="M272" s="110" t="s">
        <v>2408</v>
      </c>
      <c r="N272" s="3" t="s">
        <v>446</v>
      </c>
      <c r="O272" s="3" t="s">
        <v>2829</v>
      </c>
      <c r="P272" s="3">
        <v>25</v>
      </c>
      <c r="Q272" s="1" t="s">
        <v>2193</v>
      </c>
      <c r="R272" s="2">
        <v>65</v>
      </c>
      <c r="S272" s="120" t="s">
        <v>2408</v>
      </c>
      <c r="T272" s="1" t="s">
        <v>2764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3" t="s">
        <v>2853</v>
      </c>
      <c r="P273" s="3">
        <v>25</v>
      </c>
      <c r="Q273" s="1" t="s">
        <v>2218</v>
      </c>
      <c r="R273" s="2">
        <v>170</v>
      </c>
      <c r="S273" s="12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2671</v>
      </c>
      <c r="B274" s="2">
        <v>180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23961</v>
      </c>
      <c r="J274" s="3" t="s">
        <v>446</v>
      </c>
      <c r="K274" s="108" t="s">
        <v>2277</v>
      </c>
      <c r="L274" s="109" t="s">
        <v>2185</v>
      </c>
      <c r="M274" s="110" t="s">
        <v>2367</v>
      </c>
      <c r="N274" s="3" t="s">
        <v>446</v>
      </c>
      <c r="O274" s="3" t="s">
        <v>2853</v>
      </c>
      <c r="P274" s="3">
        <v>25</v>
      </c>
      <c r="Q274" s="1" t="s">
        <v>2218</v>
      </c>
      <c r="R274" s="2">
        <v>170</v>
      </c>
      <c r="S274" s="125" t="s">
        <v>431</v>
      </c>
      <c r="T274" s="1" t="s">
        <v>2758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1073</v>
      </c>
      <c r="B275" s="2">
        <v>285</v>
      </c>
      <c r="C275" s="1" t="s">
        <v>1063</v>
      </c>
      <c r="D275" s="1" t="s">
        <v>2718</v>
      </c>
      <c r="E275" s="3" t="s">
        <v>2187</v>
      </c>
      <c r="F275" s="3">
        <v>8</v>
      </c>
      <c r="G275" s="3">
        <v>25</v>
      </c>
      <c r="J275" s="3" t="s">
        <v>446</v>
      </c>
      <c r="K275" s="108" t="s">
        <v>2887</v>
      </c>
      <c r="L275" s="109" t="s">
        <v>2185</v>
      </c>
      <c r="M275" s="135" t="s">
        <v>2887</v>
      </c>
      <c r="N275" s="3" t="s">
        <v>446</v>
      </c>
      <c r="P275" s="3">
        <v>25</v>
      </c>
      <c r="Q275" s="1" t="s">
        <v>2193</v>
      </c>
      <c r="R275" s="2">
        <v>21</v>
      </c>
      <c r="S275" s="125" t="s">
        <v>436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0.199999999999999" x14ac:dyDescent="0.2">
      <c r="A276" s="1" t="s">
        <v>2679</v>
      </c>
      <c r="B276" s="2">
        <v>14.48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 t="s">
        <v>1045</v>
      </c>
      <c r="J276" s="3" t="s">
        <v>446</v>
      </c>
      <c r="K276" s="108" t="s">
        <v>2680</v>
      </c>
      <c r="L276" s="109" t="s">
        <v>2185</v>
      </c>
      <c r="M276" s="110" t="s">
        <v>2887</v>
      </c>
      <c r="N276" s="3" t="s">
        <v>446</v>
      </c>
      <c r="O276" s="3" t="s">
        <v>1044</v>
      </c>
      <c r="P276" s="3">
        <v>25</v>
      </c>
      <c r="Q276" s="1" t="s">
        <v>2193</v>
      </c>
      <c r="R276" s="2">
        <v>25.5</v>
      </c>
      <c r="S276" s="120" t="s">
        <v>2812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1293</v>
      </c>
      <c r="B277" s="2">
        <v>275</v>
      </c>
      <c r="C277" s="1" t="s">
        <v>1291</v>
      </c>
      <c r="D277" s="1" t="s">
        <v>2718</v>
      </c>
      <c r="E277" s="3" t="s">
        <v>2187</v>
      </c>
      <c r="F277" s="3">
        <v>8</v>
      </c>
      <c r="G277" s="22">
        <v>25</v>
      </c>
      <c r="H277" s="22"/>
      <c r="I277" s="114"/>
      <c r="J277" s="3" t="s">
        <v>446</v>
      </c>
      <c r="K277" s="108" t="s">
        <v>2887</v>
      </c>
      <c r="L277" s="109" t="s">
        <v>2185</v>
      </c>
      <c r="M277" s="110" t="s">
        <v>2887</v>
      </c>
      <c r="N277" s="3" t="s">
        <v>446</v>
      </c>
      <c r="O277" s="27"/>
      <c r="P277" s="3">
        <v>25</v>
      </c>
      <c r="Q277" s="1" t="s">
        <v>2193</v>
      </c>
      <c r="R277" s="2">
        <v>21</v>
      </c>
      <c r="S277" s="120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2773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139"/>
      <c r="J278" s="3" t="s">
        <v>446</v>
      </c>
      <c r="K278" s="108" t="s">
        <v>2448</v>
      </c>
      <c r="L278" s="109" t="s">
        <v>2185</v>
      </c>
      <c r="M278" s="135" t="s">
        <v>2887</v>
      </c>
      <c r="N278" s="3" t="s">
        <v>446</v>
      </c>
      <c r="O278" s="3" t="s">
        <v>2448</v>
      </c>
      <c r="P278" s="3">
        <v>25</v>
      </c>
      <c r="Q278" s="1" t="s">
        <v>2193</v>
      </c>
      <c r="R278" s="2">
        <v>21</v>
      </c>
      <c r="S278" s="120" t="s">
        <v>1161</v>
      </c>
      <c r="T278" s="1" t="s">
        <v>2723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s="3" customFormat="1" ht="10.199999999999999" x14ac:dyDescent="0.2">
      <c r="A279" s="1" t="s">
        <v>2795</v>
      </c>
      <c r="B279" s="2">
        <v>185</v>
      </c>
      <c r="C279" s="1" t="s">
        <v>2218</v>
      </c>
      <c r="D279" s="1" t="s">
        <v>2718</v>
      </c>
      <c r="E279" s="3" t="s">
        <v>2187</v>
      </c>
      <c r="F279" s="3">
        <v>8</v>
      </c>
      <c r="G279" s="3">
        <v>25</v>
      </c>
      <c r="I279" s="114"/>
      <c r="J279" s="3" t="s">
        <v>446</v>
      </c>
      <c r="K279" s="108" t="s">
        <v>2812</v>
      </c>
      <c r="L279" s="109" t="s">
        <v>2185</v>
      </c>
      <c r="M279" s="135" t="s">
        <v>2887</v>
      </c>
      <c r="N279" s="3" t="s">
        <v>446</v>
      </c>
      <c r="O279" s="3" t="s">
        <v>879</v>
      </c>
      <c r="P279" s="3">
        <v>25</v>
      </c>
      <c r="Q279" s="1" t="s">
        <v>2193</v>
      </c>
      <c r="R279" s="2">
        <v>25.5</v>
      </c>
      <c r="S279" s="125" t="s">
        <v>1739</v>
      </c>
      <c r="T279" s="1" t="s">
        <v>2725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ht="11.85" customHeight="1" x14ac:dyDescent="0.25">
      <c r="G280" s="3"/>
      <c r="H280" s="3"/>
      <c r="I280" s="3"/>
      <c r="J280" s="3"/>
      <c r="K280" s="3"/>
      <c r="L280" s="20" t="s">
        <v>2185</v>
      </c>
      <c r="M280" s="3"/>
      <c r="N280" s="3"/>
      <c r="O280" s="3"/>
      <c r="P280" s="3"/>
      <c r="Q280" s="3"/>
      <c r="R280" s="3"/>
      <c r="S280" s="95"/>
      <c r="T280" s="3"/>
      <c r="X280" s="3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62" customFormat="1" ht="11.85" customHeight="1" thickBot="1" x14ac:dyDescent="0.3">
      <c r="G281" s="63">
        <f>SUM(G261:G280)</f>
        <v>450</v>
      </c>
      <c r="H281" s="63"/>
      <c r="I281" s="63"/>
      <c r="J281" s="63"/>
      <c r="K281" s="63"/>
      <c r="L281" s="64"/>
      <c r="M281" s="63">
        <f>G281-P281</f>
        <v>0</v>
      </c>
      <c r="N281" s="63"/>
      <c r="O281" s="63"/>
      <c r="P281" s="63">
        <f>SUM(P261:P280)</f>
        <v>450</v>
      </c>
      <c r="Q281" s="65"/>
      <c r="R281" s="65"/>
      <c r="S281" s="103"/>
      <c r="T281" s="65"/>
      <c r="X281" s="65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71" customFormat="1" ht="11.85" customHeight="1" x14ac:dyDescent="0.25">
      <c r="C282" s="50" t="s">
        <v>2183</v>
      </c>
      <c r="G282" s="72"/>
      <c r="H282" s="72"/>
      <c r="I282" s="72"/>
      <c r="J282" s="72"/>
      <c r="K282" s="72"/>
      <c r="L282" s="73"/>
      <c r="M282" s="72"/>
      <c r="N282" s="72"/>
      <c r="O282" s="72"/>
      <c r="P282" s="72"/>
      <c r="Q282" s="74"/>
      <c r="R282" s="74"/>
      <c r="S282" s="97"/>
      <c r="T282" s="74"/>
      <c r="X282" s="7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43" customFormat="1" ht="11.85" customHeight="1" x14ac:dyDescent="0.25">
      <c r="A283" s="89">
        <v>486140.1</v>
      </c>
      <c r="B283" s="2">
        <v>216</v>
      </c>
      <c r="C283" s="1" t="s">
        <v>2218</v>
      </c>
      <c r="D283" s="1" t="s">
        <v>2186</v>
      </c>
      <c r="E283" s="3" t="s">
        <v>2187</v>
      </c>
      <c r="F283" s="3">
        <v>16</v>
      </c>
      <c r="G283" s="22">
        <v>4</v>
      </c>
      <c r="H283" s="22"/>
      <c r="I283" s="127" t="s">
        <v>2904</v>
      </c>
      <c r="J283" s="22" t="s">
        <v>446</v>
      </c>
      <c r="K283" s="4" t="s">
        <v>2277</v>
      </c>
      <c r="L283" s="1" t="s">
        <v>2185</v>
      </c>
      <c r="M283" s="22" t="s">
        <v>2842</v>
      </c>
      <c r="N283" s="80" t="s">
        <v>446</v>
      </c>
      <c r="O283" s="22"/>
      <c r="P283" s="22">
        <v>4</v>
      </c>
      <c r="Q283" s="20" t="s">
        <v>2843</v>
      </c>
      <c r="R283" s="21">
        <v>0</v>
      </c>
      <c r="S283" s="98">
        <v>15757</v>
      </c>
      <c r="T283" s="20" t="s">
        <v>2844</v>
      </c>
      <c r="U283" s="22" t="s">
        <v>2845</v>
      </c>
      <c r="V283" s="22" t="s">
        <v>2845</v>
      </c>
      <c r="W283" s="22" t="s">
        <v>1161</v>
      </c>
      <c r="X283" s="22" t="s">
        <v>2847</v>
      </c>
      <c r="Y283" s="82">
        <f t="shared" si="12"/>
        <v>128</v>
      </c>
      <c r="Z283" s="82" t="str">
        <f t="shared" si="13"/>
        <v>0</v>
      </c>
      <c r="AA283" s="82">
        <f t="shared" si="14"/>
        <v>128</v>
      </c>
      <c r="AB283" s="22"/>
      <c r="AC283" s="25"/>
    </row>
    <row r="284" spans="1:29" s="46" customFormat="1" ht="11.85" customHeight="1" thickBot="1" x14ac:dyDescent="0.3">
      <c r="A284" s="90"/>
      <c r="G284" s="47">
        <f>SUM(G283:G283)</f>
        <v>4</v>
      </c>
      <c r="H284" s="47"/>
      <c r="I284" s="128"/>
      <c r="J284" s="47"/>
      <c r="K284" s="128"/>
      <c r="L284" s="48"/>
      <c r="M284" s="47">
        <f>G284-P284</f>
        <v>0</v>
      </c>
      <c r="N284" s="81"/>
      <c r="O284" s="47"/>
      <c r="P284" s="47">
        <f>SUM(P283)</f>
        <v>4</v>
      </c>
      <c r="Q284" s="49"/>
      <c r="R284" s="49"/>
      <c r="S284" s="96"/>
      <c r="T284" s="49"/>
      <c r="X284" s="49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43" customFormat="1" ht="11.85" customHeight="1" x14ac:dyDescent="0.25">
      <c r="A285" s="89"/>
      <c r="C285" s="50" t="s">
        <v>2184</v>
      </c>
      <c r="G285" s="22"/>
      <c r="H285" s="22"/>
      <c r="I285" s="24"/>
      <c r="J285" s="22"/>
      <c r="K285" s="22"/>
      <c r="L285" s="45"/>
      <c r="M285" s="22"/>
      <c r="N285" s="37"/>
      <c r="O285" s="22"/>
      <c r="P285" s="22"/>
      <c r="Q285" s="22"/>
      <c r="R285" s="22"/>
      <c r="S285" s="95"/>
      <c r="T285" s="22"/>
      <c r="X285" s="22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71" customFormat="1" ht="11.85" customHeight="1" x14ac:dyDescent="0.25">
      <c r="A286" s="89">
        <v>486140.1</v>
      </c>
      <c r="B286" s="2">
        <v>216</v>
      </c>
      <c r="C286" s="1" t="s">
        <v>2218</v>
      </c>
      <c r="D286" s="1" t="s">
        <v>2718</v>
      </c>
      <c r="E286" s="3" t="s">
        <v>2187</v>
      </c>
      <c r="F286" s="3">
        <v>8</v>
      </c>
      <c r="G286" s="74">
        <v>4</v>
      </c>
      <c r="H286" s="74"/>
      <c r="I286" s="127" t="s">
        <v>2904</v>
      </c>
      <c r="J286" s="74" t="s">
        <v>446</v>
      </c>
      <c r="K286" s="4" t="s">
        <v>2277</v>
      </c>
      <c r="L286" s="1" t="s">
        <v>2185</v>
      </c>
      <c r="M286" s="74" t="s">
        <v>2842</v>
      </c>
      <c r="N286" s="82" t="s">
        <v>446</v>
      </c>
      <c r="O286" s="74"/>
      <c r="P286" s="74">
        <v>4</v>
      </c>
      <c r="Q286" s="83" t="s">
        <v>2843</v>
      </c>
      <c r="R286" s="84">
        <v>0</v>
      </c>
      <c r="S286" s="99">
        <v>15757</v>
      </c>
      <c r="T286" s="83" t="s">
        <v>2844</v>
      </c>
      <c r="U286" s="74" t="s">
        <v>2845</v>
      </c>
      <c r="V286" s="74" t="s">
        <v>2845</v>
      </c>
      <c r="W286" s="22" t="s">
        <v>1161</v>
      </c>
      <c r="X286" s="74" t="s">
        <v>2847</v>
      </c>
      <c r="Y286" s="82">
        <f t="shared" si="12"/>
        <v>64</v>
      </c>
      <c r="Z286" s="82" t="str">
        <f t="shared" si="13"/>
        <v>0</v>
      </c>
      <c r="AA286" s="82">
        <f t="shared" si="14"/>
        <v>64</v>
      </c>
      <c r="AB286" s="74"/>
      <c r="AC286" s="85"/>
    </row>
    <row r="287" spans="1:29" s="46" customFormat="1" ht="11.85" customHeight="1" thickBot="1" x14ac:dyDescent="0.3">
      <c r="G287" s="47">
        <f>SUM(G286)</f>
        <v>4</v>
      </c>
      <c r="H287" s="47"/>
      <c r="I287" s="128"/>
      <c r="J287" s="47"/>
      <c r="K287" s="47"/>
      <c r="M287" s="47">
        <f>G287-P287</f>
        <v>0</v>
      </c>
      <c r="N287" s="81"/>
      <c r="O287" s="47"/>
      <c r="P287" s="47">
        <f>SUM(P286)</f>
        <v>4</v>
      </c>
      <c r="S287" s="10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71" customFormat="1" ht="11.85" customHeight="1" x14ac:dyDescent="0.25">
      <c r="G288" s="72"/>
      <c r="H288" s="72"/>
      <c r="I288" s="72"/>
      <c r="J288" s="72"/>
      <c r="K288" s="72"/>
      <c r="L288" s="73"/>
      <c r="M288" s="74"/>
      <c r="N288" s="82"/>
      <c r="O288" s="74"/>
      <c r="P288" s="74"/>
      <c r="Q288" s="83"/>
      <c r="R288" s="84"/>
      <c r="S288" s="99"/>
      <c r="T288" s="83"/>
      <c r="U288" s="74"/>
      <c r="V288" s="74"/>
      <c r="W288" s="74"/>
      <c r="X288" s="74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  <c r="AB288" s="74"/>
      <c r="AC288" s="85"/>
    </row>
    <row r="289" spans="1:29" s="43" customFormat="1" ht="11.25" customHeight="1" x14ac:dyDescent="0.3">
      <c r="C289" s="50" t="s">
        <v>2180</v>
      </c>
      <c r="G289" s="22"/>
      <c r="H289" s="22"/>
      <c r="I289" s="22"/>
      <c r="J289" s="22"/>
      <c r="K289" s="67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0.199999999999999" x14ac:dyDescent="0.2">
      <c r="A290" s="1" t="s">
        <v>2713</v>
      </c>
      <c r="B290" s="2">
        <v>197.04</v>
      </c>
      <c r="C290" s="1" t="s">
        <v>2485</v>
      </c>
      <c r="D290" s="1" t="s">
        <v>2186</v>
      </c>
      <c r="E290" s="3" t="s">
        <v>2187</v>
      </c>
      <c r="F290" s="3">
        <v>16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235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320</v>
      </c>
      <c r="Z290" s="82" t="str">
        <f t="shared" si="13"/>
        <v>0</v>
      </c>
      <c r="AA290" s="82">
        <f t="shared" si="14"/>
        <v>320</v>
      </c>
      <c r="AC290" s="5"/>
    </row>
    <row r="291" spans="1:29" s="38" customFormat="1" ht="11.85" customHeight="1" x14ac:dyDescent="0.25">
      <c r="G291" s="40">
        <f>SUM(G289:G290)</f>
        <v>10</v>
      </c>
      <c r="H291" s="40"/>
      <c r="I291" s="40"/>
      <c r="J291" s="40"/>
      <c r="K291" s="40"/>
      <c r="L291" s="41"/>
      <c r="M291" s="40">
        <f>G291-P291</f>
        <v>0</v>
      </c>
      <c r="N291" s="40"/>
      <c r="O291" s="40"/>
      <c r="P291" s="40">
        <f>SUM(P289:P290)</f>
        <v>10</v>
      </c>
      <c r="Q291" s="42"/>
      <c r="R291" s="42"/>
      <c r="S291" s="94"/>
      <c r="T291" s="42"/>
      <c r="X291" s="4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C292" s="50" t="s">
        <v>2181</v>
      </c>
      <c r="G292" s="22"/>
      <c r="H292" s="22"/>
      <c r="I292" s="22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2713</v>
      </c>
      <c r="B293" s="2">
        <v>197.04</v>
      </c>
      <c r="C293" s="1" t="s">
        <v>2485</v>
      </c>
      <c r="D293" s="1" t="s">
        <v>2718</v>
      </c>
      <c r="E293" s="3" t="s">
        <v>2187</v>
      </c>
      <c r="F293" s="3">
        <v>8</v>
      </c>
      <c r="G293" s="3">
        <v>10</v>
      </c>
      <c r="J293" s="3" t="s">
        <v>446</v>
      </c>
      <c r="K293" s="4" t="s">
        <v>2714</v>
      </c>
      <c r="L293" s="1" t="s">
        <v>2185</v>
      </c>
      <c r="M293" s="3" t="s">
        <v>435</v>
      </c>
      <c r="N293" s="3" t="s">
        <v>446</v>
      </c>
      <c r="O293" s="3" t="s">
        <v>433</v>
      </c>
      <c r="P293" s="3">
        <v>10</v>
      </c>
      <c r="Q293" s="1"/>
      <c r="R293" s="2">
        <v>300</v>
      </c>
      <c r="S293" s="91">
        <v>15307</v>
      </c>
      <c r="T293" s="1" t="s">
        <v>429</v>
      </c>
      <c r="U293" s="3" t="s">
        <v>2715</v>
      </c>
      <c r="V293" s="3" t="s">
        <v>2715</v>
      </c>
      <c r="W293" s="22" t="s">
        <v>1161</v>
      </c>
      <c r="X293" s="3" t="s">
        <v>2847</v>
      </c>
      <c r="Y293" s="82">
        <f t="shared" si="12"/>
        <v>160</v>
      </c>
      <c r="Z293" s="82" t="str">
        <f t="shared" si="13"/>
        <v>0</v>
      </c>
      <c r="AA293" s="82">
        <f t="shared" si="14"/>
        <v>160</v>
      </c>
      <c r="AC293" s="5"/>
    </row>
    <row r="294" spans="1:29" s="46" customFormat="1" ht="11.85" customHeight="1" thickBot="1" x14ac:dyDescent="0.3">
      <c r="G294" s="47">
        <f>SUM(G292:G293)</f>
        <v>10</v>
      </c>
      <c r="H294" s="47"/>
      <c r="I294" s="47"/>
      <c r="J294" s="47"/>
      <c r="K294" s="47"/>
      <c r="L294" s="48"/>
      <c r="M294" s="47">
        <f>G294-P294</f>
        <v>0</v>
      </c>
      <c r="N294" s="47"/>
      <c r="O294" s="47"/>
      <c r="P294" s="47">
        <f>SUM(P292:P293)</f>
        <v>10</v>
      </c>
      <c r="Q294" s="49"/>
      <c r="R294" s="49"/>
      <c r="S294" s="96"/>
      <c r="T294" s="49"/>
      <c r="X294" s="49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5">
      <c r="C295" s="50" t="s">
        <v>2178</v>
      </c>
      <c r="G295" s="22"/>
      <c r="H295" s="22"/>
      <c r="I295" s="28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2711</v>
      </c>
      <c r="B296" s="2">
        <v>216</v>
      </c>
      <c r="C296" s="1" t="s">
        <v>2218</v>
      </c>
      <c r="D296" s="1" t="s">
        <v>2186</v>
      </c>
      <c r="E296" s="3" t="s">
        <v>2187</v>
      </c>
      <c r="F296" s="3">
        <v>16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288</v>
      </c>
      <c r="Z296" s="82" t="str">
        <f t="shared" si="13"/>
        <v>0</v>
      </c>
      <c r="AA296" s="82">
        <f t="shared" si="14"/>
        <v>288</v>
      </c>
      <c r="AC296" s="5"/>
    </row>
    <row r="297" spans="1:29" s="38" customFormat="1" ht="11.85" customHeight="1" x14ac:dyDescent="0.25">
      <c r="G297" s="40">
        <f>SUM(G295:G296)</f>
        <v>9</v>
      </c>
      <c r="H297" s="40"/>
      <c r="I297" s="129"/>
      <c r="J297" s="40"/>
      <c r="K297" s="129"/>
      <c r="L297" s="41"/>
      <c r="M297" s="40">
        <f>G297-P297</f>
        <v>0</v>
      </c>
      <c r="N297" s="40"/>
      <c r="O297" s="40"/>
      <c r="P297" s="40">
        <f>SUM(P295:P296)</f>
        <v>9</v>
      </c>
      <c r="Q297" s="42"/>
      <c r="R297" s="42"/>
      <c r="S297" s="94"/>
      <c r="T297" s="42"/>
      <c r="X297" s="4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85" customHeight="1" x14ac:dyDescent="0.25">
      <c r="C298" s="50" t="s">
        <v>2179</v>
      </c>
      <c r="G298" s="22"/>
      <c r="H298" s="22"/>
      <c r="I298" s="24"/>
      <c r="J298" s="22"/>
      <c r="K298" s="22"/>
      <c r="L298" s="45"/>
      <c r="M298" s="22"/>
      <c r="N298" s="22"/>
      <c r="O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2711</v>
      </c>
      <c r="B299" s="2">
        <v>216</v>
      </c>
      <c r="C299" s="1" t="s">
        <v>2218</v>
      </c>
      <c r="D299" s="1" t="s">
        <v>2718</v>
      </c>
      <c r="E299" s="3" t="s">
        <v>2187</v>
      </c>
      <c r="F299" s="3">
        <v>8</v>
      </c>
      <c r="G299" s="3">
        <v>9</v>
      </c>
      <c r="I299" s="127" t="s">
        <v>2904</v>
      </c>
      <c r="J299" s="3" t="s">
        <v>446</v>
      </c>
      <c r="K299" s="4" t="s">
        <v>2277</v>
      </c>
      <c r="L299" s="1" t="s">
        <v>2185</v>
      </c>
      <c r="M299" s="3" t="s">
        <v>2619</v>
      </c>
      <c r="N299" s="3" t="s">
        <v>446</v>
      </c>
      <c r="P299" s="3">
        <v>9</v>
      </c>
      <c r="Q299" s="1" t="s">
        <v>2193</v>
      </c>
      <c r="R299" s="2">
        <v>15.7</v>
      </c>
      <c r="S299" s="91">
        <v>15758</v>
      </c>
      <c r="T299" s="1" t="s">
        <v>2620</v>
      </c>
      <c r="U299" s="3" t="s">
        <v>2621</v>
      </c>
      <c r="V299" s="3" t="s">
        <v>2621</v>
      </c>
      <c r="W299" s="22" t="s">
        <v>1161</v>
      </c>
      <c r="X299" s="3" t="s">
        <v>2847</v>
      </c>
      <c r="Y299" s="82">
        <f t="shared" si="12"/>
        <v>144</v>
      </c>
      <c r="Z299" s="82" t="str">
        <f t="shared" si="13"/>
        <v>0</v>
      </c>
      <c r="AA299" s="82">
        <f t="shared" si="14"/>
        <v>144</v>
      </c>
      <c r="AC299" s="5"/>
    </row>
    <row r="300" spans="1:29" s="46" customFormat="1" ht="11.85" customHeight="1" thickBot="1" x14ac:dyDescent="0.3">
      <c r="G300" s="47">
        <f>SUM(G298:G299)</f>
        <v>9</v>
      </c>
      <c r="H300" s="47"/>
      <c r="I300" s="47"/>
      <c r="J300" s="47"/>
      <c r="K300" s="47"/>
      <c r="L300" s="48"/>
      <c r="M300" s="47">
        <f>G300-P300</f>
        <v>0</v>
      </c>
      <c r="N300" s="47"/>
      <c r="O300" s="47"/>
      <c r="P300" s="47">
        <f>SUM(P298:P299)</f>
        <v>9</v>
      </c>
      <c r="Q300" s="49"/>
      <c r="R300" s="49"/>
      <c r="S300" s="96"/>
      <c r="T300" s="49"/>
      <c r="X300" s="49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43" customFormat="1" ht="11.25" customHeight="1" x14ac:dyDescent="0.25">
      <c r="C301" s="50" t="s">
        <v>2170</v>
      </c>
      <c r="G301" s="22"/>
      <c r="H301" s="22"/>
      <c r="I301" s="68" t="s">
        <v>2182</v>
      </c>
      <c r="J301" s="22"/>
      <c r="K301" s="22"/>
      <c r="L301" s="45"/>
      <c r="M301" s="22"/>
      <c r="N301" s="22"/>
      <c r="P301" s="22"/>
      <c r="Q301" s="22"/>
      <c r="R301" s="22"/>
      <c r="S301" s="95"/>
      <c r="T301" s="22"/>
      <c r="X301" s="22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12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2611</v>
      </c>
      <c r="N302" s="3" t="s">
        <v>446</v>
      </c>
      <c r="P302" s="3">
        <v>12</v>
      </c>
      <c r="Q302" s="1" t="s">
        <v>2612</v>
      </c>
      <c r="R302" s="2">
        <v>0</v>
      </c>
      <c r="S302" s="98">
        <v>15737</v>
      </c>
      <c r="T302" s="1" t="s">
        <v>2613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384</v>
      </c>
      <c r="Z302" s="82" t="str">
        <f t="shared" si="13"/>
        <v>0</v>
      </c>
      <c r="AA302" s="82">
        <f t="shared" si="14"/>
        <v>384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5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P303" s="3">
        <v>5</v>
      </c>
      <c r="Q303" s="1" t="s">
        <v>2321</v>
      </c>
      <c r="R303" s="2">
        <v>23.7</v>
      </c>
      <c r="S303" s="98">
        <v>15740</v>
      </c>
      <c r="T303" s="1" t="s">
        <v>2615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160</v>
      </c>
      <c r="Z303" s="82" t="str">
        <f t="shared" si="13"/>
        <v>0</v>
      </c>
      <c r="AA303" s="82">
        <f t="shared" si="14"/>
        <v>160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P304" s="3">
        <v>6</v>
      </c>
      <c r="Q304" s="1" t="s">
        <v>2321</v>
      </c>
      <c r="R304" s="2">
        <v>34.65</v>
      </c>
      <c r="S304" s="98">
        <v>15740</v>
      </c>
      <c r="T304" s="1" t="s">
        <v>2616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7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P305" s="3">
        <v>7</v>
      </c>
      <c r="Q305" s="1" t="s">
        <v>2321</v>
      </c>
      <c r="R305" s="2">
        <v>28.75</v>
      </c>
      <c r="S305" s="98">
        <v>15735</v>
      </c>
      <c r="T305" s="1" t="s">
        <v>2618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224</v>
      </c>
      <c r="Z305" s="82" t="str">
        <f t="shared" si="13"/>
        <v>0</v>
      </c>
      <c r="AA305" s="82">
        <f t="shared" si="14"/>
        <v>224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10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P306" s="3">
        <v>10</v>
      </c>
      <c r="Q306" s="1" t="s">
        <v>2189</v>
      </c>
      <c r="R306" s="2">
        <v>31.9</v>
      </c>
      <c r="S306" s="98">
        <v>15735</v>
      </c>
      <c r="T306" s="1" t="s">
        <v>2190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320</v>
      </c>
      <c r="Z306" s="82" t="str">
        <f t="shared" si="13"/>
        <v>0</v>
      </c>
      <c r="AA306" s="82">
        <f t="shared" si="14"/>
        <v>320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2821</v>
      </c>
      <c r="N307" s="3" t="s">
        <v>446</v>
      </c>
      <c r="O307" s="78" t="s">
        <v>1024</v>
      </c>
      <c r="P307" s="3">
        <v>6</v>
      </c>
      <c r="Q307" s="3" t="s">
        <v>2218</v>
      </c>
      <c r="R307" s="21">
        <v>0</v>
      </c>
      <c r="S307" s="98">
        <v>15741</v>
      </c>
      <c r="T307" s="3" t="s">
        <v>419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8" customFormat="1" ht="11.85" customHeight="1" x14ac:dyDescent="0.25">
      <c r="G308" s="40">
        <f>SUM(G301:G307)</f>
        <v>46</v>
      </c>
      <c r="H308" s="40"/>
      <c r="I308" s="40"/>
      <c r="J308" s="40"/>
      <c r="K308" s="40"/>
      <c r="L308" s="41"/>
      <c r="M308" s="40">
        <f>G308-P308</f>
        <v>0</v>
      </c>
      <c r="N308" s="40"/>
      <c r="O308" s="40"/>
      <c r="P308" s="40">
        <f>SUM(P301:P307)</f>
        <v>46</v>
      </c>
      <c r="Q308" s="42"/>
      <c r="R308" s="42"/>
      <c r="S308" s="94"/>
      <c r="T308" s="42"/>
      <c r="X308" s="4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43" customFormat="1" ht="11.85" customHeight="1" x14ac:dyDescent="0.25">
      <c r="C309" s="50" t="s">
        <v>2171</v>
      </c>
      <c r="G309" s="22"/>
      <c r="H309" s="22"/>
      <c r="I309" s="22"/>
      <c r="J309" s="24"/>
      <c r="K309" s="22"/>
      <c r="L309" s="45"/>
      <c r="M309" s="22"/>
      <c r="N309" s="24"/>
      <c r="O309" s="22"/>
      <c r="P309" s="22"/>
      <c r="Q309" s="22"/>
      <c r="R309" s="22"/>
      <c r="S309" s="95"/>
      <c r="T309" s="22"/>
      <c r="X309" s="22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12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2611</v>
      </c>
      <c r="N310" s="3" t="s">
        <v>446</v>
      </c>
      <c r="P310" s="3">
        <v>12</v>
      </c>
      <c r="Q310" s="1" t="s">
        <v>2612</v>
      </c>
      <c r="R310" s="2">
        <v>0</v>
      </c>
      <c r="S310" s="98">
        <v>15737</v>
      </c>
      <c r="T310" s="1" t="s">
        <v>2613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192</v>
      </c>
      <c r="Z310" s="82" t="str">
        <f t="shared" si="13"/>
        <v>0</v>
      </c>
      <c r="AA310" s="82">
        <f t="shared" si="14"/>
        <v>192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5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5</v>
      </c>
      <c r="Q311" s="1" t="s">
        <v>2321</v>
      </c>
      <c r="R311" s="2">
        <v>23.7</v>
      </c>
      <c r="S311" s="98">
        <v>15740</v>
      </c>
      <c r="T311" s="1" t="s">
        <v>2615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80</v>
      </c>
      <c r="Z311" s="82" t="str">
        <f t="shared" si="13"/>
        <v>0</v>
      </c>
      <c r="AA311" s="82">
        <f t="shared" si="14"/>
        <v>80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6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P312" s="3">
        <v>6</v>
      </c>
      <c r="Q312" s="1" t="s">
        <v>2321</v>
      </c>
      <c r="R312" s="2">
        <v>34.65</v>
      </c>
      <c r="S312" s="98">
        <v>15740</v>
      </c>
      <c r="T312" s="1" t="s">
        <v>2616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96</v>
      </c>
      <c r="Z312" s="82" t="str">
        <f t="shared" si="13"/>
        <v>0</v>
      </c>
      <c r="AA312" s="82">
        <f t="shared" si="14"/>
        <v>96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7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7</v>
      </c>
      <c r="Q313" s="1" t="s">
        <v>2321</v>
      </c>
      <c r="R313" s="2">
        <v>28.75</v>
      </c>
      <c r="S313" s="98">
        <v>15736</v>
      </c>
      <c r="T313" s="1" t="s">
        <v>2618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112</v>
      </c>
      <c r="Z313" s="82" t="str">
        <f t="shared" si="13"/>
        <v>0</v>
      </c>
      <c r="AA313" s="82">
        <f t="shared" si="14"/>
        <v>112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P314" s="3">
        <v>8</v>
      </c>
      <c r="Q314" s="1" t="s">
        <v>2189</v>
      </c>
      <c r="R314" s="2">
        <v>31.9</v>
      </c>
      <c r="S314" s="98">
        <v>15736</v>
      </c>
      <c r="T314" s="1" t="s">
        <v>2190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5"/>
    </row>
    <row r="315" spans="1:29" s="22" customFormat="1" ht="11.85" customHeight="1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8</v>
      </c>
      <c r="H315" s="3"/>
      <c r="I315" s="23" t="s">
        <v>434</v>
      </c>
      <c r="J315" s="3" t="s">
        <v>446</v>
      </c>
      <c r="K315" s="4" t="s">
        <v>2608</v>
      </c>
      <c r="L315" s="20" t="s">
        <v>2185</v>
      </c>
      <c r="M315" s="22" t="s">
        <v>2821</v>
      </c>
      <c r="N315" s="3" t="s">
        <v>446</v>
      </c>
      <c r="P315" s="22">
        <v>8</v>
      </c>
      <c r="Q315" s="20" t="s">
        <v>2218</v>
      </c>
      <c r="R315" s="21">
        <v>0</v>
      </c>
      <c r="S315" s="98">
        <v>15741</v>
      </c>
      <c r="T315" s="20" t="s">
        <v>420</v>
      </c>
      <c r="U315" s="22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128</v>
      </c>
      <c r="Z315" s="82" t="str">
        <f t="shared" si="13"/>
        <v>0</v>
      </c>
      <c r="AA315" s="82">
        <f t="shared" si="14"/>
        <v>128</v>
      </c>
      <c r="AC315" s="25"/>
    </row>
    <row r="316" spans="1:29" s="46" customFormat="1" ht="11.85" customHeight="1" thickBot="1" x14ac:dyDescent="0.3">
      <c r="G316" s="47">
        <f>SUM(G309:G315)</f>
        <v>46</v>
      </c>
      <c r="H316" s="47"/>
      <c r="I316" s="47"/>
      <c r="J316" s="47"/>
      <c r="K316" s="47"/>
      <c r="L316" s="48"/>
      <c r="M316" s="47">
        <f>G316-P316</f>
        <v>0</v>
      </c>
      <c r="N316" s="47"/>
      <c r="O316" s="47"/>
      <c r="P316" s="47">
        <f>SUM(P309:P315)</f>
        <v>46</v>
      </c>
      <c r="Q316" s="49"/>
      <c r="R316" s="49"/>
      <c r="S316" s="96"/>
      <c r="T316" s="49"/>
      <c r="X316" s="49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5">
      <c r="C317" s="50" t="s">
        <v>2172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95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0.199999999999999" x14ac:dyDescent="0.2">
      <c r="A318" s="1" t="s">
        <v>2816</v>
      </c>
      <c r="B318" s="2">
        <v>0</v>
      </c>
      <c r="C318" s="1" t="s">
        <v>2218</v>
      </c>
      <c r="D318" s="1" t="s">
        <v>2186</v>
      </c>
      <c r="E318" s="3" t="s">
        <v>2187</v>
      </c>
      <c r="F318" s="3">
        <v>16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2602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1312</v>
      </c>
      <c r="Z318" s="82">
        <f t="shared" si="13"/>
        <v>1312</v>
      </c>
      <c r="AA318" s="82" t="str">
        <f t="shared" si="14"/>
        <v>0</v>
      </c>
      <c r="AC318" s="5"/>
    </row>
    <row r="319" spans="1:29" s="3" customFormat="1" ht="10.199999999999999" x14ac:dyDescent="0.2">
      <c r="A319" s="1" t="s">
        <v>2604</v>
      </c>
      <c r="B319" s="2">
        <v>0</v>
      </c>
      <c r="C319" s="1" t="s">
        <v>2193</v>
      </c>
      <c r="D319" s="1" t="s">
        <v>2186</v>
      </c>
      <c r="E319" s="3" t="s">
        <v>2187</v>
      </c>
      <c r="F319" s="3">
        <v>16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2607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640</v>
      </c>
      <c r="Z319" s="82" t="str">
        <f t="shared" si="13"/>
        <v>0</v>
      </c>
      <c r="AA319" s="82">
        <f t="shared" si="14"/>
        <v>640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Y320" s="82">
        <f t="shared" si="12"/>
        <v>0</v>
      </c>
      <c r="Z320" s="82" t="str">
        <f t="shared" si="13"/>
        <v>0</v>
      </c>
      <c r="AA320" s="82" t="str">
        <f t="shared" si="14"/>
        <v>0</v>
      </c>
      <c r="AC320" s="25"/>
    </row>
    <row r="321" spans="1:29" s="38" customFormat="1" ht="11.85" customHeight="1" x14ac:dyDescent="0.25">
      <c r="G321" s="40">
        <f>SUM(G317:G320)</f>
        <v>61</v>
      </c>
      <c r="H321" s="40"/>
      <c r="I321" s="40"/>
      <c r="J321" s="40"/>
      <c r="K321" s="40"/>
      <c r="L321" s="41"/>
      <c r="M321" s="40">
        <f>G321-P321</f>
        <v>0</v>
      </c>
      <c r="N321" s="40"/>
      <c r="O321" s="40"/>
      <c r="P321" s="40">
        <f>SUM(P317:P320)</f>
        <v>61</v>
      </c>
      <c r="Q321" s="42"/>
      <c r="R321" s="42"/>
      <c r="S321" s="101"/>
      <c r="T321" s="42"/>
      <c r="X321" s="42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</row>
    <row r="322" spans="1:29" s="43" customFormat="1" ht="11.85" customHeight="1" x14ac:dyDescent="0.25">
      <c r="C322" s="50" t="s">
        <v>2173</v>
      </c>
      <c r="G322" s="22"/>
      <c r="H322" s="22"/>
      <c r="I322" s="22"/>
      <c r="J322" s="24"/>
      <c r="K322" s="22"/>
      <c r="L322" s="45"/>
      <c r="M322" s="22"/>
      <c r="N322" s="24"/>
      <c r="O322" s="22"/>
      <c r="P322" s="22"/>
      <c r="Q322" s="22"/>
      <c r="R322" s="22"/>
      <c r="S322" s="102"/>
      <c r="T322" s="22"/>
      <c r="X322" s="22"/>
      <c r="Y322" s="82">
        <f t="shared" si="12"/>
        <v>0</v>
      </c>
      <c r="Z322" s="82" t="str">
        <f t="shared" si="13"/>
        <v>0</v>
      </c>
      <c r="AA322" s="82" t="str">
        <f t="shared" si="14"/>
        <v>0</v>
      </c>
    </row>
    <row r="323" spans="1:29" s="3" customFormat="1" ht="12" customHeight="1" x14ac:dyDescent="0.2">
      <c r="A323" s="1" t="s">
        <v>2818</v>
      </c>
      <c r="B323" s="2">
        <v>0</v>
      </c>
      <c r="C323" s="1" t="s">
        <v>2218</v>
      </c>
      <c r="D323" s="1" t="s">
        <v>2718</v>
      </c>
      <c r="E323" s="3" t="s">
        <v>2187</v>
      </c>
      <c r="F323" s="3">
        <v>8</v>
      </c>
      <c r="G323" s="3">
        <v>41</v>
      </c>
      <c r="J323" s="3" t="s">
        <v>446</v>
      </c>
      <c r="K323" s="75" t="s">
        <v>2817</v>
      </c>
      <c r="L323" s="76" t="s">
        <v>2185</v>
      </c>
      <c r="M323" s="77" t="s">
        <v>2601</v>
      </c>
      <c r="N323" s="3" t="s">
        <v>446</v>
      </c>
      <c r="P323" s="3">
        <v>41</v>
      </c>
      <c r="Q323" s="1" t="s">
        <v>2321</v>
      </c>
      <c r="R323" s="2">
        <v>0</v>
      </c>
      <c r="S323" s="91" t="s">
        <v>436</v>
      </c>
      <c r="T323" s="1" t="s">
        <v>2797</v>
      </c>
      <c r="U323" s="3" t="s">
        <v>2603</v>
      </c>
      <c r="V323" s="3" t="s">
        <v>2603</v>
      </c>
      <c r="W323" s="3" t="s">
        <v>1161</v>
      </c>
      <c r="X323" s="3" t="s">
        <v>1019</v>
      </c>
      <c r="Y323" s="82">
        <f t="shared" si="12"/>
        <v>656</v>
      </c>
      <c r="Z323" s="82">
        <f t="shared" si="13"/>
        <v>656</v>
      </c>
      <c r="AA323" s="82" t="str">
        <f t="shared" si="14"/>
        <v>0</v>
      </c>
      <c r="AC323" s="5"/>
    </row>
    <row r="324" spans="1:29" s="3" customFormat="1" ht="10.199999999999999" x14ac:dyDescent="0.2">
      <c r="A324" s="1" t="s">
        <v>2798</v>
      </c>
      <c r="B324" s="2">
        <v>0</v>
      </c>
      <c r="C324" s="1" t="s">
        <v>2193</v>
      </c>
      <c r="D324" s="1" t="s">
        <v>2718</v>
      </c>
      <c r="E324" s="3" t="s">
        <v>2187</v>
      </c>
      <c r="F324" s="3">
        <v>8</v>
      </c>
      <c r="G324" s="3">
        <v>20</v>
      </c>
      <c r="I324" s="23" t="s">
        <v>2927</v>
      </c>
      <c r="J324" s="3" t="s">
        <v>446</v>
      </c>
      <c r="K324" s="75" t="s">
        <v>2605</v>
      </c>
      <c r="L324" s="76" t="s">
        <v>2185</v>
      </c>
      <c r="M324" s="77" t="s">
        <v>2606</v>
      </c>
      <c r="N324" s="3" t="s">
        <v>446</v>
      </c>
      <c r="P324" s="3">
        <v>20</v>
      </c>
      <c r="Q324" s="1" t="s">
        <v>2485</v>
      </c>
      <c r="R324" s="2">
        <v>0</v>
      </c>
      <c r="S324" s="95">
        <v>15815</v>
      </c>
      <c r="T324" s="1" t="s">
        <v>2799</v>
      </c>
      <c r="U324" s="3" t="s">
        <v>2603</v>
      </c>
      <c r="V324" s="3" t="s">
        <v>2603</v>
      </c>
      <c r="W324" s="3" t="s">
        <v>1161</v>
      </c>
      <c r="X324" s="3" t="s">
        <v>2847</v>
      </c>
      <c r="Y324" s="82">
        <f t="shared" si="12"/>
        <v>320</v>
      </c>
      <c r="Z324" s="82" t="str">
        <f t="shared" si="13"/>
        <v>0</v>
      </c>
      <c r="AA324" s="82">
        <f t="shared" si="14"/>
        <v>320</v>
      </c>
      <c r="AC324" s="5"/>
    </row>
    <row r="325" spans="1:29" s="22" customFormat="1" ht="11.85" customHeight="1" x14ac:dyDescent="0.2">
      <c r="A325" s="20"/>
      <c r="B325" s="21"/>
      <c r="C325" s="20"/>
      <c r="D325" s="20"/>
      <c r="I325" s="51"/>
      <c r="J325" s="24"/>
      <c r="K325" s="23"/>
      <c r="L325" s="20" t="s">
        <v>2185</v>
      </c>
      <c r="N325" s="24"/>
      <c r="Q325" s="20"/>
      <c r="R325" s="21"/>
      <c r="S325" s="98"/>
      <c r="T325" s="20"/>
      <c r="AC325" s="25"/>
    </row>
    <row r="326" spans="1:29" s="46" customFormat="1" ht="11.85" customHeight="1" thickBot="1" x14ac:dyDescent="0.3">
      <c r="G326" s="47">
        <f>SUM(G322:G325)</f>
        <v>61</v>
      </c>
      <c r="H326" s="47"/>
      <c r="I326" s="47"/>
      <c r="J326" s="47"/>
      <c r="K326" s="47"/>
      <c r="L326" s="48"/>
      <c r="M326" s="47">
        <f>G326-P326</f>
        <v>0</v>
      </c>
      <c r="N326" s="47"/>
      <c r="O326" s="47"/>
      <c r="P326" s="47">
        <f>SUM(P322:P325)</f>
        <v>61</v>
      </c>
      <c r="Q326" s="49"/>
      <c r="R326" s="49"/>
      <c r="S326" s="96"/>
      <c r="T326" s="49"/>
      <c r="X326" s="49"/>
      <c r="Y326" s="49"/>
    </row>
    <row r="327" spans="1:29" ht="11.85" customHeight="1" x14ac:dyDescent="0.25">
      <c r="G327" s="3"/>
      <c r="H327" s="3"/>
      <c r="I327" s="3"/>
      <c r="J327" s="3"/>
      <c r="K327" s="3"/>
      <c r="M327" s="3"/>
      <c r="N327" s="3"/>
      <c r="O327" s="3"/>
      <c r="P327" s="3"/>
      <c r="S327" s="91"/>
      <c r="X327" s="3"/>
      <c r="Y327" s="3"/>
    </row>
    <row r="328" spans="1:29" ht="11.85" customHeight="1" x14ac:dyDescent="0.25">
      <c r="G328" s="3"/>
      <c r="H328" s="3"/>
      <c r="I328" s="3"/>
      <c r="J328" s="3"/>
      <c r="K328" s="3"/>
      <c r="M328" s="3"/>
      <c r="N328" s="3"/>
      <c r="O328" s="3"/>
      <c r="P328" s="3"/>
      <c r="S328" s="91"/>
      <c r="X328" s="3"/>
      <c r="Y328" s="3">
        <f>SUM(Y5:Y327)</f>
        <v>94816</v>
      </c>
      <c r="Z328" s="3">
        <f>SUM(Z5:Z327)</f>
        <v>30016</v>
      </c>
      <c r="AA328" s="3">
        <f>SUM(AA5:AA327)</f>
        <v>64800</v>
      </c>
    </row>
    <row r="329" spans="1:29" ht="11.85" customHeight="1" x14ac:dyDescent="0.25"/>
    <row r="330" spans="1:29" ht="11.85" customHeight="1" x14ac:dyDescent="0.25">
      <c r="AA330">
        <f>Z328+AA328</f>
        <v>94816</v>
      </c>
    </row>
    <row r="331" spans="1:29" ht="11.85" customHeight="1" x14ac:dyDescent="0.25"/>
    <row r="332" spans="1:29" s="3" customFormat="1" ht="10.199999999999999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5" spans="1:29" s="3" customFormat="1" ht="10.199999999999999" x14ac:dyDescent="0.2">
      <c r="A335" s="1"/>
      <c r="B335" s="2"/>
      <c r="C335" s="1"/>
      <c r="D335" s="1"/>
      <c r="K335" s="4"/>
      <c r="L335" s="1"/>
      <c r="Q335" s="1"/>
      <c r="R335" s="2"/>
      <c r="S335" s="91"/>
      <c r="T335" s="1"/>
    </row>
    <row r="336" spans="1:29" s="3" customFormat="1" ht="10.199999999999999" x14ac:dyDescent="0.2">
      <c r="A336" s="1"/>
      <c r="B336" s="2"/>
      <c r="C336" s="1"/>
      <c r="D336" s="1"/>
      <c r="K336" s="4"/>
      <c r="L336" s="1"/>
      <c r="Q336" s="1"/>
      <c r="R336" s="2"/>
      <c r="S336" s="91"/>
      <c r="T336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L296" zoomScale="75" workbookViewId="0">
      <selection activeCell="Y321" sqref="Y321:AA321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36937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36937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25</v>
      </c>
      <c r="H5" s="3"/>
      <c r="I5" s="242" t="s">
        <v>1912</v>
      </c>
      <c r="J5" s="243"/>
      <c r="K5" s="88" t="s">
        <v>2821</v>
      </c>
      <c r="L5" s="246" t="s">
        <v>2185</v>
      </c>
      <c r="M5" s="235" t="s">
        <v>1909</v>
      </c>
      <c r="N5" s="354"/>
      <c r="O5" s="26"/>
      <c r="P5" s="74">
        <v>25</v>
      </c>
      <c r="Q5" s="248"/>
      <c r="R5" s="21"/>
      <c r="S5" s="358" t="s">
        <v>1910</v>
      </c>
      <c r="T5" s="1"/>
      <c r="U5" s="22"/>
      <c r="V5" s="22"/>
      <c r="W5" s="22"/>
      <c r="X5" s="22"/>
      <c r="Y5" s="82"/>
      <c r="Z5" s="82" t="str">
        <f>IF(X5="N",Y5,"0")</f>
        <v>0</v>
      </c>
      <c r="AA5" s="82" t="str">
        <f>IF(X5="P",Y5,"0")</f>
        <v>0</v>
      </c>
      <c r="AC5" s="85"/>
    </row>
    <row r="6" spans="1:34" s="74" customFormat="1" ht="12" customHeight="1" x14ac:dyDescent="0.2">
      <c r="A6" s="20" t="s">
        <v>1258</v>
      </c>
      <c r="B6" s="21">
        <v>0</v>
      </c>
      <c r="C6" s="20" t="s">
        <v>1906</v>
      </c>
      <c r="D6" s="20" t="s">
        <v>2186</v>
      </c>
      <c r="E6" s="22" t="s">
        <v>2187</v>
      </c>
      <c r="F6" s="22">
        <v>16</v>
      </c>
      <c r="G6" s="136">
        <v>25</v>
      </c>
      <c r="H6" s="22"/>
      <c r="I6" s="242" t="s">
        <v>1912</v>
      </c>
      <c r="J6" s="22" t="s">
        <v>446</v>
      </c>
      <c r="K6" s="88" t="s">
        <v>2821</v>
      </c>
      <c r="L6" s="246" t="s">
        <v>2185</v>
      </c>
      <c r="M6" s="26" t="s">
        <v>2821</v>
      </c>
      <c r="N6" s="22" t="s">
        <v>446</v>
      </c>
      <c r="O6" s="26" t="s">
        <v>3</v>
      </c>
      <c r="P6" s="74">
        <v>25</v>
      </c>
      <c r="Q6" s="248" t="s">
        <v>247</v>
      </c>
      <c r="R6" s="21">
        <v>0</v>
      </c>
      <c r="S6" s="358" t="s">
        <v>436</v>
      </c>
      <c r="T6" s="1" t="s">
        <v>4</v>
      </c>
      <c r="U6" s="22" t="s">
        <v>1769</v>
      </c>
      <c r="V6" s="22" t="s">
        <v>1769</v>
      </c>
      <c r="W6" s="22" t="s">
        <v>2892</v>
      </c>
      <c r="X6" s="22" t="s">
        <v>1019</v>
      </c>
      <c r="Y6" s="82">
        <f t="shared" ref="Y6:Y69" si="0">F6*G6*2</f>
        <v>800</v>
      </c>
      <c r="Z6" s="82">
        <f t="shared" ref="Z6:Z69" si="1">IF(X6="N",Y6,"0")</f>
        <v>800</v>
      </c>
      <c r="AA6" s="82" t="str">
        <f t="shared" ref="AA6:AA69" si="2">IF(X6="P",Y6,"0")</f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25</v>
      </c>
      <c r="H7" s="3"/>
      <c r="I7" s="242" t="s">
        <v>1912</v>
      </c>
      <c r="J7" s="22" t="s">
        <v>446</v>
      </c>
      <c r="K7" s="88" t="s">
        <v>2821</v>
      </c>
      <c r="L7" s="246" t="s">
        <v>2185</v>
      </c>
      <c r="M7" s="26" t="s">
        <v>2821</v>
      </c>
      <c r="N7" s="22" t="s">
        <v>446</v>
      </c>
      <c r="O7" s="26" t="s">
        <v>1913</v>
      </c>
      <c r="P7" s="74">
        <v>25</v>
      </c>
      <c r="Q7" s="248" t="s">
        <v>247</v>
      </c>
      <c r="R7" s="21">
        <v>0</v>
      </c>
      <c r="S7" s="358" t="s">
        <v>436</v>
      </c>
      <c r="T7" s="1" t="s">
        <v>5</v>
      </c>
      <c r="U7" s="22" t="s">
        <v>1769</v>
      </c>
      <c r="V7" s="22" t="s">
        <v>1769</v>
      </c>
      <c r="W7" s="22" t="s">
        <v>2892</v>
      </c>
      <c r="X7" s="22" t="s">
        <v>1019</v>
      </c>
      <c r="Y7" s="82">
        <f t="shared" si="0"/>
        <v>800</v>
      </c>
      <c r="Z7" s="82">
        <f t="shared" si="1"/>
        <v>800</v>
      </c>
      <c r="AA7" s="82" t="str">
        <f t="shared" si="2"/>
        <v>0</v>
      </c>
      <c r="AC7" s="85"/>
    </row>
    <row r="8" spans="1:34" s="74" customFormat="1" ht="12" customHeight="1" x14ac:dyDescent="0.2">
      <c r="A8" s="20" t="s">
        <v>2711</v>
      </c>
      <c r="B8" s="21">
        <v>216</v>
      </c>
      <c r="C8" s="20" t="s">
        <v>2218</v>
      </c>
      <c r="D8" s="20" t="s">
        <v>2186</v>
      </c>
      <c r="E8" s="22" t="s">
        <v>2187</v>
      </c>
      <c r="F8" s="22">
        <v>16</v>
      </c>
      <c r="G8" s="22">
        <v>25</v>
      </c>
      <c r="H8" s="22"/>
      <c r="I8" s="29" t="s">
        <v>1911</v>
      </c>
      <c r="J8" s="22" t="s">
        <v>446</v>
      </c>
      <c r="K8" s="29" t="s">
        <v>2277</v>
      </c>
      <c r="L8" s="246" t="s">
        <v>2185</v>
      </c>
      <c r="M8" s="26" t="s">
        <v>2821</v>
      </c>
      <c r="N8" s="22" t="s">
        <v>446</v>
      </c>
      <c r="O8" s="26" t="s">
        <v>1913</v>
      </c>
      <c r="P8" s="74">
        <v>25</v>
      </c>
      <c r="Q8" s="248" t="s">
        <v>247</v>
      </c>
      <c r="R8" s="21">
        <v>0</v>
      </c>
      <c r="S8" s="277" t="s">
        <v>6</v>
      </c>
      <c r="T8" s="1" t="s">
        <v>5</v>
      </c>
      <c r="U8" s="22" t="s">
        <v>1769</v>
      </c>
      <c r="V8" s="22" t="s">
        <v>1769</v>
      </c>
      <c r="W8" s="22" t="s">
        <v>2892</v>
      </c>
      <c r="X8" s="22" t="s">
        <v>2847</v>
      </c>
      <c r="Y8" s="82">
        <f t="shared" si="0"/>
        <v>800</v>
      </c>
      <c r="Z8" s="82" t="str">
        <f t="shared" si="1"/>
        <v>0</v>
      </c>
      <c r="AA8" s="82">
        <f t="shared" si="2"/>
        <v>800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22" t="s">
        <v>446</v>
      </c>
      <c r="O9" s="26" t="s">
        <v>1913</v>
      </c>
      <c r="P9" s="74">
        <v>25</v>
      </c>
      <c r="Q9" s="248" t="s">
        <v>247</v>
      </c>
      <c r="R9" s="21">
        <v>0</v>
      </c>
      <c r="S9" s="277" t="s">
        <v>6</v>
      </c>
      <c r="T9" s="1" t="s">
        <v>5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</v>
      </c>
      <c r="Q10" s="248" t="s">
        <v>247</v>
      </c>
      <c r="R10" s="21">
        <v>0</v>
      </c>
      <c r="S10" s="277" t="s">
        <v>6</v>
      </c>
      <c r="T10" s="1" t="s">
        <v>5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64</v>
      </c>
      <c r="Z10" s="82" t="str">
        <f t="shared" si="1"/>
        <v>0</v>
      </c>
      <c r="AA10" s="82">
        <f t="shared" si="2"/>
        <v>64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247</v>
      </c>
      <c r="R11" s="21">
        <v>0</v>
      </c>
      <c r="S11" s="277" t="s">
        <v>65</v>
      </c>
      <c r="T11" s="1" t="s">
        <v>5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247</v>
      </c>
      <c r="R12" s="21">
        <v>0</v>
      </c>
      <c r="S12" s="277" t="s">
        <v>65</v>
      </c>
      <c r="T12" s="1" t="s">
        <v>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6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6</v>
      </c>
      <c r="Q13" s="248" t="s">
        <v>247</v>
      </c>
      <c r="R13" s="21">
        <v>0</v>
      </c>
      <c r="S13" s="277" t="s">
        <v>65</v>
      </c>
      <c r="T13" s="1" t="s">
        <v>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192</v>
      </c>
      <c r="Z13" s="82" t="str">
        <f t="shared" si="1"/>
        <v>0</v>
      </c>
      <c r="AA13" s="82">
        <f t="shared" si="2"/>
        <v>192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20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5">
      <c r="A15" s="348"/>
      <c r="B15" s="349"/>
      <c r="C15" s="348"/>
      <c r="D15" s="348"/>
      <c r="G15" s="350">
        <f>SUM(G3:G14)</f>
        <v>183</v>
      </c>
      <c r="H15" s="252"/>
      <c r="I15" s="351"/>
      <c r="J15" s="254"/>
      <c r="K15" s="255"/>
      <c r="L15" s="256"/>
      <c r="M15" s="352">
        <f>G15-P15</f>
        <v>0</v>
      </c>
      <c r="N15" s="42"/>
      <c r="O15" s="258"/>
      <c r="P15" s="352">
        <f>SUM(P3:P14)</f>
        <v>183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3">
      <c r="C16" s="238" t="s">
        <v>1916</v>
      </c>
      <c r="E16" s="239"/>
      <c r="G16" s="23"/>
      <c r="H16" s="22"/>
      <c r="I16" s="259"/>
      <c r="J16" s="37"/>
      <c r="K16" s="22"/>
      <c r="L16" s="244"/>
      <c r="N16" s="22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8</v>
      </c>
      <c r="B17" s="2">
        <v>0</v>
      </c>
      <c r="C17" s="248" t="s">
        <v>247</v>
      </c>
      <c r="D17" s="1" t="s">
        <v>2718</v>
      </c>
      <c r="E17" s="3" t="s">
        <v>2187</v>
      </c>
      <c r="F17" s="3">
        <v>8</v>
      </c>
      <c r="G17" s="27">
        <v>25</v>
      </c>
      <c r="I17" s="242" t="s">
        <v>1918</v>
      </c>
      <c r="J17" s="243"/>
      <c r="K17" s="111" t="s">
        <v>2821</v>
      </c>
      <c r="L17" s="244" t="s">
        <v>2185</v>
      </c>
      <c r="M17" s="235" t="s">
        <v>1909</v>
      </c>
      <c r="N17" s="243"/>
      <c r="O17" s="26"/>
      <c r="P17" s="22">
        <v>25</v>
      </c>
      <c r="Q17" s="248"/>
      <c r="R17" s="21"/>
      <c r="S17" s="358" t="s">
        <v>1910</v>
      </c>
      <c r="T17" s="1"/>
      <c r="Y17" s="82"/>
      <c r="Z17" s="82" t="str">
        <f t="shared" si="1"/>
        <v>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22" t="s">
        <v>446</v>
      </c>
      <c r="O18" s="26" t="s">
        <v>1913</v>
      </c>
      <c r="P18" s="22">
        <v>8</v>
      </c>
      <c r="Q18" s="248" t="s">
        <v>247</v>
      </c>
      <c r="R18" s="21">
        <v>0</v>
      </c>
      <c r="S18" s="277" t="s">
        <v>65</v>
      </c>
      <c r="T18" s="1" t="s">
        <v>9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3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5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5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4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274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4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4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1923</v>
      </c>
      <c r="E24" s="74" t="s">
        <v>2187</v>
      </c>
      <c r="F24" s="74">
        <v>1</v>
      </c>
      <c r="G24" s="274"/>
      <c r="H24" s="22" t="s">
        <v>2839</v>
      </c>
      <c r="I24" s="29"/>
      <c r="J24" s="22"/>
      <c r="K24" s="29"/>
      <c r="L24" s="271" t="s">
        <v>2185</v>
      </c>
      <c r="M24" s="275"/>
      <c r="N24" s="22"/>
      <c r="O24" s="276"/>
      <c r="P24" s="274"/>
      <c r="Q24" s="248"/>
      <c r="R24" s="21"/>
      <c r="S24" s="347"/>
      <c r="T24" s="1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4">
        <v>1</v>
      </c>
      <c r="H25" s="22" t="s">
        <v>2839</v>
      </c>
      <c r="I25" s="29" t="s">
        <v>1908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22" t="s">
        <v>446</v>
      </c>
      <c r="O25" s="276" t="s">
        <v>1926</v>
      </c>
      <c r="P25" s="274">
        <v>1</v>
      </c>
      <c r="Q25" s="248" t="s">
        <v>66</v>
      </c>
      <c r="R25" s="21">
        <v>0</v>
      </c>
      <c r="S25" s="277" t="s">
        <v>65</v>
      </c>
      <c r="T25" s="1" t="s">
        <v>67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4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4">
        <v>1</v>
      </c>
      <c r="Q26" s="248" t="s">
        <v>66</v>
      </c>
      <c r="R26" s="21">
        <v>0</v>
      </c>
      <c r="S26" s="277" t="s">
        <v>65</v>
      </c>
      <c r="T26" s="1" t="s">
        <v>67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4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4">
        <v>1</v>
      </c>
      <c r="Q27" s="248" t="s">
        <v>66</v>
      </c>
      <c r="R27" s="21">
        <v>0</v>
      </c>
      <c r="S27" s="277" t="s">
        <v>65</v>
      </c>
      <c r="T27" s="1" t="s">
        <v>67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4">
        <v>3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4">
        <v>3</v>
      </c>
      <c r="Q28" s="248" t="s">
        <v>66</v>
      </c>
      <c r="R28" s="21">
        <v>0</v>
      </c>
      <c r="S28" s="277" t="s">
        <v>65</v>
      </c>
      <c r="T28" s="1" t="s">
        <v>67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6</v>
      </c>
      <c r="Z28" s="82" t="str">
        <f t="shared" si="1"/>
        <v>0</v>
      </c>
      <c r="AA28" s="82">
        <f t="shared" si="2"/>
        <v>6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4">
        <v>3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4">
        <v>3</v>
      </c>
      <c r="Q29" s="248" t="s">
        <v>66</v>
      </c>
      <c r="R29" s="21">
        <v>0</v>
      </c>
      <c r="S29" s="277" t="s">
        <v>65</v>
      </c>
      <c r="T29" s="1" t="s">
        <v>67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6</v>
      </c>
      <c r="Z29" s="82" t="str">
        <f t="shared" si="1"/>
        <v>0</v>
      </c>
      <c r="AA29" s="82">
        <f t="shared" si="2"/>
        <v>6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4">
        <v>3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4">
        <v>3</v>
      </c>
      <c r="Q30" s="248" t="s">
        <v>66</v>
      </c>
      <c r="R30" s="21">
        <v>0</v>
      </c>
      <c r="S30" s="277" t="s">
        <v>65</v>
      </c>
      <c r="T30" s="1" t="s">
        <v>67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6</v>
      </c>
      <c r="Z30" s="82" t="str">
        <f t="shared" si="1"/>
        <v>0</v>
      </c>
      <c r="AA30" s="82">
        <f t="shared" si="2"/>
        <v>6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4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4">
        <v>2</v>
      </c>
      <c r="Q31" s="248" t="s">
        <v>66</v>
      </c>
      <c r="R31" s="21">
        <v>0</v>
      </c>
      <c r="S31" s="277" t="s">
        <v>65</v>
      </c>
      <c r="T31" s="1" t="s">
        <v>67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4">
        <v>2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4">
        <v>2</v>
      </c>
      <c r="Q32" s="248" t="s">
        <v>66</v>
      </c>
      <c r="R32" s="21">
        <v>0</v>
      </c>
      <c r="S32" s="277" t="s">
        <v>65</v>
      </c>
      <c r="T32" s="1" t="s">
        <v>67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4</v>
      </c>
      <c r="Z32" s="82" t="str">
        <f t="shared" si="1"/>
        <v>0</v>
      </c>
      <c r="AA32" s="8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4">
        <v>2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4">
        <v>2</v>
      </c>
      <c r="Q33" s="248" t="s">
        <v>66</v>
      </c>
      <c r="R33" s="21">
        <v>0</v>
      </c>
      <c r="S33" s="277" t="s">
        <v>65</v>
      </c>
      <c r="T33" s="1" t="s">
        <v>67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4">
        <v>2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4">
        <v>2</v>
      </c>
      <c r="Q34" s="248" t="s">
        <v>66</v>
      </c>
      <c r="R34" s="21">
        <v>0</v>
      </c>
      <c r="S34" s="277" t="s">
        <v>65</v>
      </c>
      <c r="T34" s="1" t="s">
        <v>67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4">
        <v>2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4">
        <v>2</v>
      </c>
      <c r="Q35" s="248" t="s">
        <v>66</v>
      </c>
      <c r="R35" s="21">
        <v>0</v>
      </c>
      <c r="S35" s="277" t="s">
        <v>65</v>
      </c>
      <c r="T35" s="1" t="s">
        <v>67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4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4">
        <v>2</v>
      </c>
      <c r="Q36" s="248" t="s">
        <v>66</v>
      </c>
      <c r="R36" s="21">
        <v>0</v>
      </c>
      <c r="S36" s="277" t="s">
        <v>65</v>
      </c>
      <c r="T36" s="1" t="s">
        <v>67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4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4">
        <v>2</v>
      </c>
      <c r="Q37" s="248" t="s">
        <v>66</v>
      </c>
      <c r="R37" s="21">
        <v>0</v>
      </c>
      <c r="S37" s="277" t="s">
        <v>65</v>
      </c>
      <c r="T37" s="1" t="s">
        <v>67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4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4">
        <v>2</v>
      </c>
      <c r="Q38" s="248" t="s">
        <v>66</v>
      </c>
      <c r="R38" s="21">
        <v>0</v>
      </c>
      <c r="S38" s="277" t="s">
        <v>65</v>
      </c>
      <c r="T38" s="1" t="s">
        <v>67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4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4">
        <v>2</v>
      </c>
      <c r="Q39" s="248" t="s">
        <v>66</v>
      </c>
      <c r="R39" s="21">
        <v>0</v>
      </c>
      <c r="S39" s="277" t="s">
        <v>65</v>
      </c>
      <c r="T39" s="1" t="s">
        <v>67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4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4">
        <v>2</v>
      </c>
      <c r="Q40" s="248" t="s">
        <v>66</v>
      </c>
      <c r="R40" s="21">
        <v>0</v>
      </c>
      <c r="S40" s="277" t="s">
        <v>65</v>
      </c>
      <c r="T40" s="1" t="s">
        <v>67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4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4">
        <v>2</v>
      </c>
      <c r="Q41" s="248" t="s">
        <v>66</v>
      </c>
      <c r="R41" s="21">
        <v>0</v>
      </c>
      <c r="S41" s="277" t="s">
        <v>65</v>
      </c>
      <c r="T41" s="1" t="s">
        <v>67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4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4">
        <v>2</v>
      </c>
      <c r="Q42" s="248" t="s">
        <v>66</v>
      </c>
      <c r="R42" s="21">
        <v>0</v>
      </c>
      <c r="S42" s="277" t="s">
        <v>65</v>
      </c>
      <c r="T42" s="1" t="s">
        <v>67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4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4">
        <v>2</v>
      </c>
      <c r="Q43" s="248" t="s">
        <v>66</v>
      </c>
      <c r="R43" s="21">
        <v>0</v>
      </c>
      <c r="S43" s="277" t="s">
        <v>65</v>
      </c>
      <c r="T43" s="1" t="s">
        <v>67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4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4">
        <v>1</v>
      </c>
      <c r="Q44" s="248" t="s">
        <v>66</v>
      </c>
      <c r="R44" s="21">
        <v>0</v>
      </c>
      <c r="S44" s="277" t="s">
        <v>65</v>
      </c>
      <c r="T44" s="1" t="s">
        <v>67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4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4">
        <v>1</v>
      </c>
      <c r="Q45" s="248" t="s">
        <v>66</v>
      </c>
      <c r="R45" s="21">
        <v>0</v>
      </c>
      <c r="S45" s="277" t="s">
        <v>65</v>
      </c>
      <c r="T45" s="1" t="s">
        <v>67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5">
      <c r="A46" s="52"/>
      <c r="B46" s="53"/>
      <c r="C46" s="52"/>
      <c r="D46" s="52"/>
      <c r="G46" s="279">
        <f>SUM(G22:G45)</f>
        <v>40</v>
      </c>
      <c r="H46" s="252"/>
      <c r="I46" s="253"/>
      <c r="J46" s="280"/>
      <c r="K46" s="255"/>
      <c r="L46" s="256"/>
      <c r="M46" s="257">
        <f>G46-P46</f>
        <v>0</v>
      </c>
      <c r="N46" s="366"/>
      <c r="O46" s="282"/>
      <c r="P46" s="283">
        <f>SUM(P22:P45)</f>
        <v>40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5">
      <c r="A47" s="83"/>
      <c r="B47" s="84"/>
      <c r="C47" s="83"/>
      <c r="D47" s="83"/>
      <c r="G47" s="285"/>
      <c r="H47" s="286"/>
      <c r="I47" s="274"/>
      <c r="J47" s="287"/>
      <c r="K47" s="245"/>
      <c r="L47" s="271"/>
      <c r="M47" s="272"/>
      <c r="N47" s="310"/>
      <c r="O47" s="276"/>
      <c r="P47" s="289"/>
      <c r="Q47" s="83"/>
      <c r="R47" s="84"/>
      <c r="S47" s="260"/>
      <c r="T47" s="83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142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1921</v>
      </c>
      <c r="E48" s="74" t="s">
        <v>2187</v>
      </c>
      <c r="F48" s="74">
        <v>1</v>
      </c>
      <c r="G48" s="274">
        <v>10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10</v>
      </c>
      <c r="Q48" s="248" t="s">
        <v>66</v>
      </c>
      <c r="R48" s="2">
        <v>450</v>
      </c>
      <c r="S48" s="277" t="s">
        <v>68</v>
      </c>
      <c r="T48" s="1" t="s">
        <v>69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20</v>
      </c>
      <c r="Z48" s="82" t="str">
        <f t="shared" si="1"/>
        <v>0</v>
      </c>
      <c r="AA48" s="82">
        <f t="shared" si="2"/>
        <v>20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1922</v>
      </c>
      <c r="E49" s="74" t="s">
        <v>2187</v>
      </c>
      <c r="F49" s="74">
        <v>1</v>
      </c>
      <c r="G49" s="274">
        <v>10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10</v>
      </c>
      <c r="Q49" s="248" t="s">
        <v>66</v>
      </c>
      <c r="R49" s="2">
        <v>450</v>
      </c>
      <c r="S49" s="277" t="s">
        <v>68</v>
      </c>
      <c r="T49" s="1" t="s">
        <v>69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20</v>
      </c>
      <c r="Z49" s="82" t="str">
        <f t="shared" si="1"/>
        <v>0</v>
      </c>
      <c r="AA49" s="82">
        <f t="shared" si="2"/>
        <v>20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1923</v>
      </c>
      <c r="E50" s="74" t="s">
        <v>2187</v>
      </c>
      <c r="F50" s="74">
        <v>1</v>
      </c>
      <c r="G50" s="274">
        <v>10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10</v>
      </c>
      <c r="Q50" s="248" t="s">
        <v>66</v>
      </c>
      <c r="R50" s="2">
        <v>450</v>
      </c>
      <c r="S50" s="277" t="s">
        <v>68</v>
      </c>
      <c r="T50" s="1" t="s">
        <v>69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20</v>
      </c>
      <c r="Z50" s="82" t="str">
        <f t="shared" si="1"/>
        <v>0</v>
      </c>
      <c r="AA50" s="82">
        <f t="shared" si="2"/>
        <v>20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1924</v>
      </c>
      <c r="E51" s="74" t="s">
        <v>2187</v>
      </c>
      <c r="F51" s="74">
        <v>1</v>
      </c>
      <c r="G51" s="274">
        <v>9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9</v>
      </c>
      <c r="Q51" s="248" t="s">
        <v>66</v>
      </c>
      <c r="R51" s="2">
        <v>450</v>
      </c>
      <c r="S51" s="277" t="s">
        <v>68</v>
      </c>
      <c r="T51" s="1" t="s">
        <v>69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18</v>
      </c>
      <c r="Z51" s="82" t="str">
        <f t="shared" si="1"/>
        <v>0</v>
      </c>
      <c r="AA51" s="82">
        <f t="shared" si="2"/>
        <v>18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1925</v>
      </c>
      <c r="E52" s="74" t="s">
        <v>2187</v>
      </c>
      <c r="F52" s="74">
        <v>1</v>
      </c>
      <c r="G52" s="274">
        <v>9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9</v>
      </c>
      <c r="Q52" s="248" t="s">
        <v>66</v>
      </c>
      <c r="R52" s="2">
        <v>450</v>
      </c>
      <c r="S52" s="277" t="s">
        <v>68</v>
      </c>
      <c r="T52" s="1" t="s">
        <v>69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18</v>
      </c>
      <c r="Z52" s="82" t="str">
        <f t="shared" si="1"/>
        <v>0</v>
      </c>
      <c r="AA52" s="82">
        <f t="shared" si="2"/>
        <v>18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1260</v>
      </c>
      <c r="E53" s="74" t="s">
        <v>2187</v>
      </c>
      <c r="F53" s="74">
        <v>1</v>
      </c>
      <c r="G53" s="274">
        <v>9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9</v>
      </c>
      <c r="Q53" s="248" t="s">
        <v>66</v>
      </c>
      <c r="R53" s="2">
        <v>450</v>
      </c>
      <c r="S53" s="277" t="s">
        <v>68</v>
      </c>
      <c r="T53" s="1" t="s">
        <v>69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18</v>
      </c>
      <c r="Z53" s="82" t="str">
        <f t="shared" si="1"/>
        <v>0</v>
      </c>
      <c r="AA53" s="82">
        <f t="shared" si="2"/>
        <v>18</v>
      </c>
      <c r="AB53" s="114"/>
      <c r="AC53" s="85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1928</v>
      </c>
      <c r="E54" s="74" t="s">
        <v>2187</v>
      </c>
      <c r="F54" s="74">
        <v>1</v>
      </c>
      <c r="G54" s="274">
        <v>14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14</v>
      </c>
      <c r="Q54" s="248" t="s">
        <v>66</v>
      </c>
      <c r="R54" s="2">
        <v>450</v>
      </c>
      <c r="S54" s="277" t="s">
        <v>68</v>
      </c>
      <c r="T54" s="1" t="s">
        <v>69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28</v>
      </c>
      <c r="Z54" s="82" t="str">
        <f t="shared" si="1"/>
        <v>0</v>
      </c>
      <c r="AA54" s="82">
        <f t="shared" si="2"/>
        <v>28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1929</v>
      </c>
      <c r="E55" s="74" t="s">
        <v>2187</v>
      </c>
      <c r="F55" s="74">
        <v>1</v>
      </c>
      <c r="G55" s="274">
        <v>14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14</v>
      </c>
      <c r="Q55" s="248" t="s">
        <v>66</v>
      </c>
      <c r="R55" s="2">
        <v>450</v>
      </c>
      <c r="S55" s="277" t="s">
        <v>68</v>
      </c>
      <c r="T55" s="1" t="s">
        <v>69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28</v>
      </c>
      <c r="Z55" s="82" t="str">
        <f t="shared" si="1"/>
        <v>0</v>
      </c>
      <c r="AA55" s="82">
        <f t="shared" si="2"/>
        <v>28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1930</v>
      </c>
      <c r="E56" s="74" t="s">
        <v>2187</v>
      </c>
      <c r="F56" s="74">
        <v>1</v>
      </c>
      <c r="G56" s="274">
        <v>14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14</v>
      </c>
      <c r="Q56" s="248" t="s">
        <v>66</v>
      </c>
      <c r="R56" s="2">
        <v>450</v>
      </c>
      <c r="S56" s="277" t="s">
        <v>68</v>
      </c>
      <c r="T56" s="1" t="s">
        <v>69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28</v>
      </c>
      <c r="Z56" s="82" t="str">
        <f t="shared" si="1"/>
        <v>0</v>
      </c>
      <c r="AA56" s="82">
        <f t="shared" si="2"/>
        <v>28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1094</v>
      </c>
      <c r="E57" s="74" t="s">
        <v>2187</v>
      </c>
      <c r="F57" s="74">
        <v>1</v>
      </c>
      <c r="G57" s="274">
        <v>15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15</v>
      </c>
      <c r="Q57" s="248" t="s">
        <v>66</v>
      </c>
      <c r="R57" s="2">
        <v>450</v>
      </c>
      <c r="S57" s="277" t="s">
        <v>68</v>
      </c>
      <c r="T57" s="1" t="s">
        <v>69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30</v>
      </c>
      <c r="Z57" s="82" t="str">
        <f t="shared" si="1"/>
        <v>0</v>
      </c>
      <c r="AA57" s="82">
        <f t="shared" si="2"/>
        <v>30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1931</v>
      </c>
      <c r="E58" s="74" t="s">
        <v>2187</v>
      </c>
      <c r="F58" s="74">
        <v>1</v>
      </c>
      <c r="G58" s="274">
        <v>15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15</v>
      </c>
      <c r="Q58" s="248" t="s">
        <v>66</v>
      </c>
      <c r="R58" s="2">
        <v>450</v>
      </c>
      <c r="S58" s="277" t="s">
        <v>68</v>
      </c>
      <c r="T58" s="1" t="s">
        <v>69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30</v>
      </c>
      <c r="Z58" s="82" t="str">
        <f t="shared" si="1"/>
        <v>0</v>
      </c>
      <c r="AA58" s="82">
        <f t="shared" si="2"/>
        <v>30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1095</v>
      </c>
      <c r="E59" s="74" t="s">
        <v>2187</v>
      </c>
      <c r="F59" s="74">
        <v>1</v>
      </c>
      <c r="G59" s="274">
        <v>15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15</v>
      </c>
      <c r="Q59" s="248" t="s">
        <v>66</v>
      </c>
      <c r="R59" s="2">
        <v>450</v>
      </c>
      <c r="S59" s="277" t="s">
        <v>68</v>
      </c>
      <c r="T59" s="1" t="s">
        <v>69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30</v>
      </c>
      <c r="Z59" s="82" t="str">
        <f t="shared" si="1"/>
        <v>0</v>
      </c>
      <c r="AA59" s="82">
        <f t="shared" si="2"/>
        <v>30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1898</v>
      </c>
      <c r="E60" s="74" t="s">
        <v>2187</v>
      </c>
      <c r="F60" s="74">
        <v>1</v>
      </c>
      <c r="G60" s="274">
        <v>15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15</v>
      </c>
      <c r="Q60" s="248" t="s">
        <v>66</v>
      </c>
      <c r="R60" s="2">
        <v>450</v>
      </c>
      <c r="S60" s="277" t="s">
        <v>68</v>
      </c>
      <c r="T60" s="1" t="s">
        <v>69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30</v>
      </c>
      <c r="Z60" s="82" t="str">
        <f t="shared" si="1"/>
        <v>0</v>
      </c>
      <c r="AA60" s="82">
        <f t="shared" si="2"/>
        <v>30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1932</v>
      </c>
      <c r="E61" s="74" t="s">
        <v>2187</v>
      </c>
      <c r="F61" s="74">
        <v>1</v>
      </c>
      <c r="G61" s="274">
        <v>15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15</v>
      </c>
      <c r="Q61" s="248" t="s">
        <v>66</v>
      </c>
      <c r="R61" s="2">
        <v>450</v>
      </c>
      <c r="S61" s="277" t="s">
        <v>68</v>
      </c>
      <c r="T61" s="1" t="s">
        <v>69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30</v>
      </c>
      <c r="Z61" s="82" t="str">
        <f t="shared" si="1"/>
        <v>0</v>
      </c>
      <c r="AA61" s="82">
        <f t="shared" si="2"/>
        <v>30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1933</v>
      </c>
      <c r="E62" s="74" t="s">
        <v>2187</v>
      </c>
      <c r="F62" s="74">
        <v>1</v>
      </c>
      <c r="G62" s="274">
        <v>15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15</v>
      </c>
      <c r="Q62" s="248" t="s">
        <v>66</v>
      </c>
      <c r="R62" s="2">
        <v>450</v>
      </c>
      <c r="S62" s="277" t="s">
        <v>68</v>
      </c>
      <c r="T62" s="1" t="s">
        <v>69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30</v>
      </c>
      <c r="Z62" s="82" t="str">
        <f t="shared" si="1"/>
        <v>0</v>
      </c>
      <c r="AA62" s="82">
        <f t="shared" si="2"/>
        <v>30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1934</v>
      </c>
      <c r="E63" s="74" t="s">
        <v>2187</v>
      </c>
      <c r="F63" s="74">
        <v>1</v>
      </c>
      <c r="G63" s="274">
        <v>15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15</v>
      </c>
      <c r="Q63" s="248" t="s">
        <v>66</v>
      </c>
      <c r="R63" s="2">
        <v>450</v>
      </c>
      <c r="S63" s="277" t="s">
        <v>68</v>
      </c>
      <c r="T63" s="1" t="s">
        <v>69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30</v>
      </c>
      <c r="Z63" s="82" t="str">
        <f t="shared" si="1"/>
        <v>0</v>
      </c>
      <c r="AA63" s="82">
        <f t="shared" si="2"/>
        <v>30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1935</v>
      </c>
      <c r="E64" s="74" t="s">
        <v>2187</v>
      </c>
      <c r="F64" s="74">
        <v>1</v>
      </c>
      <c r="G64" s="274">
        <v>15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15</v>
      </c>
      <c r="Q64" s="248" t="s">
        <v>66</v>
      </c>
      <c r="R64" s="2">
        <v>450</v>
      </c>
      <c r="S64" s="277" t="s">
        <v>68</v>
      </c>
      <c r="T64" s="1" t="s">
        <v>69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30</v>
      </c>
      <c r="Z64" s="82" t="str">
        <f t="shared" si="1"/>
        <v>0</v>
      </c>
      <c r="AA64" s="82">
        <f t="shared" si="2"/>
        <v>30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1936</v>
      </c>
      <c r="E65" s="74" t="s">
        <v>2187</v>
      </c>
      <c r="F65" s="74">
        <v>1</v>
      </c>
      <c r="G65" s="274">
        <v>15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15</v>
      </c>
      <c r="Q65" s="248" t="s">
        <v>66</v>
      </c>
      <c r="R65" s="2">
        <v>450</v>
      </c>
      <c r="S65" s="277" t="s">
        <v>68</v>
      </c>
      <c r="T65" s="1" t="s">
        <v>69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30</v>
      </c>
      <c r="Z65" s="82" t="str">
        <f t="shared" si="1"/>
        <v>0</v>
      </c>
      <c r="AA65" s="82">
        <f t="shared" si="2"/>
        <v>30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1937</v>
      </c>
      <c r="E66" s="74" t="s">
        <v>2187</v>
      </c>
      <c r="F66" s="74">
        <v>1</v>
      </c>
      <c r="G66" s="274">
        <v>15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15</v>
      </c>
      <c r="Q66" s="248" t="s">
        <v>66</v>
      </c>
      <c r="R66" s="2">
        <v>450</v>
      </c>
      <c r="S66" s="277" t="s">
        <v>68</v>
      </c>
      <c r="T66" s="1" t="s">
        <v>69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30</v>
      </c>
      <c r="Z66" s="82" t="str">
        <f t="shared" si="1"/>
        <v>0</v>
      </c>
      <c r="AA66" s="82">
        <f t="shared" si="2"/>
        <v>30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1168</v>
      </c>
      <c r="E67" s="74" t="s">
        <v>2187</v>
      </c>
      <c r="F67" s="74">
        <v>1</v>
      </c>
      <c r="G67" s="274">
        <v>15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15</v>
      </c>
      <c r="Q67" s="248" t="s">
        <v>66</v>
      </c>
      <c r="R67" s="2">
        <v>450</v>
      </c>
      <c r="S67" s="277" t="s">
        <v>68</v>
      </c>
      <c r="T67" s="1" t="s">
        <v>69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30</v>
      </c>
      <c r="Z67" s="82" t="str">
        <f t="shared" si="1"/>
        <v>0</v>
      </c>
      <c r="AA67" s="82">
        <f t="shared" si="2"/>
        <v>30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1938</v>
      </c>
      <c r="E68" s="74" t="s">
        <v>2187</v>
      </c>
      <c r="F68" s="74">
        <v>1</v>
      </c>
      <c r="G68" s="274">
        <v>15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15</v>
      </c>
      <c r="Q68" s="248" t="s">
        <v>66</v>
      </c>
      <c r="R68" s="2">
        <v>450</v>
      </c>
      <c r="S68" s="277" t="s">
        <v>68</v>
      </c>
      <c r="T68" s="1" t="s">
        <v>69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30</v>
      </c>
      <c r="Z68" s="82" t="str">
        <f t="shared" si="1"/>
        <v>0</v>
      </c>
      <c r="AA68" s="82">
        <f t="shared" si="2"/>
        <v>30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1939</v>
      </c>
      <c r="E69" s="74" t="s">
        <v>2187</v>
      </c>
      <c r="F69" s="74">
        <v>1</v>
      </c>
      <c r="G69" s="274">
        <v>15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15</v>
      </c>
      <c r="Q69" s="248" t="s">
        <v>66</v>
      </c>
      <c r="R69" s="2">
        <v>450</v>
      </c>
      <c r="S69" s="277" t="s">
        <v>68</v>
      </c>
      <c r="T69" s="1" t="s">
        <v>69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30</v>
      </c>
      <c r="Z69" s="82" t="str">
        <f t="shared" si="1"/>
        <v>0</v>
      </c>
      <c r="AA69" s="82">
        <f t="shared" si="2"/>
        <v>30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1940</v>
      </c>
      <c r="E70" s="74" t="s">
        <v>2187</v>
      </c>
      <c r="F70" s="74">
        <v>1</v>
      </c>
      <c r="G70" s="274">
        <v>9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9</v>
      </c>
      <c r="Q70" s="248" t="s">
        <v>66</v>
      </c>
      <c r="R70" s="2">
        <v>450</v>
      </c>
      <c r="S70" s="277" t="s">
        <v>68</v>
      </c>
      <c r="T70" s="1" t="s">
        <v>69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ref="Y70:Y133" si="3">F70*G70*2</f>
        <v>18</v>
      </c>
      <c r="Z70" s="82" t="str">
        <f t="shared" ref="Z70:Z133" si="4">IF(X70="N",Y70,"0")</f>
        <v>0</v>
      </c>
      <c r="AA70" s="82">
        <f t="shared" ref="AA70:AA133" si="5">IF(X70="P",Y70,"0")</f>
        <v>18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1941</v>
      </c>
      <c r="E71" s="74" t="s">
        <v>2187</v>
      </c>
      <c r="F71" s="74">
        <v>1</v>
      </c>
      <c r="G71" s="274">
        <v>9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9</v>
      </c>
      <c r="Q71" s="248" t="s">
        <v>66</v>
      </c>
      <c r="R71" s="2">
        <v>450</v>
      </c>
      <c r="S71" s="277" t="s">
        <v>68</v>
      </c>
      <c r="T71" s="1" t="s">
        <v>69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18</v>
      </c>
      <c r="Z71" s="82" t="str">
        <f t="shared" si="4"/>
        <v>0</v>
      </c>
      <c r="AA71" s="82">
        <f t="shared" si="5"/>
        <v>18</v>
      </c>
      <c r="AB71" s="114"/>
      <c r="AC71" s="30"/>
      <c r="AD71" s="34"/>
      <c r="AE71" s="34"/>
      <c r="AF71" s="34"/>
      <c r="AG71" s="34"/>
      <c r="AH71" s="34"/>
    </row>
    <row r="72" spans="1:34" s="49" customFormat="1" ht="12" customHeight="1" thickBot="1" x14ac:dyDescent="0.3">
      <c r="A72" s="262"/>
      <c r="B72" s="263"/>
      <c r="C72" s="262"/>
      <c r="G72" s="292">
        <f>SUM(G48:G71)</f>
        <v>312</v>
      </c>
      <c r="I72" s="265"/>
      <c r="J72" s="293"/>
      <c r="K72" s="294"/>
      <c r="L72" s="266"/>
      <c r="M72" s="295">
        <f>G72-P72</f>
        <v>0</v>
      </c>
      <c r="N72" s="367"/>
      <c r="O72" s="297"/>
      <c r="P72" s="292">
        <f>SUM(P48:P71)</f>
        <v>312</v>
      </c>
      <c r="Q72" s="298"/>
      <c r="R72" s="263"/>
      <c r="S72" s="299"/>
      <c r="T72" s="300"/>
      <c r="U72" s="65"/>
      <c r="V72" s="65"/>
      <c r="Y72" s="82">
        <f t="shared" si="3"/>
        <v>0</v>
      </c>
      <c r="Z72" s="82" t="str">
        <f t="shared" si="4"/>
        <v>0</v>
      </c>
      <c r="AA72" s="82" t="str">
        <f t="shared" si="5"/>
        <v>0</v>
      </c>
      <c r="AC72" s="270"/>
    </row>
    <row r="73" spans="1:34" s="3" customFormat="1" ht="12" customHeight="1" x14ac:dyDescent="0.25">
      <c r="A73" s="1"/>
      <c r="B73" s="2"/>
      <c r="C73" s="301" t="s">
        <v>1945</v>
      </c>
      <c r="D73" s="1"/>
      <c r="G73" s="4"/>
      <c r="I73" s="4"/>
      <c r="J73" s="22"/>
      <c r="K73" s="4"/>
      <c r="L73" s="244"/>
      <c r="N73" s="22"/>
      <c r="O73" s="86"/>
      <c r="Q73" s="1"/>
      <c r="R73" s="2"/>
      <c r="S73" s="127"/>
      <c r="T73" s="1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J74" s="22"/>
      <c r="L74" s="244" t="s">
        <v>2185</v>
      </c>
      <c r="N74" s="22"/>
      <c r="S74" s="22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A75" s="1" t="s">
        <v>14</v>
      </c>
      <c r="B75" s="2">
        <v>450</v>
      </c>
      <c r="C75" s="1" t="s">
        <v>15</v>
      </c>
      <c r="D75" s="1" t="s">
        <v>2186</v>
      </c>
      <c r="E75" s="3" t="s">
        <v>2187</v>
      </c>
      <c r="F75" s="3">
        <v>16</v>
      </c>
      <c r="G75" s="27">
        <v>25</v>
      </c>
      <c r="I75" s="111"/>
      <c r="J75" s="22" t="s">
        <v>446</v>
      </c>
      <c r="K75" s="111" t="s">
        <v>2804</v>
      </c>
      <c r="L75" s="244" t="s">
        <v>2185</v>
      </c>
      <c r="M75" s="27" t="s">
        <v>2804</v>
      </c>
      <c r="N75" s="22" t="s">
        <v>446</v>
      </c>
      <c r="P75" s="27">
        <v>25</v>
      </c>
      <c r="Q75" s="1" t="s">
        <v>15</v>
      </c>
      <c r="R75" s="2">
        <v>400</v>
      </c>
      <c r="S75" s="358" t="s">
        <v>436</v>
      </c>
      <c r="T75" s="1" t="s">
        <v>16</v>
      </c>
      <c r="U75" s="3" t="s">
        <v>1953</v>
      </c>
      <c r="V75" s="22" t="s">
        <v>1953</v>
      </c>
      <c r="W75" s="22" t="s">
        <v>2892</v>
      </c>
      <c r="X75" s="22" t="s">
        <v>1019</v>
      </c>
      <c r="Y75" s="82">
        <f t="shared" si="3"/>
        <v>800</v>
      </c>
      <c r="Z75" s="82">
        <f t="shared" si="4"/>
        <v>800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17</v>
      </c>
      <c r="B76" s="21">
        <v>0</v>
      </c>
      <c r="C76" s="248" t="s">
        <v>247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77" t="s">
        <v>18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19</v>
      </c>
      <c r="B77" s="2">
        <v>450</v>
      </c>
      <c r="C77" s="1" t="s">
        <v>15</v>
      </c>
      <c r="D77" s="1" t="s">
        <v>2186</v>
      </c>
      <c r="E77" s="3" t="s">
        <v>2187</v>
      </c>
      <c r="F77" s="3">
        <v>16</v>
      </c>
      <c r="G77" s="26">
        <v>25</v>
      </c>
      <c r="I77" s="29"/>
      <c r="J77" s="22" t="s">
        <v>446</v>
      </c>
      <c r="K77" s="29" t="s">
        <v>276</v>
      </c>
      <c r="L77" s="246" t="s">
        <v>2185</v>
      </c>
      <c r="M77" s="22" t="s">
        <v>276</v>
      </c>
      <c r="N77" s="22" t="s">
        <v>446</v>
      </c>
      <c r="O77" s="26"/>
      <c r="P77" s="22">
        <v>25</v>
      </c>
      <c r="Q77" s="20" t="s">
        <v>1956</v>
      </c>
      <c r="R77" s="21">
        <v>400</v>
      </c>
      <c r="S77" s="358" t="s">
        <v>436</v>
      </c>
      <c r="T77" s="20" t="s">
        <v>1957</v>
      </c>
      <c r="U77" s="22" t="s">
        <v>1953</v>
      </c>
      <c r="V77" s="22" t="s">
        <v>1953</v>
      </c>
      <c r="W77" s="22" t="s">
        <v>2892</v>
      </c>
      <c r="X77" s="22" t="s">
        <v>1019</v>
      </c>
      <c r="Y77" s="82">
        <f t="shared" si="3"/>
        <v>800</v>
      </c>
      <c r="Z77" s="82">
        <f t="shared" si="4"/>
        <v>800</v>
      </c>
      <c r="AA77" s="82" t="str">
        <f t="shared" si="5"/>
        <v>0</v>
      </c>
      <c r="AC77" s="25"/>
    </row>
    <row r="78" spans="1:34" s="22" customFormat="1" ht="12" customHeight="1" x14ac:dyDescent="0.2">
      <c r="A78" s="1" t="s">
        <v>17</v>
      </c>
      <c r="B78" s="21">
        <v>0</v>
      </c>
      <c r="C78" s="248" t="s">
        <v>247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1959</v>
      </c>
      <c r="N78" s="22" t="s">
        <v>446</v>
      </c>
      <c r="O78" s="114" t="s">
        <v>20</v>
      </c>
      <c r="P78" s="22">
        <v>25</v>
      </c>
      <c r="Q78" s="20" t="s">
        <v>2193</v>
      </c>
      <c r="R78" s="21">
        <v>61</v>
      </c>
      <c r="S78" s="277" t="s">
        <v>21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20" t="s">
        <v>1966</v>
      </c>
      <c r="B79" s="21">
        <v>215</v>
      </c>
      <c r="C79" s="20" t="s">
        <v>2218</v>
      </c>
      <c r="D79" s="20" t="s">
        <v>2186</v>
      </c>
      <c r="E79" s="22" t="s">
        <v>2187</v>
      </c>
      <c r="F79" s="22">
        <v>16</v>
      </c>
      <c r="G79" s="22">
        <v>25</v>
      </c>
      <c r="I79" s="245" t="s">
        <v>1967</v>
      </c>
      <c r="J79" s="22" t="s">
        <v>446</v>
      </c>
      <c r="K79" s="23" t="s">
        <v>1949</v>
      </c>
      <c r="L79" s="246" t="s">
        <v>2185</v>
      </c>
      <c r="M79" s="22" t="s">
        <v>2453</v>
      </c>
      <c r="N79" s="22" t="s">
        <v>446</v>
      </c>
      <c r="O79" s="142" t="s">
        <v>1968</v>
      </c>
      <c r="P79" s="22">
        <v>25</v>
      </c>
      <c r="Q79" s="20" t="s">
        <v>2193</v>
      </c>
      <c r="R79" s="21">
        <v>24.73</v>
      </c>
      <c r="S79" s="358" t="s">
        <v>70</v>
      </c>
      <c r="T79" s="20" t="s">
        <v>1970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22" customFormat="1" ht="12" customHeight="1" x14ac:dyDescent="0.2">
      <c r="A80" s="1" t="s">
        <v>17</v>
      </c>
      <c r="B80" s="21">
        <v>0</v>
      </c>
      <c r="C80" s="248" t="s">
        <v>247</v>
      </c>
      <c r="D80" s="20" t="s">
        <v>2186</v>
      </c>
      <c r="E80" s="22" t="s">
        <v>2187</v>
      </c>
      <c r="F80" s="22">
        <v>16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2453</v>
      </c>
      <c r="N80" s="22" t="s">
        <v>446</v>
      </c>
      <c r="O80" s="142" t="s">
        <v>1980</v>
      </c>
      <c r="P80" s="22">
        <v>25</v>
      </c>
      <c r="Q80" s="20" t="s">
        <v>2193</v>
      </c>
      <c r="R80" s="21">
        <v>24.73</v>
      </c>
      <c r="S80" s="358" t="s">
        <v>71</v>
      </c>
      <c r="T80" s="20" t="s">
        <v>1970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25"/>
    </row>
    <row r="81" spans="1:29" s="22" customFormat="1" ht="12" customHeight="1" x14ac:dyDescent="0.2">
      <c r="A81" s="1" t="s">
        <v>17</v>
      </c>
      <c r="B81" s="21">
        <v>0</v>
      </c>
      <c r="C81" s="248" t="s">
        <v>247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2453</v>
      </c>
      <c r="N81" s="22" t="s">
        <v>446</v>
      </c>
      <c r="O81" s="142" t="s">
        <v>1980</v>
      </c>
      <c r="P81" s="22">
        <v>25</v>
      </c>
      <c r="Q81" s="20" t="s">
        <v>2193</v>
      </c>
      <c r="R81" s="21">
        <v>24.73</v>
      </c>
      <c r="S81" s="358" t="s">
        <v>72</v>
      </c>
      <c r="T81" s="20" t="s">
        <v>1970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17</v>
      </c>
      <c r="B82" s="21">
        <v>0</v>
      </c>
      <c r="C82" s="248" t="s">
        <v>247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2453</v>
      </c>
      <c r="N82" s="22" t="s">
        <v>446</v>
      </c>
      <c r="O82" s="142" t="s">
        <v>1980</v>
      </c>
      <c r="P82" s="22">
        <v>25</v>
      </c>
      <c r="Q82" s="20" t="s">
        <v>2193</v>
      </c>
      <c r="R82" s="21">
        <v>24.73</v>
      </c>
      <c r="S82" s="358" t="s">
        <v>73</v>
      </c>
      <c r="T82" s="20" t="s">
        <v>1970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17</v>
      </c>
      <c r="B83" s="21">
        <v>0</v>
      </c>
      <c r="C83" s="248" t="s">
        <v>247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2" t="s">
        <v>2453</v>
      </c>
      <c r="N83" s="22" t="s">
        <v>446</v>
      </c>
      <c r="O83" s="142" t="s">
        <v>1980</v>
      </c>
      <c r="P83" s="22">
        <v>25</v>
      </c>
      <c r="Q83" s="20" t="s">
        <v>2193</v>
      </c>
      <c r="R83" s="21">
        <v>24.73</v>
      </c>
      <c r="S83" s="358" t="s">
        <v>73</v>
      </c>
      <c r="T83" s="20" t="s">
        <v>1970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22" customFormat="1" ht="12" customHeight="1" x14ac:dyDescent="0.2">
      <c r="A84" s="1" t="s">
        <v>17</v>
      </c>
      <c r="B84" s="21">
        <v>0</v>
      </c>
      <c r="C84" s="248" t="s">
        <v>247</v>
      </c>
      <c r="D84" s="20" t="s">
        <v>2186</v>
      </c>
      <c r="E84" s="22" t="s">
        <v>2187</v>
      </c>
      <c r="F84" s="22">
        <v>16</v>
      </c>
      <c r="G84" s="302">
        <v>1</v>
      </c>
      <c r="H84" s="22" t="s">
        <v>2839</v>
      </c>
      <c r="I84" s="23" t="s">
        <v>1947</v>
      </c>
      <c r="J84" s="22" t="s">
        <v>446</v>
      </c>
      <c r="K84" s="23" t="s">
        <v>1958</v>
      </c>
      <c r="L84" s="246" t="s">
        <v>2185</v>
      </c>
      <c r="M84" s="22" t="s">
        <v>2453</v>
      </c>
      <c r="N84" s="22" t="s">
        <v>446</v>
      </c>
      <c r="O84" s="142" t="s">
        <v>1980</v>
      </c>
      <c r="P84" s="24">
        <v>1</v>
      </c>
      <c r="Q84" s="20" t="s">
        <v>2193</v>
      </c>
      <c r="R84" s="21">
        <v>24.73</v>
      </c>
      <c r="S84" s="358" t="s">
        <v>73</v>
      </c>
      <c r="T84" s="20" t="s">
        <v>1970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32</v>
      </c>
      <c r="Z84" s="82" t="str">
        <f t="shared" si="4"/>
        <v>0</v>
      </c>
      <c r="AA84" s="82">
        <f t="shared" si="5"/>
        <v>32</v>
      </c>
      <c r="AC84" s="25"/>
    </row>
    <row r="85" spans="1:29" s="22" customFormat="1" ht="12" customHeight="1" x14ac:dyDescent="0.2">
      <c r="A85" s="1" t="s">
        <v>22</v>
      </c>
      <c r="B85" s="2">
        <v>450</v>
      </c>
      <c r="C85" s="1" t="s">
        <v>15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23</v>
      </c>
      <c r="J85" s="22" t="s">
        <v>446</v>
      </c>
      <c r="K85" s="29" t="s">
        <v>1984</v>
      </c>
      <c r="L85" s="246" t="s">
        <v>2185</v>
      </c>
      <c r="M85" s="26" t="s">
        <v>2453</v>
      </c>
      <c r="N85" s="22" t="s">
        <v>446</v>
      </c>
      <c r="O85" s="142" t="s">
        <v>1980</v>
      </c>
      <c r="P85" s="26">
        <v>25</v>
      </c>
      <c r="Q85" s="1" t="s">
        <v>15</v>
      </c>
      <c r="R85" s="2">
        <v>450</v>
      </c>
      <c r="S85" s="358" t="s">
        <v>74</v>
      </c>
      <c r="T85" s="1" t="s">
        <v>24</v>
      </c>
      <c r="U85" s="3" t="s">
        <v>1953</v>
      </c>
      <c r="V85" s="22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25</v>
      </c>
      <c r="B86" s="2">
        <v>490</v>
      </c>
      <c r="C86" s="1" t="s">
        <v>15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26</v>
      </c>
      <c r="J86" s="22" t="s">
        <v>446</v>
      </c>
      <c r="K86" s="29" t="s">
        <v>2889</v>
      </c>
      <c r="L86" s="246" t="s">
        <v>2185</v>
      </c>
      <c r="M86" s="26" t="s">
        <v>2453</v>
      </c>
      <c r="N86" s="22" t="s">
        <v>446</v>
      </c>
      <c r="O86" s="142" t="s">
        <v>1980</v>
      </c>
      <c r="P86" s="26">
        <v>25</v>
      </c>
      <c r="Q86" s="1" t="s">
        <v>15</v>
      </c>
      <c r="R86" s="2">
        <v>450</v>
      </c>
      <c r="S86" s="358" t="s">
        <v>75</v>
      </c>
      <c r="T86" s="1" t="s">
        <v>27</v>
      </c>
      <c r="U86" s="3" t="s">
        <v>1953</v>
      </c>
      <c r="V86" s="22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22" customFormat="1" ht="12" customHeight="1" x14ac:dyDescent="0.2">
      <c r="A87" s="1" t="s">
        <v>28</v>
      </c>
      <c r="B87" s="2">
        <v>435</v>
      </c>
      <c r="C87" s="1" t="s">
        <v>15</v>
      </c>
      <c r="D87" s="1" t="s">
        <v>2186</v>
      </c>
      <c r="E87" s="3" t="s">
        <v>2187</v>
      </c>
      <c r="F87" s="3">
        <v>16</v>
      </c>
      <c r="G87" s="26">
        <v>25</v>
      </c>
      <c r="I87" s="29" t="s">
        <v>29</v>
      </c>
      <c r="J87" s="22" t="s">
        <v>446</v>
      </c>
      <c r="K87" s="29" t="s">
        <v>1983</v>
      </c>
      <c r="L87" s="246" t="s">
        <v>2185</v>
      </c>
      <c r="M87" s="26" t="s">
        <v>2453</v>
      </c>
      <c r="N87" s="22" t="s">
        <v>446</v>
      </c>
      <c r="O87" s="142" t="s">
        <v>1968</v>
      </c>
      <c r="P87" s="26">
        <v>25</v>
      </c>
      <c r="Q87" s="1" t="s">
        <v>15</v>
      </c>
      <c r="R87" s="2">
        <v>450</v>
      </c>
      <c r="S87" s="358" t="s">
        <v>76</v>
      </c>
      <c r="T87" s="1" t="s">
        <v>30</v>
      </c>
      <c r="U87" s="3" t="s">
        <v>1953</v>
      </c>
      <c r="V87" s="22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25"/>
    </row>
    <row r="88" spans="1:29" s="22" customFormat="1" ht="12" customHeight="1" x14ac:dyDescent="0.2">
      <c r="A88" s="1" t="s">
        <v>31</v>
      </c>
      <c r="B88" s="2">
        <v>450</v>
      </c>
      <c r="C88" s="1" t="s">
        <v>15</v>
      </c>
      <c r="D88" s="1" t="s">
        <v>2186</v>
      </c>
      <c r="E88" s="3" t="s">
        <v>2187</v>
      </c>
      <c r="F88" s="3">
        <v>16</v>
      </c>
      <c r="G88" s="26">
        <v>25</v>
      </c>
      <c r="I88" s="29" t="s">
        <v>1532</v>
      </c>
      <c r="J88" s="22" t="s">
        <v>446</v>
      </c>
      <c r="K88" s="29" t="s">
        <v>1983</v>
      </c>
      <c r="L88" s="246" t="s">
        <v>2185</v>
      </c>
      <c r="M88" s="26" t="s">
        <v>2453</v>
      </c>
      <c r="N88" s="22" t="s">
        <v>446</v>
      </c>
      <c r="O88" s="142" t="s">
        <v>1968</v>
      </c>
      <c r="P88" s="26">
        <v>25</v>
      </c>
      <c r="Q88" s="1" t="s">
        <v>15</v>
      </c>
      <c r="R88" s="2">
        <v>440</v>
      </c>
      <c r="S88" s="358" t="s">
        <v>77</v>
      </c>
      <c r="T88" s="1" t="s">
        <v>32</v>
      </c>
      <c r="U88" s="3" t="s">
        <v>1953</v>
      </c>
      <c r="V88" s="22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  <c r="AC88" s="25"/>
    </row>
    <row r="89" spans="1:29" s="22" customFormat="1" ht="12" customHeight="1" x14ac:dyDescent="0.2">
      <c r="A89" s="1" t="s">
        <v>33</v>
      </c>
      <c r="B89" s="2">
        <v>450</v>
      </c>
      <c r="C89" s="1" t="s">
        <v>15</v>
      </c>
      <c r="D89" s="1" t="s">
        <v>2186</v>
      </c>
      <c r="E89" s="3" t="s">
        <v>2187</v>
      </c>
      <c r="F89" s="3">
        <v>16</v>
      </c>
      <c r="G89" s="26">
        <v>25</v>
      </c>
      <c r="I89" s="29"/>
      <c r="J89" s="22" t="s">
        <v>446</v>
      </c>
      <c r="K89" s="29" t="s">
        <v>1983</v>
      </c>
      <c r="L89" s="246" t="s">
        <v>2185</v>
      </c>
      <c r="M89" s="22" t="s">
        <v>1983</v>
      </c>
      <c r="N89" s="22" t="s">
        <v>446</v>
      </c>
      <c r="P89" s="22">
        <v>25</v>
      </c>
      <c r="Q89" s="20" t="s">
        <v>1985</v>
      </c>
      <c r="R89" s="21">
        <v>325</v>
      </c>
      <c r="S89" s="358" t="s">
        <v>436</v>
      </c>
      <c r="T89" s="20" t="s">
        <v>1986</v>
      </c>
      <c r="U89" s="22" t="s">
        <v>1953</v>
      </c>
      <c r="V89" s="22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25"/>
    </row>
    <row r="90" spans="1:29" s="22" customFormat="1" ht="12" customHeight="1" x14ac:dyDescent="0.2">
      <c r="A90" s="20" t="s">
        <v>1971</v>
      </c>
      <c r="B90" s="21">
        <v>38.6</v>
      </c>
      <c r="C90" s="20" t="s">
        <v>2193</v>
      </c>
      <c r="D90" s="20" t="s">
        <v>2186</v>
      </c>
      <c r="E90" s="22" t="s">
        <v>2187</v>
      </c>
      <c r="F90" s="22">
        <v>16</v>
      </c>
      <c r="G90" s="22">
        <v>25</v>
      </c>
      <c r="I90" s="23" t="s">
        <v>1664</v>
      </c>
      <c r="J90" s="22" t="s">
        <v>446</v>
      </c>
      <c r="K90" s="23" t="s">
        <v>2408</v>
      </c>
      <c r="L90" s="246" t="s">
        <v>2185</v>
      </c>
      <c r="M90" s="22" t="s">
        <v>2516</v>
      </c>
      <c r="N90" s="22" t="s">
        <v>446</v>
      </c>
      <c r="O90" s="26" t="s">
        <v>34</v>
      </c>
      <c r="P90" s="22">
        <v>25</v>
      </c>
      <c r="Q90" s="20" t="s">
        <v>2193</v>
      </c>
      <c r="R90" s="21">
        <v>86</v>
      </c>
      <c r="S90" s="358" t="s">
        <v>35</v>
      </c>
      <c r="T90" s="20" t="s">
        <v>1991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800</v>
      </c>
      <c r="Z90" s="82" t="str">
        <f t="shared" si="4"/>
        <v>0</v>
      </c>
      <c r="AA90" s="82">
        <f t="shared" si="5"/>
        <v>800</v>
      </c>
    </row>
    <row r="91" spans="1:29" s="43" customFormat="1" ht="12" customHeight="1" x14ac:dyDescent="0.25">
      <c r="A91" s="1" t="s">
        <v>36</v>
      </c>
      <c r="B91" s="2">
        <v>435</v>
      </c>
      <c r="C91" s="1" t="s">
        <v>15</v>
      </c>
      <c r="D91" s="1" t="s">
        <v>2186</v>
      </c>
      <c r="E91" s="3" t="s">
        <v>2187</v>
      </c>
      <c r="F91" s="3">
        <v>16</v>
      </c>
      <c r="G91" s="26">
        <v>25</v>
      </c>
      <c r="H91" s="22"/>
      <c r="I91" s="29"/>
      <c r="J91" s="22" t="s">
        <v>446</v>
      </c>
      <c r="K91" s="29" t="s">
        <v>2516</v>
      </c>
      <c r="L91" s="246" t="s">
        <v>2185</v>
      </c>
      <c r="M91" s="22" t="s">
        <v>2516</v>
      </c>
      <c r="N91" s="22" t="s">
        <v>446</v>
      </c>
      <c r="O91" s="26"/>
      <c r="P91" s="22">
        <v>25</v>
      </c>
      <c r="Q91" s="20" t="s">
        <v>2193</v>
      </c>
      <c r="R91" s="21">
        <v>86</v>
      </c>
      <c r="S91" s="358" t="s">
        <v>436</v>
      </c>
      <c r="T91" s="20" t="s">
        <v>1993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22" customFormat="1" ht="12" customHeight="1" x14ac:dyDescent="0.2">
      <c r="A92" s="1" t="s">
        <v>37</v>
      </c>
      <c r="B92" s="21">
        <v>0</v>
      </c>
      <c r="C92" s="248" t="s">
        <v>247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38</v>
      </c>
      <c r="J92" s="22" t="s">
        <v>446</v>
      </c>
      <c r="K92" s="29" t="s">
        <v>39</v>
      </c>
      <c r="L92" s="246" t="s">
        <v>2185</v>
      </c>
      <c r="M92" s="26" t="s">
        <v>2567</v>
      </c>
      <c r="N92" s="22" t="s">
        <v>446</v>
      </c>
      <c r="O92" s="26" t="s">
        <v>40</v>
      </c>
      <c r="P92" s="26">
        <v>25</v>
      </c>
      <c r="Q92" s="1" t="s">
        <v>15</v>
      </c>
      <c r="R92" s="2">
        <v>485</v>
      </c>
      <c r="S92" s="358" t="s">
        <v>41</v>
      </c>
      <c r="T92" s="1" t="s">
        <v>42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800</v>
      </c>
      <c r="Z92" s="82" t="str">
        <f t="shared" si="4"/>
        <v>0</v>
      </c>
      <c r="AA92" s="82">
        <f t="shared" si="5"/>
        <v>800</v>
      </c>
      <c r="AC92" s="25"/>
    </row>
    <row r="93" spans="1:29" s="22" customFormat="1" ht="12" customHeight="1" x14ac:dyDescent="0.2">
      <c r="L93" s="246" t="s">
        <v>2185</v>
      </c>
      <c r="S93" s="24"/>
      <c r="Y93" s="82">
        <f t="shared" si="3"/>
        <v>0</v>
      </c>
      <c r="Z93" s="82" t="str">
        <f t="shared" si="4"/>
        <v>0</v>
      </c>
      <c r="AA93" s="82" t="str">
        <f t="shared" si="5"/>
        <v>0</v>
      </c>
      <c r="AC93" s="25"/>
    </row>
    <row r="94" spans="1:29" s="304" customFormat="1" ht="12" customHeight="1" x14ac:dyDescent="0.3">
      <c r="G94" s="251">
        <f>SUM(G73:G93)</f>
        <v>408</v>
      </c>
      <c r="I94" s="305"/>
      <c r="J94" s="306"/>
      <c r="K94" s="305"/>
      <c r="L94" s="305"/>
      <c r="M94" s="257">
        <f>G94-P94</f>
        <v>0</v>
      </c>
      <c r="N94" s="306"/>
      <c r="O94" s="307"/>
      <c r="P94" s="257">
        <f>SUM(P73:P93)</f>
        <v>408</v>
      </c>
      <c r="S94" s="307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71" customFormat="1" ht="12" customHeight="1" x14ac:dyDescent="0.25">
      <c r="C95" s="308" t="s">
        <v>1999</v>
      </c>
      <c r="G95" s="309"/>
      <c r="I95" s="309"/>
      <c r="J95" s="310"/>
      <c r="K95" s="309"/>
      <c r="L95" s="309"/>
      <c r="N95" s="310"/>
      <c r="O95" s="311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71" customFormat="1" ht="12" customHeight="1" x14ac:dyDescent="0.25">
      <c r="L96" s="246" t="s">
        <v>2185</v>
      </c>
      <c r="N96" s="310"/>
      <c r="O96" s="311"/>
      <c r="S96" s="311"/>
      <c r="Y96" s="82">
        <f t="shared" si="3"/>
        <v>0</v>
      </c>
      <c r="Z96" s="82" t="str">
        <f t="shared" si="4"/>
        <v>0</v>
      </c>
      <c r="AA96" s="82" t="str">
        <f t="shared" si="5"/>
        <v>0</v>
      </c>
    </row>
    <row r="97" spans="1:29" s="22" customFormat="1" ht="12" customHeight="1" x14ac:dyDescent="0.2">
      <c r="A97" s="20" t="s">
        <v>2006</v>
      </c>
      <c r="B97" s="21">
        <v>19</v>
      </c>
      <c r="C97" s="20" t="s">
        <v>2193</v>
      </c>
      <c r="D97" s="20" t="s">
        <v>2718</v>
      </c>
      <c r="E97" s="22" t="s">
        <v>2187</v>
      </c>
      <c r="F97" s="22">
        <v>8</v>
      </c>
      <c r="G97" s="22">
        <v>20</v>
      </c>
      <c r="H97" s="22" t="s">
        <v>2839</v>
      </c>
      <c r="I97" s="29" t="s">
        <v>43</v>
      </c>
      <c r="J97" s="74" t="s">
        <v>446</v>
      </c>
      <c r="K97" s="23" t="s">
        <v>2194</v>
      </c>
      <c r="L97" s="246" t="s">
        <v>2185</v>
      </c>
      <c r="M97" s="26" t="s">
        <v>2453</v>
      </c>
      <c r="N97" s="22" t="s">
        <v>446</v>
      </c>
      <c r="O97" s="142" t="s">
        <v>44</v>
      </c>
      <c r="P97" s="235">
        <v>20</v>
      </c>
      <c r="Q97" s="20" t="s">
        <v>2193</v>
      </c>
      <c r="R97" s="21">
        <v>24.73</v>
      </c>
      <c r="S97" s="358" t="s">
        <v>45</v>
      </c>
      <c r="T97" s="20" t="s">
        <v>1970</v>
      </c>
      <c r="U97" s="22" t="s">
        <v>1953</v>
      </c>
      <c r="V97" s="22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25"/>
    </row>
    <row r="98" spans="1:29" s="22" customFormat="1" ht="12" customHeight="1" x14ac:dyDescent="0.2">
      <c r="A98" s="20" t="s">
        <v>2006</v>
      </c>
      <c r="B98" s="21">
        <v>19</v>
      </c>
      <c r="C98" s="20" t="s">
        <v>2193</v>
      </c>
      <c r="D98" s="20" t="s">
        <v>2718</v>
      </c>
      <c r="E98" s="22" t="s">
        <v>2187</v>
      </c>
      <c r="F98" s="22">
        <v>8</v>
      </c>
      <c r="G98" s="22">
        <v>5</v>
      </c>
      <c r="H98" s="22" t="s">
        <v>2839</v>
      </c>
      <c r="I98" s="29" t="s">
        <v>43</v>
      </c>
      <c r="J98" s="74" t="s">
        <v>446</v>
      </c>
      <c r="K98" s="23" t="s">
        <v>2194</v>
      </c>
      <c r="L98" s="246" t="s">
        <v>2185</v>
      </c>
      <c r="M98" s="26" t="s">
        <v>2453</v>
      </c>
      <c r="N98" s="22" t="s">
        <v>446</v>
      </c>
      <c r="O98" s="142" t="s">
        <v>2026</v>
      </c>
      <c r="P98" s="235">
        <v>5</v>
      </c>
      <c r="Q98" s="20" t="s">
        <v>2193</v>
      </c>
      <c r="R98" s="21">
        <v>24.73</v>
      </c>
      <c r="S98" s="358" t="s">
        <v>78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25"/>
    </row>
    <row r="99" spans="1:29" s="71" customFormat="1" ht="12" customHeight="1" x14ac:dyDescent="0.25">
      <c r="A99" s="20" t="s">
        <v>2028</v>
      </c>
      <c r="B99" s="21">
        <v>25</v>
      </c>
      <c r="C99" s="20" t="s">
        <v>2193</v>
      </c>
      <c r="D99" s="20" t="s">
        <v>2718</v>
      </c>
      <c r="E99" s="22" t="s">
        <v>2187</v>
      </c>
      <c r="F99" s="22">
        <v>8</v>
      </c>
      <c r="G99" s="22">
        <v>25</v>
      </c>
      <c r="H99" s="22"/>
      <c r="I99" s="29"/>
      <c r="J99" s="74" t="s">
        <v>446</v>
      </c>
      <c r="K99" s="23" t="s">
        <v>2326</v>
      </c>
      <c r="L99" s="246" t="s">
        <v>2185</v>
      </c>
      <c r="M99" s="114" t="s">
        <v>2326</v>
      </c>
      <c r="N99" s="310" t="s">
        <v>446</v>
      </c>
      <c r="O99" s="142"/>
      <c r="P99" s="275">
        <v>25</v>
      </c>
      <c r="Q99" s="1" t="s">
        <v>15</v>
      </c>
      <c r="R99" s="2">
        <v>425</v>
      </c>
      <c r="S99" s="358" t="s">
        <v>436</v>
      </c>
      <c r="T99" s="1" t="s">
        <v>46</v>
      </c>
      <c r="U99" s="3" t="s">
        <v>1953</v>
      </c>
      <c r="V99" s="22" t="s">
        <v>1953</v>
      </c>
      <c r="W99" s="22" t="s">
        <v>2892</v>
      </c>
      <c r="X99" s="22" t="s">
        <v>1019</v>
      </c>
      <c r="Y99" s="82">
        <f t="shared" si="3"/>
        <v>400</v>
      </c>
      <c r="Z99" s="82">
        <f t="shared" si="4"/>
        <v>400</v>
      </c>
      <c r="AA99" s="82" t="str">
        <f t="shared" si="5"/>
        <v>0</v>
      </c>
    </row>
    <row r="100" spans="1:29" s="22" customFormat="1" ht="12" customHeight="1" x14ac:dyDescent="0.2">
      <c r="A100" s="20" t="s">
        <v>2013</v>
      </c>
      <c r="B100" s="21">
        <v>26.35</v>
      </c>
      <c r="C100" s="20" t="s">
        <v>2193</v>
      </c>
      <c r="D100" s="20" t="s">
        <v>2718</v>
      </c>
      <c r="E100" s="22" t="s">
        <v>2187</v>
      </c>
      <c r="F100" s="22">
        <v>8</v>
      </c>
      <c r="G100" s="22">
        <v>25</v>
      </c>
      <c r="I100" s="23" t="s">
        <v>2014</v>
      </c>
      <c r="J100" s="22" t="s">
        <v>446</v>
      </c>
      <c r="K100" s="23" t="s">
        <v>2408</v>
      </c>
      <c r="L100" s="246" t="s">
        <v>2185</v>
      </c>
      <c r="M100" s="26" t="s">
        <v>2453</v>
      </c>
      <c r="N100" s="22" t="s">
        <v>446</v>
      </c>
      <c r="O100" s="142" t="s">
        <v>47</v>
      </c>
      <c r="P100" s="235">
        <v>25</v>
      </c>
      <c r="Q100" s="20" t="s">
        <v>2193</v>
      </c>
      <c r="R100" s="21">
        <v>24.73</v>
      </c>
      <c r="S100" s="358" t="s">
        <v>79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22" customFormat="1" ht="12" customHeight="1" x14ac:dyDescent="0.2">
      <c r="A101" s="20" t="s">
        <v>2013</v>
      </c>
      <c r="B101" s="21">
        <v>26.35</v>
      </c>
      <c r="C101" s="20" t="s">
        <v>2193</v>
      </c>
      <c r="D101" s="20" t="s">
        <v>2718</v>
      </c>
      <c r="E101" s="22" t="s">
        <v>2187</v>
      </c>
      <c r="F101" s="22">
        <v>8</v>
      </c>
      <c r="G101" s="22">
        <v>25</v>
      </c>
      <c r="I101" s="23" t="s">
        <v>2024</v>
      </c>
      <c r="J101" s="74" t="s">
        <v>446</v>
      </c>
      <c r="K101" s="23" t="s">
        <v>2408</v>
      </c>
      <c r="L101" s="246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20" t="s">
        <v>2193</v>
      </c>
      <c r="R101" s="21">
        <v>24.73</v>
      </c>
      <c r="S101" s="358" t="s">
        <v>80</v>
      </c>
      <c r="T101" s="20" t="s">
        <v>1970</v>
      </c>
      <c r="U101" s="22" t="s">
        <v>1953</v>
      </c>
      <c r="V101" s="22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25"/>
    </row>
    <row r="102" spans="1:29" s="22" customFormat="1" ht="12" customHeight="1" x14ac:dyDescent="0.2">
      <c r="A102" s="20" t="s">
        <v>2013</v>
      </c>
      <c r="B102" s="21">
        <v>26.35</v>
      </c>
      <c r="C102" s="20" t="s">
        <v>2193</v>
      </c>
      <c r="D102" s="20" t="s">
        <v>2718</v>
      </c>
      <c r="E102" s="22" t="s">
        <v>2187</v>
      </c>
      <c r="F102" s="22">
        <v>8</v>
      </c>
      <c r="G102" s="22">
        <v>25</v>
      </c>
      <c r="I102" s="23" t="s">
        <v>2024</v>
      </c>
      <c r="J102" s="74" t="s">
        <v>446</v>
      </c>
      <c r="K102" s="23" t="s">
        <v>2408</v>
      </c>
      <c r="L102" s="246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20" t="s">
        <v>2193</v>
      </c>
      <c r="R102" s="21">
        <v>24.73</v>
      </c>
      <c r="S102" s="358" t="s">
        <v>80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22" customFormat="1" ht="12" customHeight="1" x14ac:dyDescent="0.2">
      <c r="A103" s="20" t="s">
        <v>2013</v>
      </c>
      <c r="B103" s="21">
        <v>26.35</v>
      </c>
      <c r="C103" s="20" t="s">
        <v>2193</v>
      </c>
      <c r="D103" s="20" t="s">
        <v>2718</v>
      </c>
      <c r="E103" s="22" t="s">
        <v>2187</v>
      </c>
      <c r="F103" s="22">
        <v>8</v>
      </c>
      <c r="G103" s="22">
        <v>25</v>
      </c>
      <c r="I103" s="29" t="s">
        <v>50</v>
      </c>
      <c r="J103" s="74" t="s">
        <v>446</v>
      </c>
      <c r="K103" s="23" t="s">
        <v>2408</v>
      </c>
      <c r="L103" s="246" t="s">
        <v>2185</v>
      </c>
      <c r="M103" s="26" t="s">
        <v>2453</v>
      </c>
      <c r="N103" s="22" t="s">
        <v>446</v>
      </c>
      <c r="O103" s="142" t="s">
        <v>51</v>
      </c>
      <c r="P103" s="235">
        <v>25</v>
      </c>
      <c r="Q103" s="20" t="s">
        <v>2193</v>
      </c>
      <c r="R103" s="21">
        <v>24.73</v>
      </c>
      <c r="S103" s="358" t="s">
        <v>81</v>
      </c>
      <c r="T103" s="20" t="s">
        <v>1970</v>
      </c>
      <c r="U103" s="22" t="s">
        <v>1953</v>
      </c>
      <c r="V103" s="22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25"/>
    </row>
    <row r="104" spans="1:29" s="22" customFormat="1" ht="12" customHeight="1" x14ac:dyDescent="0.2">
      <c r="A104" s="1" t="s">
        <v>53</v>
      </c>
      <c r="B104" s="21">
        <v>0</v>
      </c>
      <c r="C104" s="248" t="s">
        <v>247</v>
      </c>
      <c r="D104" s="20" t="s">
        <v>2718</v>
      </c>
      <c r="E104" s="22" t="s">
        <v>2187</v>
      </c>
      <c r="F104" s="22">
        <v>8</v>
      </c>
      <c r="G104" s="302">
        <v>7</v>
      </c>
      <c r="H104" s="22" t="s">
        <v>2839</v>
      </c>
      <c r="I104" s="23" t="s">
        <v>1947</v>
      </c>
      <c r="J104" s="22" t="s">
        <v>446</v>
      </c>
      <c r="K104" s="23" t="s">
        <v>1948</v>
      </c>
      <c r="L104" s="246" t="s">
        <v>2185</v>
      </c>
      <c r="M104" s="185" t="s">
        <v>1949</v>
      </c>
      <c r="N104" s="22" t="s">
        <v>446</v>
      </c>
      <c r="O104" s="303" t="s">
        <v>1950</v>
      </c>
      <c r="P104" s="24">
        <v>7</v>
      </c>
      <c r="Q104" s="20" t="s">
        <v>2193</v>
      </c>
      <c r="R104" s="21">
        <v>19.3</v>
      </c>
      <c r="S104" s="277" t="s">
        <v>18</v>
      </c>
      <c r="T104" s="20" t="s">
        <v>1952</v>
      </c>
      <c r="U104" s="22" t="s">
        <v>1953</v>
      </c>
      <c r="V104" s="22" t="s">
        <v>1953</v>
      </c>
      <c r="W104" s="22" t="s">
        <v>2892</v>
      </c>
      <c r="X104" s="22" t="s">
        <v>2847</v>
      </c>
      <c r="Y104" s="82">
        <f t="shared" si="3"/>
        <v>112</v>
      </c>
      <c r="Z104" s="82" t="str">
        <f t="shared" si="4"/>
        <v>0</v>
      </c>
      <c r="AA104" s="82">
        <f t="shared" si="5"/>
        <v>112</v>
      </c>
      <c r="AC104" s="25"/>
    </row>
    <row r="105" spans="1:29" s="22" customFormat="1" ht="12" customHeight="1" x14ac:dyDescent="0.2">
      <c r="A105" s="1" t="s">
        <v>53</v>
      </c>
      <c r="B105" s="21">
        <v>0</v>
      </c>
      <c r="C105" s="248" t="s">
        <v>247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6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20" t="s">
        <v>2193</v>
      </c>
      <c r="R105" s="21">
        <v>24.73</v>
      </c>
      <c r="S105" s="358" t="s">
        <v>82</v>
      </c>
      <c r="T105" s="20" t="s">
        <v>1970</v>
      </c>
      <c r="U105" s="22" t="s">
        <v>1953</v>
      </c>
      <c r="V105" s="22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25"/>
    </row>
    <row r="106" spans="1:29" s="22" customFormat="1" ht="12" customHeight="1" x14ac:dyDescent="0.2">
      <c r="A106" s="20" t="s">
        <v>2010</v>
      </c>
      <c r="B106" s="21">
        <v>185</v>
      </c>
      <c r="C106" s="20" t="s">
        <v>2218</v>
      </c>
      <c r="D106" s="20" t="s">
        <v>2718</v>
      </c>
      <c r="E106" s="22" t="s">
        <v>2187</v>
      </c>
      <c r="F106" s="22">
        <v>8</v>
      </c>
      <c r="G106" s="22">
        <v>25</v>
      </c>
      <c r="I106" s="29" t="s">
        <v>54</v>
      </c>
      <c r="J106" s="74" t="s">
        <v>446</v>
      </c>
      <c r="K106" s="23" t="s">
        <v>1983</v>
      </c>
      <c r="L106" s="246" t="s">
        <v>2185</v>
      </c>
      <c r="M106" s="26" t="s">
        <v>2453</v>
      </c>
      <c r="N106" s="22" t="s">
        <v>446</v>
      </c>
      <c r="O106" s="142" t="s">
        <v>55</v>
      </c>
      <c r="P106" s="235">
        <v>25</v>
      </c>
      <c r="Q106" s="20" t="s">
        <v>2193</v>
      </c>
      <c r="R106" s="21">
        <v>24.73</v>
      </c>
      <c r="S106" s="358" t="s">
        <v>56</v>
      </c>
      <c r="T106" s="20" t="s">
        <v>1970</v>
      </c>
      <c r="U106" s="22" t="s">
        <v>1953</v>
      </c>
      <c r="V106" s="22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25"/>
    </row>
    <row r="107" spans="1:29" s="22" customFormat="1" ht="12" customHeight="1" x14ac:dyDescent="0.2">
      <c r="A107" s="20" t="s">
        <v>2001</v>
      </c>
      <c r="B107" s="21">
        <v>360</v>
      </c>
      <c r="C107" s="20" t="s">
        <v>2193</v>
      </c>
      <c r="D107" s="20" t="s">
        <v>2718</v>
      </c>
      <c r="E107" s="22" t="s">
        <v>2187</v>
      </c>
      <c r="F107" s="22">
        <v>8</v>
      </c>
      <c r="G107" s="22">
        <v>25</v>
      </c>
      <c r="I107" s="29" t="s">
        <v>2011</v>
      </c>
      <c r="J107" s="22" t="s">
        <v>446</v>
      </c>
      <c r="K107" s="23" t="s">
        <v>1983</v>
      </c>
      <c r="L107" s="246" t="s">
        <v>2185</v>
      </c>
      <c r="M107" s="22" t="s">
        <v>2889</v>
      </c>
      <c r="N107" s="22" t="s">
        <v>446</v>
      </c>
      <c r="O107" s="26"/>
      <c r="P107" s="22">
        <v>25</v>
      </c>
      <c r="Q107" s="20" t="s">
        <v>2193</v>
      </c>
      <c r="R107" s="21">
        <v>61</v>
      </c>
      <c r="S107" s="358" t="s">
        <v>436</v>
      </c>
      <c r="T107" s="20" t="s">
        <v>2012</v>
      </c>
      <c r="U107" s="22" t="s">
        <v>1953</v>
      </c>
      <c r="V107" s="22" t="s">
        <v>1953</v>
      </c>
      <c r="W107" s="22" t="s">
        <v>2892</v>
      </c>
      <c r="X107" s="22" t="s">
        <v>1019</v>
      </c>
      <c r="Y107" s="82">
        <f t="shared" si="3"/>
        <v>400</v>
      </c>
      <c r="Z107" s="82">
        <f t="shared" si="4"/>
        <v>400</v>
      </c>
      <c r="AA107" s="82" t="str">
        <f t="shared" si="5"/>
        <v>0</v>
      </c>
      <c r="AC107" s="25"/>
    </row>
    <row r="108" spans="1:29" s="22" customFormat="1" ht="12" customHeight="1" x14ac:dyDescent="0.25">
      <c r="A108" s="1" t="s">
        <v>57</v>
      </c>
      <c r="B108" s="2">
        <v>400</v>
      </c>
      <c r="C108" s="1" t="s">
        <v>15</v>
      </c>
      <c r="D108" s="1" t="s">
        <v>2718</v>
      </c>
      <c r="E108" s="3" t="s">
        <v>2187</v>
      </c>
      <c r="F108" s="3">
        <v>8</v>
      </c>
      <c r="G108" s="365">
        <v>25</v>
      </c>
      <c r="H108" s="71"/>
      <c r="I108" s="29" t="s">
        <v>2011</v>
      </c>
      <c r="J108" s="74" t="s">
        <v>446</v>
      </c>
      <c r="K108" s="274" t="s">
        <v>1983</v>
      </c>
      <c r="L108" s="246" t="s">
        <v>2185</v>
      </c>
      <c r="M108" s="22" t="s">
        <v>2889</v>
      </c>
      <c r="N108" s="22" t="s">
        <v>446</v>
      </c>
      <c r="P108" s="22">
        <v>25</v>
      </c>
      <c r="Q108" s="20" t="s">
        <v>2193</v>
      </c>
      <c r="R108" s="21">
        <v>61</v>
      </c>
      <c r="S108" s="358" t="s">
        <v>436</v>
      </c>
      <c r="T108" s="20" t="s">
        <v>2005</v>
      </c>
      <c r="U108" s="22" t="s">
        <v>1953</v>
      </c>
      <c r="V108" s="22" t="s">
        <v>1953</v>
      </c>
      <c r="W108" s="22" t="s">
        <v>2892</v>
      </c>
      <c r="X108" s="22" t="s">
        <v>1019</v>
      </c>
      <c r="Y108" s="82">
        <f t="shared" si="3"/>
        <v>400</v>
      </c>
      <c r="Z108" s="82">
        <f t="shared" si="4"/>
        <v>400</v>
      </c>
      <c r="AA108" s="82" t="str">
        <f t="shared" si="5"/>
        <v>0</v>
      </c>
      <c r="AC108" s="25"/>
    </row>
    <row r="109" spans="1:29" s="22" customFormat="1" ht="12" customHeight="1" x14ac:dyDescent="0.25">
      <c r="A109" s="1" t="s">
        <v>58</v>
      </c>
      <c r="B109" s="2">
        <v>410</v>
      </c>
      <c r="C109" s="1" t="s">
        <v>15</v>
      </c>
      <c r="D109" s="1" t="s">
        <v>2718</v>
      </c>
      <c r="E109" s="3" t="s">
        <v>2187</v>
      </c>
      <c r="F109" s="3">
        <v>8</v>
      </c>
      <c r="G109" s="365">
        <v>25</v>
      </c>
      <c r="H109" s="71"/>
      <c r="I109" s="29" t="s">
        <v>2011</v>
      </c>
      <c r="J109" s="74" t="s">
        <v>446</v>
      </c>
      <c r="K109" s="274" t="s">
        <v>1983</v>
      </c>
      <c r="L109" s="246" t="s">
        <v>2185</v>
      </c>
      <c r="M109" s="22" t="s">
        <v>2889</v>
      </c>
      <c r="N109" s="22" t="s">
        <v>446</v>
      </c>
      <c r="O109" s="142"/>
      <c r="P109" s="22">
        <v>25</v>
      </c>
      <c r="Q109" s="20" t="s">
        <v>2193</v>
      </c>
      <c r="R109" s="21">
        <v>60.75</v>
      </c>
      <c r="S109" s="358" t="s">
        <v>436</v>
      </c>
      <c r="T109" s="20" t="s">
        <v>2009</v>
      </c>
      <c r="U109" s="22" t="s">
        <v>1953</v>
      </c>
      <c r="V109" s="22" t="s">
        <v>1953</v>
      </c>
      <c r="W109" s="22" t="s">
        <v>2892</v>
      </c>
      <c r="X109" s="22" t="s">
        <v>1019</v>
      </c>
      <c r="Y109" s="82">
        <f t="shared" si="3"/>
        <v>400</v>
      </c>
      <c r="Z109" s="82">
        <f t="shared" si="4"/>
        <v>400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2020</v>
      </c>
      <c r="B110" s="21">
        <v>360</v>
      </c>
      <c r="C110" s="20" t="s">
        <v>2193</v>
      </c>
      <c r="D110" s="20" t="s">
        <v>2718</v>
      </c>
      <c r="E110" s="22" t="s">
        <v>2187</v>
      </c>
      <c r="F110" s="22">
        <v>8</v>
      </c>
      <c r="G110" s="22">
        <v>25</v>
      </c>
      <c r="I110" s="29" t="s">
        <v>59</v>
      </c>
      <c r="J110" s="74" t="s">
        <v>446</v>
      </c>
      <c r="K110" s="23" t="s">
        <v>2515</v>
      </c>
      <c r="L110" s="246" t="s">
        <v>2185</v>
      </c>
      <c r="M110" s="26" t="s">
        <v>2453</v>
      </c>
      <c r="N110" s="22" t="s">
        <v>446</v>
      </c>
      <c r="O110" s="142" t="s">
        <v>60</v>
      </c>
      <c r="P110" s="235">
        <v>25</v>
      </c>
      <c r="Q110" s="20" t="s">
        <v>2193</v>
      </c>
      <c r="R110" s="21">
        <v>24.73</v>
      </c>
      <c r="S110" s="358" t="s">
        <v>61</v>
      </c>
      <c r="T110" s="20" t="s">
        <v>1970</v>
      </c>
      <c r="U110" s="22" t="s">
        <v>1953</v>
      </c>
      <c r="V110" s="22" t="s">
        <v>1953</v>
      </c>
      <c r="W110" s="22" t="s">
        <v>2892</v>
      </c>
      <c r="X110" s="22" t="s">
        <v>2847</v>
      </c>
      <c r="Y110" s="82">
        <f t="shared" si="3"/>
        <v>400</v>
      </c>
      <c r="Z110" s="82" t="str">
        <f t="shared" si="4"/>
        <v>0</v>
      </c>
      <c r="AA110" s="82">
        <f t="shared" si="5"/>
        <v>400</v>
      </c>
      <c r="AC110" s="25"/>
    </row>
    <row r="111" spans="1:29" s="16" customFormat="1" ht="12" customHeight="1" x14ac:dyDescent="0.2">
      <c r="A111" s="74"/>
      <c r="J111" s="74"/>
      <c r="L111" s="244" t="s">
        <v>2185</v>
      </c>
      <c r="M111" s="74"/>
      <c r="N111" s="74"/>
      <c r="O111" s="139"/>
      <c r="Q111" s="312"/>
      <c r="R111" s="313"/>
      <c r="S111" s="314"/>
      <c r="T111" s="312"/>
      <c r="X111" s="74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315"/>
    </row>
    <row r="112" spans="1:29" s="316" customFormat="1" ht="12" customHeight="1" thickBot="1" x14ac:dyDescent="0.35">
      <c r="G112" s="317">
        <f>SUM(G95:G110)</f>
        <v>283</v>
      </c>
      <c r="I112" s="318"/>
      <c r="J112" s="319"/>
      <c r="K112" s="320"/>
      <c r="L112" s="320"/>
      <c r="M112" s="267">
        <f>G112-P112</f>
        <v>0</v>
      </c>
      <c r="N112" s="319"/>
      <c r="O112" s="321"/>
      <c r="P112" s="295">
        <f>SUM(P95:P111)</f>
        <v>283</v>
      </c>
      <c r="S112" s="321"/>
      <c r="Y112" s="82">
        <f t="shared" si="3"/>
        <v>0</v>
      </c>
      <c r="Z112" s="82" t="str">
        <f t="shared" si="4"/>
        <v>0</v>
      </c>
      <c r="AA112" s="82" t="str">
        <f t="shared" si="5"/>
        <v>0</v>
      </c>
    </row>
    <row r="113" spans="1:29" s="322" customFormat="1" ht="12" customHeight="1" x14ac:dyDescent="0.3">
      <c r="C113" s="323" t="s">
        <v>2031</v>
      </c>
      <c r="G113" s="324"/>
      <c r="H113" s="325"/>
      <c r="I113" s="324"/>
      <c r="J113" s="310"/>
      <c r="K113" s="324"/>
      <c r="L113" s="324"/>
      <c r="N113" s="310"/>
      <c r="O113" s="326"/>
      <c r="S113" s="326"/>
      <c r="Y113" s="82">
        <f t="shared" si="3"/>
        <v>0</v>
      </c>
      <c r="Z113" s="82" t="str">
        <f t="shared" si="4"/>
        <v>0</v>
      </c>
      <c r="AA113" s="82" t="str">
        <f t="shared" si="5"/>
        <v>0</v>
      </c>
    </row>
    <row r="114" spans="1:29" s="3" customFormat="1" ht="12" customHeight="1" x14ac:dyDescent="0.2">
      <c r="A114" s="1"/>
      <c r="B114" s="2"/>
      <c r="C114" s="1"/>
      <c r="D114" s="1"/>
      <c r="J114" s="22"/>
      <c r="K114" s="4"/>
      <c r="L114" s="244" t="s">
        <v>2185</v>
      </c>
      <c r="N114" s="22"/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5"/>
    </row>
    <row r="115" spans="1:29" s="22" customFormat="1" ht="12" customHeight="1" x14ac:dyDescent="0.2">
      <c r="A115" s="20" t="s">
        <v>2032</v>
      </c>
      <c r="B115" s="21">
        <v>310</v>
      </c>
      <c r="C115" s="20" t="s">
        <v>2033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2034</v>
      </c>
      <c r="J115" s="22" t="s">
        <v>446</v>
      </c>
      <c r="K115" s="23" t="s">
        <v>2035</v>
      </c>
      <c r="L115" s="246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277" t="s">
        <v>62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 t="s">
        <v>2044</v>
      </c>
      <c r="B116" s="21">
        <v>275</v>
      </c>
      <c r="C116" s="20" t="s">
        <v>2041</v>
      </c>
      <c r="D116" s="20" t="s">
        <v>2186</v>
      </c>
      <c r="E116" s="22" t="s">
        <v>2187</v>
      </c>
      <c r="F116" s="22">
        <v>16</v>
      </c>
      <c r="G116" s="235">
        <v>25</v>
      </c>
      <c r="I116" s="245" t="s">
        <v>2042</v>
      </c>
      <c r="J116" s="22" t="s">
        <v>446</v>
      </c>
      <c r="K116" s="23" t="s">
        <v>1949</v>
      </c>
      <c r="L116" s="20" t="s">
        <v>2185</v>
      </c>
      <c r="M116" s="235" t="s">
        <v>2821</v>
      </c>
      <c r="N116" s="22" t="s">
        <v>446</v>
      </c>
      <c r="O116" s="235" t="s">
        <v>2036</v>
      </c>
      <c r="P116" s="235">
        <v>25</v>
      </c>
      <c r="Q116" s="20" t="s">
        <v>1906</v>
      </c>
      <c r="R116" s="21">
        <v>0</v>
      </c>
      <c r="S116" s="277" t="s">
        <v>63</v>
      </c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800</v>
      </c>
      <c r="Z116" s="82" t="str">
        <f t="shared" si="4"/>
        <v>0</v>
      </c>
      <c r="AA116" s="82">
        <f t="shared" si="5"/>
        <v>800</v>
      </c>
      <c r="AC116" s="25"/>
    </row>
    <row r="117" spans="1:29" s="22" customFormat="1" ht="12" customHeight="1" x14ac:dyDescent="0.2">
      <c r="A117" s="20" t="s">
        <v>2040</v>
      </c>
      <c r="B117" s="21">
        <v>275</v>
      </c>
      <c r="C117" s="20" t="s">
        <v>2041</v>
      </c>
      <c r="D117" s="20" t="s">
        <v>2186</v>
      </c>
      <c r="E117" s="22" t="s">
        <v>2187</v>
      </c>
      <c r="F117" s="22">
        <v>16</v>
      </c>
      <c r="G117" s="235">
        <v>25</v>
      </c>
      <c r="I117" s="245" t="s">
        <v>2042</v>
      </c>
      <c r="J117" s="22" t="s">
        <v>446</v>
      </c>
      <c r="K117" s="23" t="s">
        <v>1949</v>
      </c>
      <c r="L117" s="20" t="s">
        <v>2185</v>
      </c>
      <c r="M117" s="235" t="s">
        <v>2821</v>
      </c>
      <c r="N117" s="22" t="s">
        <v>446</v>
      </c>
      <c r="O117" s="235" t="s">
        <v>2036</v>
      </c>
      <c r="P117" s="235">
        <v>25</v>
      </c>
      <c r="Q117" s="20" t="s">
        <v>1906</v>
      </c>
      <c r="R117" s="21">
        <v>0</v>
      </c>
      <c r="S117" s="277" t="s">
        <v>63</v>
      </c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800</v>
      </c>
      <c r="Z117" s="82" t="str">
        <f t="shared" si="4"/>
        <v>0</v>
      </c>
      <c r="AA117" s="82">
        <f t="shared" si="5"/>
        <v>800</v>
      </c>
      <c r="AC117" s="25"/>
    </row>
    <row r="118" spans="1:29" s="43" customFormat="1" ht="12" customHeight="1" x14ac:dyDescent="0.25">
      <c r="J118" s="37"/>
      <c r="L118" s="246" t="s">
        <v>2185</v>
      </c>
      <c r="M118" s="235" t="s">
        <v>2821</v>
      </c>
      <c r="N118" s="22"/>
      <c r="O118" s="235" t="s">
        <v>1907</v>
      </c>
      <c r="P118" s="235">
        <v>0</v>
      </c>
      <c r="Q118" s="20" t="s">
        <v>1906</v>
      </c>
      <c r="R118" s="21">
        <v>0</v>
      </c>
      <c r="S118" s="24"/>
      <c r="T118" s="20" t="s">
        <v>2038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0</v>
      </c>
      <c r="Z118" s="82" t="str">
        <f t="shared" si="4"/>
        <v>0</v>
      </c>
      <c r="AA118" s="82">
        <f t="shared" si="5"/>
        <v>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27" customFormat="1" ht="12" customHeight="1" thickBot="1" x14ac:dyDescent="0.35">
      <c r="G120" s="264">
        <f>SUM(G113:G119)</f>
        <v>75</v>
      </c>
      <c r="I120" s="328"/>
      <c r="J120" s="319"/>
      <c r="L120" s="320"/>
      <c r="M120" s="267">
        <f>G120-P120</f>
        <v>0</v>
      </c>
      <c r="N120" s="319"/>
      <c r="O120" s="329"/>
      <c r="P120" s="267">
        <f>SUM(P113:P119)</f>
        <v>75</v>
      </c>
      <c r="S120" s="329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71" customFormat="1" ht="12" customHeight="1" x14ac:dyDescent="0.3">
      <c r="C121" s="330" t="s">
        <v>2045</v>
      </c>
      <c r="G121" s="309"/>
      <c r="H121" s="67"/>
      <c r="I121" s="309"/>
      <c r="J121" s="310"/>
      <c r="K121" s="309"/>
      <c r="L121" s="309"/>
      <c r="N121" s="310"/>
      <c r="O121" s="311"/>
      <c r="S121" s="31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43" customFormat="1" ht="12" customHeight="1" x14ac:dyDescent="0.25">
      <c r="A122" s="20" t="s">
        <v>2032</v>
      </c>
      <c r="B122" s="21">
        <v>310</v>
      </c>
      <c r="C122" s="20" t="s">
        <v>2033</v>
      </c>
      <c r="D122" s="20" t="s">
        <v>2718</v>
      </c>
      <c r="E122" s="22" t="s">
        <v>2187</v>
      </c>
      <c r="F122" s="22">
        <v>8</v>
      </c>
      <c r="G122" s="22">
        <v>25</v>
      </c>
      <c r="H122" s="22"/>
      <c r="I122" s="245" t="s">
        <v>2034</v>
      </c>
      <c r="J122" s="22" t="s">
        <v>446</v>
      </c>
      <c r="K122" s="23" t="s">
        <v>2035</v>
      </c>
      <c r="L122" s="246" t="s">
        <v>2185</v>
      </c>
      <c r="M122" s="26" t="s">
        <v>2821</v>
      </c>
      <c r="N122" s="22" t="s">
        <v>446</v>
      </c>
      <c r="O122" s="26" t="s">
        <v>2046</v>
      </c>
      <c r="P122" s="26">
        <v>25</v>
      </c>
      <c r="Q122" s="248" t="s">
        <v>247</v>
      </c>
      <c r="R122" s="21">
        <v>0</v>
      </c>
      <c r="S122" s="277" t="s">
        <v>62</v>
      </c>
      <c r="T122" s="1" t="s">
        <v>64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>
        <f t="shared" si="3"/>
        <v>400</v>
      </c>
      <c r="Z122" s="82" t="str">
        <f t="shared" si="4"/>
        <v>0</v>
      </c>
      <c r="AA122" s="82">
        <f t="shared" si="5"/>
        <v>400</v>
      </c>
    </row>
    <row r="123" spans="1:29" s="74" customFormat="1" ht="12" customHeight="1" x14ac:dyDescent="0.2">
      <c r="A123" s="83"/>
      <c r="B123" s="84"/>
      <c r="C123" s="83"/>
      <c r="D123" s="83"/>
      <c r="G123" s="245"/>
      <c r="H123" s="286"/>
      <c r="I123" s="274"/>
      <c r="J123" s="310"/>
      <c r="K123" s="245"/>
      <c r="L123" s="246" t="s">
        <v>2185</v>
      </c>
      <c r="M123" s="275"/>
      <c r="O123" s="28"/>
      <c r="Q123" s="248"/>
      <c r="R123" s="21"/>
      <c r="S123" s="355"/>
      <c r="T123" s="20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  <c r="AC123" s="85"/>
    </row>
    <row r="124" spans="1:29" s="316" customFormat="1" ht="12" customHeight="1" thickBot="1" x14ac:dyDescent="0.35">
      <c r="G124" s="317">
        <f>SUM(G121:G123)</f>
        <v>25</v>
      </c>
      <c r="H124" s="327"/>
      <c r="I124" s="331"/>
      <c r="J124" s="332"/>
      <c r="L124" s="318"/>
      <c r="M124" s="295">
        <f>G124-P124</f>
        <v>0</v>
      </c>
      <c r="N124" s="332"/>
      <c r="O124" s="321"/>
      <c r="P124" s="295">
        <f>SUM(P121:P123)</f>
        <v>25</v>
      </c>
      <c r="S124" s="32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ht="12" customHeight="1" x14ac:dyDescent="0.25">
      <c r="C125" s="333" t="s">
        <v>2048</v>
      </c>
      <c r="G125" s="334"/>
      <c r="I125" s="334"/>
      <c r="J125" s="6"/>
      <c r="L125" s="334"/>
      <c r="N125" s="6"/>
      <c r="O125" s="335"/>
      <c r="S125" s="335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s="3" customFormat="1" ht="12" customHeight="1" x14ac:dyDescent="0.2">
      <c r="A126" s="1" t="s">
        <v>2049</v>
      </c>
      <c r="B126" s="2">
        <v>374.98</v>
      </c>
      <c r="C126" s="1" t="s">
        <v>1906</v>
      </c>
      <c r="D126" s="1" t="s">
        <v>2186</v>
      </c>
      <c r="E126" s="3" t="s">
        <v>2187</v>
      </c>
      <c r="F126" s="3">
        <v>16</v>
      </c>
      <c r="G126" s="3">
        <v>25</v>
      </c>
      <c r="I126" s="4" t="s">
        <v>2889</v>
      </c>
      <c r="J126" s="8" t="s">
        <v>446</v>
      </c>
      <c r="K126" s="4" t="s">
        <v>2050</v>
      </c>
      <c r="L126" s="244" t="s">
        <v>2185</v>
      </c>
      <c r="M126" s="3" t="s">
        <v>2889</v>
      </c>
      <c r="N126" s="8" t="s">
        <v>446</v>
      </c>
      <c r="O126" s="27"/>
      <c r="P126" s="3">
        <v>25</v>
      </c>
      <c r="Q126" s="1" t="s">
        <v>2193</v>
      </c>
      <c r="R126" s="2">
        <v>41.5</v>
      </c>
      <c r="S126" s="8" t="s">
        <v>436</v>
      </c>
      <c r="T126" s="1" t="s">
        <v>2051</v>
      </c>
      <c r="U126" s="3" t="s">
        <v>1953</v>
      </c>
      <c r="V126" s="3" t="s">
        <v>1953</v>
      </c>
      <c r="W126" s="22" t="s">
        <v>2846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 t="s">
        <v>2052</v>
      </c>
      <c r="B127" s="2">
        <v>145</v>
      </c>
      <c r="C127" s="1" t="s">
        <v>2218</v>
      </c>
      <c r="D127" s="1" t="s">
        <v>2186</v>
      </c>
      <c r="E127" s="3" t="s">
        <v>2187</v>
      </c>
      <c r="F127" s="3">
        <v>16</v>
      </c>
      <c r="G127" s="3">
        <v>25</v>
      </c>
      <c r="J127" s="8" t="s">
        <v>446</v>
      </c>
      <c r="K127" s="4" t="s">
        <v>2585</v>
      </c>
      <c r="L127" s="244" t="s">
        <v>2185</v>
      </c>
      <c r="M127" s="3" t="s">
        <v>2194</v>
      </c>
      <c r="N127" s="8" t="s">
        <v>446</v>
      </c>
      <c r="O127" s="3" t="s">
        <v>2053</v>
      </c>
      <c r="P127" s="3">
        <v>25</v>
      </c>
      <c r="Q127" s="1" t="s">
        <v>2054</v>
      </c>
      <c r="R127" s="2">
        <v>350</v>
      </c>
      <c r="S127" s="8" t="s">
        <v>436</v>
      </c>
      <c r="T127" s="1" t="s">
        <v>2055</v>
      </c>
      <c r="U127" s="3" t="s">
        <v>1953</v>
      </c>
      <c r="V127" s="22" t="s">
        <v>1953</v>
      </c>
      <c r="W127" s="22" t="s">
        <v>1161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/>
      <c r="B128" s="2"/>
      <c r="C128" s="1"/>
      <c r="D128" s="1"/>
      <c r="G128" s="4"/>
      <c r="I128" s="4"/>
      <c r="J128" s="24"/>
      <c r="K128" s="23"/>
      <c r="L128" s="244" t="s">
        <v>2185</v>
      </c>
      <c r="M128" s="22"/>
      <c r="N128" s="8"/>
      <c r="O128" s="336"/>
      <c r="Q128" s="1"/>
      <c r="R128" s="2"/>
      <c r="S128" s="337"/>
      <c r="T128" s="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  <c r="AC128" s="5"/>
    </row>
    <row r="129" spans="1:34" s="62" customFormat="1" ht="12" customHeight="1" thickBot="1" x14ac:dyDescent="0.3">
      <c r="G129" s="317">
        <f>SUM(G125:G128)</f>
        <v>50</v>
      </c>
      <c r="I129" s="338"/>
      <c r="J129" s="339"/>
      <c r="K129" s="46"/>
      <c r="L129" s="340"/>
      <c r="M129" s="267">
        <f>G129-P129</f>
        <v>0</v>
      </c>
      <c r="N129" s="339"/>
      <c r="O129" s="341"/>
      <c r="P129" s="295">
        <f>SUM(P125:P128)</f>
        <v>50</v>
      </c>
      <c r="S129" s="34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ht="12" customHeight="1" x14ac:dyDescent="0.25">
      <c r="C130" s="333" t="s">
        <v>2056</v>
      </c>
      <c r="G130" s="334"/>
      <c r="I130" s="334"/>
      <c r="J130" s="342"/>
      <c r="K130" s="43"/>
      <c r="L130" s="240"/>
      <c r="M130" s="43"/>
      <c r="N130" s="342"/>
      <c r="O130" s="335"/>
      <c r="S130" s="335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" customFormat="1" ht="12" customHeight="1" x14ac:dyDescent="0.2">
      <c r="A131" s="1" t="s">
        <v>2057</v>
      </c>
      <c r="B131" s="2">
        <v>67</v>
      </c>
      <c r="C131" s="1" t="s">
        <v>2193</v>
      </c>
      <c r="D131" s="1" t="s">
        <v>2718</v>
      </c>
      <c r="E131" s="3" t="s">
        <v>2187</v>
      </c>
      <c r="F131" s="3">
        <v>8</v>
      </c>
      <c r="G131" s="3">
        <v>25</v>
      </c>
      <c r="I131" s="111"/>
      <c r="J131" s="8" t="s">
        <v>446</v>
      </c>
      <c r="K131" s="4" t="s">
        <v>2490</v>
      </c>
      <c r="L131" s="244" t="s">
        <v>2185</v>
      </c>
      <c r="M131" s="3" t="s">
        <v>2430</v>
      </c>
      <c r="N131" s="8" t="s">
        <v>446</v>
      </c>
      <c r="O131" s="3" t="s">
        <v>2490</v>
      </c>
      <c r="P131" s="3">
        <v>25</v>
      </c>
      <c r="Q131" s="1" t="s">
        <v>2193</v>
      </c>
      <c r="R131" s="2">
        <v>27.5</v>
      </c>
      <c r="S131" s="8" t="s">
        <v>436</v>
      </c>
      <c r="T131" s="1" t="s">
        <v>2058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3" customFormat="1" ht="12" customHeight="1" x14ac:dyDescent="0.2">
      <c r="A132" s="20" t="s">
        <v>2028</v>
      </c>
      <c r="B132" s="21">
        <v>25</v>
      </c>
      <c r="C132" s="20" t="s">
        <v>2193</v>
      </c>
      <c r="D132" s="20" t="s">
        <v>2718</v>
      </c>
      <c r="E132" s="22" t="s">
        <v>2187</v>
      </c>
      <c r="F132" s="22">
        <v>8</v>
      </c>
      <c r="G132" s="22">
        <v>25</v>
      </c>
      <c r="H132" s="22"/>
      <c r="I132" s="4" t="s">
        <v>2567</v>
      </c>
      <c r="J132" s="24" t="s">
        <v>446</v>
      </c>
      <c r="K132" s="23" t="s">
        <v>2326</v>
      </c>
      <c r="L132" s="244" t="s">
        <v>2185</v>
      </c>
      <c r="M132" s="3" t="s">
        <v>2567</v>
      </c>
      <c r="N132" s="8" t="s">
        <v>446</v>
      </c>
      <c r="O132" s="139"/>
      <c r="P132" s="3">
        <v>25</v>
      </c>
      <c r="Q132" s="1" t="s">
        <v>2193</v>
      </c>
      <c r="R132" s="2">
        <v>370</v>
      </c>
      <c r="S132" s="24" t="s">
        <v>436</v>
      </c>
      <c r="T132" s="1" t="s">
        <v>2059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16" customFormat="1" ht="12" customHeight="1" x14ac:dyDescent="0.2">
      <c r="A133" s="312"/>
      <c r="B133" s="313"/>
      <c r="C133" s="312"/>
      <c r="D133" s="312"/>
      <c r="G133" s="343"/>
      <c r="I133" s="343"/>
      <c r="J133" s="344"/>
      <c r="K133" s="245"/>
      <c r="L133" s="244" t="s">
        <v>2185</v>
      </c>
      <c r="M133" s="74"/>
      <c r="N133" s="344"/>
      <c r="O133" s="345"/>
      <c r="Q133" s="312"/>
      <c r="R133" s="313"/>
      <c r="S133" s="167"/>
      <c r="T133" s="312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C133" s="315"/>
    </row>
    <row r="134" spans="1:34" s="62" customFormat="1" ht="12" customHeight="1" thickBot="1" x14ac:dyDescent="0.3">
      <c r="G134" s="317">
        <f>SUM(G130:G133)</f>
        <v>50</v>
      </c>
      <c r="I134" s="338"/>
      <c r="J134" s="339"/>
      <c r="K134" s="46"/>
      <c r="L134" s="340"/>
      <c r="M134" s="267">
        <f>G134-P134</f>
        <v>0</v>
      </c>
      <c r="N134" s="339"/>
      <c r="O134" s="341"/>
      <c r="P134" s="295">
        <f>SUM(P130:P133)</f>
        <v>50</v>
      </c>
      <c r="S134" s="341"/>
      <c r="Y134" s="82">
        <f t="shared" ref="Y134:Y197" si="6">F134*G134*2</f>
        <v>0</v>
      </c>
      <c r="Z134" s="82" t="str">
        <f t="shared" ref="Z134:Z197" si="7">IF(X134="N",Y134,"0")</f>
        <v>0</v>
      </c>
      <c r="AA134" s="82" t="str">
        <f t="shared" ref="AA134:AA197" si="8">IF(X134="P",Y134,"0")</f>
        <v>0</v>
      </c>
    </row>
    <row r="135" spans="1:34" s="37" customFormat="1" ht="11.85" customHeight="1" x14ac:dyDescent="0.25">
      <c r="A135" s="30"/>
      <c r="B135" s="31"/>
      <c r="C135" s="32" t="s">
        <v>468</v>
      </c>
      <c r="D135" s="33"/>
      <c r="E135" s="34"/>
      <c r="F135" s="35"/>
      <c r="G135" s="36"/>
      <c r="H135" s="30"/>
      <c r="I135" s="30"/>
      <c r="J135" s="30"/>
      <c r="K135" s="30"/>
      <c r="L135" s="34"/>
      <c r="M135" s="30"/>
      <c r="N135" s="30"/>
      <c r="O135" s="30"/>
      <c r="P135" s="36"/>
      <c r="Q135" s="34"/>
      <c r="R135" s="31"/>
      <c r="S135" s="121"/>
      <c r="T135" s="30"/>
      <c r="U135" s="30"/>
      <c r="V135" s="30"/>
      <c r="W135" s="34"/>
      <c r="X135" s="30"/>
      <c r="Y135" s="82">
        <f t="shared" si="6"/>
        <v>0</v>
      </c>
      <c r="Z135" s="82" t="str">
        <f t="shared" si="7"/>
        <v>0</v>
      </c>
      <c r="AA135" s="82" t="str">
        <f t="shared" si="8"/>
        <v>0</v>
      </c>
      <c r="AB135" s="30"/>
      <c r="AC135" s="30"/>
      <c r="AD135" s="34"/>
      <c r="AE135" s="34"/>
      <c r="AF135" s="34"/>
      <c r="AG135" s="34"/>
      <c r="AH135" s="34"/>
    </row>
    <row r="136" spans="1:34" s="3" customFormat="1" ht="10.199999999999999" x14ac:dyDescent="0.2">
      <c r="A136" s="1" t="s">
        <v>249</v>
      </c>
      <c r="B136" s="2">
        <v>485</v>
      </c>
      <c r="C136" s="1" t="s">
        <v>247</v>
      </c>
      <c r="D136" s="1" t="s">
        <v>2186</v>
      </c>
      <c r="E136" s="3" t="s">
        <v>2187</v>
      </c>
      <c r="F136" s="3">
        <v>16</v>
      </c>
      <c r="G136" s="3">
        <v>5</v>
      </c>
      <c r="I136" s="27" t="s">
        <v>234</v>
      </c>
      <c r="J136" s="3" t="s">
        <v>446</v>
      </c>
      <c r="K136" s="112" t="s">
        <v>1164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5</v>
      </c>
      <c r="Q136" s="1" t="s">
        <v>2218</v>
      </c>
      <c r="R136" s="2">
        <v>201</v>
      </c>
      <c r="S136" s="124">
        <v>16539</v>
      </c>
      <c r="T136" s="1" t="s">
        <v>2699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160</v>
      </c>
      <c r="Z136" s="82" t="str">
        <f t="shared" si="7"/>
        <v>0</v>
      </c>
      <c r="AA136" s="82">
        <f t="shared" si="8"/>
        <v>160</v>
      </c>
      <c r="AC136" s="5"/>
    </row>
    <row r="137" spans="1:34" s="3" customFormat="1" ht="10.199999999999999" x14ac:dyDescent="0.2">
      <c r="A137" s="1" t="s">
        <v>249</v>
      </c>
      <c r="B137" s="2">
        <v>485</v>
      </c>
      <c r="C137" s="1" t="s">
        <v>247</v>
      </c>
      <c r="D137" s="1" t="s">
        <v>2186</v>
      </c>
      <c r="E137" s="3" t="s">
        <v>2187</v>
      </c>
      <c r="F137" s="3">
        <v>16</v>
      </c>
      <c r="G137" s="3">
        <v>3</v>
      </c>
      <c r="I137" s="27" t="s">
        <v>232</v>
      </c>
      <c r="J137" s="3" t="s">
        <v>446</v>
      </c>
      <c r="K137" s="112" t="s">
        <v>1164</v>
      </c>
      <c r="L137" s="76" t="s">
        <v>2185</v>
      </c>
      <c r="M137" s="145" t="s">
        <v>2821</v>
      </c>
      <c r="N137" s="3" t="s">
        <v>446</v>
      </c>
      <c r="O137" s="146" t="s">
        <v>233</v>
      </c>
      <c r="P137" s="22">
        <v>3</v>
      </c>
      <c r="Q137" s="1" t="s">
        <v>1876</v>
      </c>
      <c r="R137" s="2">
        <v>0</v>
      </c>
      <c r="S137" s="119">
        <v>16538</v>
      </c>
      <c r="T137" s="1" t="s">
        <v>270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96</v>
      </c>
      <c r="Z137" s="82" t="str">
        <f t="shared" si="7"/>
        <v>0</v>
      </c>
      <c r="AA137" s="82">
        <f t="shared" si="8"/>
        <v>96</v>
      </c>
      <c r="AC137" s="5"/>
    </row>
    <row r="138" spans="1:34" s="3" customFormat="1" ht="10.199999999999999" x14ac:dyDescent="0.2">
      <c r="A138" s="1" t="s">
        <v>249</v>
      </c>
      <c r="B138" s="2">
        <v>485</v>
      </c>
      <c r="C138" s="1" t="s">
        <v>247</v>
      </c>
      <c r="D138" s="1" t="s">
        <v>2186</v>
      </c>
      <c r="E138" s="3" t="s">
        <v>2187</v>
      </c>
      <c r="F138" s="3">
        <v>16</v>
      </c>
      <c r="G138" s="3">
        <v>2</v>
      </c>
      <c r="I138" s="27" t="s">
        <v>232</v>
      </c>
      <c r="J138" s="3" t="s">
        <v>446</v>
      </c>
      <c r="K138" s="112" t="s">
        <v>1164</v>
      </c>
      <c r="L138" s="76" t="s">
        <v>2185</v>
      </c>
      <c r="M138" s="77" t="s">
        <v>219</v>
      </c>
      <c r="N138" s="3" t="s">
        <v>446</v>
      </c>
      <c r="O138" s="27" t="s">
        <v>244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</row>
    <row r="139" spans="1:34" s="3" customFormat="1" ht="10.199999999999999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16540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16540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16540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0.199999999999999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16540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20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20</v>
      </c>
      <c r="Q143" s="1" t="s">
        <v>2218</v>
      </c>
      <c r="R143" s="2">
        <v>201</v>
      </c>
      <c r="S143" s="124">
        <v>16540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640</v>
      </c>
      <c r="Z143" s="82" t="str">
        <f t="shared" si="7"/>
        <v>0</v>
      </c>
      <c r="AA143" s="82">
        <f t="shared" si="8"/>
        <v>640</v>
      </c>
      <c r="AC143" s="5"/>
    </row>
    <row r="144" spans="1:34" s="3" customFormat="1" ht="10.199999999999999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219</v>
      </c>
      <c r="N144" s="3" t="s">
        <v>446</v>
      </c>
      <c r="O144" s="27" t="s">
        <v>223</v>
      </c>
      <c r="P144" s="3">
        <v>6</v>
      </c>
      <c r="Q144" s="1" t="s">
        <v>2193</v>
      </c>
      <c r="R144" s="2">
        <v>26.65</v>
      </c>
      <c r="S144" s="120" t="s">
        <v>2911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192</v>
      </c>
      <c r="Z144" s="82" t="str">
        <f t="shared" si="7"/>
        <v>0</v>
      </c>
      <c r="AA144" s="82">
        <f t="shared" si="8"/>
        <v>192</v>
      </c>
    </row>
    <row r="145" spans="1:29" s="3" customFormat="1" ht="10.199999999999999" x14ac:dyDescent="0.2">
      <c r="A145" s="1" t="s">
        <v>248</v>
      </c>
      <c r="B145" s="2">
        <v>450</v>
      </c>
      <c r="C145" s="1" t="s">
        <v>247</v>
      </c>
      <c r="D145" s="1" t="s">
        <v>2186</v>
      </c>
      <c r="E145" s="3" t="s">
        <v>2187</v>
      </c>
      <c r="F145" s="3">
        <v>16</v>
      </c>
      <c r="G145" s="22">
        <v>25</v>
      </c>
      <c r="H145" s="22"/>
      <c r="I145" s="114" t="s">
        <v>1170</v>
      </c>
      <c r="J145" s="3" t="s">
        <v>446</v>
      </c>
      <c r="K145" s="112" t="s">
        <v>2905</v>
      </c>
      <c r="L145" s="76" t="s">
        <v>2185</v>
      </c>
      <c r="M145" s="115" t="s">
        <v>2812</v>
      </c>
      <c r="N145" s="3" t="s">
        <v>446</v>
      </c>
      <c r="O145" s="3" t="s">
        <v>241</v>
      </c>
      <c r="P145" s="3">
        <v>25</v>
      </c>
      <c r="Q145" s="1" t="s">
        <v>247</v>
      </c>
      <c r="R145" s="2">
        <v>455</v>
      </c>
      <c r="S145" s="149" t="s">
        <v>2812</v>
      </c>
      <c r="T145" s="1" t="s">
        <v>265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1064</v>
      </c>
      <c r="B146" s="2">
        <v>330</v>
      </c>
      <c r="C146" s="1" t="s">
        <v>1063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1170</v>
      </c>
      <c r="J146" s="3" t="s">
        <v>446</v>
      </c>
      <c r="K146" s="75" t="s">
        <v>2887</v>
      </c>
      <c r="L146" s="76" t="s">
        <v>2185</v>
      </c>
      <c r="M146" s="115" t="s">
        <v>2490</v>
      </c>
      <c r="N146" s="3" t="s">
        <v>446</v>
      </c>
      <c r="O146" s="3" t="s">
        <v>240</v>
      </c>
      <c r="P146" s="3">
        <v>25</v>
      </c>
      <c r="Q146" s="1" t="s">
        <v>247</v>
      </c>
      <c r="R146" s="2">
        <v>445</v>
      </c>
      <c r="S146" s="149" t="s">
        <v>2490</v>
      </c>
      <c r="T146" s="1" t="s">
        <v>264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1876</v>
      </c>
      <c r="R147" s="2">
        <v>0</v>
      </c>
      <c r="S147" s="125">
        <v>15937</v>
      </c>
      <c r="T147" s="1" t="s">
        <v>270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0.199999999999999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2370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4">
        <v>16550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2394</v>
      </c>
      <c r="B149" s="2">
        <v>81.349999999999994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5</v>
      </c>
      <c r="I149" s="27" t="s">
        <v>1287</v>
      </c>
      <c r="J149" s="3" t="s">
        <v>446</v>
      </c>
      <c r="K149" s="75" t="s">
        <v>2806</v>
      </c>
      <c r="L149" s="76" t="s">
        <v>2185</v>
      </c>
      <c r="M149" s="77" t="s">
        <v>2453</v>
      </c>
      <c r="N149" s="3" t="s">
        <v>446</v>
      </c>
      <c r="O149" s="3" t="s">
        <v>1100</v>
      </c>
      <c r="P149" s="3">
        <v>5</v>
      </c>
      <c r="Q149" s="1" t="s">
        <v>2193</v>
      </c>
      <c r="R149" s="2">
        <v>86.5</v>
      </c>
      <c r="S149" s="118" t="s">
        <v>2806</v>
      </c>
      <c r="T149" s="1" t="s">
        <v>2463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160</v>
      </c>
      <c r="Z149" s="82" t="str">
        <f t="shared" si="7"/>
        <v>0</v>
      </c>
      <c r="AA149" s="82">
        <f t="shared" si="8"/>
        <v>160</v>
      </c>
      <c r="AC149" s="5"/>
    </row>
    <row r="150" spans="1:29" s="3" customFormat="1" ht="10.199999999999999" x14ac:dyDescent="0.2">
      <c r="A150" s="1" t="s">
        <v>2399</v>
      </c>
      <c r="B150" s="2">
        <v>85.5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10</v>
      </c>
      <c r="I150" s="27" t="s">
        <v>235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10</v>
      </c>
      <c r="Q150" s="1" t="s">
        <v>1782</v>
      </c>
      <c r="R150" s="2">
        <v>325</v>
      </c>
      <c r="S150" s="124" t="s">
        <v>2453</v>
      </c>
      <c r="T150" s="1" t="s">
        <v>1783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320</v>
      </c>
      <c r="Z150" s="82" t="str">
        <f t="shared" si="7"/>
        <v>0</v>
      </c>
      <c r="AA150" s="82">
        <f t="shared" si="8"/>
        <v>320</v>
      </c>
      <c r="AC150" s="5"/>
    </row>
    <row r="151" spans="1:29" s="3" customFormat="1" ht="10.199999999999999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225</v>
      </c>
      <c r="J151" s="3" t="s">
        <v>446</v>
      </c>
      <c r="K151" s="75" t="s">
        <v>2806</v>
      </c>
      <c r="L151" s="76" t="s">
        <v>2185</v>
      </c>
      <c r="M151" s="115" t="s">
        <v>1093</v>
      </c>
      <c r="N151" s="3" t="s">
        <v>446</v>
      </c>
      <c r="O151" s="27" t="s">
        <v>2918</v>
      </c>
      <c r="P151" s="3">
        <v>25</v>
      </c>
      <c r="Q151" s="1" t="s">
        <v>247</v>
      </c>
      <c r="R151" s="2">
        <v>490</v>
      </c>
      <c r="S151" s="3">
        <v>16553</v>
      </c>
      <c r="T151" s="1" t="s">
        <v>266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236</v>
      </c>
      <c r="J152" s="3" t="s">
        <v>446</v>
      </c>
      <c r="K152" s="75" t="s">
        <v>2806</v>
      </c>
      <c r="L152" s="76" t="s">
        <v>2185</v>
      </c>
      <c r="M152" s="77" t="s">
        <v>2453</v>
      </c>
      <c r="N152" s="3" t="s">
        <v>446</v>
      </c>
      <c r="O152" s="3" t="s">
        <v>1100</v>
      </c>
      <c r="P152" s="3">
        <v>15</v>
      </c>
      <c r="Q152" s="1" t="s">
        <v>1782</v>
      </c>
      <c r="R152" s="2">
        <v>325</v>
      </c>
      <c r="S152" s="124" t="s">
        <v>2453</v>
      </c>
      <c r="T152" s="1" t="s">
        <v>1783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0.199999999999999" x14ac:dyDescent="0.2">
      <c r="A153" s="1" t="s">
        <v>2383</v>
      </c>
      <c r="B153" s="2">
        <v>95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3</v>
      </c>
      <c r="I153" s="27" t="s">
        <v>226</v>
      </c>
      <c r="J153" s="3" t="s">
        <v>446</v>
      </c>
      <c r="K153" s="75" t="s">
        <v>2806</v>
      </c>
      <c r="L153" s="76" t="s">
        <v>2185</v>
      </c>
      <c r="M153" s="77" t="s">
        <v>2821</v>
      </c>
      <c r="N153" s="3" t="s">
        <v>446</v>
      </c>
      <c r="O153" s="87" t="s">
        <v>828</v>
      </c>
      <c r="P153" s="22">
        <v>3</v>
      </c>
      <c r="Q153" s="1" t="s">
        <v>1876</v>
      </c>
      <c r="R153" s="2">
        <v>0</v>
      </c>
      <c r="S153" s="119">
        <v>16546</v>
      </c>
      <c r="T153" s="1" t="s">
        <v>270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96</v>
      </c>
      <c r="Z153" s="82" t="str">
        <f t="shared" si="7"/>
        <v>0</v>
      </c>
      <c r="AA153" s="82">
        <f t="shared" si="8"/>
        <v>96</v>
      </c>
      <c r="AC153" s="5"/>
    </row>
    <row r="154" spans="1:29" s="3" customFormat="1" ht="10.199999999999999" x14ac:dyDescent="0.2">
      <c r="A154" s="1" t="s">
        <v>2383</v>
      </c>
      <c r="B154" s="2">
        <v>95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22</v>
      </c>
      <c r="I154" s="27" t="s">
        <v>224</v>
      </c>
      <c r="J154" s="3" t="s">
        <v>446</v>
      </c>
      <c r="K154" s="75" t="s">
        <v>2806</v>
      </c>
      <c r="L154" s="76" t="s">
        <v>2185</v>
      </c>
      <c r="M154" s="77" t="s">
        <v>2821</v>
      </c>
      <c r="N154" s="3" t="s">
        <v>446</v>
      </c>
      <c r="O154" s="87" t="s">
        <v>828</v>
      </c>
      <c r="P154" s="22">
        <v>22</v>
      </c>
      <c r="Q154" s="1" t="s">
        <v>1876</v>
      </c>
      <c r="R154" s="2">
        <v>0</v>
      </c>
      <c r="S154" s="119">
        <v>16546</v>
      </c>
      <c r="T154" s="1" t="s">
        <v>270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704</v>
      </c>
      <c r="Z154" s="82" t="str">
        <f t="shared" si="7"/>
        <v>0</v>
      </c>
      <c r="AA154" s="82">
        <f t="shared" si="8"/>
        <v>704</v>
      </c>
      <c r="AC154" s="5"/>
    </row>
    <row r="155" spans="1:29" s="3" customFormat="1" ht="10.199999999999999" x14ac:dyDescent="0.2">
      <c r="A155" s="1" t="s">
        <v>2400</v>
      </c>
      <c r="B155" s="2">
        <v>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I155" s="27" t="s">
        <v>245</v>
      </c>
      <c r="J155" s="3" t="s">
        <v>446</v>
      </c>
      <c r="K155" s="75" t="s">
        <v>2806</v>
      </c>
      <c r="L155" s="76" t="s">
        <v>2185</v>
      </c>
      <c r="M155" s="77" t="s">
        <v>1093</v>
      </c>
      <c r="N155" s="3" t="s">
        <v>446</v>
      </c>
      <c r="O155" s="27" t="s">
        <v>2918</v>
      </c>
      <c r="P155" s="3">
        <v>25</v>
      </c>
      <c r="Q155" s="1" t="s">
        <v>2218</v>
      </c>
      <c r="R155" s="2">
        <v>200</v>
      </c>
      <c r="S155" s="124">
        <v>16553</v>
      </c>
      <c r="T155" s="1" t="s">
        <v>2444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1" t="s">
        <v>1258</v>
      </c>
      <c r="B156" s="2">
        <v>0</v>
      </c>
      <c r="C156" s="1" t="s">
        <v>2193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 t="s">
        <v>878</v>
      </c>
      <c r="J156" s="3" t="s">
        <v>446</v>
      </c>
      <c r="K156" s="112" t="s">
        <v>2821</v>
      </c>
      <c r="L156" s="76" t="s">
        <v>2185</v>
      </c>
      <c r="M156" s="77" t="s">
        <v>2484</v>
      </c>
      <c r="N156" s="3" t="s">
        <v>446</v>
      </c>
      <c r="O156" s="3" t="s">
        <v>824</v>
      </c>
      <c r="P156" s="3">
        <v>25</v>
      </c>
      <c r="Q156" s="1" t="s">
        <v>2485</v>
      </c>
      <c r="R156" s="2">
        <v>217</v>
      </c>
      <c r="S156" s="124">
        <v>16541</v>
      </c>
      <c r="T156" s="1" t="s">
        <v>2486</v>
      </c>
      <c r="U156" s="3" t="s">
        <v>1769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1" t="s">
        <v>252</v>
      </c>
      <c r="B157" s="2">
        <v>450</v>
      </c>
      <c r="C157" s="1" t="s">
        <v>247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112" t="s">
        <v>2448</v>
      </c>
      <c r="L157" s="76" t="s">
        <v>2185</v>
      </c>
      <c r="M157" s="115" t="s">
        <v>2596</v>
      </c>
      <c r="N157" s="3" t="s">
        <v>446</v>
      </c>
      <c r="O157" s="27" t="s">
        <v>1050</v>
      </c>
      <c r="P157" s="3">
        <v>25</v>
      </c>
      <c r="Q157" s="1" t="s">
        <v>247</v>
      </c>
      <c r="R157" s="2">
        <v>465</v>
      </c>
      <c r="S157" s="3">
        <v>16545</v>
      </c>
      <c r="T157" s="1" t="s">
        <v>267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1" t="s">
        <v>253</v>
      </c>
      <c r="B158" s="2">
        <v>500</v>
      </c>
      <c r="C158" s="1" t="s">
        <v>247</v>
      </c>
      <c r="D158" s="1" t="s">
        <v>2186</v>
      </c>
      <c r="E158" s="3" t="s">
        <v>2187</v>
      </c>
      <c r="F158" s="3">
        <v>16</v>
      </c>
      <c r="G158" s="3">
        <v>25</v>
      </c>
      <c r="I158" s="114" t="s">
        <v>2901</v>
      </c>
      <c r="J158" s="3" t="s">
        <v>446</v>
      </c>
      <c r="K158" s="112" t="s">
        <v>2448</v>
      </c>
      <c r="L158" s="76" t="s">
        <v>2185</v>
      </c>
      <c r="M158" s="115" t="s">
        <v>2596</v>
      </c>
      <c r="N158" s="3" t="s">
        <v>446</v>
      </c>
      <c r="O158" s="27" t="s">
        <v>1050</v>
      </c>
      <c r="P158" s="3">
        <v>25</v>
      </c>
      <c r="Q158" s="1" t="s">
        <v>247</v>
      </c>
      <c r="R158" s="2">
        <v>475</v>
      </c>
      <c r="S158" s="3">
        <v>16545</v>
      </c>
      <c r="T158" s="1" t="s">
        <v>268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0.199999999999999" x14ac:dyDescent="0.2">
      <c r="A159" s="1" t="s">
        <v>2387</v>
      </c>
      <c r="B159" s="2">
        <v>315</v>
      </c>
      <c r="C159" s="1" t="s">
        <v>2218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237</v>
      </c>
      <c r="J159" s="3" t="s">
        <v>446</v>
      </c>
      <c r="K159" s="75" t="s">
        <v>2806</v>
      </c>
      <c r="L159" s="76" t="s">
        <v>2185</v>
      </c>
      <c r="M159" s="77" t="s">
        <v>2453</v>
      </c>
      <c r="N159" s="3" t="s">
        <v>446</v>
      </c>
      <c r="O159" s="3" t="s">
        <v>1100</v>
      </c>
      <c r="P159" s="3">
        <v>25</v>
      </c>
      <c r="Q159" s="1" t="s">
        <v>1782</v>
      </c>
      <c r="R159" s="2">
        <v>325</v>
      </c>
      <c r="S159" s="124" t="s">
        <v>2806</v>
      </c>
      <c r="T159" s="1" t="s">
        <v>1784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1" t="s">
        <v>251</v>
      </c>
      <c r="B160" s="2">
        <v>450</v>
      </c>
      <c r="C160" s="1" t="s">
        <v>247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112" t="s">
        <v>2446</v>
      </c>
      <c r="L160" s="76" t="s">
        <v>2185</v>
      </c>
      <c r="M160" s="77" t="s">
        <v>1093</v>
      </c>
      <c r="N160" s="3" t="s">
        <v>446</v>
      </c>
      <c r="O160" s="27" t="s">
        <v>1175</v>
      </c>
      <c r="P160" s="3">
        <v>25</v>
      </c>
      <c r="Q160" s="1" t="s">
        <v>2218</v>
      </c>
      <c r="R160" s="2">
        <v>200</v>
      </c>
      <c r="S160" s="149" t="s">
        <v>436</v>
      </c>
      <c r="T160" s="1" t="s">
        <v>2444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0.199999999999999" x14ac:dyDescent="0.2">
      <c r="A161" s="1" t="s">
        <v>843</v>
      </c>
      <c r="B161" s="2">
        <v>385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2466</v>
      </c>
      <c r="L161" s="76" t="s">
        <v>2185</v>
      </c>
      <c r="M161" s="115" t="s">
        <v>2329</v>
      </c>
      <c r="N161" s="3" t="s">
        <v>446</v>
      </c>
      <c r="O161" s="3" t="s">
        <v>2466</v>
      </c>
      <c r="P161" s="3">
        <v>25</v>
      </c>
      <c r="Q161" s="1" t="s">
        <v>247</v>
      </c>
      <c r="R161" s="2">
        <v>400</v>
      </c>
      <c r="S161" s="149" t="s">
        <v>436</v>
      </c>
      <c r="T161" s="1" t="s">
        <v>269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0.199999999999999" x14ac:dyDescent="0.2">
      <c r="A162" s="1" t="s">
        <v>847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27"/>
      <c r="J162" s="3" t="s">
        <v>446</v>
      </c>
      <c r="K162" s="108" t="s">
        <v>2812</v>
      </c>
      <c r="L162" s="109" t="s">
        <v>2185</v>
      </c>
      <c r="M162" s="110" t="s">
        <v>2812</v>
      </c>
      <c r="N162" s="3" t="s">
        <v>446</v>
      </c>
      <c r="P162" s="3">
        <v>25</v>
      </c>
      <c r="Q162" s="1" t="s">
        <v>220</v>
      </c>
      <c r="R162" s="2">
        <v>350</v>
      </c>
      <c r="S162" s="125" t="s">
        <v>238</v>
      </c>
      <c r="T162" s="1" t="s">
        <v>221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82">
        <f t="shared" si="6"/>
        <v>800</v>
      </c>
      <c r="Z162" s="82">
        <f t="shared" si="7"/>
        <v>800</v>
      </c>
      <c r="AA162" s="82" t="str">
        <f t="shared" si="8"/>
        <v>0</v>
      </c>
      <c r="AC162" s="5"/>
    </row>
    <row r="163" spans="1:29" s="3" customFormat="1" ht="10.199999999999999" x14ac:dyDescent="0.2">
      <c r="A163" s="1" t="s">
        <v>246</v>
      </c>
      <c r="B163" s="2">
        <v>445</v>
      </c>
      <c r="C163" s="1" t="s">
        <v>247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O163" s="27"/>
      <c r="P163" s="3">
        <v>25</v>
      </c>
      <c r="Q163" s="1" t="s">
        <v>861</v>
      </c>
      <c r="R163" s="2">
        <v>335</v>
      </c>
      <c r="S163" s="149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0.199999999999999" x14ac:dyDescent="0.2">
      <c r="A164" s="1" t="s">
        <v>250</v>
      </c>
      <c r="B164" s="2">
        <v>475</v>
      </c>
      <c r="C164" s="1" t="s">
        <v>247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112" t="s">
        <v>2888</v>
      </c>
      <c r="L164" s="76" t="s">
        <v>2185</v>
      </c>
      <c r="M164" s="77" t="s">
        <v>2888</v>
      </c>
      <c r="N164" s="3" t="s">
        <v>446</v>
      </c>
      <c r="O164" s="27"/>
      <c r="P164" s="3">
        <v>25</v>
      </c>
      <c r="Q164" s="1" t="s">
        <v>2193</v>
      </c>
      <c r="R164" s="2">
        <v>40</v>
      </c>
      <c r="S164" s="149" t="s">
        <v>436</v>
      </c>
      <c r="T164" s="1" t="s">
        <v>2436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8" customFormat="1" ht="11.85" customHeight="1" x14ac:dyDescent="0.25">
      <c r="G165" s="39">
        <f>SUM(G136:G164)</f>
        <v>545</v>
      </c>
      <c r="H165" s="40"/>
      <c r="I165" s="40"/>
      <c r="J165" s="61"/>
      <c r="K165" s="40"/>
      <c r="L165" s="41"/>
      <c r="M165" s="40">
        <f>G165-P165</f>
        <v>0</v>
      </c>
      <c r="N165" s="40"/>
      <c r="O165" s="40"/>
      <c r="P165" s="39">
        <f>SUM(P136:P164)</f>
        <v>545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5">
      <c r="C166" s="44" t="s">
        <v>469</v>
      </c>
      <c r="G166" s="22"/>
      <c r="H166" s="22"/>
      <c r="I166" s="22"/>
      <c r="J166" s="3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1.85" customHeight="1" x14ac:dyDescent="0.2">
      <c r="A167" s="20" t="s">
        <v>2837</v>
      </c>
      <c r="B167" s="21">
        <v>0</v>
      </c>
      <c r="C167" s="20" t="s">
        <v>2838</v>
      </c>
      <c r="D167" s="1" t="s">
        <v>2718</v>
      </c>
      <c r="E167" s="3" t="s">
        <v>2187</v>
      </c>
      <c r="F167" s="3">
        <v>8</v>
      </c>
      <c r="G167" s="22">
        <v>4</v>
      </c>
      <c r="H167" s="22" t="s">
        <v>2839</v>
      </c>
      <c r="I167" s="23" t="s">
        <v>2840</v>
      </c>
      <c r="J167" s="3" t="s">
        <v>446</v>
      </c>
      <c r="K167" s="108" t="s">
        <v>2841</v>
      </c>
      <c r="L167" s="109" t="s">
        <v>2185</v>
      </c>
      <c r="M167" s="110" t="s">
        <v>2821</v>
      </c>
      <c r="N167" s="3" t="s">
        <v>446</v>
      </c>
      <c r="O167" s="87" t="s">
        <v>428</v>
      </c>
      <c r="P167" s="22">
        <v>4</v>
      </c>
      <c r="Q167" s="1" t="s">
        <v>1876</v>
      </c>
      <c r="R167" s="2">
        <v>0</v>
      </c>
      <c r="S167" s="125">
        <v>15937</v>
      </c>
      <c r="T167" s="1" t="s">
        <v>271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</v>
      </c>
      <c r="Z167" s="82" t="str">
        <f t="shared" si="7"/>
        <v>0</v>
      </c>
      <c r="AA167" s="82">
        <f t="shared" si="8"/>
        <v>64</v>
      </c>
      <c r="AC167" s="5"/>
    </row>
    <row r="168" spans="1:29" s="3" customFormat="1" ht="10.199999999999999" x14ac:dyDescent="0.2">
      <c r="A168" s="1" t="s">
        <v>2774</v>
      </c>
      <c r="B168" s="21">
        <v>64.5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J168" s="3" t="s">
        <v>446</v>
      </c>
      <c r="K168" s="108" t="s">
        <v>2453</v>
      </c>
      <c r="L168" s="109" t="s">
        <v>2185</v>
      </c>
      <c r="M168" s="110" t="s">
        <v>2453</v>
      </c>
      <c r="N168" s="3" t="s">
        <v>446</v>
      </c>
      <c r="O168" s="79" t="s">
        <v>2807</v>
      </c>
      <c r="P168" s="3">
        <v>25</v>
      </c>
      <c r="Q168" s="1" t="s">
        <v>2193</v>
      </c>
      <c r="R168" s="2">
        <v>38.5</v>
      </c>
      <c r="S168" s="118" t="s">
        <v>831</v>
      </c>
      <c r="T168" s="1" t="s">
        <v>2775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0.199999999999999" x14ac:dyDescent="0.2">
      <c r="A169" s="1" t="s">
        <v>2776</v>
      </c>
      <c r="B169" s="21">
        <v>69.5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J169" s="3" t="s">
        <v>446</v>
      </c>
      <c r="K169" s="108" t="s">
        <v>2453</v>
      </c>
      <c r="L169" s="109" t="s">
        <v>2185</v>
      </c>
      <c r="M169" s="110" t="s">
        <v>2453</v>
      </c>
      <c r="N169" s="3" t="s">
        <v>446</v>
      </c>
      <c r="O169" s="28" t="s">
        <v>2807</v>
      </c>
      <c r="P169" s="3">
        <v>25</v>
      </c>
      <c r="Q169" s="1" t="s">
        <v>2193</v>
      </c>
      <c r="R169" s="2">
        <v>38.5</v>
      </c>
      <c r="S169" s="118" t="s">
        <v>831</v>
      </c>
      <c r="T169" s="1" t="s">
        <v>2777</v>
      </c>
      <c r="U169" s="3" t="s">
        <v>2196</v>
      </c>
      <c r="V169" s="3" t="s">
        <v>2196</v>
      </c>
      <c r="W169" s="3" t="s">
        <v>2892</v>
      </c>
      <c r="X169" s="3" t="s">
        <v>1019</v>
      </c>
      <c r="Y169" s="82">
        <f t="shared" si="6"/>
        <v>400</v>
      </c>
      <c r="Z169" s="82">
        <f t="shared" si="7"/>
        <v>400</v>
      </c>
      <c r="AA169" s="82" t="str">
        <f t="shared" si="8"/>
        <v>0</v>
      </c>
      <c r="AC169" s="5"/>
    </row>
    <row r="170" spans="1:29" s="3" customFormat="1" ht="10.199999999999999" x14ac:dyDescent="0.2">
      <c r="A170" s="1" t="s">
        <v>2782</v>
      </c>
      <c r="B170" s="21">
        <v>61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8</v>
      </c>
      <c r="J170" s="3" t="s">
        <v>446</v>
      </c>
      <c r="K170" s="75" t="s">
        <v>2453</v>
      </c>
      <c r="L170" s="76" t="s">
        <v>2185</v>
      </c>
      <c r="M170" s="77" t="s">
        <v>219</v>
      </c>
      <c r="N170" s="3" t="s">
        <v>446</v>
      </c>
      <c r="O170" s="3" t="s">
        <v>1261</v>
      </c>
      <c r="P170" s="3">
        <v>8</v>
      </c>
      <c r="Q170" s="1" t="s">
        <v>2193</v>
      </c>
      <c r="R170" s="2">
        <v>26.65</v>
      </c>
      <c r="S170" s="120" t="s">
        <v>436</v>
      </c>
      <c r="T170" s="1" t="s">
        <v>2672</v>
      </c>
      <c r="U170" s="3" t="s">
        <v>2196</v>
      </c>
      <c r="V170" s="3" t="s">
        <v>2196</v>
      </c>
      <c r="W170" s="3" t="s">
        <v>2892</v>
      </c>
      <c r="X170" s="3" t="s">
        <v>1019</v>
      </c>
      <c r="Y170" s="82">
        <f t="shared" si="6"/>
        <v>128</v>
      </c>
      <c r="Z170" s="82">
        <f t="shared" si="7"/>
        <v>128</v>
      </c>
      <c r="AA170" s="82" t="str">
        <f t="shared" si="8"/>
        <v>0</v>
      </c>
      <c r="AC170" s="5"/>
    </row>
    <row r="171" spans="1:29" s="3" customFormat="1" ht="10.199999999999999" x14ac:dyDescent="0.2">
      <c r="A171" s="1" t="s">
        <v>2782</v>
      </c>
      <c r="B171" s="21">
        <v>61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17</v>
      </c>
      <c r="I171" s="27"/>
      <c r="J171" s="3" t="s">
        <v>446</v>
      </c>
      <c r="K171" s="75" t="s">
        <v>2453</v>
      </c>
      <c r="L171" s="76" t="s">
        <v>2185</v>
      </c>
      <c r="M171" s="77" t="s">
        <v>2408</v>
      </c>
      <c r="N171" s="3" t="s">
        <v>446</v>
      </c>
      <c r="O171" s="3" t="s">
        <v>1743</v>
      </c>
      <c r="P171" s="3">
        <v>17</v>
      </c>
      <c r="Q171" s="1" t="s">
        <v>2321</v>
      </c>
      <c r="R171" s="2">
        <v>26.15</v>
      </c>
      <c r="S171" s="120" t="s">
        <v>436</v>
      </c>
      <c r="T171" s="1" t="s">
        <v>2693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272</v>
      </c>
      <c r="Z171" s="82">
        <f t="shared" si="7"/>
        <v>272</v>
      </c>
      <c r="AA171" s="82" t="str">
        <f t="shared" si="8"/>
        <v>0</v>
      </c>
      <c r="AC171" s="5"/>
    </row>
    <row r="172" spans="1:29" s="3" customFormat="1" ht="10.199999999999999" x14ac:dyDescent="0.2">
      <c r="A172" s="1" t="s">
        <v>853</v>
      </c>
      <c r="B172" s="2">
        <v>295</v>
      </c>
      <c r="C172" s="1" t="s">
        <v>837</v>
      </c>
      <c r="D172" s="1" t="s">
        <v>2718</v>
      </c>
      <c r="E172" s="3" t="s">
        <v>2187</v>
      </c>
      <c r="F172" s="3">
        <v>8</v>
      </c>
      <c r="G172" s="22">
        <v>5</v>
      </c>
      <c r="H172" s="22"/>
      <c r="I172" s="114" t="s">
        <v>1285</v>
      </c>
      <c r="J172" s="3" t="s">
        <v>446</v>
      </c>
      <c r="K172" s="75" t="s">
        <v>432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5</v>
      </c>
      <c r="Q172" s="1" t="s">
        <v>2218</v>
      </c>
      <c r="R172" s="2">
        <v>240</v>
      </c>
      <c r="S172" s="124" t="s">
        <v>432</v>
      </c>
      <c r="T172" s="1" t="s">
        <v>2788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</v>
      </c>
      <c r="Z172" s="82" t="str">
        <f t="shared" si="7"/>
        <v>0</v>
      </c>
      <c r="AA172" s="82">
        <f t="shared" si="8"/>
        <v>80</v>
      </c>
      <c r="AC172" s="5"/>
    </row>
    <row r="173" spans="1:29" s="3" customFormat="1" ht="10.199999999999999" x14ac:dyDescent="0.2">
      <c r="A173" s="1" t="s">
        <v>853</v>
      </c>
      <c r="B173" s="2">
        <v>295</v>
      </c>
      <c r="C173" s="1" t="s">
        <v>837</v>
      </c>
      <c r="D173" s="1" t="s">
        <v>2718</v>
      </c>
      <c r="E173" s="3" t="s">
        <v>2187</v>
      </c>
      <c r="F173" s="3">
        <v>8</v>
      </c>
      <c r="G173" s="22">
        <v>3</v>
      </c>
      <c r="H173" s="22"/>
      <c r="I173" s="114" t="s">
        <v>1725</v>
      </c>
      <c r="J173" s="3" t="s">
        <v>446</v>
      </c>
      <c r="K173" s="75" t="s">
        <v>432</v>
      </c>
      <c r="L173" s="76" t="s">
        <v>2185</v>
      </c>
      <c r="M173" s="77" t="s">
        <v>219</v>
      </c>
      <c r="N173" s="3" t="s">
        <v>446</v>
      </c>
      <c r="O173" s="27" t="s">
        <v>878</v>
      </c>
      <c r="P173" s="3">
        <v>3</v>
      </c>
      <c r="Q173" s="1" t="s">
        <v>2485</v>
      </c>
      <c r="R173" s="2">
        <v>199.25</v>
      </c>
      <c r="S173" s="124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0.199999999999999" x14ac:dyDescent="0.2">
      <c r="A174" s="1" t="s">
        <v>853</v>
      </c>
      <c r="B174" s="2">
        <v>295</v>
      </c>
      <c r="C174" s="1" t="s">
        <v>837</v>
      </c>
      <c r="D174" s="1" t="s">
        <v>2718</v>
      </c>
      <c r="E174" s="3" t="s">
        <v>2187</v>
      </c>
      <c r="F174" s="3">
        <v>8</v>
      </c>
      <c r="G174" s="22">
        <v>8</v>
      </c>
      <c r="H174" s="22"/>
      <c r="I174" s="114" t="s">
        <v>1725</v>
      </c>
      <c r="J174" s="3" t="s">
        <v>446</v>
      </c>
      <c r="K174" s="75" t="s">
        <v>432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8</v>
      </c>
      <c r="Q174" s="1" t="s">
        <v>1876</v>
      </c>
      <c r="R174" s="2">
        <v>0</v>
      </c>
      <c r="S174" s="124" t="s">
        <v>432</v>
      </c>
      <c r="T174" s="1" t="s">
        <v>271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128</v>
      </c>
      <c r="Z174" s="82" t="str">
        <f t="shared" si="7"/>
        <v>0</v>
      </c>
      <c r="AA174" s="82">
        <f t="shared" si="8"/>
        <v>128</v>
      </c>
      <c r="AC174" s="5"/>
    </row>
    <row r="175" spans="1:29" s="3" customFormat="1" ht="10.199999999999999" x14ac:dyDescent="0.2">
      <c r="A175" s="1" t="s">
        <v>2771</v>
      </c>
      <c r="B175" s="2">
        <v>63.5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114" t="s">
        <v>231</v>
      </c>
      <c r="J175" s="3" t="s">
        <v>446</v>
      </c>
      <c r="K175" s="75" t="s">
        <v>2446</v>
      </c>
      <c r="L175" s="76" t="s">
        <v>2185</v>
      </c>
      <c r="M175" s="77" t="s">
        <v>2823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</v>
      </c>
      <c r="S175" s="149" t="s">
        <v>2823</v>
      </c>
      <c r="T175" s="1" t="s">
        <v>2750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22</v>
      </c>
      <c r="H176" s="22"/>
      <c r="I176" s="114" t="s">
        <v>820</v>
      </c>
      <c r="J176" s="3" t="s">
        <v>446</v>
      </c>
      <c r="K176" s="112" t="s">
        <v>2277</v>
      </c>
      <c r="L176" s="76" t="s">
        <v>2185</v>
      </c>
      <c r="M176" s="77" t="s">
        <v>219</v>
      </c>
      <c r="N176" s="3" t="s">
        <v>446</v>
      </c>
      <c r="O176" s="27" t="s">
        <v>878</v>
      </c>
      <c r="P176" s="3">
        <v>22</v>
      </c>
      <c r="Q176" s="1" t="s">
        <v>2485</v>
      </c>
      <c r="R176" s="2">
        <v>199.25</v>
      </c>
      <c r="S176" s="120" t="s">
        <v>2911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352</v>
      </c>
      <c r="Z176" s="82" t="str">
        <f t="shared" si="7"/>
        <v>0</v>
      </c>
      <c r="AA176" s="82">
        <f t="shared" si="8"/>
        <v>352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20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2821</v>
      </c>
      <c r="N177" s="3" t="s">
        <v>446</v>
      </c>
      <c r="O177" s="87" t="s">
        <v>1871</v>
      </c>
      <c r="P177" s="22">
        <v>20</v>
      </c>
      <c r="Q177" s="1" t="s">
        <v>1876</v>
      </c>
      <c r="R177" s="2">
        <v>0</v>
      </c>
      <c r="S177" s="124">
        <v>16554</v>
      </c>
      <c r="T177" s="1" t="s">
        <v>271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320</v>
      </c>
      <c r="Z177" s="82" t="str">
        <f t="shared" si="7"/>
        <v>0</v>
      </c>
      <c r="AA177" s="82">
        <f t="shared" si="8"/>
        <v>320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240</v>
      </c>
      <c r="S178" s="124">
        <v>16540</v>
      </c>
      <c r="T178" s="1" t="s">
        <v>2788</v>
      </c>
      <c r="U178" s="3" t="s">
        <v>1769</v>
      </c>
      <c r="V178" s="3" t="s">
        <v>1769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201</v>
      </c>
      <c r="S179" s="124">
        <v>16540</v>
      </c>
      <c r="T179" s="1" t="s">
        <v>2699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2824</v>
      </c>
      <c r="P180" s="3">
        <v>25</v>
      </c>
      <c r="Q180" s="1" t="s">
        <v>2321</v>
      </c>
      <c r="R180" s="2">
        <v>26.15</v>
      </c>
      <c r="S180" s="149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878</v>
      </c>
      <c r="P181" s="3">
        <v>25</v>
      </c>
      <c r="Q181" s="1" t="s">
        <v>2193</v>
      </c>
      <c r="R181" s="2">
        <v>24.18</v>
      </c>
      <c r="S181" s="149" t="s">
        <v>2408</v>
      </c>
      <c r="T181" s="1" t="s">
        <v>2691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5</v>
      </c>
      <c r="Q182" s="1" t="s">
        <v>2218</v>
      </c>
      <c r="R182" s="2">
        <v>240</v>
      </c>
      <c r="S182" s="124">
        <v>16540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80</v>
      </c>
      <c r="Z182" s="82" t="str">
        <f t="shared" si="7"/>
        <v>0</v>
      </c>
      <c r="AA182" s="82">
        <f t="shared" si="8"/>
        <v>80</v>
      </c>
    </row>
    <row r="183" spans="1:29" s="3" customFormat="1" ht="10.199999999999999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1801</v>
      </c>
      <c r="J183" s="3" t="s">
        <v>446</v>
      </c>
      <c r="K183" s="112" t="s">
        <v>2277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2823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2193</v>
      </c>
      <c r="R184" s="2">
        <v>48</v>
      </c>
      <c r="S184" s="124">
        <v>16557</v>
      </c>
      <c r="T184" s="1" t="s">
        <v>2702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20" t="s">
        <v>2711</v>
      </c>
      <c r="B185" s="21">
        <v>216</v>
      </c>
      <c r="C185" s="20" t="s">
        <v>2193</v>
      </c>
      <c r="D185" s="20" t="s">
        <v>2718</v>
      </c>
      <c r="E185" s="22" t="s">
        <v>2187</v>
      </c>
      <c r="F185" s="22">
        <v>8</v>
      </c>
      <c r="G185" s="22">
        <v>25</v>
      </c>
      <c r="H185" s="22"/>
      <c r="I185" s="114" t="s">
        <v>2904</v>
      </c>
      <c r="J185" s="3" t="s">
        <v>446</v>
      </c>
      <c r="K185" s="112" t="s">
        <v>2277</v>
      </c>
      <c r="L185" s="76" t="s">
        <v>2185</v>
      </c>
      <c r="M185" s="77" t="s">
        <v>2701</v>
      </c>
      <c r="N185" s="3" t="s">
        <v>446</v>
      </c>
      <c r="O185" s="3" t="s">
        <v>2824</v>
      </c>
      <c r="P185" s="3">
        <v>25</v>
      </c>
      <c r="Q185" s="1" t="s">
        <v>2218</v>
      </c>
      <c r="R185" s="2">
        <v>71</v>
      </c>
      <c r="S185" s="124">
        <v>16557</v>
      </c>
      <c r="T185" s="1" t="s">
        <v>2790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20" t="s">
        <v>2711</v>
      </c>
      <c r="B186" s="21">
        <v>216</v>
      </c>
      <c r="C186" s="20" t="s">
        <v>2193</v>
      </c>
      <c r="D186" s="20" t="s">
        <v>2718</v>
      </c>
      <c r="E186" s="22" t="s">
        <v>2187</v>
      </c>
      <c r="F186" s="22">
        <v>8</v>
      </c>
      <c r="G186" s="22">
        <v>5</v>
      </c>
      <c r="H186" s="22"/>
      <c r="I186" s="114" t="s">
        <v>2904</v>
      </c>
      <c r="J186" s="3" t="s">
        <v>446</v>
      </c>
      <c r="K186" s="112" t="s">
        <v>2277</v>
      </c>
      <c r="L186" s="76" t="s">
        <v>2185</v>
      </c>
      <c r="M186" s="77" t="s">
        <v>2484</v>
      </c>
      <c r="N186" s="3" t="s">
        <v>446</v>
      </c>
      <c r="O186" s="27" t="s">
        <v>2910</v>
      </c>
      <c r="P186" s="3">
        <v>5</v>
      </c>
      <c r="Q186" s="1" t="s">
        <v>2218</v>
      </c>
      <c r="R186" s="2">
        <v>240</v>
      </c>
      <c r="S186" s="124">
        <v>16559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80</v>
      </c>
      <c r="Z186" s="82" t="str">
        <f t="shared" si="7"/>
        <v>0</v>
      </c>
      <c r="AA186" s="82">
        <f t="shared" si="8"/>
        <v>80</v>
      </c>
    </row>
    <row r="187" spans="1:29" s="3" customFormat="1" ht="10.199999999999999" x14ac:dyDescent="0.2">
      <c r="A187" s="1" t="s">
        <v>424</v>
      </c>
      <c r="B187" s="21">
        <v>0</v>
      </c>
      <c r="C187" s="1" t="s">
        <v>2218</v>
      </c>
      <c r="D187" s="1" t="s">
        <v>2718</v>
      </c>
      <c r="E187" s="3" t="s">
        <v>2187</v>
      </c>
      <c r="F187" s="3">
        <v>8</v>
      </c>
      <c r="G187" s="3">
        <v>8</v>
      </c>
      <c r="I187" s="78" t="s">
        <v>1024</v>
      </c>
      <c r="J187" s="3" t="s">
        <v>446</v>
      </c>
      <c r="K187" s="75" t="s">
        <v>2821</v>
      </c>
      <c r="L187" s="76" t="s">
        <v>2185</v>
      </c>
      <c r="M187" s="77" t="s">
        <v>2408</v>
      </c>
      <c r="N187" s="3" t="s">
        <v>446</v>
      </c>
      <c r="O187" s="27" t="s">
        <v>1738</v>
      </c>
      <c r="P187" s="3">
        <v>8</v>
      </c>
      <c r="Q187" s="1" t="s">
        <v>2321</v>
      </c>
      <c r="R187" s="2">
        <v>26.15</v>
      </c>
      <c r="S187" s="120" t="s">
        <v>2887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128</v>
      </c>
      <c r="Z187" s="82" t="str">
        <f t="shared" si="7"/>
        <v>0</v>
      </c>
      <c r="AA187" s="82">
        <f t="shared" si="8"/>
        <v>128</v>
      </c>
      <c r="AC187" s="5"/>
    </row>
    <row r="188" spans="1:29" s="3" customFormat="1" ht="10.199999999999999" x14ac:dyDescent="0.2">
      <c r="A188" s="1"/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8</v>
      </c>
      <c r="I188" s="27" t="s">
        <v>878</v>
      </c>
      <c r="J188" s="3" t="s">
        <v>446</v>
      </c>
      <c r="K188" s="112" t="s">
        <v>2821</v>
      </c>
      <c r="L188" s="76" t="s">
        <v>2185</v>
      </c>
      <c r="M188" s="77" t="s">
        <v>2484</v>
      </c>
      <c r="N188" s="3" t="s">
        <v>446</v>
      </c>
      <c r="O188" s="3" t="s">
        <v>824</v>
      </c>
      <c r="P188" s="3">
        <v>25</v>
      </c>
      <c r="Q188" s="1" t="s">
        <v>2218</v>
      </c>
      <c r="R188" s="2">
        <v>204</v>
      </c>
      <c r="S188" s="124">
        <v>16541</v>
      </c>
      <c r="T188" s="1" t="s">
        <v>2700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0.199999999999999" x14ac:dyDescent="0.2">
      <c r="A189" s="1" t="s">
        <v>259</v>
      </c>
      <c r="B189" s="2">
        <v>400</v>
      </c>
      <c r="C189" s="1" t="s">
        <v>247</v>
      </c>
      <c r="D189" s="1" t="s">
        <v>2718</v>
      </c>
      <c r="E189" s="3" t="s">
        <v>2187</v>
      </c>
      <c r="F189" s="3">
        <v>8</v>
      </c>
      <c r="G189" s="22">
        <v>25</v>
      </c>
      <c r="I189" s="27" t="s">
        <v>2901</v>
      </c>
      <c r="J189" s="3" t="s">
        <v>446</v>
      </c>
      <c r="K189" s="112" t="s">
        <v>242</v>
      </c>
      <c r="L189" s="76" t="s">
        <v>2185</v>
      </c>
      <c r="M189" s="77" t="s">
        <v>2490</v>
      </c>
      <c r="N189" s="3" t="s">
        <v>446</v>
      </c>
      <c r="O189" s="3" t="s">
        <v>239</v>
      </c>
      <c r="P189" s="3">
        <v>25</v>
      </c>
      <c r="Q189" s="1" t="s">
        <v>2218</v>
      </c>
      <c r="R189" s="2">
        <v>185</v>
      </c>
      <c r="S189" s="149" t="s">
        <v>2887</v>
      </c>
      <c r="T189" s="1" t="s">
        <v>2789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257</v>
      </c>
      <c r="B190" s="2">
        <v>375</v>
      </c>
      <c r="C190" s="1" t="s">
        <v>247</v>
      </c>
      <c r="D190" s="1" t="s">
        <v>2718</v>
      </c>
      <c r="E190" s="3" t="s">
        <v>2187</v>
      </c>
      <c r="F190" s="3">
        <v>8</v>
      </c>
      <c r="G190" s="22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7"/>
      <c r="P190" s="3">
        <v>25</v>
      </c>
      <c r="Q190" s="1" t="s">
        <v>2218</v>
      </c>
      <c r="R190" s="2">
        <v>190</v>
      </c>
      <c r="S190" s="124" t="s">
        <v>436</v>
      </c>
      <c r="T190" s="1" t="s">
        <v>2752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258</v>
      </c>
      <c r="B191" s="2">
        <v>400</v>
      </c>
      <c r="C191" s="1" t="s">
        <v>247</v>
      </c>
      <c r="D191" s="1" t="s">
        <v>2718</v>
      </c>
      <c r="E191" s="3" t="s">
        <v>2187</v>
      </c>
      <c r="F191" s="3">
        <v>8</v>
      </c>
      <c r="G191" s="22">
        <v>25</v>
      </c>
      <c r="I191" s="27"/>
      <c r="J191" s="3" t="s">
        <v>446</v>
      </c>
      <c r="K191" s="112" t="s">
        <v>2826</v>
      </c>
      <c r="L191" s="76" t="s">
        <v>2185</v>
      </c>
      <c r="M191" s="77" t="s">
        <v>1093</v>
      </c>
      <c r="N191" s="3" t="s">
        <v>446</v>
      </c>
      <c r="O191" s="27" t="s">
        <v>222</v>
      </c>
      <c r="P191" s="3">
        <v>25</v>
      </c>
      <c r="Q191" s="1" t="s">
        <v>2193</v>
      </c>
      <c r="R191" s="2">
        <v>67</v>
      </c>
      <c r="S191" s="124" t="s">
        <v>436</v>
      </c>
      <c r="T191" s="1" t="s">
        <v>2767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256</v>
      </c>
      <c r="B192" s="2">
        <v>420</v>
      </c>
      <c r="C192" s="1" t="s">
        <v>247</v>
      </c>
      <c r="D192" s="1" t="s">
        <v>2718</v>
      </c>
      <c r="E192" s="3" t="s">
        <v>2187</v>
      </c>
      <c r="F192" s="3">
        <v>8</v>
      </c>
      <c r="G192" s="22">
        <v>25</v>
      </c>
      <c r="I192" s="27"/>
      <c r="J192" s="3" t="s">
        <v>446</v>
      </c>
      <c r="K192" s="112" t="s">
        <v>2905</v>
      </c>
      <c r="L192" s="76" t="s">
        <v>2185</v>
      </c>
      <c r="M192" s="77" t="s">
        <v>2804</v>
      </c>
      <c r="N192" s="3" t="s">
        <v>446</v>
      </c>
      <c r="O192" s="27" t="s">
        <v>1038</v>
      </c>
      <c r="P192" s="3">
        <v>25</v>
      </c>
      <c r="Q192" s="1" t="s">
        <v>2193</v>
      </c>
      <c r="R192" s="2">
        <v>24.85</v>
      </c>
      <c r="S192" s="149" t="s">
        <v>436</v>
      </c>
      <c r="T192" s="1" t="s">
        <v>2651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228</v>
      </c>
      <c r="J193" s="3" t="s">
        <v>446</v>
      </c>
      <c r="K193" s="75" t="s">
        <v>2806</v>
      </c>
      <c r="L193" s="76" t="s">
        <v>2185</v>
      </c>
      <c r="M193" s="77" t="s">
        <v>1785</v>
      </c>
      <c r="N193" s="3" t="s">
        <v>446</v>
      </c>
      <c r="O193" s="27" t="s">
        <v>227</v>
      </c>
      <c r="P193" s="3">
        <v>25</v>
      </c>
      <c r="Q193" s="1" t="s">
        <v>2193</v>
      </c>
      <c r="R193" s="2">
        <v>89.5</v>
      </c>
      <c r="S193" s="149" t="s">
        <v>2834</v>
      </c>
      <c r="T193" s="1" t="s">
        <v>2674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3" customFormat="1" ht="10.199999999999999" x14ac:dyDescent="0.2">
      <c r="A194" s="1" t="s">
        <v>2684</v>
      </c>
      <c r="B194" s="2">
        <v>15.9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 t="s">
        <v>229</v>
      </c>
      <c r="J194" s="3" t="s">
        <v>446</v>
      </c>
      <c r="K194" s="75" t="s">
        <v>2806</v>
      </c>
      <c r="L194" s="76" t="s">
        <v>2185</v>
      </c>
      <c r="M194" s="77" t="s">
        <v>1093</v>
      </c>
      <c r="N194" s="3" t="s">
        <v>446</v>
      </c>
      <c r="O194" s="27" t="s">
        <v>2918</v>
      </c>
      <c r="P194" s="3">
        <v>25</v>
      </c>
      <c r="Q194" s="1" t="s">
        <v>2193</v>
      </c>
      <c r="R194" s="2">
        <v>62</v>
      </c>
      <c r="S194" s="124">
        <v>16561</v>
      </c>
      <c r="T194" s="1" t="s">
        <v>2768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400</v>
      </c>
      <c r="Z194" s="82" t="str">
        <f t="shared" si="7"/>
        <v>0</v>
      </c>
      <c r="AA194" s="82">
        <f t="shared" si="8"/>
        <v>400</v>
      </c>
      <c r="AC194" s="5"/>
    </row>
    <row r="195" spans="1:46" s="3" customFormat="1" ht="10.199999999999999" x14ac:dyDescent="0.2">
      <c r="A195" s="1" t="s">
        <v>2760</v>
      </c>
      <c r="B195" s="2">
        <v>62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 t="s">
        <v>230</v>
      </c>
      <c r="J195" s="3" t="s">
        <v>446</v>
      </c>
      <c r="K195" s="75" t="s">
        <v>2806</v>
      </c>
      <c r="L195" s="76" t="s">
        <v>2185</v>
      </c>
      <c r="M195" s="77" t="s">
        <v>1093</v>
      </c>
      <c r="N195" s="3" t="s">
        <v>446</v>
      </c>
      <c r="O195" s="27" t="s">
        <v>911</v>
      </c>
      <c r="P195" s="3">
        <v>25</v>
      </c>
      <c r="Q195" s="1" t="s">
        <v>837</v>
      </c>
      <c r="R195" s="2">
        <v>310</v>
      </c>
      <c r="S195" s="124" t="s">
        <v>2466</v>
      </c>
      <c r="T195" s="1" t="s">
        <v>856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46" s="3" customFormat="1" ht="10.199999999999999" x14ac:dyDescent="0.2">
      <c r="A196" s="1" t="s">
        <v>2762</v>
      </c>
      <c r="B196" s="2">
        <v>62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27" t="s">
        <v>230</v>
      </c>
      <c r="J196" s="3" t="s">
        <v>446</v>
      </c>
      <c r="K196" s="75" t="s">
        <v>2806</v>
      </c>
      <c r="L196" s="76" t="s">
        <v>2185</v>
      </c>
      <c r="M196" s="77" t="s">
        <v>2519</v>
      </c>
      <c r="N196" s="3" t="s">
        <v>446</v>
      </c>
      <c r="O196" s="3" t="s">
        <v>911</v>
      </c>
      <c r="P196" s="3">
        <v>25</v>
      </c>
      <c r="Q196" s="1" t="s">
        <v>2193</v>
      </c>
      <c r="R196" s="2">
        <v>72</v>
      </c>
      <c r="S196" s="149" t="s">
        <v>2466</v>
      </c>
      <c r="T196" s="1" t="s">
        <v>2792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46" s="46" customFormat="1" ht="11.85" customHeight="1" thickBot="1" x14ac:dyDescent="0.3">
      <c r="G197" s="47">
        <f>SUM(G167:G196)</f>
        <v>563</v>
      </c>
      <c r="H197" s="47"/>
      <c r="I197" s="47"/>
      <c r="J197" s="47"/>
      <c r="K197" s="47"/>
      <c r="L197" s="48"/>
      <c r="M197" s="47">
        <f>G197-P197</f>
        <v>-17</v>
      </c>
      <c r="N197" s="47"/>
      <c r="O197" s="47"/>
      <c r="P197" s="47">
        <f>SUM(P167:P196)</f>
        <v>580</v>
      </c>
      <c r="Q197" s="49"/>
      <c r="R197" s="49"/>
      <c r="S197" s="96"/>
      <c r="T197" s="49"/>
      <c r="X197" s="49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5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>
        <f t="shared" ref="Y198:Y261" si="9">F198*G198*2</f>
        <v>0</v>
      </c>
      <c r="Z198" s="82" t="str">
        <f t="shared" ref="Z198:Z261" si="10">IF(X198="N",Y198,"0")</f>
        <v>0</v>
      </c>
      <c r="AA198" s="82" t="str">
        <f t="shared" ref="AA198:AA261" si="11">IF(X198="P",Y198,"0")</f>
        <v>0</v>
      </c>
    </row>
    <row r="199" spans="1:46" s="3" customFormat="1" ht="10.199999999999999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75" t="s">
        <v>2446</v>
      </c>
      <c r="L199" s="76" t="s">
        <v>2185</v>
      </c>
      <c r="M199" s="115" t="s">
        <v>1093</v>
      </c>
      <c r="N199" s="37" t="s">
        <v>446</v>
      </c>
      <c r="O199" s="26" t="s">
        <v>243</v>
      </c>
      <c r="P199" s="26">
        <v>25</v>
      </c>
      <c r="Q199" s="1" t="s">
        <v>247</v>
      </c>
      <c r="R199" s="2">
        <v>400</v>
      </c>
      <c r="S199" s="113">
        <v>16542</v>
      </c>
      <c r="T199" s="1" t="s">
        <v>263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10"/>
        <v>0</v>
      </c>
      <c r="AA199" s="82">
        <f t="shared" si="11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5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SUM(P199)</f>
        <v>25</v>
      </c>
      <c r="Q200" s="52"/>
      <c r="R200" s="53"/>
      <c r="S200" s="132"/>
      <c r="T200" s="52"/>
      <c r="Y200" s="82">
        <f t="shared" si="9"/>
        <v>0</v>
      </c>
      <c r="Z200" s="82" t="str">
        <f t="shared" si="10"/>
        <v>0</v>
      </c>
      <c r="AA200" s="82" t="str">
        <f t="shared" si="11"/>
        <v>0</v>
      </c>
      <c r="AC200" s="56"/>
    </row>
    <row r="201" spans="1:46" s="43" customFormat="1" ht="11.85" customHeight="1" x14ac:dyDescent="0.25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31"/>
      <c r="T201" s="22"/>
      <c r="X201" s="22"/>
      <c r="Y201" s="82">
        <f t="shared" si="9"/>
        <v>0</v>
      </c>
      <c r="Z201" s="82" t="str">
        <f t="shared" si="10"/>
        <v>0</v>
      </c>
      <c r="AA201" s="82" t="str">
        <f t="shared" si="11"/>
        <v>0</v>
      </c>
    </row>
    <row r="202" spans="1:46" s="3" customFormat="1" ht="10.199999999999999" x14ac:dyDescent="0.2">
      <c r="A202" s="1" t="s">
        <v>254</v>
      </c>
      <c r="B202" s="2">
        <v>0</v>
      </c>
      <c r="C202" s="1" t="s">
        <v>247</v>
      </c>
      <c r="D202" s="1" t="s">
        <v>2186</v>
      </c>
      <c r="E202" s="3" t="s">
        <v>2187</v>
      </c>
      <c r="F202" s="3">
        <v>16</v>
      </c>
      <c r="G202" s="3">
        <v>25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25</v>
      </c>
      <c r="Q202" s="1" t="s">
        <v>2321</v>
      </c>
      <c r="R202" s="2">
        <v>54.65</v>
      </c>
      <c r="S202" s="102">
        <v>16543</v>
      </c>
      <c r="T202" s="1" t="s">
        <v>2710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800</v>
      </c>
      <c r="Z202" s="82" t="str">
        <f t="shared" si="10"/>
        <v>0</v>
      </c>
      <c r="AA202" s="82">
        <f t="shared" si="11"/>
        <v>800</v>
      </c>
      <c r="AC202" s="5"/>
    </row>
    <row r="203" spans="1:46" s="3" customFormat="1" ht="10.199999999999999" x14ac:dyDescent="0.2">
      <c r="A203" s="1" t="s">
        <v>254</v>
      </c>
      <c r="B203" s="2">
        <v>0</v>
      </c>
      <c r="C203" s="1" t="s">
        <v>247</v>
      </c>
      <c r="D203" s="1" t="s">
        <v>2186</v>
      </c>
      <c r="E203" s="3" t="s">
        <v>2187</v>
      </c>
      <c r="F203" s="3">
        <v>16</v>
      </c>
      <c r="G203" s="3">
        <v>7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2708</v>
      </c>
      <c r="N203" s="3" t="s">
        <v>446</v>
      </c>
      <c r="P203" s="3">
        <v>7</v>
      </c>
      <c r="Q203" s="1" t="s">
        <v>2321</v>
      </c>
      <c r="R203" s="2">
        <v>48</v>
      </c>
      <c r="S203" s="102">
        <v>16544</v>
      </c>
      <c r="T203" s="1" t="s">
        <v>2709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224</v>
      </c>
      <c r="Z203" s="82" t="str">
        <f t="shared" si="10"/>
        <v>0</v>
      </c>
      <c r="AA203" s="82">
        <f t="shared" si="11"/>
        <v>224</v>
      </c>
      <c r="AC203" s="5"/>
    </row>
    <row r="204" spans="1:46" s="42" customFormat="1" ht="11.85" customHeight="1" x14ac:dyDescent="0.25">
      <c r="A204" s="52"/>
      <c r="B204" s="53"/>
      <c r="C204" s="52"/>
      <c r="D204" s="52"/>
      <c r="G204" s="40">
        <f>SUM(G201:G203)</f>
        <v>32</v>
      </c>
      <c r="H204" s="40"/>
      <c r="I204" s="40"/>
      <c r="J204" s="40"/>
      <c r="K204" s="54"/>
      <c r="L204" s="55"/>
      <c r="M204" s="40">
        <f>G204-P204</f>
        <v>0</v>
      </c>
      <c r="N204" s="40"/>
      <c r="O204" s="40"/>
      <c r="P204" s="40">
        <f>SUM(P201:P203)</f>
        <v>32</v>
      </c>
      <c r="Q204" s="52"/>
      <c r="R204" s="53"/>
      <c r="S204" s="132"/>
      <c r="T204" s="5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  <c r="AC204" s="56"/>
    </row>
    <row r="205" spans="1:46" s="43" customFormat="1" ht="11.85" customHeight="1" x14ac:dyDescent="0.25">
      <c r="C205" s="50" t="s">
        <v>2169</v>
      </c>
      <c r="G205" s="22"/>
      <c r="H205" s="22"/>
      <c r="I205" s="69"/>
      <c r="J205" s="22"/>
      <c r="K205" s="22"/>
      <c r="L205" s="20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3" customFormat="1" ht="10.199999999999999" x14ac:dyDescent="0.2">
      <c r="A206" s="1" t="s">
        <v>260</v>
      </c>
      <c r="B206" s="2">
        <v>0</v>
      </c>
      <c r="C206" s="1" t="s">
        <v>247</v>
      </c>
      <c r="D206" s="1" t="s">
        <v>2718</v>
      </c>
      <c r="E206" s="3" t="s">
        <v>2187</v>
      </c>
      <c r="F206" s="3">
        <v>8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16543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46" s="3" customFormat="1" ht="10.199999999999999" x14ac:dyDescent="0.2">
      <c r="A207" s="1" t="s">
        <v>260</v>
      </c>
      <c r="B207" s="2">
        <v>0</v>
      </c>
      <c r="C207" s="1" t="s">
        <v>247</v>
      </c>
      <c r="D207" s="1" t="s">
        <v>2718</v>
      </c>
      <c r="E207" s="3" t="s">
        <v>2187</v>
      </c>
      <c r="F207" s="3">
        <v>8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16544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112</v>
      </c>
      <c r="Z207" s="82" t="str">
        <f t="shared" si="10"/>
        <v>0</v>
      </c>
      <c r="AA207" s="82">
        <f t="shared" si="11"/>
        <v>112</v>
      </c>
      <c r="AC207" s="5"/>
    </row>
    <row r="208" spans="1:46" s="46" customFormat="1" ht="11.85" customHeight="1" thickBot="1" x14ac:dyDescent="0.3">
      <c r="G208" s="47">
        <f>SUM(G205:G207)</f>
        <v>32</v>
      </c>
      <c r="H208" s="47"/>
      <c r="I208" s="47"/>
      <c r="J208" s="47"/>
      <c r="K208" s="47"/>
      <c r="L208" s="48"/>
      <c r="M208" s="47">
        <f>G208-P208</f>
        <v>0</v>
      </c>
      <c r="N208" s="47"/>
      <c r="O208" s="47"/>
      <c r="P208" s="47">
        <f>SUM(P205:P207)</f>
        <v>32</v>
      </c>
      <c r="Q208" s="49"/>
      <c r="R208" s="49"/>
      <c r="S208" s="138"/>
      <c r="T208" s="49"/>
      <c r="X208" s="49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56" s="43" customFormat="1" ht="11.85" customHeight="1" x14ac:dyDescent="0.25">
      <c r="C209" s="50" t="s">
        <v>2177</v>
      </c>
      <c r="G209" s="22"/>
      <c r="H209" s="22"/>
      <c r="I209" s="22"/>
      <c r="J209" s="22"/>
      <c r="K209" s="22"/>
      <c r="L209" s="45"/>
      <c r="M209" s="22"/>
      <c r="N209" s="22"/>
      <c r="O209" s="22"/>
      <c r="P209" s="22"/>
      <c r="Q209" s="22"/>
      <c r="R209" s="22"/>
      <c r="S209" s="95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0.199999999999999" x14ac:dyDescent="0.2">
      <c r="A210" s="1" t="s">
        <v>255</v>
      </c>
      <c r="B210" s="2">
        <v>0</v>
      </c>
      <c r="C210" s="1" t="s">
        <v>247</v>
      </c>
      <c r="D210" s="1" t="s">
        <v>2186</v>
      </c>
      <c r="E210" s="3" t="s">
        <v>2187</v>
      </c>
      <c r="F210" s="3">
        <v>16</v>
      </c>
      <c r="G210" s="3">
        <v>46</v>
      </c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P210" s="3">
        <v>46</v>
      </c>
      <c r="Q210" s="1" t="s">
        <v>2193</v>
      </c>
      <c r="R210" s="2">
        <v>0</v>
      </c>
      <c r="S210" s="91" t="s">
        <v>436</v>
      </c>
      <c r="T210" s="1" t="s">
        <v>2609</v>
      </c>
      <c r="U210" s="3" t="s">
        <v>2610</v>
      </c>
      <c r="V210" s="3" t="s">
        <v>2610</v>
      </c>
      <c r="W210" s="3" t="s">
        <v>2892</v>
      </c>
      <c r="X210" s="3" t="s">
        <v>1019</v>
      </c>
      <c r="Y210" s="82">
        <f t="shared" si="9"/>
        <v>1472</v>
      </c>
      <c r="Z210" s="82">
        <f t="shared" si="10"/>
        <v>1472</v>
      </c>
      <c r="AA210" s="82" t="str">
        <f t="shared" si="11"/>
        <v>0</v>
      </c>
      <c r="AC210" s="5"/>
    </row>
    <row r="211" spans="1:256" s="22" customFormat="1" ht="11.85" customHeight="1" x14ac:dyDescent="0.2">
      <c r="K211" s="26"/>
      <c r="L211" s="20" t="s">
        <v>2185</v>
      </c>
      <c r="O211" s="28"/>
      <c r="Q211" s="20"/>
      <c r="R211" s="21"/>
      <c r="S211" s="95"/>
      <c r="T211" s="20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  <c r="AC211" s="25"/>
    </row>
    <row r="212" spans="1:256" s="42" customFormat="1" ht="11.85" customHeight="1" x14ac:dyDescent="0.25">
      <c r="A212" s="52"/>
      <c r="B212" s="53"/>
      <c r="C212" s="52"/>
      <c r="D212" s="52"/>
      <c r="G212" s="40">
        <f>SUM(G209:G211)</f>
        <v>46</v>
      </c>
      <c r="H212" s="40"/>
      <c r="I212" s="40"/>
      <c r="J212" s="40"/>
      <c r="K212" s="117"/>
      <c r="L212" s="55"/>
      <c r="M212" s="40">
        <f>G212-P212</f>
        <v>0</v>
      </c>
      <c r="N212" s="40"/>
      <c r="O212" s="40"/>
      <c r="P212" s="40">
        <f>SUM(P209:P211)</f>
        <v>46</v>
      </c>
      <c r="Q212" s="52"/>
      <c r="R212" s="53"/>
      <c r="S212" s="94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56" s="43" customFormat="1" ht="11.85" customHeight="1" x14ac:dyDescent="0.25">
      <c r="C213" s="50" t="s">
        <v>2176</v>
      </c>
      <c r="G213" s="22"/>
      <c r="H213" s="22"/>
      <c r="I213" s="22"/>
      <c r="J213" s="22"/>
      <c r="K213" s="26"/>
      <c r="L213" s="20"/>
      <c r="M213" s="22"/>
      <c r="N213" s="22"/>
      <c r="O213" s="22"/>
      <c r="P213" s="22"/>
      <c r="Q213" s="22"/>
      <c r="R213" s="22"/>
      <c r="S213" s="95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56" s="3" customFormat="1" ht="10.199999999999999" x14ac:dyDescent="0.2">
      <c r="A214" s="1" t="s">
        <v>261</v>
      </c>
      <c r="B214" s="2">
        <v>0</v>
      </c>
      <c r="C214" s="1" t="s">
        <v>247</v>
      </c>
      <c r="D214" s="1" t="s">
        <v>2718</v>
      </c>
      <c r="E214" s="3" t="s">
        <v>2187</v>
      </c>
      <c r="F214" s="3">
        <v>8</v>
      </c>
      <c r="G214" s="3">
        <v>46</v>
      </c>
      <c r="J214" s="3" t="s">
        <v>446</v>
      </c>
      <c r="K214" s="111" t="s">
        <v>2608</v>
      </c>
      <c r="L214" s="1" t="s">
        <v>2185</v>
      </c>
      <c r="M214" s="3" t="s">
        <v>2608</v>
      </c>
      <c r="N214" s="3" t="s">
        <v>446</v>
      </c>
      <c r="P214" s="3">
        <v>46</v>
      </c>
      <c r="Q214" s="1" t="s">
        <v>2193</v>
      </c>
      <c r="R214" s="2">
        <v>0</v>
      </c>
      <c r="S214" s="91" t="s">
        <v>436</v>
      </c>
      <c r="T214" s="1" t="s">
        <v>2800</v>
      </c>
      <c r="U214" s="3" t="s">
        <v>2610</v>
      </c>
      <c r="V214" s="3" t="s">
        <v>2610</v>
      </c>
      <c r="W214" s="3" t="s">
        <v>2892</v>
      </c>
      <c r="X214" s="3" t="s">
        <v>1019</v>
      </c>
      <c r="Y214" s="82">
        <f t="shared" si="9"/>
        <v>736</v>
      </c>
      <c r="Z214" s="82">
        <f t="shared" si="10"/>
        <v>736</v>
      </c>
      <c r="AA214" s="82" t="str">
        <f t="shared" si="11"/>
        <v>0</v>
      </c>
      <c r="AC214" s="5"/>
    </row>
    <row r="215" spans="1:256" s="22" customFormat="1" ht="11.85" customHeight="1" x14ac:dyDescent="0.2">
      <c r="L215" s="20" t="s">
        <v>2185</v>
      </c>
      <c r="O215" s="28"/>
      <c r="Q215" s="20"/>
      <c r="R215" s="21"/>
      <c r="S215" s="95"/>
      <c r="T215" s="20"/>
      <c r="Y215" s="82"/>
      <c r="Z215" s="82" t="str">
        <f t="shared" si="10"/>
        <v>0</v>
      </c>
      <c r="AA215" s="82" t="str">
        <f t="shared" si="11"/>
        <v>0</v>
      </c>
      <c r="AC215" s="25"/>
    </row>
    <row r="216" spans="1:256" s="46" customFormat="1" ht="11.85" customHeight="1" thickBot="1" x14ac:dyDescent="0.3">
      <c r="G216" s="47">
        <f>SUM(G213:G215)</f>
        <v>46</v>
      </c>
      <c r="H216" s="47"/>
      <c r="I216" s="47"/>
      <c r="J216" s="47"/>
      <c r="K216" s="47"/>
      <c r="L216" s="48"/>
      <c r="M216" s="47">
        <f>G216-P216</f>
        <v>0</v>
      </c>
      <c r="N216" s="47"/>
      <c r="O216" s="47"/>
      <c r="P216" s="47">
        <f>SUM(P213:P215)</f>
        <v>46</v>
      </c>
      <c r="Q216" s="49"/>
      <c r="R216" s="49"/>
      <c r="S216" s="96"/>
      <c r="T216" s="49"/>
      <c r="X216" s="49"/>
      <c r="Y216" s="82"/>
      <c r="Z216" s="82" t="str">
        <f t="shared" si="10"/>
        <v>0</v>
      </c>
      <c r="AA216" s="82" t="str">
        <f t="shared" si="11"/>
        <v>0</v>
      </c>
    </row>
    <row r="217" spans="1:256" s="71" customFormat="1" ht="11.85" customHeight="1" x14ac:dyDescent="0.25">
      <c r="C217" s="50" t="s">
        <v>2801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0.199999999999999" x14ac:dyDescent="0.2">
      <c r="A218" s="1" t="s">
        <v>2711</v>
      </c>
      <c r="B218" s="2">
        <v>216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" customFormat="1" ht="10.199999999999999" x14ac:dyDescent="0.2">
      <c r="A219" s="1" t="s">
        <v>2711</v>
      </c>
      <c r="B219" s="2">
        <v>216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0.199999999999999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2821</v>
      </c>
      <c r="Q220" s="1" t="s">
        <v>1897</v>
      </c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8" customFormat="1" ht="11.85" customHeight="1" x14ac:dyDescent="0.25">
      <c r="G221" s="40">
        <f>SUM(G218:G219)</f>
        <v>245</v>
      </c>
      <c r="H221" s="40"/>
      <c r="I221" s="40"/>
      <c r="J221" s="40"/>
      <c r="K221" s="40"/>
      <c r="L221" s="41"/>
      <c r="M221" s="40"/>
      <c r="N221" s="40"/>
      <c r="O221" s="40"/>
      <c r="P221" s="40"/>
      <c r="Q221" s="42"/>
      <c r="R221" s="42"/>
      <c r="S221" s="94"/>
      <c r="T221" s="42"/>
      <c r="X221" s="42"/>
      <c r="Y221" s="82"/>
      <c r="Z221" s="82" t="str">
        <f t="shared" si="10"/>
        <v>0</v>
      </c>
      <c r="AA221" s="82" t="str">
        <f t="shared" si="11"/>
        <v>0</v>
      </c>
      <c r="IV221" s="38">
        <f>SUM(A221:IU221)</f>
        <v>245</v>
      </c>
    </row>
    <row r="222" spans="1:256" s="71" customFormat="1" ht="11.85" customHeight="1" x14ac:dyDescent="0.25">
      <c r="C222" s="50" t="s">
        <v>2802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56" s="3" customFormat="1" ht="10.199999999999999" x14ac:dyDescent="0.2">
      <c r="A223" s="1" t="s">
        <v>2711</v>
      </c>
      <c r="B223" s="2">
        <v>216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9" s="3" customFormat="1" ht="10.199999999999999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1022</v>
      </c>
      <c r="Q225" s="1" t="s">
        <v>1898</v>
      </c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9" s="58" customFormat="1" x14ac:dyDescent="0.25">
      <c r="G226" s="40">
        <f>SUM(G223:G225)</f>
        <v>245</v>
      </c>
      <c r="S226" s="106"/>
      <c r="Y226" s="82"/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5">
      <c r="C227" s="57" t="s">
        <v>2174</v>
      </c>
      <c r="G227" s="3"/>
      <c r="H227" s="3"/>
      <c r="I227" s="3"/>
      <c r="J227" s="3"/>
      <c r="K227" s="3"/>
      <c r="L227" s="7"/>
      <c r="M227" s="3"/>
      <c r="N227" s="3"/>
      <c r="O227" s="3"/>
      <c r="P227" s="3"/>
      <c r="Q227" s="3"/>
      <c r="R227" s="3"/>
      <c r="S227" s="95"/>
      <c r="T227" s="3"/>
      <c r="X227" s="3"/>
      <c r="Y227" s="82"/>
      <c r="Z227" s="82" t="str">
        <f t="shared" si="10"/>
        <v>0</v>
      </c>
      <c r="AA227" s="82" t="str">
        <f t="shared" si="11"/>
        <v>0</v>
      </c>
    </row>
    <row r="228" spans="1:29" s="3" customFormat="1" ht="10.199999999999999" x14ac:dyDescent="0.2">
      <c r="A228" s="1" t="s">
        <v>422</v>
      </c>
      <c r="B228" s="2">
        <v>400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108" t="s">
        <v>432</v>
      </c>
      <c r="L228" s="109" t="s">
        <v>2185</v>
      </c>
      <c r="M228" s="110" t="s">
        <v>2887</v>
      </c>
      <c r="N228" s="3" t="s">
        <v>446</v>
      </c>
      <c r="O228" s="3" t="s">
        <v>432</v>
      </c>
      <c r="P228" s="3">
        <v>25</v>
      </c>
      <c r="Q228" s="1" t="s">
        <v>2193</v>
      </c>
      <c r="R228" s="2">
        <v>80.75</v>
      </c>
      <c r="S228" s="120" t="s">
        <v>436</v>
      </c>
      <c r="T228" s="1" t="s">
        <v>2274</v>
      </c>
      <c r="U228" s="3" t="s">
        <v>2196</v>
      </c>
      <c r="V228" s="3" t="s">
        <v>2196</v>
      </c>
      <c r="W228" s="22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0.199999999999999" x14ac:dyDescent="0.2">
      <c r="A229" s="1" t="s">
        <v>2391</v>
      </c>
      <c r="B229" s="2">
        <v>360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I229" s="3" t="s">
        <v>2923</v>
      </c>
      <c r="J229" s="3" t="s">
        <v>446</v>
      </c>
      <c r="K229" s="108" t="s">
        <v>2806</v>
      </c>
      <c r="L229" s="109" t="s">
        <v>2185</v>
      </c>
      <c r="M229" s="110" t="s">
        <v>2490</v>
      </c>
      <c r="N229" s="3" t="s">
        <v>446</v>
      </c>
      <c r="O229" s="3" t="s">
        <v>2919</v>
      </c>
      <c r="P229" s="3">
        <v>25</v>
      </c>
      <c r="Q229" s="1" t="s">
        <v>2193</v>
      </c>
      <c r="R229" s="2">
        <v>83</v>
      </c>
      <c r="S229" s="120" t="s">
        <v>2490</v>
      </c>
      <c r="T229" s="1" t="s">
        <v>2510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0.199999999999999" x14ac:dyDescent="0.2">
      <c r="A230" s="1" t="s">
        <v>2288</v>
      </c>
      <c r="B230" s="2">
        <v>34.65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23426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2852</v>
      </c>
      <c r="P230" s="3">
        <v>25</v>
      </c>
      <c r="Q230" s="1" t="s">
        <v>2321</v>
      </c>
      <c r="R230" s="2">
        <v>26.15</v>
      </c>
      <c r="S230" s="120" t="s">
        <v>2887</v>
      </c>
      <c r="T230" s="1" t="s">
        <v>2693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2281</v>
      </c>
      <c r="B231" s="2">
        <v>35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23435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3" t="s">
        <v>2820</v>
      </c>
      <c r="P231" s="3">
        <v>25</v>
      </c>
      <c r="Q231" s="1" t="s">
        <v>2193</v>
      </c>
      <c r="R231" s="2">
        <v>24.18</v>
      </c>
      <c r="S231" s="120" t="s">
        <v>2887</v>
      </c>
      <c r="T231" s="1" t="s">
        <v>2691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2289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23380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2820</v>
      </c>
      <c r="P232" s="3">
        <v>25</v>
      </c>
      <c r="Q232" s="1" t="s">
        <v>2193</v>
      </c>
      <c r="R232" s="2">
        <v>24.18</v>
      </c>
      <c r="S232" s="120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2292</v>
      </c>
      <c r="B233" s="2">
        <v>48.4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23519</v>
      </c>
      <c r="J233" s="3" t="s">
        <v>446</v>
      </c>
      <c r="K233" s="108" t="s">
        <v>2277</v>
      </c>
      <c r="L233" s="109" t="s">
        <v>2185</v>
      </c>
      <c r="M233" s="110" t="s">
        <v>2430</v>
      </c>
      <c r="N233" s="3" t="s">
        <v>446</v>
      </c>
      <c r="O233" s="3" t="s">
        <v>2835</v>
      </c>
      <c r="P233" s="3">
        <v>25</v>
      </c>
      <c r="Q233" s="1" t="s">
        <v>2193</v>
      </c>
      <c r="R233" s="2">
        <v>77</v>
      </c>
      <c r="S233" s="120" t="s">
        <v>2408</v>
      </c>
      <c r="T233" s="1" t="s">
        <v>2437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2290</v>
      </c>
      <c r="B234" s="2">
        <v>36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2851</v>
      </c>
      <c r="J234" s="3" t="s">
        <v>446</v>
      </c>
      <c r="K234" s="108" t="s">
        <v>2277</v>
      </c>
      <c r="L234" s="109" t="s">
        <v>2185</v>
      </c>
      <c r="M234" s="110" t="s">
        <v>2490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86.5</v>
      </c>
      <c r="S234" s="120" t="s">
        <v>2490</v>
      </c>
      <c r="T234" s="1" t="s">
        <v>2512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2291</v>
      </c>
      <c r="B235" s="2">
        <v>38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2850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96.75</v>
      </c>
      <c r="S235" s="120" t="s">
        <v>2490</v>
      </c>
      <c r="T235" s="1" t="s">
        <v>2513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2279</v>
      </c>
      <c r="B236" s="2">
        <v>33.15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23365</v>
      </c>
      <c r="J236" s="3" t="s">
        <v>446</v>
      </c>
      <c r="K236" s="108" t="s">
        <v>2277</v>
      </c>
      <c r="L236" s="109" t="s">
        <v>2185</v>
      </c>
      <c r="M236" s="110" t="s">
        <v>2300</v>
      </c>
      <c r="N236" s="3" t="s">
        <v>446</v>
      </c>
      <c r="O236" s="3" t="s">
        <v>2832</v>
      </c>
      <c r="P236" s="3">
        <v>25</v>
      </c>
      <c r="Q236" s="1" t="s">
        <v>2193</v>
      </c>
      <c r="R236" s="2">
        <v>195</v>
      </c>
      <c r="S236" s="120" t="s">
        <v>2300</v>
      </c>
      <c r="T236" s="1" t="s">
        <v>2314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2285</v>
      </c>
      <c r="B237" s="2">
        <v>375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23856</v>
      </c>
      <c r="J237" s="3" t="s">
        <v>446</v>
      </c>
      <c r="K237" s="108" t="s">
        <v>2277</v>
      </c>
      <c r="L237" s="109" t="s">
        <v>2185</v>
      </c>
      <c r="M237" s="110" t="s">
        <v>2315</v>
      </c>
      <c r="N237" s="3" t="s">
        <v>446</v>
      </c>
      <c r="O237" s="3" t="s">
        <v>2832</v>
      </c>
      <c r="P237" s="3">
        <v>25</v>
      </c>
      <c r="Q237" s="1" t="s">
        <v>2193</v>
      </c>
      <c r="R237" s="2">
        <v>69.25</v>
      </c>
      <c r="S237" s="120" t="s">
        <v>2911</v>
      </c>
      <c r="T237" s="1" t="s">
        <v>2316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2805</v>
      </c>
      <c r="B238" s="2">
        <v>380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24012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3" t="s">
        <v>2832</v>
      </c>
      <c r="P238" s="3">
        <v>25</v>
      </c>
      <c r="Q238" s="1" t="s">
        <v>2485</v>
      </c>
      <c r="R238" s="2">
        <v>199.25</v>
      </c>
      <c r="S238" s="120" t="s">
        <v>2911</v>
      </c>
      <c r="T238" s="1" t="s">
        <v>2673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2293</v>
      </c>
      <c r="B239" s="2">
        <v>56.75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2848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72.25</v>
      </c>
      <c r="S239" s="125">
        <v>15748</v>
      </c>
      <c r="T239" s="1" t="s">
        <v>2598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2294</v>
      </c>
      <c r="B240" s="2">
        <v>64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2849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15749</v>
      </c>
      <c r="T240" s="1" t="s">
        <v>2599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2323</v>
      </c>
      <c r="B241" s="2">
        <v>210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2923</v>
      </c>
      <c r="J241" s="3" t="s">
        <v>446</v>
      </c>
      <c r="K241" s="108" t="s">
        <v>2806</v>
      </c>
      <c r="L241" s="109" t="s">
        <v>2185</v>
      </c>
      <c r="M241" s="110" t="s">
        <v>2345</v>
      </c>
      <c r="N241" s="3" t="s">
        <v>446</v>
      </c>
      <c r="O241" s="3" t="s">
        <v>2820</v>
      </c>
      <c r="P241" s="3">
        <v>25</v>
      </c>
      <c r="Q241" s="1" t="s">
        <v>2485</v>
      </c>
      <c r="R241" s="2">
        <v>204</v>
      </c>
      <c r="S241" s="120" t="s">
        <v>2887</v>
      </c>
      <c r="T241" s="1" t="s">
        <v>2683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2283</v>
      </c>
      <c r="B242" s="2">
        <v>33.85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1000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15838</v>
      </c>
      <c r="T242" s="1" t="s">
        <v>2600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2401</v>
      </c>
      <c r="B243" s="2">
        <v>57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1048</v>
      </c>
      <c r="J243" s="3" t="s">
        <v>446</v>
      </c>
      <c r="K243" s="108" t="s">
        <v>2324</v>
      </c>
      <c r="L243" s="109" t="s">
        <v>2185</v>
      </c>
      <c r="M243" s="110" t="s">
        <v>2596</v>
      </c>
      <c r="N243" s="3" t="s">
        <v>446</v>
      </c>
      <c r="O243" s="3" t="s">
        <v>2912</v>
      </c>
      <c r="P243" s="3">
        <v>25</v>
      </c>
      <c r="Q243" s="1" t="s">
        <v>2193</v>
      </c>
      <c r="R243" s="2">
        <v>57</v>
      </c>
      <c r="S243" s="125">
        <v>15858</v>
      </c>
      <c r="T243" s="1" t="s">
        <v>2597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426</v>
      </c>
      <c r="B244" s="2">
        <v>400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1030</v>
      </c>
      <c r="J244" s="3" t="s">
        <v>446</v>
      </c>
      <c r="K244" s="108" t="s">
        <v>2466</v>
      </c>
      <c r="L244" s="109" t="s">
        <v>2185</v>
      </c>
      <c r="M244" s="110" t="s">
        <v>2701</v>
      </c>
      <c r="N244" s="3" t="s">
        <v>446</v>
      </c>
      <c r="O244" s="3" t="s">
        <v>1039</v>
      </c>
      <c r="P244" s="3">
        <v>25</v>
      </c>
      <c r="Q244" s="1" t="s">
        <v>2193</v>
      </c>
      <c r="R244" s="2">
        <v>48</v>
      </c>
      <c r="S244" s="125">
        <v>15847</v>
      </c>
      <c r="T244" s="1" t="s">
        <v>2702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2514</v>
      </c>
      <c r="B245" s="2">
        <v>235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/>
      <c r="J245" s="3" t="s">
        <v>446</v>
      </c>
      <c r="K245" s="108" t="s">
        <v>2515</v>
      </c>
      <c r="L245" s="109" t="s">
        <v>2185</v>
      </c>
      <c r="M245" s="110" t="s">
        <v>2430</v>
      </c>
      <c r="N245" s="3" t="s">
        <v>446</v>
      </c>
      <c r="O245" s="3" t="s">
        <v>1028</v>
      </c>
      <c r="P245" s="3">
        <v>25</v>
      </c>
      <c r="Q245" s="1" t="s">
        <v>2193</v>
      </c>
      <c r="R245" s="2">
        <v>40</v>
      </c>
      <c r="S245" s="120" t="s">
        <v>436</v>
      </c>
      <c r="T245" s="1" t="s">
        <v>2436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0.199999999999999" x14ac:dyDescent="0.2">
      <c r="A246" s="1" t="s">
        <v>1062</v>
      </c>
      <c r="B246" s="2">
        <v>350</v>
      </c>
      <c r="C246" s="1" t="s">
        <v>1063</v>
      </c>
      <c r="D246" s="1" t="s">
        <v>2186</v>
      </c>
      <c r="E246" s="3" t="s">
        <v>2187</v>
      </c>
      <c r="F246" s="3">
        <v>16</v>
      </c>
      <c r="G246" s="3">
        <v>25</v>
      </c>
      <c r="I246" s="23" t="s">
        <v>1033</v>
      </c>
      <c r="J246" s="3" t="s">
        <v>446</v>
      </c>
      <c r="K246" s="108" t="s">
        <v>2804</v>
      </c>
      <c r="L246" s="109" t="s">
        <v>2185</v>
      </c>
      <c r="M246" s="110" t="s">
        <v>2453</v>
      </c>
      <c r="N246" s="3" t="s">
        <v>446</v>
      </c>
      <c r="O246" s="3" t="s">
        <v>1037</v>
      </c>
      <c r="P246" s="3">
        <v>25</v>
      </c>
      <c r="Q246" s="1" t="s">
        <v>2193</v>
      </c>
      <c r="R246" s="2">
        <v>86.5</v>
      </c>
      <c r="S246" s="120" t="s">
        <v>2453</v>
      </c>
      <c r="T246" s="1" t="s">
        <v>2463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1145</v>
      </c>
      <c r="B247" s="2">
        <v>320</v>
      </c>
      <c r="C247" s="1" t="s">
        <v>1146</v>
      </c>
      <c r="D247" s="1" t="s">
        <v>2186</v>
      </c>
      <c r="E247" s="3" t="s">
        <v>2187</v>
      </c>
      <c r="F247" s="3">
        <v>16</v>
      </c>
      <c r="G247" s="3">
        <v>25</v>
      </c>
      <c r="I247" s="27"/>
      <c r="J247" s="3" t="s">
        <v>446</v>
      </c>
      <c r="K247" s="108" t="s">
        <v>2490</v>
      </c>
      <c r="L247" s="109" t="s">
        <v>2185</v>
      </c>
      <c r="M247" s="110" t="s">
        <v>2490</v>
      </c>
      <c r="N247" s="3" t="s">
        <v>446</v>
      </c>
      <c r="P247" s="3">
        <v>25</v>
      </c>
      <c r="Q247" s="1" t="s">
        <v>2193</v>
      </c>
      <c r="R247" s="2">
        <v>86.5</v>
      </c>
      <c r="S247" s="120" t="s">
        <v>436</v>
      </c>
      <c r="T247" s="1" t="s">
        <v>2511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2394</v>
      </c>
      <c r="B248" s="2">
        <v>81.349999999999994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20</v>
      </c>
      <c r="I248" s="136"/>
      <c r="J248" s="3" t="s">
        <v>446</v>
      </c>
      <c r="K248" s="108" t="s">
        <v>2806</v>
      </c>
      <c r="L248" s="109" t="s">
        <v>2185</v>
      </c>
      <c r="M248" s="110" t="s">
        <v>2453</v>
      </c>
      <c r="N248" s="3" t="s">
        <v>446</v>
      </c>
      <c r="O248" s="3" t="s">
        <v>2806</v>
      </c>
      <c r="P248" s="3">
        <v>20</v>
      </c>
      <c r="Q248" s="1" t="s">
        <v>2193</v>
      </c>
      <c r="R248" s="2">
        <v>86.5</v>
      </c>
      <c r="S248" s="118" t="s">
        <v>1161</v>
      </c>
      <c r="T248" s="1" t="s">
        <v>2463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640</v>
      </c>
      <c r="Z248" s="82">
        <f t="shared" si="10"/>
        <v>640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423</v>
      </c>
      <c r="B249" s="2">
        <v>390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108" t="s">
        <v>2367</v>
      </c>
      <c r="L249" s="109" t="s">
        <v>2185</v>
      </c>
      <c r="M249" s="110" t="s">
        <v>2516</v>
      </c>
      <c r="N249" s="3" t="s">
        <v>446</v>
      </c>
      <c r="O249" s="3" t="s">
        <v>1099</v>
      </c>
      <c r="P249" s="3">
        <v>25</v>
      </c>
      <c r="Q249" s="1" t="s">
        <v>2193</v>
      </c>
      <c r="R249" s="2">
        <v>400</v>
      </c>
      <c r="S249" s="125" t="s">
        <v>1161</v>
      </c>
      <c r="T249" s="1" t="s">
        <v>2517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836</v>
      </c>
      <c r="B250" s="2">
        <v>385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2218</v>
      </c>
      <c r="R250" s="2">
        <v>200</v>
      </c>
      <c r="S250" s="125" t="s">
        <v>1161</v>
      </c>
      <c r="T250" s="1" t="s">
        <v>2443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839</v>
      </c>
      <c r="B251" s="2">
        <v>380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7"/>
      <c r="P251" s="22">
        <v>25</v>
      </c>
      <c r="Q251" s="1" t="s">
        <v>1291</v>
      </c>
      <c r="R251" s="2">
        <v>350</v>
      </c>
      <c r="S251" s="125" t="s">
        <v>1161</v>
      </c>
      <c r="T251" s="1" t="s">
        <v>1292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7"/>
      <c r="P252" s="3">
        <v>25</v>
      </c>
      <c r="Q252" s="1" t="s">
        <v>2193</v>
      </c>
      <c r="R252" s="2">
        <v>83.75</v>
      </c>
      <c r="S252" s="125" t="s">
        <v>1161</v>
      </c>
      <c r="T252" s="1" t="s">
        <v>2442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2430</v>
      </c>
      <c r="N253" s="3" t="s">
        <v>446</v>
      </c>
      <c r="O253" s="22" t="s">
        <v>2448</v>
      </c>
      <c r="P253" s="3">
        <v>25</v>
      </c>
      <c r="Q253" s="1" t="s">
        <v>2193</v>
      </c>
      <c r="R253" s="2">
        <v>40</v>
      </c>
      <c r="S253" s="120" t="s">
        <v>1161</v>
      </c>
      <c r="T253" s="1" t="s">
        <v>2436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849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2585</v>
      </c>
      <c r="L254" s="109" t="s">
        <v>2185</v>
      </c>
      <c r="M254" s="110" t="s">
        <v>2895</v>
      </c>
      <c r="N254" s="3" t="s">
        <v>446</v>
      </c>
      <c r="O254" s="3" t="s">
        <v>2585</v>
      </c>
      <c r="P254" s="3">
        <v>25</v>
      </c>
      <c r="Q254" s="1" t="s">
        <v>2193</v>
      </c>
      <c r="R254" s="2">
        <v>180</v>
      </c>
      <c r="S254" s="125" t="s">
        <v>1161</v>
      </c>
      <c r="T254" s="1" t="s">
        <v>2298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2448</v>
      </c>
      <c r="L255" s="109" t="s">
        <v>2185</v>
      </c>
      <c r="M255" s="110" t="s">
        <v>2448</v>
      </c>
      <c r="N255" s="3" t="s">
        <v>446</v>
      </c>
      <c r="P255" s="3">
        <v>25</v>
      </c>
      <c r="Q255" s="1" t="s">
        <v>861</v>
      </c>
      <c r="R255" s="2">
        <v>300</v>
      </c>
      <c r="S255" s="118" t="s">
        <v>1161</v>
      </c>
      <c r="T255" s="1" t="s">
        <v>863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ht="11.85" customHeight="1" x14ac:dyDescent="0.25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58" customFormat="1" ht="11.85" customHeight="1" x14ac:dyDescent="0.25">
      <c r="G257" s="59">
        <f>SUM(G227:G256)</f>
        <v>695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SUM(P227:P256)</f>
        <v>695</v>
      </c>
      <c r="Q257" s="61"/>
      <c r="R257" s="61"/>
      <c r="S257" s="94"/>
      <c r="T257" s="61"/>
      <c r="X257" s="61"/>
      <c r="Y257" s="82">
        <f t="shared" si="9"/>
        <v>0</v>
      </c>
      <c r="Z257" s="82" t="str">
        <f t="shared" si="10"/>
        <v>0</v>
      </c>
      <c r="AA257" s="82" t="str">
        <f t="shared" si="11"/>
        <v>0</v>
      </c>
    </row>
    <row r="258" spans="1:29" ht="11.85" customHeight="1" x14ac:dyDescent="0.25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3" customFormat="1" ht="10.199999999999999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400</v>
      </c>
      <c r="Z259" s="82">
        <f t="shared" si="10"/>
        <v>400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0.199999999999999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0.199999999999999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ref="Y262:Y321" si="12">F262*G262*2</f>
        <v>400</v>
      </c>
      <c r="Z262" s="82" t="str">
        <f t="shared" ref="Z262:Z321" si="13">IF(X262="N",Y262,"0")</f>
        <v>0</v>
      </c>
      <c r="AA262" s="82">
        <f t="shared" ref="AA262:AA321" si="14">IF(X262="P",Y262,"0")</f>
        <v>400</v>
      </c>
      <c r="AC262" s="5"/>
    </row>
    <row r="263" spans="1:29" s="3" customFormat="1" ht="10.199999999999999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2"/>
        <v>400</v>
      </c>
      <c r="Z263" s="82" t="str">
        <f t="shared" si="13"/>
        <v>0</v>
      </c>
      <c r="AA263" s="82">
        <f t="shared" si="14"/>
        <v>400</v>
      </c>
      <c r="AC263" s="5"/>
    </row>
    <row r="264" spans="1:29" s="3" customFormat="1" ht="10.199999999999999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2"/>
        <v>400</v>
      </c>
      <c r="Z264" s="82" t="str">
        <f t="shared" si="13"/>
        <v>0</v>
      </c>
      <c r="AA264" s="82">
        <f t="shared" si="14"/>
        <v>400</v>
      </c>
      <c r="AC264" s="5"/>
    </row>
    <row r="265" spans="1:29" s="3" customFormat="1" ht="10.199999999999999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0.199999999999999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0.199999999999999" x14ac:dyDescent="0.2">
      <c r="A275" s="1" t="s">
        <v>2773</v>
      </c>
      <c r="B275" s="2">
        <v>185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139"/>
      <c r="J275" s="3" t="s">
        <v>446</v>
      </c>
      <c r="K275" s="108" t="s">
        <v>2448</v>
      </c>
      <c r="L275" s="109" t="s">
        <v>2185</v>
      </c>
      <c r="M275" s="135" t="s">
        <v>2887</v>
      </c>
      <c r="N275" s="3" t="s">
        <v>446</v>
      </c>
      <c r="O275" s="3" t="s">
        <v>2448</v>
      </c>
      <c r="P275" s="3">
        <v>25</v>
      </c>
      <c r="Q275" s="1" t="s">
        <v>2193</v>
      </c>
      <c r="R275" s="2">
        <v>21</v>
      </c>
      <c r="S275" s="120" t="s">
        <v>1161</v>
      </c>
      <c r="T275" s="1" t="s">
        <v>2723</v>
      </c>
      <c r="U275" s="3" t="s">
        <v>2196</v>
      </c>
      <c r="V275" s="3" t="s">
        <v>2196</v>
      </c>
      <c r="W275" s="3" t="s">
        <v>2892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0.199999999999999" x14ac:dyDescent="0.2">
      <c r="A276" s="1" t="s">
        <v>2795</v>
      </c>
      <c r="B276" s="2">
        <v>185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114"/>
      <c r="J276" s="3" t="s">
        <v>446</v>
      </c>
      <c r="K276" s="108" t="s">
        <v>2812</v>
      </c>
      <c r="L276" s="109" t="s">
        <v>2185</v>
      </c>
      <c r="M276" s="135" t="s">
        <v>2887</v>
      </c>
      <c r="N276" s="3" t="s">
        <v>446</v>
      </c>
      <c r="O276" s="3" t="s">
        <v>879</v>
      </c>
      <c r="P276" s="3">
        <v>25</v>
      </c>
      <c r="Q276" s="1" t="s">
        <v>2193</v>
      </c>
      <c r="R276" s="2">
        <v>25.5</v>
      </c>
      <c r="S276" s="125" t="s">
        <v>1739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ht="11.85" customHeight="1" x14ac:dyDescent="0.25">
      <c r="G277" s="3"/>
      <c r="H277" s="3"/>
      <c r="I277" s="3"/>
      <c r="J277" s="3"/>
      <c r="K277" s="3"/>
      <c r="L277" s="20" t="s">
        <v>2185</v>
      </c>
      <c r="M277" s="3"/>
      <c r="N277" s="3"/>
      <c r="O277" s="3"/>
      <c r="P277" s="3"/>
      <c r="Q277" s="3"/>
      <c r="R277" s="3"/>
      <c r="S277" s="95"/>
      <c r="T277" s="3"/>
      <c r="X277" s="3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62" customFormat="1" ht="11.85" customHeight="1" thickBot="1" x14ac:dyDescent="0.3">
      <c r="G278" s="63">
        <f>SUM(G258:G277)</f>
        <v>450</v>
      </c>
      <c r="H278" s="63"/>
      <c r="I278" s="63"/>
      <c r="J278" s="63"/>
      <c r="K278" s="63"/>
      <c r="L278" s="64"/>
      <c r="M278" s="63">
        <f>G278-P278</f>
        <v>0</v>
      </c>
      <c r="N278" s="63"/>
      <c r="O278" s="63"/>
      <c r="P278" s="63">
        <f>SUM(P258:P277)</f>
        <v>450</v>
      </c>
      <c r="Q278" s="65"/>
      <c r="R278" s="65"/>
      <c r="S278" s="103"/>
      <c r="T278" s="65"/>
      <c r="X278" s="65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71" customFormat="1" ht="11.85" customHeight="1" x14ac:dyDescent="0.25">
      <c r="C279" s="50" t="s">
        <v>2183</v>
      </c>
      <c r="G279" s="72"/>
      <c r="H279" s="72"/>
      <c r="I279" s="72"/>
      <c r="J279" s="72"/>
      <c r="K279" s="72"/>
      <c r="L279" s="73"/>
      <c r="M279" s="72"/>
      <c r="N279" s="72"/>
      <c r="O279" s="72"/>
      <c r="P279" s="72"/>
      <c r="Q279" s="74"/>
      <c r="R279" s="74"/>
      <c r="S279" s="97"/>
      <c r="T279" s="74"/>
      <c r="X279" s="74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5">
      <c r="A280" s="89">
        <v>486140.1</v>
      </c>
      <c r="B280" s="2">
        <v>216</v>
      </c>
      <c r="C280" s="1" t="s">
        <v>2218</v>
      </c>
      <c r="D280" s="1" t="s">
        <v>2186</v>
      </c>
      <c r="E280" s="3" t="s">
        <v>2187</v>
      </c>
      <c r="F280" s="3">
        <v>16</v>
      </c>
      <c r="G280" s="22">
        <v>4</v>
      </c>
      <c r="H280" s="22"/>
      <c r="I280" s="127" t="s">
        <v>2904</v>
      </c>
      <c r="J280" s="22" t="s">
        <v>446</v>
      </c>
      <c r="K280" s="4" t="s">
        <v>2277</v>
      </c>
      <c r="L280" s="1" t="s">
        <v>2185</v>
      </c>
      <c r="M280" s="22" t="s">
        <v>2842</v>
      </c>
      <c r="N280" s="80" t="s">
        <v>446</v>
      </c>
      <c r="O280" s="22"/>
      <c r="P280" s="22">
        <v>4</v>
      </c>
      <c r="Q280" s="20" t="s">
        <v>2843</v>
      </c>
      <c r="R280" s="21">
        <v>0</v>
      </c>
      <c r="S280" s="98">
        <v>15757</v>
      </c>
      <c r="T280" s="20" t="s">
        <v>2844</v>
      </c>
      <c r="U280" s="22" t="s">
        <v>2845</v>
      </c>
      <c r="V280" s="22" t="s">
        <v>2845</v>
      </c>
      <c r="W280" s="22" t="s">
        <v>1161</v>
      </c>
      <c r="X280" s="22" t="s">
        <v>2847</v>
      </c>
      <c r="Y280" s="82">
        <f t="shared" si="12"/>
        <v>128</v>
      </c>
      <c r="Z280" s="82" t="str">
        <f t="shared" si="13"/>
        <v>0</v>
      </c>
      <c r="AA280" s="82">
        <f t="shared" si="14"/>
        <v>128</v>
      </c>
      <c r="AB280" s="22"/>
      <c r="AC280" s="25"/>
    </row>
    <row r="281" spans="1:29" s="46" customFormat="1" ht="11.85" customHeight="1" thickBot="1" x14ac:dyDescent="0.3">
      <c r="A281" s="90"/>
      <c r="G281" s="47">
        <f>SUM(G280:G280)</f>
        <v>4</v>
      </c>
      <c r="H281" s="47"/>
      <c r="I281" s="128"/>
      <c r="J281" s="47"/>
      <c r="K281" s="128"/>
      <c r="L281" s="48"/>
      <c r="M281" s="47">
        <f>G281-P281</f>
        <v>0</v>
      </c>
      <c r="N281" s="81"/>
      <c r="O281" s="47"/>
      <c r="P281" s="47">
        <f>SUM(P280)</f>
        <v>4</v>
      </c>
      <c r="Q281" s="49"/>
      <c r="R281" s="49"/>
      <c r="S281" s="96"/>
      <c r="T281" s="49"/>
      <c r="X281" s="49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5">
      <c r="A282" s="89"/>
      <c r="C282" s="50" t="s">
        <v>2184</v>
      </c>
      <c r="G282" s="22"/>
      <c r="H282" s="22"/>
      <c r="I282" s="24"/>
      <c r="J282" s="22"/>
      <c r="K282" s="22"/>
      <c r="L282" s="45"/>
      <c r="M282" s="22"/>
      <c r="N282" s="37"/>
      <c r="O282" s="22"/>
      <c r="P282" s="22"/>
      <c r="Q282" s="22"/>
      <c r="R282" s="22"/>
      <c r="S282" s="95"/>
      <c r="T282" s="22"/>
      <c r="X282" s="22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5">
      <c r="A283" s="89">
        <v>486140.1</v>
      </c>
      <c r="B283" s="2">
        <v>216</v>
      </c>
      <c r="C283" s="1" t="s">
        <v>2218</v>
      </c>
      <c r="D283" s="1" t="s">
        <v>2718</v>
      </c>
      <c r="E283" s="3" t="s">
        <v>2187</v>
      </c>
      <c r="F283" s="3">
        <v>8</v>
      </c>
      <c r="G283" s="74">
        <v>4</v>
      </c>
      <c r="H283" s="74"/>
      <c r="I283" s="127" t="s">
        <v>2904</v>
      </c>
      <c r="J283" s="74" t="s">
        <v>446</v>
      </c>
      <c r="K283" s="4" t="s">
        <v>2277</v>
      </c>
      <c r="L283" s="1" t="s">
        <v>2185</v>
      </c>
      <c r="M283" s="74" t="s">
        <v>2842</v>
      </c>
      <c r="N283" s="82" t="s">
        <v>446</v>
      </c>
      <c r="O283" s="74"/>
      <c r="P283" s="74">
        <v>4</v>
      </c>
      <c r="Q283" s="83" t="s">
        <v>2843</v>
      </c>
      <c r="R283" s="84">
        <v>0</v>
      </c>
      <c r="S283" s="99">
        <v>15757</v>
      </c>
      <c r="T283" s="83" t="s">
        <v>2844</v>
      </c>
      <c r="U283" s="74" t="s">
        <v>2845</v>
      </c>
      <c r="V283" s="74" t="s">
        <v>2845</v>
      </c>
      <c r="W283" s="22" t="s">
        <v>1161</v>
      </c>
      <c r="X283" s="74" t="s">
        <v>2847</v>
      </c>
      <c r="Y283" s="82">
        <f t="shared" si="12"/>
        <v>64</v>
      </c>
      <c r="Z283" s="82" t="str">
        <f t="shared" si="13"/>
        <v>0</v>
      </c>
      <c r="AA283" s="82">
        <f t="shared" si="14"/>
        <v>64</v>
      </c>
      <c r="AB283" s="74"/>
      <c r="AC283" s="85"/>
    </row>
    <row r="284" spans="1:29" s="46" customFormat="1" ht="11.85" customHeight="1" thickBot="1" x14ac:dyDescent="0.3">
      <c r="G284" s="47">
        <f>SUM(G283)</f>
        <v>4</v>
      </c>
      <c r="H284" s="47"/>
      <c r="I284" s="128"/>
      <c r="J284" s="47"/>
      <c r="K284" s="47"/>
      <c r="M284" s="47">
        <f>G284-P284</f>
        <v>0</v>
      </c>
      <c r="N284" s="81"/>
      <c r="O284" s="47"/>
      <c r="P284" s="47">
        <f>SUM(P283)</f>
        <v>4</v>
      </c>
      <c r="S284" s="10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G285" s="72"/>
      <c r="H285" s="72"/>
      <c r="I285" s="72"/>
      <c r="J285" s="72"/>
      <c r="K285" s="72"/>
      <c r="L285" s="73"/>
      <c r="M285" s="74"/>
      <c r="N285" s="82"/>
      <c r="O285" s="74"/>
      <c r="P285" s="74"/>
      <c r="Q285" s="83"/>
      <c r="R285" s="84"/>
      <c r="S285" s="99"/>
      <c r="T285" s="83"/>
      <c r="U285" s="74"/>
      <c r="V285" s="74"/>
      <c r="W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  <c r="AB285" s="74"/>
      <c r="AC285" s="85"/>
    </row>
    <row r="286" spans="1:29" s="43" customFormat="1" ht="11.25" customHeight="1" x14ac:dyDescent="0.3">
      <c r="C286" s="50" t="s">
        <v>2180</v>
      </c>
      <c r="G286" s="22"/>
      <c r="H286" s="22"/>
      <c r="I286" s="22"/>
      <c r="J286" s="22"/>
      <c r="K286" s="67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0.199999999999999" x14ac:dyDescent="0.2">
      <c r="A287" s="1" t="s">
        <v>2713</v>
      </c>
      <c r="B287" s="2">
        <v>197.04</v>
      </c>
      <c r="C287" s="1" t="s">
        <v>2485</v>
      </c>
      <c r="D287" s="1" t="s">
        <v>2186</v>
      </c>
      <c r="E287" s="3" t="s">
        <v>2187</v>
      </c>
      <c r="F287" s="3">
        <v>16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235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320</v>
      </c>
      <c r="Z287" s="82" t="str">
        <f t="shared" si="13"/>
        <v>0</v>
      </c>
      <c r="AA287" s="82">
        <f t="shared" si="14"/>
        <v>320</v>
      </c>
      <c r="AC287" s="5"/>
    </row>
    <row r="288" spans="1:29" s="38" customFormat="1" ht="11.85" customHeight="1" x14ac:dyDescent="0.25">
      <c r="G288" s="40">
        <f>SUM(G286:G287)</f>
        <v>10</v>
      </c>
      <c r="H288" s="40"/>
      <c r="I288" s="40"/>
      <c r="J288" s="40"/>
      <c r="K288" s="40"/>
      <c r="L288" s="41"/>
      <c r="M288" s="40">
        <f>G288-P288</f>
        <v>0</v>
      </c>
      <c r="N288" s="40"/>
      <c r="O288" s="40"/>
      <c r="P288" s="40">
        <f>SUM(P286:P287)</f>
        <v>10</v>
      </c>
      <c r="Q288" s="42"/>
      <c r="R288" s="42"/>
      <c r="S288" s="94"/>
      <c r="T288" s="42"/>
      <c r="X288" s="4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5">
      <c r="C289" s="50" t="s">
        <v>2181</v>
      </c>
      <c r="G289" s="22"/>
      <c r="H289" s="22"/>
      <c r="I289" s="22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0.199999999999999" x14ac:dyDescent="0.2">
      <c r="A290" s="1" t="s">
        <v>2713</v>
      </c>
      <c r="B290" s="2">
        <v>197.04</v>
      </c>
      <c r="C290" s="1" t="s">
        <v>2485</v>
      </c>
      <c r="D290" s="1" t="s">
        <v>2718</v>
      </c>
      <c r="E290" s="3" t="s">
        <v>2187</v>
      </c>
      <c r="F290" s="3">
        <v>8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300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160</v>
      </c>
      <c r="Z290" s="82" t="str">
        <f t="shared" si="13"/>
        <v>0</v>
      </c>
      <c r="AA290" s="82">
        <f t="shared" si="14"/>
        <v>160</v>
      </c>
      <c r="AC290" s="5"/>
    </row>
    <row r="291" spans="1:29" s="46" customFormat="1" ht="11.85" customHeight="1" thickBot="1" x14ac:dyDescent="0.3">
      <c r="G291" s="47">
        <f>SUM(G289:G290)</f>
        <v>10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SUM(P289:P290)</f>
        <v>10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C292" s="50" t="s">
        <v>2178</v>
      </c>
      <c r="G292" s="22"/>
      <c r="H292" s="22"/>
      <c r="I292" s="28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2711</v>
      </c>
      <c r="B293" s="2">
        <v>216</v>
      </c>
      <c r="C293" s="1" t="s">
        <v>2218</v>
      </c>
      <c r="D293" s="1" t="s">
        <v>2186</v>
      </c>
      <c r="E293" s="3" t="s">
        <v>2187</v>
      </c>
      <c r="F293" s="3">
        <v>16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288</v>
      </c>
      <c r="Z293" s="82" t="str">
        <f t="shared" si="13"/>
        <v>0</v>
      </c>
      <c r="AA293" s="82">
        <f t="shared" si="14"/>
        <v>288</v>
      </c>
      <c r="AC293" s="5"/>
    </row>
    <row r="294" spans="1:29" s="38" customFormat="1" ht="11.85" customHeight="1" x14ac:dyDescent="0.25">
      <c r="G294" s="40">
        <f>SUM(G292:G293)</f>
        <v>9</v>
      </c>
      <c r="H294" s="40"/>
      <c r="I294" s="129"/>
      <c r="J294" s="40"/>
      <c r="K294" s="129"/>
      <c r="L294" s="41"/>
      <c r="M294" s="40">
        <f>G294-P294</f>
        <v>0</v>
      </c>
      <c r="N294" s="40"/>
      <c r="O294" s="40"/>
      <c r="P294" s="40">
        <f>SUM(P292:P293)</f>
        <v>9</v>
      </c>
      <c r="Q294" s="42"/>
      <c r="R294" s="42"/>
      <c r="S294" s="94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5">
      <c r="C295" s="50" t="s">
        <v>2179</v>
      </c>
      <c r="G295" s="22"/>
      <c r="H295" s="22"/>
      <c r="I295" s="24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2711</v>
      </c>
      <c r="B296" s="2">
        <v>216</v>
      </c>
      <c r="C296" s="1" t="s">
        <v>2218</v>
      </c>
      <c r="D296" s="1" t="s">
        <v>2718</v>
      </c>
      <c r="E296" s="3" t="s">
        <v>2187</v>
      </c>
      <c r="F296" s="3">
        <v>8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144</v>
      </c>
      <c r="Z296" s="82" t="str">
        <f t="shared" si="13"/>
        <v>0</v>
      </c>
      <c r="AA296" s="82">
        <f t="shared" si="14"/>
        <v>144</v>
      </c>
      <c r="AC296" s="5"/>
    </row>
    <row r="297" spans="1:29" s="46" customFormat="1" ht="11.85" customHeight="1" thickBot="1" x14ac:dyDescent="0.3">
      <c r="G297" s="47">
        <f>SUM(G295:G296)</f>
        <v>9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9</v>
      </c>
      <c r="Q297" s="49"/>
      <c r="R297" s="49"/>
      <c r="S297" s="96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25" customHeight="1" x14ac:dyDescent="0.25">
      <c r="C298" s="50" t="s">
        <v>2170</v>
      </c>
      <c r="G298" s="22"/>
      <c r="H298" s="22"/>
      <c r="I298" s="68" t="s">
        <v>2182</v>
      </c>
      <c r="J298" s="22"/>
      <c r="K298" s="22"/>
      <c r="L298" s="45"/>
      <c r="M298" s="22"/>
      <c r="N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12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2611</v>
      </c>
      <c r="N299" s="3" t="s">
        <v>446</v>
      </c>
      <c r="P299" s="3">
        <v>12</v>
      </c>
      <c r="Q299" s="1" t="s">
        <v>2612</v>
      </c>
      <c r="R299" s="2">
        <v>0</v>
      </c>
      <c r="S299" s="98">
        <v>15737</v>
      </c>
      <c r="T299" s="1" t="s">
        <v>2613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384</v>
      </c>
      <c r="Z299" s="82" t="str">
        <f t="shared" si="13"/>
        <v>0</v>
      </c>
      <c r="AA299" s="82">
        <f t="shared" si="14"/>
        <v>384</v>
      </c>
      <c r="AC299" s="5"/>
    </row>
    <row r="300" spans="1:29" s="3" customFormat="1" ht="10.199999999999999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5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2614</v>
      </c>
      <c r="N300" s="3" t="s">
        <v>446</v>
      </c>
      <c r="P300" s="3">
        <v>5</v>
      </c>
      <c r="Q300" s="1" t="s">
        <v>2321</v>
      </c>
      <c r="R300" s="2">
        <v>23.7</v>
      </c>
      <c r="S300" s="98">
        <v>15740</v>
      </c>
      <c r="T300" s="1" t="s">
        <v>2615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2614</v>
      </c>
      <c r="N301" s="3" t="s">
        <v>446</v>
      </c>
      <c r="P301" s="3">
        <v>6</v>
      </c>
      <c r="Q301" s="1" t="s">
        <v>2321</v>
      </c>
      <c r="R301" s="2">
        <v>34.65</v>
      </c>
      <c r="S301" s="98">
        <v>15740</v>
      </c>
      <c r="T301" s="1" t="s">
        <v>2616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7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2188</v>
      </c>
      <c r="N302" s="3" t="s">
        <v>446</v>
      </c>
      <c r="P302" s="3">
        <v>7</v>
      </c>
      <c r="Q302" s="1" t="s">
        <v>2321</v>
      </c>
      <c r="R302" s="2">
        <v>28.75</v>
      </c>
      <c r="S302" s="98">
        <v>15735</v>
      </c>
      <c r="T302" s="1" t="s">
        <v>2618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224</v>
      </c>
      <c r="Z302" s="82" t="str">
        <f t="shared" si="13"/>
        <v>0</v>
      </c>
      <c r="AA302" s="82">
        <f t="shared" si="14"/>
        <v>224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10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2188</v>
      </c>
      <c r="N303" s="3" t="s">
        <v>446</v>
      </c>
      <c r="P303" s="3">
        <v>10</v>
      </c>
      <c r="Q303" s="1" t="s">
        <v>2189</v>
      </c>
      <c r="R303" s="2">
        <v>31.9</v>
      </c>
      <c r="S303" s="98">
        <v>15735</v>
      </c>
      <c r="T303" s="1" t="s">
        <v>2190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2821</v>
      </c>
      <c r="N304" s="3" t="s">
        <v>446</v>
      </c>
      <c r="O304" s="78" t="s">
        <v>1024</v>
      </c>
      <c r="P304" s="3">
        <v>6</v>
      </c>
      <c r="Q304" s="3" t="s">
        <v>2218</v>
      </c>
      <c r="R304" s="21">
        <v>0</v>
      </c>
      <c r="S304" s="98">
        <v>15741</v>
      </c>
      <c r="T304" s="3" t="s">
        <v>419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8" customFormat="1" ht="11.85" customHeight="1" x14ac:dyDescent="0.25">
      <c r="G305" s="40">
        <f>SUM(G298:G304)</f>
        <v>46</v>
      </c>
      <c r="H305" s="40"/>
      <c r="I305" s="40"/>
      <c r="J305" s="40"/>
      <c r="K305" s="40"/>
      <c r="L305" s="41"/>
      <c r="M305" s="40">
        <f>G305-P305</f>
        <v>0</v>
      </c>
      <c r="N305" s="40"/>
      <c r="O305" s="40"/>
      <c r="P305" s="40">
        <f>SUM(P298:P304)</f>
        <v>46</v>
      </c>
      <c r="Q305" s="42"/>
      <c r="R305" s="42"/>
      <c r="S305" s="94"/>
      <c r="T305" s="42"/>
      <c r="X305" s="4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85" customHeight="1" x14ac:dyDescent="0.25">
      <c r="C306" s="50" t="s">
        <v>2171</v>
      </c>
      <c r="G306" s="22"/>
      <c r="H306" s="22"/>
      <c r="I306" s="22"/>
      <c r="J306" s="24"/>
      <c r="K306" s="22"/>
      <c r="L306" s="45"/>
      <c r="M306" s="22"/>
      <c r="N306" s="24"/>
      <c r="O306" s="22"/>
      <c r="P306" s="22"/>
      <c r="Q306" s="22"/>
      <c r="R306" s="22"/>
      <c r="S306" s="9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12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P307" s="3">
        <v>12</v>
      </c>
      <c r="Q307" s="1" t="s">
        <v>2612</v>
      </c>
      <c r="R307" s="2">
        <v>0</v>
      </c>
      <c r="S307" s="98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5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5</v>
      </c>
      <c r="Q308" s="1" t="s">
        <v>2321</v>
      </c>
      <c r="R308" s="2">
        <v>23.7</v>
      </c>
      <c r="S308" s="98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80</v>
      </c>
      <c r="Z308" s="82" t="str">
        <f t="shared" si="13"/>
        <v>0</v>
      </c>
      <c r="AA308" s="82">
        <f t="shared" si="14"/>
        <v>80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6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P309" s="3">
        <v>6</v>
      </c>
      <c r="Q309" s="1" t="s">
        <v>2321</v>
      </c>
      <c r="R309" s="2">
        <v>34.65</v>
      </c>
      <c r="S309" s="98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96</v>
      </c>
      <c r="Z309" s="82" t="str">
        <f t="shared" si="13"/>
        <v>0</v>
      </c>
      <c r="AA309" s="82">
        <f t="shared" si="14"/>
        <v>96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7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7</v>
      </c>
      <c r="Q310" s="1" t="s">
        <v>2321</v>
      </c>
      <c r="R310" s="2">
        <v>28.75</v>
      </c>
      <c r="S310" s="98">
        <v>15736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112</v>
      </c>
      <c r="Z310" s="82" t="str">
        <f t="shared" si="13"/>
        <v>0</v>
      </c>
      <c r="AA310" s="82">
        <f t="shared" si="14"/>
        <v>112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8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P311" s="3">
        <v>8</v>
      </c>
      <c r="Q311" s="1" t="s">
        <v>2189</v>
      </c>
      <c r="R311" s="2">
        <v>31.9</v>
      </c>
      <c r="S311" s="98">
        <v>15736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128</v>
      </c>
      <c r="Z311" s="82" t="str">
        <f t="shared" si="13"/>
        <v>0</v>
      </c>
      <c r="AA311" s="82">
        <f t="shared" si="14"/>
        <v>128</v>
      </c>
      <c r="AC311" s="5"/>
    </row>
    <row r="312" spans="1:29" s="22" customFormat="1" ht="11.85" customHeight="1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8</v>
      </c>
      <c r="H312" s="3"/>
      <c r="I312" s="23" t="s">
        <v>434</v>
      </c>
      <c r="J312" s="3" t="s">
        <v>446</v>
      </c>
      <c r="K312" s="4" t="s">
        <v>2608</v>
      </c>
      <c r="L312" s="20" t="s">
        <v>2185</v>
      </c>
      <c r="M312" s="22" t="s">
        <v>2821</v>
      </c>
      <c r="N312" s="3" t="s">
        <v>446</v>
      </c>
      <c r="P312" s="22">
        <v>8</v>
      </c>
      <c r="Q312" s="20" t="s">
        <v>2218</v>
      </c>
      <c r="R312" s="21">
        <v>0</v>
      </c>
      <c r="S312" s="98">
        <v>15741</v>
      </c>
      <c r="T312" s="20" t="s">
        <v>420</v>
      </c>
      <c r="U312" s="22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128</v>
      </c>
      <c r="Z312" s="82" t="str">
        <f t="shared" si="13"/>
        <v>0</v>
      </c>
      <c r="AA312" s="82">
        <f t="shared" si="14"/>
        <v>128</v>
      </c>
      <c r="AC312" s="25"/>
    </row>
    <row r="313" spans="1:29" s="46" customFormat="1" ht="11.85" customHeight="1" thickBot="1" x14ac:dyDescent="0.3">
      <c r="G313" s="47">
        <f>SUM(G306:G312)</f>
        <v>46</v>
      </c>
      <c r="H313" s="47"/>
      <c r="I313" s="47"/>
      <c r="J313" s="47"/>
      <c r="K313" s="47"/>
      <c r="L313" s="48"/>
      <c r="M313" s="47">
        <f>G313-P313</f>
        <v>0</v>
      </c>
      <c r="N313" s="47"/>
      <c r="O313" s="47"/>
      <c r="P313" s="47">
        <f>SUM(P306:P312)</f>
        <v>46</v>
      </c>
      <c r="Q313" s="49"/>
      <c r="R313" s="49"/>
      <c r="S313" s="96"/>
      <c r="T313" s="49"/>
      <c r="X313" s="49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5">
      <c r="C314" s="50" t="s">
        <v>2172</v>
      </c>
      <c r="G314" s="22"/>
      <c r="H314" s="22"/>
      <c r="I314" s="22"/>
      <c r="J314" s="24"/>
      <c r="K314" s="22"/>
      <c r="L314" s="45"/>
      <c r="M314" s="22"/>
      <c r="N314" s="24"/>
      <c r="O314" s="22"/>
      <c r="P314" s="22"/>
      <c r="Q314" s="22"/>
      <c r="R314" s="22"/>
      <c r="S314" s="9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0.199999999999999" x14ac:dyDescent="0.2">
      <c r="A315" s="1" t="s">
        <v>2816</v>
      </c>
      <c r="B315" s="2">
        <v>0</v>
      </c>
      <c r="C315" s="1" t="s">
        <v>2218</v>
      </c>
      <c r="D315" s="1" t="s">
        <v>2186</v>
      </c>
      <c r="E315" s="3" t="s">
        <v>2187</v>
      </c>
      <c r="F315" s="3">
        <v>16</v>
      </c>
      <c r="G315" s="3">
        <v>41</v>
      </c>
      <c r="J315" s="3" t="s">
        <v>446</v>
      </c>
      <c r="K315" s="75" t="s">
        <v>2817</v>
      </c>
      <c r="L315" s="76" t="s">
        <v>2185</v>
      </c>
      <c r="M315" s="77" t="s">
        <v>2601</v>
      </c>
      <c r="N315" s="3" t="s">
        <v>446</v>
      </c>
      <c r="P315" s="3">
        <v>41</v>
      </c>
      <c r="Q315" s="1" t="s">
        <v>2321</v>
      </c>
      <c r="R315" s="2">
        <v>0</v>
      </c>
      <c r="S315" s="91" t="s">
        <v>436</v>
      </c>
      <c r="T315" s="1" t="s">
        <v>2602</v>
      </c>
      <c r="U315" s="3" t="s">
        <v>2603</v>
      </c>
      <c r="V315" s="3" t="s">
        <v>2603</v>
      </c>
      <c r="W315" s="3" t="s">
        <v>1161</v>
      </c>
      <c r="X315" s="3" t="s">
        <v>1019</v>
      </c>
      <c r="Y315" s="82">
        <f t="shared" si="12"/>
        <v>1312</v>
      </c>
      <c r="Z315" s="82">
        <f t="shared" si="13"/>
        <v>1312</v>
      </c>
      <c r="AA315" s="82" t="str">
        <f t="shared" si="14"/>
        <v>0</v>
      </c>
      <c r="AC315" s="5"/>
    </row>
    <row r="316" spans="1:29" s="3" customFormat="1" ht="10.199999999999999" x14ac:dyDescent="0.2">
      <c r="A316" s="1" t="s">
        <v>2604</v>
      </c>
      <c r="B316" s="2">
        <v>0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20</v>
      </c>
      <c r="I316" s="23" t="s">
        <v>2927</v>
      </c>
      <c r="J316" s="3" t="s">
        <v>446</v>
      </c>
      <c r="K316" s="75" t="s">
        <v>2605</v>
      </c>
      <c r="L316" s="76" t="s">
        <v>2185</v>
      </c>
      <c r="M316" s="77" t="s">
        <v>2606</v>
      </c>
      <c r="N316" s="3" t="s">
        <v>446</v>
      </c>
      <c r="P316" s="3">
        <v>20</v>
      </c>
      <c r="Q316" s="1" t="s">
        <v>2485</v>
      </c>
      <c r="R316" s="2">
        <v>0</v>
      </c>
      <c r="S316" s="95">
        <v>15815</v>
      </c>
      <c r="T316" s="1" t="s">
        <v>2607</v>
      </c>
      <c r="U316" s="3" t="s">
        <v>2603</v>
      </c>
      <c r="V316" s="3" t="s">
        <v>2603</v>
      </c>
      <c r="W316" s="3" t="s">
        <v>1161</v>
      </c>
      <c r="X316" s="3" t="s">
        <v>2847</v>
      </c>
      <c r="Y316" s="82">
        <f t="shared" si="12"/>
        <v>640</v>
      </c>
      <c r="Z316" s="82" t="str">
        <f t="shared" si="13"/>
        <v>0</v>
      </c>
      <c r="AA316" s="82">
        <f t="shared" si="14"/>
        <v>640</v>
      </c>
      <c r="AC316" s="5"/>
    </row>
    <row r="317" spans="1:29" s="22" customFormat="1" ht="11.85" customHeight="1" x14ac:dyDescent="0.2">
      <c r="A317" s="20"/>
      <c r="B317" s="21"/>
      <c r="C317" s="20"/>
      <c r="D317" s="20"/>
      <c r="I317" s="51"/>
      <c r="J317" s="24"/>
      <c r="K317" s="23"/>
      <c r="L317" s="20" t="s">
        <v>2185</v>
      </c>
      <c r="N317" s="24"/>
      <c r="Q317" s="20"/>
      <c r="R317" s="21"/>
      <c r="S317" s="98"/>
      <c r="T317" s="20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  <c r="AC317" s="25"/>
    </row>
    <row r="318" spans="1:29" s="38" customFormat="1" ht="11.85" customHeight="1" x14ac:dyDescent="0.25">
      <c r="G318" s="40">
        <f>SUM(G314:G317)</f>
        <v>61</v>
      </c>
      <c r="H318" s="40"/>
      <c r="I318" s="40"/>
      <c r="J318" s="40"/>
      <c r="K318" s="40"/>
      <c r="L318" s="41"/>
      <c r="M318" s="40">
        <f>G318-P318</f>
        <v>0</v>
      </c>
      <c r="N318" s="40"/>
      <c r="O318" s="40"/>
      <c r="P318" s="40">
        <f>SUM(P314:P317)</f>
        <v>61</v>
      </c>
      <c r="Q318" s="42"/>
      <c r="R318" s="42"/>
      <c r="S318" s="101"/>
      <c r="T318" s="42"/>
      <c r="X318" s="4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43" customFormat="1" ht="11.85" customHeight="1" x14ac:dyDescent="0.25">
      <c r="C319" s="50" t="s">
        <v>2173</v>
      </c>
      <c r="G319" s="22"/>
      <c r="H319" s="22"/>
      <c r="I319" s="22"/>
      <c r="J319" s="24"/>
      <c r="K319" s="22"/>
      <c r="L319" s="45"/>
      <c r="M319" s="22"/>
      <c r="N319" s="24"/>
      <c r="O319" s="22"/>
      <c r="P319" s="22"/>
      <c r="Q319" s="22"/>
      <c r="R319" s="22"/>
      <c r="S319" s="102"/>
      <c r="T319" s="22"/>
      <c r="X319" s="22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</row>
    <row r="320" spans="1:29" s="3" customFormat="1" ht="12" customHeight="1" x14ac:dyDescent="0.2">
      <c r="A320" s="1" t="s">
        <v>2818</v>
      </c>
      <c r="B320" s="2">
        <v>0</v>
      </c>
      <c r="C320" s="1" t="s">
        <v>2218</v>
      </c>
      <c r="D320" s="1" t="s">
        <v>2718</v>
      </c>
      <c r="E320" s="3" t="s">
        <v>2187</v>
      </c>
      <c r="F320" s="3">
        <v>8</v>
      </c>
      <c r="G320" s="3">
        <v>41</v>
      </c>
      <c r="J320" s="3" t="s">
        <v>446</v>
      </c>
      <c r="K320" s="75" t="s">
        <v>2817</v>
      </c>
      <c r="L320" s="76" t="s">
        <v>2185</v>
      </c>
      <c r="M320" s="77" t="s">
        <v>2601</v>
      </c>
      <c r="N320" s="3" t="s">
        <v>446</v>
      </c>
      <c r="P320" s="3">
        <v>41</v>
      </c>
      <c r="Q320" s="1" t="s">
        <v>2321</v>
      </c>
      <c r="R320" s="2">
        <v>0</v>
      </c>
      <c r="S320" s="91" t="s">
        <v>436</v>
      </c>
      <c r="T320" s="1" t="s">
        <v>2797</v>
      </c>
      <c r="U320" s="3" t="s">
        <v>2603</v>
      </c>
      <c r="V320" s="3" t="s">
        <v>2603</v>
      </c>
      <c r="W320" s="3" t="s">
        <v>1161</v>
      </c>
      <c r="X320" s="3" t="s">
        <v>1019</v>
      </c>
      <c r="Y320" s="82">
        <f t="shared" si="12"/>
        <v>656</v>
      </c>
      <c r="Z320" s="82">
        <f t="shared" si="13"/>
        <v>656</v>
      </c>
      <c r="AA320" s="82" t="str">
        <f t="shared" si="14"/>
        <v>0</v>
      </c>
      <c r="AC320" s="5"/>
    </row>
    <row r="321" spans="1:29" s="3" customFormat="1" ht="10.199999999999999" x14ac:dyDescent="0.2">
      <c r="A321" s="1" t="s">
        <v>2798</v>
      </c>
      <c r="B321" s="2">
        <v>0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20</v>
      </c>
      <c r="I321" s="23" t="s">
        <v>2927</v>
      </c>
      <c r="J321" s="3" t="s">
        <v>446</v>
      </c>
      <c r="K321" s="75" t="s">
        <v>2605</v>
      </c>
      <c r="L321" s="76" t="s">
        <v>2185</v>
      </c>
      <c r="M321" s="77" t="s">
        <v>2606</v>
      </c>
      <c r="N321" s="3" t="s">
        <v>446</v>
      </c>
      <c r="P321" s="3">
        <v>20</v>
      </c>
      <c r="Q321" s="1" t="s">
        <v>2485</v>
      </c>
      <c r="R321" s="2">
        <v>0</v>
      </c>
      <c r="S321" s="95">
        <v>15815</v>
      </c>
      <c r="T321" s="1" t="s">
        <v>2799</v>
      </c>
      <c r="U321" s="3" t="s">
        <v>2603</v>
      </c>
      <c r="V321" s="3" t="s">
        <v>2603</v>
      </c>
      <c r="W321" s="3" t="s">
        <v>1161</v>
      </c>
      <c r="X321" s="3" t="s">
        <v>2847</v>
      </c>
      <c r="Y321" s="82">
        <f t="shared" si="12"/>
        <v>320</v>
      </c>
      <c r="Z321" s="82" t="str">
        <f t="shared" si="13"/>
        <v>0</v>
      </c>
      <c r="AA321" s="82">
        <f t="shared" si="14"/>
        <v>320</v>
      </c>
      <c r="AC321" s="5"/>
    </row>
    <row r="322" spans="1:29" s="22" customFormat="1" ht="11.85" customHeight="1" x14ac:dyDescent="0.2">
      <c r="A322" s="20"/>
      <c r="B322" s="21"/>
      <c r="C322" s="20"/>
      <c r="D322" s="20"/>
      <c r="I322" s="51"/>
      <c r="J322" s="24"/>
      <c r="K322" s="23"/>
      <c r="L322" s="20" t="s">
        <v>2185</v>
      </c>
      <c r="N322" s="24"/>
      <c r="Q322" s="20"/>
      <c r="R322" s="21"/>
      <c r="S322" s="98"/>
      <c r="T322" s="20"/>
      <c r="AC322" s="25"/>
    </row>
    <row r="323" spans="1:29" s="46" customFormat="1" ht="11.85" customHeight="1" thickBot="1" x14ac:dyDescent="0.3">
      <c r="G323" s="47">
        <f>SUM(G319:G322)</f>
        <v>61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SUM(P319:P322)</f>
        <v>61</v>
      </c>
      <c r="Q323" s="49"/>
      <c r="R323" s="49"/>
      <c r="S323" s="96"/>
      <c r="T323" s="49"/>
      <c r="X323" s="49"/>
      <c r="Y323" s="49"/>
    </row>
    <row r="324" spans="1:29" ht="11.85" customHeight="1" x14ac:dyDescent="0.25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>
        <f>SUM(Y5:Y323)</f>
        <v>94544</v>
      </c>
      <c r="Z324" s="3">
        <f>SUM(Z5:Z323)</f>
        <v>30016</v>
      </c>
      <c r="AA324" s="3">
        <f>SUM(AA5:AA323)</f>
        <v>64528</v>
      </c>
    </row>
    <row r="325" spans="1:29" ht="11.85" customHeight="1" x14ac:dyDescent="0.25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5"/>
    <row r="327" spans="1:29" ht="11.85" customHeight="1" x14ac:dyDescent="0.25">
      <c r="AA327">
        <f>Z324+AA324</f>
        <v>94544</v>
      </c>
    </row>
    <row r="328" spans="1:29" ht="11.85" customHeight="1" x14ac:dyDescent="0.25"/>
    <row r="329" spans="1:29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2" spans="1:29" s="3" customFormat="1" ht="10.199999999999999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0.199999999999999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0"/>
  <sheetViews>
    <sheetView topLeftCell="J277" zoomScale="75" workbookViewId="0">
      <selection activeCell="Y318" sqref="Y318:AA318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36936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36936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J4" s="22"/>
      <c r="K4" s="88" t="s">
        <v>2821</v>
      </c>
      <c r="L4" s="244" t="s">
        <v>2185</v>
      </c>
      <c r="N4" s="22"/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235"/>
      <c r="O8" s="136"/>
      <c r="Q8" s="248"/>
      <c r="R8" s="21"/>
      <c r="S8" s="368"/>
      <c r="T8" s="1"/>
      <c r="U8" s="22"/>
      <c r="V8" s="22"/>
      <c r="W8" s="22"/>
      <c r="X8" s="22"/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/>
      <c r="K9" s="111" t="s">
        <v>2821</v>
      </c>
      <c r="L9" s="246" t="s">
        <v>2185</v>
      </c>
      <c r="M9" s="235" t="s">
        <v>2484</v>
      </c>
      <c r="N9" s="243"/>
      <c r="O9" s="26"/>
      <c r="P9" s="74">
        <v>25</v>
      </c>
      <c r="Q9" s="248"/>
      <c r="R9" s="21"/>
      <c r="S9" s="346" t="s">
        <v>1910</v>
      </c>
      <c r="T9" s="1"/>
      <c r="U9" s="22"/>
      <c r="V9" s="22"/>
      <c r="W9" s="22"/>
      <c r="X9" s="22"/>
      <c r="Y9" s="82"/>
      <c r="Z9" s="82" t="str">
        <f>IF(X9="N",Y9,"0")</f>
        <v>0</v>
      </c>
      <c r="AA9" s="82" t="str">
        <f>IF(X9="P",Y9,"0")</f>
        <v>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22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202</v>
      </c>
      <c r="R10" s="21">
        <v>0</v>
      </c>
      <c r="S10" s="346" t="s">
        <v>436</v>
      </c>
      <c r="T10" s="1" t="s">
        <v>83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ref="Y10:Y73" si="0">F10*G10*2</f>
        <v>800</v>
      </c>
      <c r="Z10" s="82">
        <f t="shared" ref="Z10:Z73" si="1">IF(X10="N",Y10,"0")</f>
        <v>800</v>
      </c>
      <c r="AA10" s="82" t="str">
        <f t="shared" ref="AA10:AA73" si="2">IF(X10="P",Y10,"0")</f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22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202</v>
      </c>
      <c r="R11" s="21">
        <v>0</v>
      </c>
      <c r="S11" s="346" t="s">
        <v>436</v>
      </c>
      <c r="T11" s="1" t="s">
        <v>83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12</v>
      </c>
      <c r="H12" s="22" t="s">
        <v>2839</v>
      </c>
      <c r="I12" s="29" t="s">
        <v>1911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12</v>
      </c>
      <c r="Q12" s="248" t="s">
        <v>202</v>
      </c>
      <c r="R12" s="21">
        <v>0</v>
      </c>
      <c r="S12" s="347" t="s">
        <v>84</v>
      </c>
      <c r="T12" s="1" t="s">
        <v>83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384</v>
      </c>
      <c r="Z12" s="82" t="str">
        <f t="shared" si="1"/>
        <v>0</v>
      </c>
      <c r="AA12" s="82">
        <f t="shared" si="2"/>
        <v>384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13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13</v>
      </c>
      <c r="Q13" s="248" t="s">
        <v>202</v>
      </c>
      <c r="R13" s="21">
        <v>0</v>
      </c>
      <c r="S13" s="347" t="s">
        <v>85</v>
      </c>
      <c r="T13" s="1" t="s">
        <v>83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416</v>
      </c>
      <c r="Z13" s="82" t="str">
        <f t="shared" si="1"/>
        <v>0</v>
      </c>
      <c r="AA13" s="82">
        <f t="shared" si="2"/>
        <v>416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25</v>
      </c>
      <c r="H14" s="22"/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25</v>
      </c>
      <c r="Q14" s="248" t="s">
        <v>202</v>
      </c>
      <c r="R14" s="21">
        <v>0</v>
      </c>
      <c r="S14" s="347" t="s">
        <v>85</v>
      </c>
      <c r="T14" s="1" t="s">
        <v>83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800</v>
      </c>
      <c r="Z14" s="82" t="str">
        <f t="shared" si="1"/>
        <v>0</v>
      </c>
      <c r="AA14" s="82">
        <f t="shared" si="2"/>
        <v>800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/>
      <c r="I15" s="29" t="s">
        <v>1908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202</v>
      </c>
      <c r="R15" s="21">
        <v>0</v>
      </c>
      <c r="S15" s="347" t="s">
        <v>85</v>
      </c>
      <c r="T15" s="1" t="s">
        <v>83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202</v>
      </c>
      <c r="R16" s="21">
        <v>0</v>
      </c>
      <c r="S16" s="347" t="s">
        <v>85</v>
      </c>
      <c r="T16" s="1" t="s">
        <v>83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5">
      <c r="A18" s="348"/>
      <c r="B18" s="349"/>
      <c r="C18" s="348"/>
      <c r="D18" s="348"/>
      <c r="G18" s="350">
        <f>SUM(G3:G17)</f>
        <v>158</v>
      </c>
      <c r="H18" s="252"/>
      <c r="I18" s="351"/>
      <c r="J18" s="254"/>
      <c r="K18" s="255"/>
      <c r="L18" s="256"/>
      <c r="M18" s="352">
        <f>G18-P18</f>
        <v>0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3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86</v>
      </c>
      <c r="B20" s="2">
        <v>0</v>
      </c>
      <c r="C20" s="248" t="s">
        <v>202</v>
      </c>
      <c r="D20" s="1" t="s">
        <v>2718</v>
      </c>
      <c r="E20" s="3" t="s">
        <v>2187</v>
      </c>
      <c r="F20" s="3">
        <v>8</v>
      </c>
      <c r="G20" s="27">
        <v>25</v>
      </c>
      <c r="I20" s="242" t="s">
        <v>1918</v>
      </c>
      <c r="J20" s="243"/>
      <c r="K20" s="111" t="s">
        <v>2821</v>
      </c>
      <c r="L20" s="244" t="s">
        <v>2185</v>
      </c>
      <c r="M20" s="235" t="s">
        <v>2484</v>
      </c>
      <c r="N20" s="243"/>
      <c r="O20" s="26"/>
      <c r="P20" s="22">
        <v>25</v>
      </c>
      <c r="Q20" s="248"/>
      <c r="R20" s="21"/>
      <c r="S20" s="346" t="s">
        <v>1910</v>
      </c>
      <c r="T20" s="1"/>
      <c r="Y20" s="82"/>
      <c r="Z20" s="82" t="str">
        <f t="shared" si="1"/>
        <v>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202</v>
      </c>
      <c r="R21" s="21">
        <v>0</v>
      </c>
      <c r="S21" s="347" t="s">
        <v>85</v>
      </c>
      <c r="T21" s="1" t="s">
        <v>87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3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5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5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1923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202</v>
      </c>
      <c r="R27" s="21">
        <v>0</v>
      </c>
      <c r="S27" s="347" t="s">
        <v>85</v>
      </c>
      <c r="T27" s="1" t="s">
        <v>88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202</v>
      </c>
      <c r="R28" s="21">
        <v>0</v>
      </c>
      <c r="S28" s="347" t="s">
        <v>85</v>
      </c>
      <c r="T28" s="1" t="s">
        <v>88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202</v>
      </c>
      <c r="R29" s="21">
        <v>0</v>
      </c>
      <c r="S29" s="347" t="s">
        <v>85</v>
      </c>
      <c r="T29" s="1" t="s">
        <v>88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202</v>
      </c>
      <c r="R30" s="21">
        <v>0</v>
      </c>
      <c r="S30" s="347" t="s">
        <v>85</v>
      </c>
      <c r="T30" s="1" t="s">
        <v>88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/>
      <c r="B31" s="21"/>
      <c r="C31" s="20"/>
      <c r="D31" s="20" t="s">
        <v>1928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250"/>
      <c r="T31" s="1"/>
      <c r="U31" s="22"/>
      <c r="V31" s="22"/>
      <c r="W31" s="22"/>
      <c r="X31" s="22"/>
      <c r="Y31" s="82">
        <f t="shared" si="0"/>
        <v>0</v>
      </c>
      <c r="Z31" s="82" t="str">
        <f t="shared" si="1"/>
        <v>0</v>
      </c>
      <c r="AA31" s="8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/>
      <c r="B32" s="21"/>
      <c r="C32" s="20"/>
      <c r="D32" s="20" t="s">
        <v>1929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250"/>
      <c r="T32" s="1"/>
      <c r="U32" s="22"/>
      <c r="V32" s="22"/>
      <c r="W32" s="22"/>
      <c r="X32" s="22"/>
      <c r="Y32" s="82">
        <f t="shared" si="0"/>
        <v>0</v>
      </c>
      <c r="Z32" s="82" t="str">
        <f t="shared" si="1"/>
        <v>0</v>
      </c>
      <c r="AA32" s="82" t="str">
        <f t="shared" si="2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/>
      <c r="B33" s="21"/>
      <c r="C33" s="20"/>
      <c r="D33" s="20" t="s">
        <v>1930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250"/>
      <c r="T33" s="1"/>
      <c r="U33" s="22"/>
      <c r="V33" s="22"/>
      <c r="W33" s="22"/>
      <c r="X33" s="22"/>
      <c r="Y33" s="82">
        <f t="shared" si="0"/>
        <v>0</v>
      </c>
      <c r="Z33" s="82" t="str">
        <f t="shared" si="1"/>
        <v>0</v>
      </c>
      <c r="AA33" s="8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/>
      <c r="B34" s="21"/>
      <c r="C34" s="20"/>
      <c r="D34" s="20" t="s">
        <v>1094</v>
      </c>
      <c r="E34" s="74" t="s">
        <v>2187</v>
      </c>
      <c r="F34" s="74">
        <v>1</v>
      </c>
      <c r="G34" s="275"/>
      <c r="H34" s="22" t="s">
        <v>2839</v>
      </c>
      <c r="I34" s="29"/>
      <c r="J34" s="22"/>
      <c r="K34" s="29"/>
      <c r="L34" s="271" t="s">
        <v>2185</v>
      </c>
      <c r="M34" s="275"/>
      <c r="N34" s="22"/>
      <c r="O34" s="276"/>
      <c r="P34" s="275"/>
      <c r="Q34" s="248"/>
      <c r="R34" s="21"/>
      <c r="S34" s="250"/>
      <c r="T34" s="1"/>
      <c r="U34" s="22"/>
      <c r="V34" s="22"/>
      <c r="W34" s="22"/>
      <c r="X34" s="22"/>
      <c r="Y34" s="82">
        <f t="shared" si="0"/>
        <v>0</v>
      </c>
      <c r="Z34" s="82" t="str">
        <f t="shared" si="1"/>
        <v>0</v>
      </c>
      <c r="AA34" s="8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/>
      <c r="B35" s="21"/>
      <c r="C35" s="20"/>
      <c r="D35" s="20" t="s">
        <v>1931</v>
      </c>
      <c r="E35" s="74" t="s">
        <v>2187</v>
      </c>
      <c r="F35" s="74">
        <v>1</v>
      </c>
      <c r="G35" s="275"/>
      <c r="H35" s="22" t="s">
        <v>2839</v>
      </c>
      <c r="I35" s="29"/>
      <c r="J35" s="22"/>
      <c r="K35" s="29"/>
      <c r="L35" s="271" t="s">
        <v>2185</v>
      </c>
      <c r="M35" s="275"/>
      <c r="N35" s="22"/>
      <c r="O35" s="276"/>
      <c r="P35" s="275"/>
      <c r="Q35" s="248"/>
      <c r="R35" s="21"/>
      <c r="S35" s="250"/>
      <c r="T35" s="1"/>
      <c r="U35" s="22"/>
      <c r="V35" s="22"/>
      <c r="W35" s="22"/>
      <c r="X35" s="22"/>
      <c r="Y35" s="82">
        <f t="shared" si="0"/>
        <v>0</v>
      </c>
      <c r="Z35" s="82" t="str">
        <f t="shared" si="1"/>
        <v>0</v>
      </c>
      <c r="AA35" s="8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/>
      <c r="B36" s="21"/>
      <c r="C36" s="20"/>
      <c r="D36" s="20" t="s">
        <v>1095</v>
      </c>
      <c r="E36" s="74" t="s">
        <v>2187</v>
      </c>
      <c r="F36" s="74">
        <v>1</v>
      </c>
      <c r="G36" s="275"/>
      <c r="H36" s="22" t="s">
        <v>2839</v>
      </c>
      <c r="I36" s="29"/>
      <c r="J36" s="22"/>
      <c r="K36" s="29"/>
      <c r="L36" s="271" t="s">
        <v>2185</v>
      </c>
      <c r="M36" s="275"/>
      <c r="N36" s="22"/>
      <c r="O36" s="276"/>
      <c r="P36" s="275"/>
      <c r="Q36" s="248"/>
      <c r="R36" s="21"/>
      <c r="S36" s="250"/>
      <c r="T36" s="1"/>
      <c r="U36" s="22"/>
      <c r="V36" s="22"/>
      <c r="W36" s="22"/>
      <c r="X36" s="22"/>
      <c r="Y36" s="82">
        <f t="shared" si="0"/>
        <v>0</v>
      </c>
      <c r="Z36" s="82" t="str">
        <f t="shared" si="1"/>
        <v>0</v>
      </c>
      <c r="AA36" s="82" t="str">
        <f t="shared" si="2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202</v>
      </c>
      <c r="R37" s="21">
        <v>0</v>
      </c>
      <c r="S37" s="347" t="s">
        <v>85</v>
      </c>
      <c r="T37" s="1" t="s">
        <v>88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202</v>
      </c>
      <c r="R38" s="21">
        <v>0</v>
      </c>
      <c r="S38" s="347" t="s">
        <v>85</v>
      </c>
      <c r="T38" s="1" t="s">
        <v>88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202</v>
      </c>
      <c r="R39" s="21">
        <v>0</v>
      </c>
      <c r="S39" s="347" t="s">
        <v>85</v>
      </c>
      <c r="T39" s="1" t="s">
        <v>88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202</v>
      </c>
      <c r="R40" s="21">
        <v>0</v>
      </c>
      <c r="S40" s="347" t="s">
        <v>85</v>
      </c>
      <c r="T40" s="1" t="s">
        <v>88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202</v>
      </c>
      <c r="R41" s="21">
        <v>0</v>
      </c>
      <c r="S41" s="347" t="s">
        <v>85</v>
      </c>
      <c r="T41" s="1" t="s">
        <v>88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202</v>
      </c>
      <c r="R42" s="21">
        <v>0</v>
      </c>
      <c r="S42" s="347" t="s">
        <v>85</v>
      </c>
      <c r="T42" s="1" t="s">
        <v>88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202</v>
      </c>
      <c r="R43" s="21">
        <v>0</v>
      </c>
      <c r="S43" s="347" t="s">
        <v>85</v>
      </c>
      <c r="T43" s="1" t="s">
        <v>88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202</v>
      </c>
      <c r="R44" s="21">
        <v>0</v>
      </c>
      <c r="S44" s="347" t="s">
        <v>85</v>
      </c>
      <c r="T44" s="1" t="s">
        <v>88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202</v>
      </c>
      <c r="R45" s="21">
        <v>0</v>
      </c>
      <c r="S45" s="347" t="s">
        <v>85</v>
      </c>
      <c r="T45" s="1" t="s">
        <v>88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202</v>
      </c>
      <c r="R46" s="21">
        <v>0</v>
      </c>
      <c r="S46" s="347" t="s">
        <v>85</v>
      </c>
      <c r="T46" s="1" t="s">
        <v>88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202</v>
      </c>
      <c r="R47" s="21">
        <v>0</v>
      </c>
      <c r="S47" s="347" t="s">
        <v>85</v>
      </c>
      <c r="T47" s="1" t="s">
        <v>88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202</v>
      </c>
      <c r="R48" s="21">
        <v>0</v>
      </c>
      <c r="S48" s="347" t="s">
        <v>85</v>
      </c>
      <c r="T48" s="1" t="s">
        <v>88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5">
      <c r="A49" s="52"/>
      <c r="B49" s="53"/>
      <c r="C49" s="52"/>
      <c r="D49" s="52"/>
      <c r="G49" s="279">
        <f>SUM(G25:G48)</f>
        <v>16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16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5">
      <c r="A50" s="83"/>
      <c r="B50" s="84"/>
      <c r="C50" s="83"/>
      <c r="D50" s="83"/>
      <c r="G50" s="285"/>
      <c r="H50" s="286"/>
      <c r="I50" s="274"/>
      <c r="J50" s="287"/>
      <c r="K50" s="245"/>
      <c r="L50" s="271"/>
      <c r="M50" s="272"/>
      <c r="N50" s="310"/>
      <c r="O50" s="276"/>
      <c r="P50" s="289"/>
      <c r="Q50" s="83"/>
      <c r="R50" s="84"/>
      <c r="S50" s="260"/>
      <c r="T50" s="83"/>
      <c r="Y50" s="82">
        <f t="shared" si="0"/>
        <v>0</v>
      </c>
      <c r="Z50" s="82" t="str">
        <f t="shared" si="1"/>
        <v>0</v>
      </c>
      <c r="AA50" s="82" t="str">
        <f t="shared" si="2"/>
        <v>0</v>
      </c>
      <c r="AB50" s="142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48" t="s">
        <v>202</v>
      </c>
      <c r="R51" s="2">
        <v>315</v>
      </c>
      <c r="S51" s="347" t="s">
        <v>89</v>
      </c>
      <c r="T51" s="1" t="s">
        <v>90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48" t="s">
        <v>202</v>
      </c>
      <c r="R52" s="2">
        <v>315</v>
      </c>
      <c r="S52" s="347" t="s">
        <v>89</v>
      </c>
      <c r="T52" s="1" t="s">
        <v>90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48" t="s">
        <v>202</v>
      </c>
      <c r="R53" s="2">
        <v>315</v>
      </c>
      <c r="S53" s="347" t="s">
        <v>89</v>
      </c>
      <c r="T53" s="1" t="s">
        <v>90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48" t="s">
        <v>202</v>
      </c>
      <c r="R54" s="2">
        <v>315</v>
      </c>
      <c r="S54" s="347" t="s">
        <v>89</v>
      </c>
      <c r="T54" s="1" t="s">
        <v>90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274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4</v>
      </c>
      <c r="Q55" s="248" t="s">
        <v>202</v>
      </c>
      <c r="R55" s="2">
        <v>315</v>
      </c>
      <c r="S55" s="347" t="s">
        <v>89</v>
      </c>
      <c r="T55" s="1" t="s">
        <v>90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274">
        <v>4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4</v>
      </c>
      <c r="Q56" s="248" t="s">
        <v>202</v>
      </c>
      <c r="R56" s="2">
        <v>315</v>
      </c>
      <c r="S56" s="347" t="s">
        <v>89</v>
      </c>
      <c r="T56" s="1" t="s">
        <v>90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8</v>
      </c>
      <c r="Z56" s="82" t="str">
        <f t="shared" si="1"/>
        <v>0</v>
      </c>
      <c r="AA56" s="82">
        <f t="shared" si="2"/>
        <v>8</v>
      </c>
      <c r="AB56" s="114"/>
      <c r="AC56" s="85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1928</v>
      </c>
      <c r="E57" s="74" t="s">
        <v>2187</v>
      </c>
      <c r="F57" s="74">
        <v>1</v>
      </c>
      <c r="G57" s="275">
        <v>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2</v>
      </c>
      <c r="Q57" s="248" t="s">
        <v>202</v>
      </c>
      <c r="R57" s="2">
        <v>315</v>
      </c>
      <c r="S57" s="347" t="s">
        <v>89</v>
      </c>
      <c r="T57" s="1" t="s">
        <v>90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4</v>
      </c>
      <c r="Z57" s="82" t="str">
        <f t="shared" si="1"/>
        <v>0</v>
      </c>
      <c r="AA57" s="82">
        <f t="shared" si="2"/>
        <v>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1929</v>
      </c>
      <c r="E58" s="74" t="s">
        <v>2187</v>
      </c>
      <c r="F58" s="74">
        <v>1</v>
      </c>
      <c r="G58" s="275">
        <v>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2</v>
      </c>
      <c r="Q58" s="248" t="s">
        <v>202</v>
      </c>
      <c r="R58" s="2">
        <v>315</v>
      </c>
      <c r="S58" s="347" t="s">
        <v>89</v>
      </c>
      <c r="T58" s="1" t="s">
        <v>90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4</v>
      </c>
      <c r="Z58" s="82" t="str">
        <f t="shared" si="1"/>
        <v>0</v>
      </c>
      <c r="AA58" s="82">
        <f t="shared" si="2"/>
        <v>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1930</v>
      </c>
      <c r="E59" s="74" t="s">
        <v>2187</v>
      </c>
      <c r="F59" s="74">
        <v>1</v>
      </c>
      <c r="G59" s="275">
        <v>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2</v>
      </c>
      <c r="Q59" s="248" t="s">
        <v>202</v>
      </c>
      <c r="R59" s="2">
        <v>315</v>
      </c>
      <c r="S59" s="347" t="s">
        <v>89</v>
      </c>
      <c r="T59" s="1" t="s">
        <v>90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4</v>
      </c>
      <c r="Z59" s="82" t="str">
        <f t="shared" si="1"/>
        <v>0</v>
      </c>
      <c r="AA59" s="82">
        <f t="shared" si="2"/>
        <v>4</v>
      </c>
      <c r="AB59" s="114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1094</v>
      </c>
      <c r="E60" s="74" t="s">
        <v>2187</v>
      </c>
      <c r="F60" s="74">
        <v>1</v>
      </c>
      <c r="G60" s="275">
        <v>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2</v>
      </c>
      <c r="Q60" s="248" t="s">
        <v>202</v>
      </c>
      <c r="R60" s="2">
        <v>315</v>
      </c>
      <c r="S60" s="347" t="s">
        <v>89</v>
      </c>
      <c r="T60" s="1" t="s">
        <v>90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4</v>
      </c>
      <c r="Z60" s="82" t="str">
        <f t="shared" si="1"/>
        <v>0</v>
      </c>
      <c r="AA60" s="82">
        <f t="shared" si="2"/>
        <v>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1931</v>
      </c>
      <c r="E61" s="74" t="s">
        <v>2187</v>
      </c>
      <c r="F61" s="74">
        <v>1</v>
      </c>
      <c r="G61" s="275">
        <v>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2</v>
      </c>
      <c r="Q61" s="248" t="s">
        <v>202</v>
      </c>
      <c r="R61" s="2">
        <v>315</v>
      </c>
      <c r="S61" s="347" t="s">
        <v>89</v>
      </c>
      <c r="T61" s="1" t="s">
        <v>90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4</v>
      </c>
      <c r="Z61" s="82" t="str">
        <f t="shared" si="1"/>
        <v>0</v>
      </c>
      <c r="AA61" s="82">
        <f t="shared" si="2"/>
        <v>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1095</v>
      </c>
      <c r="E62" s="74" t="s">
        <v>2187</v>
      </c>
      <c r="F62" s="74">
        <v>1</v>
      </c>
      <c r="G62" s="275">
        <v>2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5">
        <v>2</v>
      </c>
      <c r="Q62" s="248" t="s">
        <v>202</v>
      </c>
      <c r="R62" s="2">
        <v>315</v>
      </c>
      <c r="S62" s="347" t="s">
        <v>89</v>
      </c>
      <c r="T62" s="1" t="s">
        <v>90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4</v>
      </c>
      <c r="Z62" s="82" t="str">
        <f t="shared" si="1"/>
        <v>0</v>
      </c>
      <c r="AA62" s="82">
        <f t="shared" si="2"/>
        <v>4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1898</v>
      </c>
      <c r="E63" s="74" t="s">
        <v>2187</v>
      </c>
      <c r="F63" s="74">
        <v>1</v>
      </c>
      <c r="G63" s="275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5">
        <v>1</v>
      </c>
      <c r="Q63" s="248" t="s">
        <v>202</v>
      </c>
      <c r="R63" s="2">
        <v>315</v>
      </c>
      <c r="S63" s="347" t="s">
        <v>89</v>
      </c>
      <c r="T63" s="1" t="s">
        <v>90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1932</v>
      </c>
      <c r="E64" s="74" t="s">
        <v>2187</v>
      </c>
      <c r="F64" s="74">
        <v>1</v>
      </c>
      <c r="G64" s="275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5">
        <v>1</v>
      </c>
      <c r="Q64" s="248" t="s">
        <v>202</v>
      </c>
      <c r="R64" s="2">
        <v>315</v>
      </c>
      <c r="S64" s="347" t="s">
        <v>89</v>
      </c>
      <c r="T64" s="1" t="s">
        <v>90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1933</v>
      </c>
      <c r="E65" s="74" t="s">
        <v>2187</v>
      </c>
      <c r="F65" s="74">
        <v>1</v>
      </c>
      <c r="G65" s="275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5">
        <v>1</v>
      </c>
      <c r="Q65" s="248" t="s">
        <v>202</v>
      </c>
      <c r="R65" s="2">
        <v>315</v>
      </c>
      <c r="S65" s="347" t="s">
        <v>89</v>
      </c>
      <c r="T65" s="1" t="s">
        <v>90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1934</v>
      </c>
      <c r="E66" s="74" t="s">
        <v>2187</v>
      </c>
      <c r="F66" s="74">
        <v>1</v>
      </c>
      <c r="G66" s="275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5">
        <v>1</v>
      </c>
      <c r="Q66" s="248" t="s">
        <v>202</v>
      </c>
      <c r="R66" s="2">
        <v>315</v>
      </c>
      <c r="S66" s="347" t="s">
        <v>89</v>
      </c>
      <c r="T66" s="1" t="s">
        <v>90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275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5">
        <v>1</v>
      </c>
      <c r="Q67" s="248" t="s">
        <v>202</v>
      </c>
      <c r="R67" s="2">
        <v>315</v>
      </c>
      <c r="S67" s="347" t="s">
        <v>89</v>
      </c>
      <c r="T67" s="1" t="s">
        <v>90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275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5">
        <v>1</v>
      </c>
      <c r="Q68" s="248" t="s">
        <v>202</v>
      </c>
      <c r="R68" s="2">
        <v>315</v>
      </c>
      <c r="S68" s="347" t="s">
        <v>89</v>
      </c>
      <c r="T68" s="1" t="s">
        <v>90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275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5">
        <v>1</v>
      </c>
      <c r="Q69" s="248" t="s">
        <v>202</v>
      </c>
      <c r="R69" s="2">
        <v>315</v>
      </c>
      <c r="S69" s="347" t="s">
        <v>89</v>
      </c>
      <c r="T69" s="1" t="s">
        <v>90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1168</v>
      </c>
      <c r="E70" s="74" t="s">
        <v>2187</v>
      </c>
      <c r="F70" s="74">
        <v>1</v>
      </c>
      <c r="G70" s="275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5">
        <v>1</v>
      </c>
      <c r="Q70" s="248" t="s">
        <v>202</v>
      </c>
      <c r="R70" s="2">
        <v>315</v>
      </c>
      <c r="S70" s="347" t="s">
        <v>89</v>
      </c>
      <c r="T70" s="1" t="s">
        <v>90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275">
        <v>1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5">
        <v>1</v>
      </c>
      <c r="Q71" s="248" t="s">
        <v>202</v>
      </c>
      <c r="R71" s="2">
        <v>315</v>
      </c>
      <c r="S71" s="347" t="s">
        <v>89</v>
      </c>
      <c r="T71" s="1" t="s">
        <v>90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2</v>
      </c>
      <c r="Z71" s="82" t="str">
        <f t="shared" si="1"/>
        <v>0</v>
      </c>
      <c r="AA71" s="82">
        <f t="shared" si="2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275">
        <v>1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1</v>
      </c>
      <c r="Q72" s="248" t="s">
        <v>202</v>
      </c>
      <c r="R72" s="2">
        <v>315</v>
      </c>
      <c r="S72" s="347" t="s">
        <v>89</v>
      </c>
      <c r="T72" s="1" t="s">
        <v>90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2</v>
      </c>
      <c r="Z72" s="82" t="str">
        <f t="shared" si="1"/>
        <v>0</v>
      </c>
      <c r="AA72" s="82">
        <f t="shared" si="2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274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4">
        <v>4</v>
      </c>
      <c r="Q73" s="248" t="s">
        <v>202</v>
      </c>
      <c r="R73" s="2">
        <v>315</v>
      </c>
      <c r="S73" s="347" t="s">
        <v>89</v>
      </c>
      <c r="T73" s="1" t="s">
        <v>90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0"/>
        <v>8</v>
      </c>
      <c r="Z73" s="82" t="str">
        <f t="shared" si="1"/>
        <v>0</v>
      </c>
      <c r="AA73" s="82">
        <f t="shared" si="2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5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274">
        <v>4</v>
      </c>
      <c r="H74" s="22" t="s">
        <v>2839</v>
      </c>
      <c r="I74" s="29" t="s">
        <v>1908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274">
        <v>4</v>
      </c>
      <c r="Q74" s="248" t="s">
        <v>202</v>
      </c>
      <c r="R74" s="2">
        <v>315</v>
      </c>
      <c r="S74" s="347" t="s">
        <v>89</v>
      </c>
      <c r="T74" s="1" t="s">
        <v>90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ref="Y74:Y137" si="3">F74*G74*2</f>
        <v>8</v>
      </c>
      <c r="Z74" s="82" t="str">
        <f t="shared" ref="Z74:Z137" si="4">IF(X74="N",Y74,"0")</f>
        <v>0</v>
      </c>
      <c r="AA74" s="82">
        <f t="shared" ref="AA74:AA137" si="5">IF(X74="P",Y74,"0")</f>
        <v>8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3">
      <c r="A75" s="262"/>
      <c r="B75" s="263"/>
      <c r="C75" s="262"/>
      <c r="G75" s="292">
        <f>SUM(G51:G74)</f>
        <v>56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56</v>
      </c>
      <c r="Q75" s="298"/>
      <c r="R75" s="263"/>
      <c r="S75" s="299"/>
      <c r="T75" s="300"/>
      <c r="U75" s="65"/>
      <c r="V75" s="65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270"/>
    </row>
    <row r="76" spans="1:34" s="3" customFormat="1" ht="12" customHeight="1" x14ac:dyDescent="0.25">
      <c r="A76" s="1"/>
      <c r="B76" s="2"/>
      <c r="C76" s="301" t="s">
        <v>1945</v>
      </c>
      <c r="D76" s="1"/>
      <c r="G76" s="4"/>
      <c r="I76" s="4"/>
      <c r="J76" s="22"/>
      <c r="K76" s="4"/>
      <c r="L76" s="244"/>
      <c r="N76" s="22"/>
      <c r="O76" s="86"/>
      <c r="Q76" s="1"/>
      <c r="R76" s="2"/>
      <c r="S76" s="127"/>
      <c r="T76" s="1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3" customFormat="1" ht="12" customHeight="1" x14ac:dyDescent="0.2">
      <c r="J77" s="22"/>
      <c r="L77" s="244" t="s">
        <v>2185</v>
      </c>
      <c r="N77" s="22"/>
      <c r="S77" s="22"/>
      <c r="Y77" s="82">
        <f t="shared" si="3"/>
        <v>0</v>
      </c>
      <c r="Z77" s="82" t="str">
        <f t="shared" si="4"/>
        <v>0</v>
      </c>
      <c r="AA77" s="82" t="str">
        <f t="shared" si="5"/>
        <v>0</v>
      </c>
      <c r="AC77" s="5"/>
    </row>
    <row r="78" spans="1:34" s="22" customFormat="1" ht="12" customHeight="1" x14ac:dyDescent="0.2">
      <c r="A78" s="1" t="s">
        <v>91</v>
      </c>
      <c r="B78" s="21">
        <v>0</v>
      </c>
      <c r="C78" s="248" t="s">
        <v>202</v>
      </c>
      <c r="D78" s="20" t="s">
        <v>2186</v>
      </c>
      <c r="E78" s="22" t="s">
        <v>2187</v>
      </c>
      <c r="F78" s="22">
        <v>16</v>
      </c>
      <c r="G78" s="302">
        <v>7</v>
      </c>
      <c r="H78" s="22" t="s">
        <v>2839</v>
      </c>
      <c r="I78" s="23" t="s">
        <v>1947</v>
      </c>
      <c r="J78" s="22" t="s">
        <v>446</v>
      </c>
      <c r="K78" s="23" t="s">
        <v>1948</v>
      </c>
      <c r="L78" s="246" t="s">
        <v>2185</v>
      </c>
      <c r="M78" s="22" t="s">
        <v>1949</v>
      </c>
      <c r="N78" s="22" t="s">
        <v>446</v>
      </c>
      <c r="O78" s="303" t="s">
        <v>1950</v>
      </c>
      <c r="P78" s="24">
        <v>7</v>
      </c>
      <c r="Q78" s="20" t="s">
        <v>2193</v>
      </c>
      <c r="R78" s="21">
        <v>19.3</v>
      </c>
      <c r="S78" s="347" t="s">
        <v>92</v>
      </c>
      <c r="T78" s="20" t="s">
        <v>1952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224</v>
      </c>
      <c r="Z78" s="82" t="str">
        <f t="shared" si="4"/>
        <v>0</v>
      </c>
      <c r="AA78" s="82">
        <f t="shared" si="5"/>
        <v>224</v>
      </c>
      <c r="AC78" s="25"/>
    </row>
    <row r="79" spans="1:34" s="22" customFormat="1" ht="12" customHeight="1" x14ac:dyDescent="0.2">
      <c r="A79" s="1" t="s">
        <v>91</v>
      </c>
      <c r="B79" s="21">
        <v>0</v>
      </c>
      <c r="C79" s="248" t="s">
        <v>202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22" t="s">
        <v>1959</v>
      </c>
      <c r="N79" s="22" t="s">
        <v>446</v>
      </c>
      <c r="O79" s="114" t="s">
        <v>93</v>
      </c>
      <c r="P79" s="22">
        <v>25</v>
      </c>
      <c r="Q79" s="20" t="s">
        <v>2193</v>
      </c>
      <c r="R79" s="21">
        <v>61</v>
      </c>
      <c r="S79" s="347" t="s">
        <v>94</v>
      </c>
      <c r="T79" s="20" t="s">
        <v>1965</v>
      </c>
      <c r="U79" s="22" t="s">
        <v>1953</v>
      </c>
      <c r="V79" s="22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3" customFormat="1" ht="12" customHeight="1" x14ac:dyDescent="0.2">
      <c r="A80" s="1" t="s">
        <v>95</v>
      </c>
      <c r="B80" s="2">
        <v>315</v>
      </c>
      <c r="C80" s="1" t="s">
        <v>96</v>
      </c>
      <c r="D80" s="1" t="s">
        <v>2186</v>
      </c>
      <c r="E80" s="3" t="s">
        <v>2187</v>
      </c>
      <c r="F80" s="3">
        <v>16</v>
      </c>
      <c r="G80" s="26">
        <v>25</v>
      </c>
      <c r="H80" s="22"/>
      <c r="I80" s="29" t="s">
        <v>97</v>
      </c>
      <c r="J80" s="22" t="s">
        <v>446</v>
      </c>
      <c r="K80" s="29" t="s">
        <v>1984</v>
      </c>
      <c r="L80" s="246" t="s">
        <v>2185</v>
      </c>
      <c r="M80" s="3" t="s">
        <v>276</v>
      </c>
      <c r="N80" s="22" t="s">
        <v>446</v>
      </c>
      <c r="O80" s="27"/>
      <c r="P80" s="3">
        <v>25</v>
      </c>
      <c r="Q80" s="1" t="s">
        <v>1956</v>
      </c>
      <c r="R80" s="2">
        <v>400</v>
      </c>
      <c r="S80" s="346" t="s">
        <v>436</v>
      </c>
      <c r="T80" s="1" t="s">
        <v>1957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  <c r="AC80" s="5"/>
    </row>
    <row r="81" spans="1:29" s="3" customFormat="1" ht="12" customHeight="1" x14ac:dyDescent="0.2">
      <c r="A81" s="1" t="s">
        <v>98</v>
      </c>
      <c r="B81" s="2">
        <v>325</v>
      </c>
      <c r="C81" s="1" t="s">
        <v>96</v>
      </c>
      <c r="D81" s="1" t="s">
        <v>2186</v>
      </c>
      <c r="E81" s="3" t="s">
        <v>2187</v>
      </c>
      <c r="F81" s="3">
        <v>16</v>
      </c>
      <c r="G81" s="26">
        <v>25</v>
      </c>
      <c r="H81" s="22"/>
      <c r="I81" s="29"/>
      <c r="J81" s="22" t="s">
        <v>446</v>
      </c>
      <c r="K81" s="29" t="s">
        <v>1983</v>
      </c>
      <c r="L81" s="244" t="s">
        <v>2185</v>
      </c>
      <c r="M81" s="3" t="s">
        <v>1983</v>
      </c>
      <c r="N81" s="22" t="s">
        <v>446</v>
      </c>
      <c r="P81" s="3">
        <v>25</v>
      </c>
      <c r="Q81" s="1" t="s">
        <v>1985</v>
      </c>
      <c r="R81" s="2">
        <v>325</v>
      </c>
      <c r="S81" s="346" t="s">
        <v>436</v>
      </c>
      <c r="T81" s="1" t="s">
        <v>1986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3"/>
        <v>800</v>
      </c>
      <c r="Z81" s="82">
        <f t="shared" si="4"/>
        <v>800</v>
      </c>
      <c r="AA81" s="82" t="str">
        <f t="shared" si="5"/>
        <v>0</v>
      </c>
      <c r="AC81" s="5"/>
    </row>
    <row r="82" spans="1:29" ht="12" customHeight="1" x14ac:dyDescent="0.25">
      <c r="A82" s="1" t="s">
        <v>99</v>
      </c>
      <c r="B82" s="2">
        <v>325</v>
      </c>
      <c r="C82" s="1" t="s">
        <v>96</v>
      </c>
      <c r="D82" s="1" t="s">
        <v>2186</v>
      </c>
      <c r="E82" s="3" t="s">
        <v>2187</v>
      </c>
      <c r="F82" s="3">
        <v>16</v>
      </c>
      <c r="G82" s="26">
        <v>25</v>
      </c>
      <c r="H82" s="22"/>
      <c r="I82" s="26"/>
      <c r="J82" s="22" t="s">
        <v>446</v>
      </c>
      <c r="K82" s="29" t="s">
        <v>2516</v>
      </c>
      <c r="L82" s="244" t="s">
        <v>2185</v>
      </c>
      <c r="M82" s="3" t="s">
        <v>2516</v>
      </c>
      <c r="N82" s="22" t="s">
        <v>446</v>
      </c>
      <c r="O82" s="27"/>
      <c r="P82" s="3">
        <v>25</v>
      </c>
      <c r="Q82" s="1" t="s">
        <v>2193</v>
      </c>
      <c r="R82" s="2">
        <v>86</v>
      </c>
      <c r="S82" s="346" t="s">
        <v>436</v>
      </c>
      <c r="T82" s="1" t="s">
        <v>1993</v>
      </c>
      <c r="U82" s="3" t="s">
        <v>1953</v>
      </c>
      <c r="V82" s="3" t="s">
        <v>1953</v>
      </c>
      <c r="W82" s="22" t="s">
        <v>2892</v>
      </c>
      <c r="X82" s="22" t="s">
        <v>1019</v>
      </c>
      <c r="Y82" s="82">
        <f t="shared" si="3"/>
        <v>800</v>
      </c>
      <c r="Z82" s="82">
        <f t="shared" si="4"/>
        <v>800</v>
      </c>
      <c r="AA82" s="82" t="str">
        <f t="shared" si="5"/>
        <v>0</v>
      </c>
    </row>
    <row r="83" spans="1:29" s="22" customFormat="1" ht="12" customHeight="1" x14ac:dyDescent="0.2">
      <c r="A83" s="20" t="s">
        <v>1966</v>
      </c>
      <c r="B83" s="21">
        <v>215</v>
      </c>
      <c r="C83" s="20" t="s">
        <v>2218</v>
      </c>
      <c r="D83" s="20" t="s">
        <v>2186</v>
      </c>
      <c r="E83" s="22" t="s">
        <v>2187</v>
      </c>
      <c r="F83" s="22">
        <v>16</v>
      </c>
      <c r="G83" s="22">
        <v>25</v>
      </c>
      <c r="I83" s="245" t="s">
        <v>1967</v>
      </c>
      <c r="J83" s="22" t="s">
        <v>446</v>
      </c>
      <c r="K83" s="23" t="s">
        <v>1949</v>
      </c>
      <c r="L83" s="244" t="s">
        <v>2185</v>
      </c>
      <c r="M83" s="3" t="s">
        <v>2453</v>
      </c>
      <c r="N83" s="22" t="s">
        <v>446</v>
      </c>
      <c r="O83" s="142" t="s">
        <v>1968</v>
      </c>
      <c r="P83" s="3">
        <v>25</v>
      </c>
      <c r="Q83" s="1" t="s">
        <v>2193</v>
      </c>
      <c r="R83" s="2">
        <v>24.73</v>
      </c>
      <c r="S83" s="346" t="s">
        <v>100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91</v>
      </c>
      <c r="B84" s="21">
        <v>0</v>
      </c>
      <c r="C84" s="248" t="s">
        <v>202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22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346" t="s">
        <v>101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22" customFormat="1" ht="12" customHeight="1" x14ac:dyDescent="0.2">
      <c r="A85" s="1" t="s">
        <v>91</v>
      </c>
      <c r="B85" s="21">
        <v>0</v>
      </c>
      <c r="C85" s="248" t="s">
        <v>202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6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46" t="s">
        <v>102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91</v>
      </c>
      <c r="B86" s="21">
        <v>0</v>
      </c>
      <c r="C86" s="248" t="s">
        <v>202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346" t="s">
        <v>103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91</v>
      </c>
      <c r="B87" s="21">
        <v>0</v>
      </c>
      <c r="C87" s="248" t="s">
        <v>202</v>
      </c>
      <c r="D87" s="20" t="s">
        <v>2186</v>
      </c>
      <c r="E87" s="22" t="s">
        <v>2187</v>
      </c>
      <c r="F87" s="22">
        <v>16</v>
      </c>
      <c r="G87" s="26">
        <v>25</v>
      </c>
      <c r="H87" s="22"/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22" t="s">
        <v>446</v>
      </c>
      <c r="O87" s="142" t="s">
        <v>1980</v>
      </c>
      <c r="P87" s="3">
        <v>25</v>
      </c>
      <c r="Q87" s="1" t="s">
        <v>2193</v>
      </c>
      <c r="R87" s="2">
        <v>24.73</v>
      </c>
      <c r="S87" s="346" t="s">
        <v>103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91</v>
      </c>
      <c r="B88" s="21">
        <v>0</v>
      </c>
      <c r="C88" s="248" t="s">
        <v>202</v>
      </c>
      <c r="D88" s="20" t="s">
        <v>2186</v>
      </c>
      <c r="E88" s="22" t="s">
        <v>2187</v>
      </c>
      <c r="F88" s="22">
        <v>16</v>
      </c>
      <c r="G88" s="302">
        <v>1</v>
      </c>
      <c r="H88" s="22" t="s">
        <v>2839</v>
      </c>
      <c r="I88" s="23" t="s">
        <v>1947</v>
      </c>
      <c r="J88" s="22" t="s">
        <v>446</v>
      </c>
      <c r="K88" s="23" t="s">
        <v>1958</v>
      </c>
      <c r="L88" s="244" t="s">
        <v>2185</v>
      </c>
      <c r="M88" s="3" t="s">
        <v>2453</v>
      </c>
      <c r="N88" s="22" t="s">
        <v>446</v>
      </c>
      <c r="O88" s="142" t="s">
        <v>1980</v>
      </c>
      <c r="P88" s="8">
        <v>1</v>
      </c>
      <c r="Q88" s="1" t="s">
        <v>2193</v>
      </c>
      <c r="R88" s="2">
        <v>24.73</v>
      </c>
      <c r="S88" s="346" t="s">
        <v>103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32</v>
      </c>
      <c r="Z88" s="82" t="str">
        <f t="shared" si="4"/>
        <v>0</v>
      </c>
      <c r="AA88" s="82">
        <f t="shared" si="5"/>
        <v>32</v>
      </c>
      <c r="AC88" s="5"/>
    </row>
    <row r="89" spans="1:29" s="3" customFormat="1" ht="12" customHeight="1" x14ac:dyDescent="0.2">
      <c r="A89" s="20" t="s">
        <v>1971</v>
      </c>
      <c r="B89" s="21">
        <v>38.6</v>
      </c>
      <c r="C89" s="20" t="s">
        <v>2193</v>
      </c>
      <c r="D89" s="20" t="s">
        <v>2186</v>
      </c>
      <c r="E89" s="22" t="s">
        <v>2187</v>
      </c>
      <c r="F89" s="22">
        <v>16</v>
      </c>
      <c r="G89" s="22">
        <v>25</v>
      </c>
      <c r="H89" s="22"/>
      <c r="I89" s="23" t="s">
        <v>1664</v>
      </c>
      <c r="J89" s="22" t="s">
        <v>446</v>
      </c>
      <c r="K89" s="23" t="s">
        <v>2408</v>
      </c>
      <c r="L89" s="244" t="s">
        <v>2185</v>
      </c>
      <c r="M89" s="3" t="s">
        <v>2516</v>
      </c>
      <c r="N89" s="22" t="s">
        <v>446</v>
      </c>
      <c r="O89" s="27" t="s">
        <v>104</v>
      </c>
      <c r="P89" s="3">
        <v>25</v>
      </c>
      <c r="Q89" s="1" t="s">
        <v>2193</v>
      </c>
      <c r="R89" s="2">
        <v>86</v>
      </c>
      <c r="S89" s="346" t="s">
        <v>105</v>
      </c>
      <c r="T89" s="1" t="s">
        <v>1991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</row>
    <row r="90" spans="1:29" s="3" customFormat="1" ht="12" customHeight="1" x14ac:dyDescent="0.2">
      <c r="J90" s="22"/>
      <c r="L90" s="244" t="s">
        <v>2185</v>
      </c>
      <c r="N90" s="22"/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3">
      <c r="G91" s="350">
        <f>SUM(G76:G90)</f>
        <v>258</v>
      </c>
      <c r="I91" s="370"/>
      <c r="J91" s="371"/>
      <c r="K91" s="370"/>
      <c r="L91" s="370"/>
      <c r="M91" s="352">
        <f>G91-P91</f>
        <v>0</v>
      </c>
      <c r="N91" s="371"/>
      <c r="O91" s="372"/>
      <c r="P91" s="352">
        <f>SUM(P76:P90)</f>
        <v>258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5">
      <c r="C92" s="373" t="s">
        <v>1999</v>
      </c>
      <c r="G92" s="324"/>
      <c r="I92" s="324"/>
      <c r="J92" s="374"/>
      <c r="K92" s="324"/>
      <c r="L92" s="324"/>
      <c r="N92" s="374"/>
      <c r="O92" s="326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71" customFormat="1" ht="12" customHeight="1" x14ac:dyDescent="0.25">
      <c r="L93" s="246" t="s">
        <v>2185</v>
      </c>
      <c r="N93" s="374"/>
      <c r="O93" s="311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106</v>
      </c>
      <c r="B94" s="21">
        <v>0</v>
      </c>
      <c r="C94" s="248" t="s">
        <v>202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22" t="s">
        <v>1949</v>
      </c>
      <c r="N94" s="22" t="s">
        <v>446</v>
      </c>
      <c r="O94" s="303" t="s">
        <v>1950</v>
      </c>
      <c r="P94" s="24">
        <v>7</v>
      </c>
      <c r="Q94" s="20" t="s">
        <v>2193</v>
      </c>
      <c r="R94" s="21">
        <v>19.3</v>
      </c>
      <c r="S94" s="347" t="s">
        <v>92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2010</v>
      </c>
      <c r="B95" s="21">
        <v>185</v>
      </c>
      <c r="C95" s="20" t="s">
        <v>2218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1983</v>
      </c>
      <c r="L95" s="246" t="s">
        <v>2185</v>
      </c>
      <c r="M95" s="22" t="s">
        <v>2889</v>
      </c>
      <c r="N95" s="22" t="s">
        <v>446</v>
      </c>
      <c r="O95" s="26"/>
      <c r="P95" s="22">
        <v>25</v>
      </c>
      <c r="Q95" s="20" t="s">
        <v>2193</v>
      </c>
      <c r="R95" s="21">
        <v>61</v>
      </c>
      <c r="S95" s="346" t="s">
        <v>436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3" customFormat="1" ht="12" customHeight="1" x14ac:dyDescent="0.2">
      <c r="A96" s="20" t="s">
        <v>2001</v>
      </c>
      <c r="B96" s="21">
        <v>360</v>
      </c>
      <c r="C96" s="20" t="s">
        <v>2193</v>
      </c>
      <c r="D96" s="20" t="s">
        <v>2718</v>
      </c>
      <c r="E96" s="22" t="s">
        <v>2187</v>
      </c>
      <c r="F96" s="22">
        <v>8</v>
      </c>
      <c r="G96" s="22">
        <v>25</v>
      </c>
      <c r="H96" s="22"/>
      <c r="I96" s="29" t="s">
        <v>2011</v>
      </c>
      <c r="J96" s="22" t="s">
        <v>446</v>
      </c>
      <c r="K96" s="23" t="s">
        <v>1983</v>
      </c>
      <c r="L96" s="244" t="s">
        <v>2185</v>
      </c>
      <c r="M96" s="3" t="s">
        <v>2889</v>
      </c>
      <c r="N96" s="22" t="s">
        <v>446</v>
      </c>
      <c r="P96" s="3">
        <v>25</v>
      </c>
      <c r="Q96" s="1" t="s">
        <v>2193</v>
      </c>
      <c r="R96" s="2">
        <v>61</v>
      </c>
      <c r="S96" s="346" t="s">
        <v>436</v>
      </c>
      <c r="T96" s="1" t="s">
        <v>2005</v>
      </c>
      <c r="U96" s="3" t="s">
        <v>1953</v>
      </c>
      <c r="V96" s="3" t="s">
        <v>1953</v>
      </c>
      <c r="W96" s="22" t="s">
        <v>2892</v>
      </c>
      <c r="X96" s="22" t="s">
        <v>1019</v>
      </c>
      <c r="Y96" s="82">
        <f t="shared" si="3"/>
        <v>400</v>
      </c>
      <c r="Z96" s="82">
        <f t="shared" si="4"/>
        <v>400</v>
      </c>
      <c r="AA96" s="82" t="str">
        <f t="shared" si="5"/>
        <v>0</v>
      </c>
      <c r="AC96" s="5"/>
    </row>
    <row r="97" spans="1:29" s="3" customFormat="1" ht="12" customHeight="1" x14ac:dyDescent="0.25">
      <c r="A97" s="1" t="s">
        <v>107</v>
      </c>
      <c r="B97" s="2">
        <v>310</v>
      </c>
      <c r="C97" s="1" t="s">
        <v>96</v>
      </c>
      <c r="D97" s="1" t="s">
        <v>2718</v>
      </c>
      <c r="E97" s="3" t="s">
        <v>2187</v>
      </c>
      <c r="F97" s="3">
        <v>8</v>
      </c>
      <c r="G97" s="275">
        <v>25</v>
      </c>
      <c r="H97" s="71"/>
      <c r="I97" s="29" t="s">
        <v>2011</v>
      </c>
      <c r="J97" s="74" t="s">
        <v>446</v>
      </c>
      <c r="K97" s="274" t="s">
        <v>1983</v>
      </c>
      <c r="L97" s="244" t="s">
        <v>2185</v>
      </c>
      <c r="M97" s="3" t="s">
        <v>2889</v>
      </c>
      <c r="N97" s="22" t="s">
        <v>446</v>
      </c>
      <c r="O97" s="142"/>
      <c r="P97" s="3">
        <v>25</v>
      </c>
      <c r="Q97" s="1" t="s">
        <v>2193</v>
      </c>
      <c r="R97" s="2">
        <v>60.75</v>
      </c>
      <c r="S97" s="346" t="s">
        <v>436</v>
      </c>
      <c r="T97" s="1" t="s">
        <v>2009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5"/>
    </row>
    <row r="98" spans="1:29" s="3" customFormat="1" ht="12" customHeight="1" x14ac:dyDescent="0.2">
      <c r="A98" s="1" t="s">
        <v>2006</v>
      </c>
      <c r="B98" s="2">
        <v>19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20</v>
      </c>
      <c r="H98" s="3" t="s">
        <v>2839</v>
      </c>
      <c r="I98" s="111" t="s">
        <v>108</v>
      </c>
      <c r="J98" s="74" t="s">
        <v>446</v>
      </c>
      <c r="K98" s="4" t="s">
        <v>2194</v>
      </c>
      <c r="L98" s="244" t="s">
        <v>2185</v>
      </c>
      <c r="M98" s="26" t="s">
        <v>2453</v>
      </c>
      <c r="N98" s="22" t="s">
        <v>446</v>
      </c>
      <c r="O98" s="142" t="s">
        <v>1592</v>
      </c>
      <c r="P98" s="136">
        <v>20</v>
      </c>
      <c r="Q98" s="1" t="s">
        <v>2193</v>
      </c>
      <c r="R98" s="2">
        <v>24.73</v>
      </c>
      <c r="S98" s="346" t="s">
        <v>109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320</v>
      </c>
      <c r="Z98" s="82" t="str">
        <f t="shared" si="4"/>
        <v>0</v>
      </c>
      <c r="AA98" s="82">
        <f t="shared" si="5"/>
        <v>320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5</v>
      </c>
      <c r="H99" s="3" t="s">
        <v>2839</v>
      </c>
      <c r="I99" s="111" t="s">
        <v>110</v>
      </c>
      <c r="J99" s="74" t="s">
        <v>446</v>
      </c>
      <c r="K99" s="4" t="s">
        <v>2194</v>
      </c>
      <c r="L99" s="244" t="s">
        <v>2185</v>
      </c>
      <c r="M99" s="26" t="s">
        <v>2453</v>
      </c>
      <c r="N99" s="22" t="s">
        <v>446</v>
      </c>
      <c r="O99" s="142" t="s">
        <v>111</v>
      </c>
      <c r="P99" s="136">
        <v>5</v>
      </c>
      <c r="Q99" s="1" t="s">
        <v>2193</v>
      </c>
      <c r="R99" s="2">
        <v>24.73</v>
      </c>
      <c r="S99" s="346" t="s">
        <v>112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80</v>
      </c>
      <c r="Z99" s="82" t="str">
        <f t="shared" si="4"/>
        <v>0</v>
      </c>
      <c r="AA99" s="82">
        <f t="shared" si="5"/>
        <v>80</v>
      </c>
      <c r="AC99" s="5"/>
    </row>
    <row r="100" spans="1:29" s="3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29" t="s">
        <v>113</v>
      </c>
      <c r="J100" s="74" t="s">
        <v>446</v>
      </c>
      <c r="K100" s="4" t="s">
        <v>2326</v>
      </c>
      <c r="L100" s="244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1" t="s">
        <v>2193</v>
      </c>
      <c r="R100" s="2">
        <v>24.73</v>
      </c>
      <c r="S100" s="346" t="s">
        <v>115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2020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111" t="s">
        <v>59</v>
      </c>
      <c r="J101" s="74" t="s">
        <v>446</v>
      </c>
      <c r="K101" s="4" t="s">
        <v>2515</v>
      </c>
      <c r="L101" s="244" t="s">
        <v>2185</v>
      </c>
      <c r="M101" s="26" t="s">
        <v>2453</v>
      </c>
      <c r="N101" s="22" t="s">
        <v>446</v>
      </c>
      <c r="O101" s="142" t="s">
        <v>60</v>
      </c>
      <c r="P101" s="235">
        <v>25</v>
      </c>
      <c r="Q101" s="1" t="s">
        <v>2193</v>
      </c>
      <c r="R101" s="2">
        <v>24.73</v>
      </c>
      <c r="S101" s="346" t="s">
        <v>116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22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H102" s="3"/>
      <c r="I102" s="4" t="s">
        <v>2014</v>
      </c>
      <c r="J102" s="74" t="s">
        <v>446</v>
      </c>
      <c r="K102" s="4" t="s">
        <v>2408</v>
      </c>
      <c r="L102" s="246" t="s">
        <v>2185</v>
      </c>
      <c r="M102" s="26" t="s">
        <v>2453</v>
      </c>
      <c r="N102" s="22" t="s">
        <v>446</v>
      </c>
      <c r="O102" s="142" t="s">
        <v>2015</v>
      </c>
      <c r="P102" s="235">
        <v>25</v>
      </c>
      <c r="Q102" s="20" t="s">
        <v>2193</v>
      </c>
      <c r="R102" s="21">
        <v>24.73</v>
      </c>
      <c r="S102" s="346" t="s">
        <v>117</v>
      </c>
      <c r="T102" s="20" t="s">
        <v>1970</v>
      </c>
      <c r="U102" s="22" t="s">
        <v>1953</v>
      </c>
      <c r="V102" s="22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2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74" t="s">
        <v>446</v>
      </c>
      <c r="K103" s="4" t="s">
        <v>2408</v>
      </c>
      <c r="L103" s="244" t="s">
        <v>2185</v>
      </c>
      <c r="M103" s="26" t="s">
        <v>2453</v>
      </c>
      <c r="N103" s="22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346" t="s">
        <v>118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2024</v>
      </c>
      <c r="J104" s="74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1373</v>
      </c>
      <c r="P104" s="235">
        <v>25</v>
      </c>
      <c r="Q104" s="1" t="s">
        <v>2193</v>
      </c>
      <c r="R104" s="2">
        <v>24.73</v>
      </c>
      <c r="S104" s="346" t="s">
        <v>118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2013</v>
      </c>
      <c r="B105" s="2">
        <v>26.35</v>
      </c>
      <c r="C105" s="1" t="s">
        <v>2193</v>
      </c>
      <c r="D105" s="20" t="s">
        <v>2718</v>
      </c>
      <c r="E105" s="22" t="s">
        <v>2187</v>
      </c>
      <c r="F105" s="22">
        <v>8</v>
      </c>
      <c r="G105" s="22">
        <v>25</v>
      </c>
      <c r="I105" s="111" t="s">
        <v>119</v>
      </c>
      <c r="J105" s="74" t="s">
        <v>446</v>
      </c>
      <c r="K105" s="4" t="s">
        <v>2408</v>
      </c>
      <c r="L105" s="244" t="s">
        <v>2185</v>
      </c>
      <c r="M105" s="26" t="s">
        <v>2453</v>
      </c>
      <c r="N105" s="22" t="s">
        <v>446</v>
      </c>
      <c r="O105" s="142" t="s">
        <v>2018</v>
      </c>
      <c r="P105" s="235">
        <v>25</v>
      </c>
      <c r="Q105" s="1" t="s">
        <v>2193</v>
      </c>
      <c r="R105" s="2">
        <v>24.73</v>
      </c>
      <c r="S105" s="346" t="s">
        <v>120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106</v>
      </c>
      <c r="B106" s="2">
        <v>0</v>
      </c>
      <c r="C106" s="248" t="s">
        <v>202</v>
      </c>
      <c r="D106" s="20" t="s">
        <v>2718</v>
      </c>
      <c r="E106" s="22" t="s">
        <v>2187</v>
      </c>
      <c r="F106" s="22">
        <v>8</v>
      </c>
      <c r="G106" s="302">
        <v>1</v>
      </c>
      <c r="H106" s="22" t="s">
        <v>2839</v>
      </c>
      <c r="I106" s="23" t="s">
        <v>1947</v>
      </c>
      <c r="J106" s="22" t="s">
        <v>446</v>
      </c>
      <c r="K106" s="23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8">
        <v>1</v>
      </c>
      <c r="Q106" s="1" t="s">
        <v>2193</v>
      </c>
      <c r="R106" s="2">
        <v>24.73</v>
      </c>
      <c r="S106" s="346" t="s">
        <v>121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16</v>
      </c>
      <c r="Z106" s="82" t="str">
        <f t="shared" si="4"/>
        <v>0</v>
      </c>
      <c r="AA106" s="82">
        <f t="shared" si="5"/>
        <v>16</v>
      </c>
      <c r="AC106" s="5"/>
    </row>
    <row r="107" spans="1:29" s="16" customFormat="1" ht="12" customHeight="1" x14ac:dyDescent="0.2">
      <c r="A107" s="74"/>
      <c r="J107" s="74"/>
      <c r="L107" s="244" t="s">
        <v>2185</v>
      </c>
      <c r="M107" s="74"/>
      <c r="N107" s="74"/>
      <c r="O107" s="139"/>
      <c r="Q107" s="312"/>
      <c r="R107" s="313"/>
      <c r="S107" s="314"/>
      <c r="T107" s="312"/>
      <c r="X107" s="74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  <c r="AC107" s="315"/>
    </row>
    <row r="108" spans="1:29" s="316" customFormat="1" ht="12" customHeight="1" thickBot="1" x14ac:dyDescent="0.35">
      <c r="G108" s="317">
        <f>SUM(G92:G106)</f>
        <v>258</v>
      </c>
      <c r="I108" s="318"/>
      <c r="J108" s="375"/>
      <c r="K108" s="320"/>
      <c r="L108" s="320"/>
      <c r="M108" s="267">
        <f>G108-P108</f>
        <v>0</v>
      </c>
      <c r="N108" s="375"/>
      <c r="O108" s="321"/>
      <c r="P108" s="295">
        <f>SUM(P92:P107)</f>
        <v>258</v>
      </c>
      <c r="S108" s="321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22" customFormat="1" ht="12" customHeight="1" x14ac:dyDescent="0.3">
      <c r="C109" s="323" t="s">
        <v>2031</v>
      </c>
      <c r="G109" s="324"/>
      <c r="H109" s="325"/>
      <c r="I109" s="324"/>
      <c r="J109" s="374"/>
      <c r="K109" s="324"/>
      <c r="L109" s="324"/>
      <c r="N109" s="374"/>
      <c r="O109" s="326"/>
      <c r="S109" s="326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3" customFormat="1" ht="12" customHeight="1" x14ac:dyDescent="0.2">
      <c r="A110" s="1"/>
      <c r="B110" s="2"/>
      <c r="C110" s="1"/>
      <c r="D110" s="1"/>
      <c r="J110" s="22"/>
      <c r="K110" s="4"/>
      <c r="L110" s="244" t="s">
        <v>2185</v>
      </c>
      <c r="N110" s="22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5"/>
    </row>
    <row r="111" spans="1:29" s="22" customFormat="1" ht="12" customHeight="1" x14ac:dyDescent="0.2">
      <c r="A111" s="20" t="s">
        <v>2032</v>
      </c>
      <c r="B111" s="21">
        <v>310</v>
      </c>
      <c r="C111" s="20" t="s">
        <v>2033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2034</v>
      </c>
      <c r="J111" s="22" t="s">
        <v>446</v>
      </c>
      <c r="K111" s="23" t="s">
        <v>2035</v>
      </c>
      <c r="L111" s="246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47" t="s">
        <v>122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2044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347" t="s">
        <v>123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 t="s">
        <v>2040</v>
      </c>
      <c r="B113" s="21">
        <v>275</v>
      </c>
      <c r="C113" s="20" t="s">
        <v>2041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2042</v>
      </c>
      <c r="J113" s="22" t="s">
        <v>446</v>
      </c>
      <c r="K113" s="23" t="s">
        <v>1949</v>
      </c>
      <c r="L113" s="20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47" t="s">
        <v>123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0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G115" s="26"/>
      <c r="K115" s="29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22" customFormat="1" ht="12" customHeight="1" x14ac:dyDescent="0.2">
      <c r="A116" s="20"/>
      <c r="B116" s="21"/>
      <c r="C116" s="20"/>
      <c r="D116" s="20"/>
      <c r="K116" s="23"/>
      <c r="L116" s="246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43" customFormat="1" ht="12" customHeight="1" x14ac:dyDescent="0.25">
      <c r="J117" s="45"/>
      <c r="L117" s="246" t="s">
        <v>2185</v>
      </c>
      <c r="M117" s="235" t="s">
        <v>2821</v>
      </c>
      <c r="N117" s="22"/>
      <c r="O117" s="235" t="s">
        <v>1907</v>
      </c>
      <c r="P117" s="235">
        <v>0</v>
      </c>
      <c r="Q117" s="20" t="s">
        <v>1906</v>
      </c>
      <c r="R117" s="21">
        <v>0</v>
      </c>
      <c r="S117" s="24"/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0</v>
      </c>
      <c r="Z117" s="82" t="str">
        <f t="shared" si="4"/>
        <v>0</v>
      </c>
      <c r="AA117" s="82">
        <f t="shared" si="5"/>
        <v>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6" t="s">
        <v>2185</v>
      </c>
      <c r="M118" s="275"/>
      <c r="O118" s="28"/>
      <c r="Q118" s="248"/>
      <c r="R118" s="21"/>
      <c r="S118" s="355"/>
      <c r="T118" s="20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85"/>
    </row>
    <row r="119" spans="1:29" s="327" customFormat="1" ht="12" customHeight="1" thickBot="1" x14ac:dyDescent="0.35">
      <c r="G119" s="264">
        <f>SUM(G109:G118)</f>
        <v>75</v>
      </c>
      <c r="I119" s="328"/>
      <c r="J119" s="375"/>
      <c r="L119" s="320"/>
      <c r="M119" s="267">
        <f>G119-P119</f>
        <v>0</v>
      </c>
      <c r="N119" s="375"/>
      <c r="O119" s="329"/>
      <c r="P119" s="267">
        <f>SUM(P109:P118)</f>
        <v>75</v>
      </c>
      <c r="S119" s="329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71" customFormat="1" ht="12" customHeight="1" x14ac:dyDescent="0.3">
      <c r="C120" s="330" t="s">
        <v>2045</v>
      </c>
      <c r="G120" s="309"/>
      <c r="H120" s="67"/>
      <c r="I120" s="309"/>
      <c r="J120" s="374"/>
      <c r="K120" s="309"/>
      <c r="L120" s="309"/>
      <c r="N120" s="374"/>
      <c r="O120" s="311"/>
      <c r="S120" s="31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43" customFormat="1" ht="12" customHeight="1" x14ac:dyDescent="0.25">
      <c r="A121" s="20" t="s">
        <v>2032</v>
      </c>
      <c r="B121" s="21">
        <v>310</v>
      </c>
      <c r="C121" s="20" t="s">
        <v>2033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245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2046</v>
      </c>
      <c r="P121" s="26">
        <v>25</v>
      </c>
      <c r="Q121" s="248" t="s">
        <v>202</v>
      </c>
      <c r="R121" s="21">
        <v>0</v>
      </c>
      <c r="S121" s="347" t="s">
        <v>122</v>
      </c>
      <c r="T121" s="1" t="s">
        <v>124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3"/>
        <v>400</v>
      </c>
      <c r="Z121" s="82" t="str">
        <f t="shared" si="4"/>
        <v>0</v>
      </c>
      <c r="AA121" s="82">
        <f t="shared" si="5"/>
        <v>400</v>
      </c>
    </row>
    <row r="122" spans="1:29" s="74" customFormat="1" ht="12" customHeight="1" x14ac:dyDescent="0.2">
      <c r="A122" s="83"/>
      <c r="B122" s="84"/>
      <c r="C122" s="83"/>
      <c r="D122" s="83"/>
      <c r="G122" s="245"/>
      <c r="H122" s="286"/>
      <c r="I122" s="274"/>
      <c r="J122" s="310"/>
      <c r="K122" s="245"/>
      <c r="L122" s="246" t="s">
        <v>2185</v>
      </c>
      <c r="M122" s="275"/>
      <c r="O122" s="28"/>
      <c r="Q122" s="248"/>
      <c r="R122" s="21"/>
      <c r="S122" s="355"/>
      <c r="T122" s="20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85"/>
    </row>
    <row r="123" spans="1:29" s="316" customFormat="1" ht="12" customHeight="1" thickBot="1" x14ac:dyDescent="0.35">
      <c r="G123" s="317">
        <f>SUM(G120:G122)</f>
        <v>25</v>
      </c>
      <c r="H123" s="327"/>
      <c r="I123" s="331"/>
      <c r="J123" s="376"/>
      <c r="L123" s="318"/>
      <c r="M123" s="295">
        <f>G123-P123</f>
        <v>0</v>
      </c>
      <c r="N123" s="376"/>
      <c r="O123" s="321"/>
      <c r="P123" s="295">
        <f>SUM(P120:P122)</f>
        <v>25</v>
      </c>
      <c r="S123" s="32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5">
      <c r="C124" s="333" t="s">
        <v>2048</v>
      </c>
      <c r="G124" s="334"/>
      <c r="I124" s="334"/>
      <c r="J124" s="7"/>
      <c r="L124" s="334"/>
      <c r="N124" s="7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2049</v>
      </c>
      <c r="B125" s="2">
        <v>374.98</v>
      </c>
      <c r="C125" s="1" t="s">
        <v>1906</v>
      </c>
      <c r="D125" s="1" t="s">
        <v>2186</v>
      </c>
      <c r="E125" s="3" t="s">
        <v>2187</v>
      </c>
      <c r="F125" s="3">
        <v>16</v>
      </c>
      <c r="G125" s="3">
        <v>25</v>
      </c>
      <c r="I125" s="4" t="s">
        <v>2889</v>
      </c>
      <c r="J125" s="8" t="s">
        <v>446</v>
      </c>
      <c r="K125" s="4" t="s">
        <v>2050</v>
      </c>
      <c r="L125" s="244" t="s">
        <v>2185</v>
      </c>
      <c r="M125" s="3" t="s">
        <v>2889</v>
      </c>
      <c r="N125" s="8" t="s">
        <v>446</v>
      </c>
      <c r="O125" s="27"/>
      <c r="P125" s="3">
        <v>25</v>
      </c>
      <c r="Q125" s="1" t="s">
        <v>2193</v>
      </c>
      <c r="R125" s="2">
        <v>41.5</v>
      </c>
      <c r="S125" s="8" t="s">
        <v>436</v>
      </c>
      <c r="T125" s="1" t="s">
        <v>2051</v>
      </c>
      <c r="U125" s="3" t="s">
        <v>1953</v>
      </c>
      <c r="V125" s="3" t="s">
        <v>1953</v>
      </c>
      <c r="W125" s="22" t="s">
        <v>2846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 t="s">
        <v>2052</v>
      </c>
      <c r="B126" s="2">
        <v>145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J126" s="8" t="s">
        <v>446</v>
      </c>
      <c r="K126" s="4" t="s">
        <v>2585</v>
      </c>
      <c r="L126" s="244" t="s">
        <v>2185</v>
      </c>
      <c r="M126" s="3" t="s">
        <v>2194</v>
      </c>
      <c r="N126" s="8" t="s">
        <v>446</v>
      </c>
      <c r="O126" s="3" t="s">
        <v>2053</v>
      </c>
      <c r="P126" s="3">
        <v>25</v>
      </c>
      <c r="Q126" s="1" t="s">
        <v>2054</v>
      </c>
      <c r="R126" s="2">
        <v>350</v>
      </c>
      <c r="S126" s="8" t="s">
        <v>436</v>
      </c>
      <c r="T126" s="1" t="s">
        <v>2055</v>
      </c>
      <c r="U126" s="3" t="s">
        <v>1953</v>
      </c>
      <c r="V126" s="22" t="s">
        <v>1953</v>
      </c>
      <c r="W126" s="22" t="s">
        <v>1161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/>
      <c r="B127" s="2"/>
      <c r="C127" s="1"/>
      <c r="D127" s="1"/>
      <c r="G127" s="4"/>
      <c r="I127" s="4"/>
      <c r="J127" s="24"/>
      <c r="K127" s="23"/>
      <c r="L127" s="244" t="s">
        <v>2185</v>
      </c>
      <c r="M127" s="22"/>
      <c r="N127" s="8"/>
      <c r="O127" s="336"/>
      <c r="Q127" s="1"/>
      <c r="R127" s="2"/>
      <c r="S127" s="337"/>
      <c r="T127" s="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5"/>
    </row>
    <row r="128" spans="1:29" s="62" customFormat="1" ht="12" customHeight="1" thickBot="1" x14ac:dyDescent="0.3">
      <c r="G128" s="317">
        <f>SUM(G124:G127)</f>
        <v>50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ht="12" customHeight="1" x14ac:dyDescent="0.25">
      <c r="C129" s="333" t="s">
        <v>2056</v>
      </c>
      <c r="G129" s="334"/>
      <c r="I129" s="334"/>
      <c r="J129" s="378"/>
      <c r="K129" s="43"/>
      <c r="L129" s="240"/>
      <c r="M129" s="43"/>
      <c r="N129" s="378"/>
      <c r="O129" s="335"/>
      <c r="S129" s="335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s="3" customFormat="1" ht="12" customHeight="1" x14ac:dyDescent="0.2">
      <c r="A130" s="1" t="s">
        <v>2057</v>
      </c>
      <c r="B130" s="2">
        <v>67</v>
      </c>
      <c r="C130" s="1" t="s">
        <v>2193</v>
      </c>
      <c r="D130" s="1" t="s">
        <v>2718</v>
      </c>
      <c r="E130" s="3" t="s">
        <v>2187</v>
      </c>
      <c r="F130" s="3">
        <v>8</v>
      </c>
      <c r="G130" s="3">
        <v>25</v>
      </c>
      <c r="I130" s="111"/>
      <c r="J130" s="8" t="s">
        <v>446</v>
      </c>
      <c r="K130" s="4" t="s">
        <v>2490</v>
      </c>
      <c r="L130" s="244" t="s">
        <v>2185</v>
      </c>
      <c r="M130" s="3" t="s">
        <v>2430</v>
      </c>
      <c r="N130" s="8" t="s">
        <v>446</v>
      </c>
      <c r="O130" s="3" t="s">
        <v>2490</v>
      </c>
      <c r="P130" s="3">
        <v>25</v>
      </c>
      <c r="Q130" s="1" t="s">
        <v>2193</v>
      </c>
      <c r="R130" s="2">
        <v>27.5</v>
      </c>
      <c r="S130" s="8" t="s">
        <v>436</v>
      </c>
      <c r="T130" s="1" t="s">
        <v>2058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3" customFormat="1" ht="12" customHeight="1" x14ac:dyDescent="0.2">
      <c r="A131" s="20" t="s">
        <v>2028</v>
      </c>
      <c r="B131" s="21">
        <v>25</v>
      </c>
      <c r="C131" s="20" t="s">
        <v>2193</v>
      </c>
      <c r="D131" s="20" t="s">
        <v>2718</v>
      </c>
      <c r="E131" s="22" t="s">
        <v>2187</v>
      </c>
      <c r="F131" s="22">
        <v>8</v>
      </c>
      <c r="G131" s="22">
        <v>25</v>
      </c>
      <c r="H131" s="22"/>
      <c r="I131" s="4" t="s">
        <v>2567</v>
      </c>
      <c r="J131" s="24" t="s">
        <v>446</v>
      </c>
      <c r="K131" s="23" t="s">
        <v>2326</v>
      </c>
      <c r="L131" s="244" t="s">
        <v>2185</v>
      </c>
      <c r="M131" s="3" t="s">
        <v>2567</v>
      </c>
      <c r="N131" s="8" t="s">
        <v>446</v>
      </c>
      <c r="O131" s="139"/>
      <c r="P131" s="3">
        <v>25</v>
      </c>
      <c r="Q131" s="1" t="s">
        <v>2193</v>
      </c>
      <c r="R131" s="2">
        <v>370</v>
      </c>
      <c r="S131" s="24" t="s">
        <v>436</v>
      </c>
      <c r="T131" s="1" t="s">
        <v>2059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16" customFormat="1" ht="11.25" customHeight="1" x14ac:dyDescent="0.2">
      <c r="A132" s="312"/>
      <c r="B132" s="313"/>
      <c r="C132" s="312"/>
      <c r="D132" s="312"/>
      <c r="G132" s="343"/>
      <c r="I132" s="343"/>
      <c r="J132" s="344"/>
      <c r="K132" s="245"/>
      <c r="L132" s="244" t="s">
        <v>2185</v>
      </c>
      <c r="M132" s="74"/>
      <c r="N132" s="344"/>
      <c r="O132" s="345"/>
      <c r="Q132" s="312"/>
      <c r="R132" s="313"/>
      <c r="S132" s="167"/>
      <c r="T132" s="312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C132" s="315"/>
    </row>
    <row r="133" spans="1:34" s="62" customFormat="1" ht="12" customHeight="1" thickBot="1" x14ac:dyDescent="0.3">
      <c r="G133" s="317">
        <f>SUM(G129:G132)</f>
        <v>50</v>
      </c>
      <c r="I133" s="338"/>
      <c r="J133" s="377"/>
      <c r="K133" s="46"/>
      <c r="L133" s="340"/>
      <c r="M133" s="267">
        <f>G133-P133</f>
        <v>0</v>
      </c>
      <c r="N133" s="377"/>
      <c r="O133" s="341"/>
      <c r="P133" s="295">
        <f>SUM(P129:P132)</f>
        <v>50</v>
      </c>
      <c r="S133" s="341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</row>
    <row r="134" spans="1:34" s="37" customFormat="1" ht="11.85" customHeight="1" x14ac:dyDescent="0.25">
      <c r="A134" s="30"/>
      <c r="B134" s="31"/>
      <c r="C134" s="32" t="s">
        <v>468</v>
      </c>
      <c r="D134" s="33"/>
      <c r="E134" s="34"/>
      <c r="F134" s="35"/>
      <c r="G134" s="36"/>
      <c r="H134" s="30"/>
      <c r="I134" s="30"/>
      <c r="J134" s="30"/>
      <c r="K134" s="30"/>
      <c r="L134" s="34"/>
      <c r="M134" s="30"/>
      <c r="N134" s="30"/>
      <c r="O134" s="30"/>
      <c r="P134" s="36"/>
      <c r="Q134" s="34"/>
      <c r="R134" s="31"/>
      <c r="S134" s="121"/>
      <c r="T134" s="30"/>
      <c r="U134" s="30"/>
      <c r="V134" s="30"/>
      <c r="W134" s="34"/>
      <c r="X134" s="30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B134" s="30"/>
      <c r="AC134" s="30"/>
      <c r="AD134" s="34"/>
      <c r="AE134" s="34"/>
      <c r="AF134" s="34"/>
      <c r="AG134" s="34"/>
      <c r="AH134" s="34"/>
    </row>
    <row r="135" spans="1:34" s="3" customFormat="1" ht="11.85" customHeight="1" x14ac:dyDescent="0.2">
      <c r="A135" s="20" t="s">
        <v>2837</v>
      </c>
      <c r="B135" s="21">
        <v>0</v>
      </c>
      <c r="C135" s="20" t="s">
        <v>2838</v>
      </c>
      <c r="D135" s="20" t="s">
        <v>2186</v>
      </c>
      <c r="E135" s="22" t="s">
        <v>2187</v>
      </c>
      <c r="F135" s="22">
        <v>16</v>
      </c>
      <c r="G135" s="22">
        <v>4</v>
      </c>
      <c r="H135" s="22" t="s">
        <v>2839</v>
      </c>
      <c r="I135" s="23" t="s">
        <v>2840</v>
      </c>
      <c r="J135" s="3" t="s">
        <v>446</v>
      </c>
      <c r="K135" s="108" t="s">
        <v>2841</v>
      </c>
      <c r="L135" s="109" t="s">
        <v>2185</v>
      </c>
      <c r="M135" s="110" t="s">
        <v>2821</v>
      </c>
      <c r="N135" s="3" t="s">
        <v>446</v>
      </c>
      <c r="O135" s="87" t="s">
        <v>428</v>
      </c>
      <c r="P135" s="22">
        <v>4</v>
      </c>
      <c r="Q135" s="1" t="s">
        <v>1876</v>
      </c>
      <c r="R135" s="2">
        <v>0</v>
      </c>
      <c r="S135" s="125">
        <v>15937</v>
      </c>
      <c r="T135" s="1" t="s">
        <v>216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128</v>
      </c>
      <c r="Z135" s="82" t="str">
        <f t="shared" si="4"/>
        <v>0</v>
      </c>
      <c r="AA135" s="82">
        <f t="shared" si="5"/>
        <v>128</v>
      </c>
      <c r="AC135" s="5"/>
    </row>
    <row r="136" spans="1:34" s="3" customFormat="1" ht="10.199999999999999" x14ac:dyDescent="0.2">
      <c r="A136" s="1" t="s">
        <v>424</v>
      </c>
      <c r="B136" s="21">
        <v>0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6</v>
      </c>
      <c r="I136" s="78" t="s">
        <v>1024</v>
      </c>
      <c r="J136" s="3" t="s">
        <v>446</v>
      </c>
      <c r="K136" s="75" t="s">
        <v>2821</v>
      </c>
      <c r="L136" s="76" t="s">
        <v>2185</v>
      </c>
      <c r="M136" s="77" t="s">
        <v>2911</v>
      </c>
      <c r="N136" s="3" t="s">
        <v>446</v>
      </c>
      <c r="O136" s="27" t="s">
        <v>193</v>
      </c>
      <c r="P136" s="3">
        <v>6</v>
      </c>
      <c r="Q136" s="1" t="s">
        <v>2193</v>
      </c>
      <c r="R136" s="2">
        <v>26.65</v>
      </c>
      <c r="S136" s="120" t="s">
        <v>2911</v>
      </c>
      <c r="T136" s="1" t="s">
        <v>2672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192</v>
      </c>
      <c r="Z136" s="82" t="str">
        <f t="shared" si="4"/>
        <v>0</v>
      </c>
      <c r="AA136" s="82">
        <f t="shared" si="5"/>
        <v>192</v>
      </c>
    </row>
    <row r="137" spans="1:34" s="3" customFormat="1" ht="10.199999999999999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8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145" t="s">
        <v>2821</v>
      </c>
      <c r="N137" s="3" t="s">
        <v>446</v>
      </c>
      <c r="O137" s="146" t="s">
        <v>1263</v>
      </c>
      <c r="P137" s="22">
        <v>8</v>
      </c>
      <c r="Q137" s="1" t="s">
        <v>1876</v>
      </c>
      <c r="R137" s="2">
        <v>0</v>
      </c>
      <c r="S137" s="119">
        <v>16486</v>
      </c>
      <c r="T137" s="1" t="s">
        <v>216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3"/>
        <v>256</v>
      </c>
      <c r="Z137" s="82" t="str">
        <f t="shared" si="4"/>
        <v>0</v>
      </c>
      <c r="AA137" s="82">
        <f t="shared" si="5"/>
        <v>256</v>
      </c>
      <c r="AC137" s="5"/>
    </row>
    <row r="138" spans="1:34" s="3" customFormat="1" ht="10.199999999999999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193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ref="Y138:Y201" si="6">F138*G138*2</f>
        <v>64</v>
      </c>
      <c r="Z138" s="82" t="str">
        <f t="shared" ref="Z138:Z201" si="7">IF(X138="N",Y138,"0")</f>
        <v>0</v>
      </c>
      <c r="AA138" s="82">
        <f t="shared" ref="AA138:AA201" si="8">IF(X138="P",Y138,"0")</f>
        <v>64</v>
      </c>
    </row>
    <row r="139" spans="1:34" s="3" customFormat="1" ht="10.199999999999999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201</v>
      </c>
      <c r="S139" s="124">
        <v>16493</v>
      </c>
      <c r="T139" s="1" t="s">
        <v>2699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2218</v>
      </c>
      <c r="R140" s="2">
        <v>204</v>
      </c>
      <c r="S140" s="124">
        <v>16493</v>
      </c>
      <c r="T140" s="1" t="s">
        <v>2700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225</v>
      </c>
      <c r="S141" s="124">
        <v>16493</v>
      </c>
      <c r="T141" s="1" t="s">
        <v>2487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0.199999999999999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2485</v>
      </c>
      <c r="R142" s="2">
        <v>217</v>
      </c>
      <c r="S142" s="124">
        <v>16493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12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12</v>
      </c>
      <c r="Q143" s="1" t="s">
        <v>2218</v>
      </c>
      <c r="R143" s="2">
        <v>32</v>
      </c>
      <c r="S143" s="124">
        <v>16493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384</v>
      </c>
      <c r="Z143" s="82" t="str">
        <f t="shared" si="7"/>
        <v>0</v>
      </c>
      <c r="AA143" s="82">
        <f t="shared" si="8"/>
        <v>384</v>
      </c>
      <c r="AC143" s="5"/>
    </row>
    <row r="144" spans="1:34" s="3" customFormat="1" ht="10.199999999999999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115" t="s">
        <v>1093</v>
      </c>
      <c r="N144" s="3" t="s">
        <v>446</v>
      </c>
      <c r="O144" s="27" t="s">
        <v>988</v>
      </c>
      <c r="P144" s="3">
        <v>25</v>
      </c>
      <c r="Q144" s="1" t="s">
        <v>202</v>
      </c>
      <c r="R144" s="2">
        <v>325</v>
      </c>
      <c r="S144" s="124">
        <v>16518</v>
      </c>
      <c r="T144" s="1" t="s">
        <v>204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20" t="s">
        <v>2711</v>
      </c>
      <c r="B145" s="21">
        <v>216</v>
      </c>
      <c r="C145" s="20" t="s">
        <v>2193</v>
      </c>
      <c r="D145" s="20" t="s">
        <v>2186</v>
      </c>
      <c r="E145" s="22" t="s">
        <v>2187</v>
      </c>
      <c r="F145" s="22">
        <v>16</v>
      </c>
      <c r="G145" s="22">
        <v>13</v>
      </c>
      <c r="H145" s="22"/>
      <c r="I145" s="114" t="s">
        <v>1788</v>
      </c>
      <c r="J145" s="3" t="s">
        <v>446</v>
      </c>
      <c r="K145" s="112" t="s">
        <v>2277</v>
      </c>
      <c r="L145" s="76" t="s">
        <v>2185</v>
      </c>
      <c r="M145" s="77" t="s">
        <v>2484</v>
      </c>
      <c r="N145" s="3" t="s">
        <v>446</v>
      </c>
      <c r="O145" s="3" t="s">
        <v>2910</v>
      </c>
      <c r="P145" s="3">
        <v>13</v>
      </c>
      <c r="Q145" s="1" t="s">
        <v>2218</v>
      </c>
      <c r="R145" s="2">
        <v>201</v>
      </c>
      <c r="S145" s="124">
        <v>16494</v>
      </c>
      <c r="T145" s="1" t="s">
        <v>2699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416</v>
      </c>
      <c r="Z145" s="82" t="str">
        <f t="shared" si="7"/>
        <v>0</v>
      </c>
      <c r="AA145" s="82">
        <f t="shared" si="8"/>
        <v>416</v>
      </c>
      <c r="AC145" s="5"/>
    </row>
    <row r="146" spans="1:29" s="3" customFormat="1" ht="10.199999999999999" x14ac:dyDescent="0.2">
      <c r="A146" s="1" t="s">
        <v>2394</v>
      </c>
      <c r="B146" s="2">
        <v>81.349999999999994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5</v>
      </c>
      <c r="I146" s="27" t="s">
        <v>1287</v>
      </c>
      <c r="J146" s="3" t="s">
        <v>446</v>
      </c>
      <c r="K146" s="75" t="s">
        <v>2806</v>
      </c>
      <c r="L146" s="76" t="s">
        <v>2185</v>
      </c>
      <c r="M146" s="77" t="s">
        <v>2453</v>
      </c>
      <c r="N146" s="3" t="s">
        <v>446</v>
      </c>
      <c r="O146" s="3" t="s">
        <v>1100</v>
      </c>
      <c r="P146" s="3">
        <v>5</v>
      </c>
      <c r="Q146" s="1" t="s">
        <v>2193</v>
      </c>
      <c r="R146" s="2">
        <v>86.5</v>
      </c>
      <c r="S146" s="118" t="s">
        <v>2806</v>
      </c>
      <c r="T146" s="1" t="s">
        <v>2463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160</v>
      </c>
      <c r="Z146" s="82" t="str">
        <f t="shared" si="7"/>
        <v>0</v>
      </c>
      <c r="AA146" s="82">
        <f t="shared" si="8"/>
        <v>160</v>
      </c>
    </row>
    <row r="147" spans="1:29" s="3" customFormat="1" ht="10.199999999999999" x14ac:dyDescent="0.2">
      <c r="A147" s="1" t="s">
        <v>2389</v>
      </c>
      <c r="B147" s="2">
        <v>215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10</v>
      </c>
      <c r="I147" s="27" t="s">
        <v>198</v>
      </c>
      <c r="J147" s="3" t="s">
        <v>446</v>
      </c>
      <c r="K147" s="75" t="s">
        <v>2806</v>
      </c>
      <c r="L147" s="76" t="s">
        <v>2185</v>
      </c>
      <c r="M147" s="77" t="s">
        <v>2821</v>
      </c>
      <c r="N147" s="3" t="s">
        <v>446</v>
      </c>
      <c r="O147" s="87" t="s">
        <v>828</v>
      </c>
      <c r="P147" s="22">
        <v>10</v>
      </c>
      <c r="Q147" s="1" t="s">
        <v>1876</v>
      </c>
      <c r="R147" s="2">
        <v>0</v>
      </c>
      <c r="S147" s="119">
        <v>16495</v>
      </c>
      <c r="T147" s="1" t="s">
        <v>216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320</v>
      </c>
      <c r="Z147" s="82" t="str">
        <f t="shared" si="7"/>
        <v>0</v>
      </c>
      <c r="AA147" s="82">
        <f t="shared" si="8"/>
        <v>320</v>
      </c>
      <c r="AC147" s="5"/>
    </row>
    <row r="148" spans="1:29" s="3" customFormat="1" ht="10.199999999999999" x14ac:dyDescent="0.2">
      <c r="A148" s="1" t="s">
        <v>2389</v>
      </c>
      <c r="B148" s="2">
        <v>215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15</v>
      </c>
      <c r="I148" s="27" t="s">
        <v>197</v>
      </c>
      <c r="J148" s="3" t="s">
        <v>446</v>
      </c>
      <c r="K148" s="75" t="s">
        <v>2806</v>
      </c>
      <c r="L148" s="76" t="s">
        <v>2185</v>
      </c>
      <c r="M148" s="77" t="s">
        <v>2821</v>
      </c>
      <c r="N148" s="3" t="s">
        <v>446</v>
      </c>
      <c r="O148" s="87" t="s">
        <v>828</v>
      </c>
      <c r="P148" s="22">
        <v>15</v>
      </c>
      <c r="Q148" s="1" t="s">
        <v>1876</v>
      </c>
      <c r="R148" s="2">
        <v>0</v>
      </c>
      <c r="S148" s="119">
        <v>16495</v>
      </c>
      <c r="T148" s="1" t="s">
        <v>216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480</v>
      </c>
      <c r="Z148" s="82" t="str">
        <f t="shared" si="7"/>
        <v>0</v>
      </c>
      <c r="AA148" s="82">
        <f t="shared" si="8"/>
        <v>480</v>
      </c>
      <c r="AC148" s="5"/>
    </row>
    <row r="149" spans="1:29" s="3" customFormat="1" ht="10.199999999999999" x14ac:dyDescent="0.2">
      <c r="A149" s="1" t="s">
        <v>2400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1904</v>
      </c>
      <c r="J149" s="3" t="s">
        <v>446</v>
      </c>
      <c r="K149" s="75" t="s">
        <v>2806</v>
      </c>
      <c r="L149" s="76" t="s">
        <v>2185</v>
      </c>
      <c r="M149" s="115" t="s">
        <v>2490</v>
      </c>
      <c r="N149" s="3" t="s">
        <v>446</v>
      </c>
      <c r="O149" s="3" t="s">
        <v>195</v>
      </c>
      <c r="P149" s="3">
        <v>25</v>
      </c>
      <c r="Q149" s="1" t="s">
        <v>202</v>
      </c>
      <c r="R149" s="2">
        <v>325</v>
      </c>
      <c r="S149" s="149" t="s">
        <v>826</v>
      </c>
      <c r="T149" s="1" t="s">
        <v>205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2383</v>
      </c>
      <c r="B150" s="2">
        <v>95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25</v>
      </c>
      <c r="I150" s="114" t="s">
        <v>1903</v>
      </c>
      <c r="J150" s="3" t="s">
        <v>446</v>
      </c>
      <c r="K150" s="75" t="s">
        <v>2806</v>
      </c>
      <c r="L150" s="76" t="s">
        <v>2185</v>
      </c>
      <c r="M150" s="77" t="s">
        <v>432</v>
      </c>
      <c r="N150" s="3" t="s">
        <v>446</v>
      </c>
      <c r="O150" s="27" t="s">
        <v>196</v>
      </c>
      <c r="P150" s="3">
        <v>25</v>
      </c>
      <c r="Q150" s="1" t="s">
        <v>861</v>
      </c>
      <c r="R150" s="2">
        <v>335</v>
      </c>
      <c r="S150" s="149" t="s">
        <v>2806</v>
      </c>
      <c r="T150" s="1" t="s">
        <v>862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1" t="s">
        <v>1258</v>
      </c>
      <c r="B151" s="2">
        <v>0</v>
      </c>
      <c r="C151" s="1" t="s">
        <v>2193</v>
      </c>
      <c r="D151" s="1" t="s">
        <v>2186</v>
      </c>
      <c r="E151" s="3" t="s">
        <v>2187</v>
      </c>
      <c r="F151" s="3">
        <v>16</v>
      </c>
      <c r="G151" s="22">
        <v>25</v>
      </c>
      <c r="I151" s="27" t="s">
        <v>878</v>
      </c>
      <c r="J151" s="3" t="s">
        <v>446</v>
      </c>
      <c r="K151" s="112" t="s">
        <v>2821</v>
      </c>
      <c r="L151" s="76" t="s">
        <v>2185</v>
      </c>
      <c r="M151" s="77" t="s">
        <v>2484</v>
      </c>
      <c r="N151" s="3" t="s">
        <v>446</v>
      </c>
      <c r="O151" s="3" t="s">
        <v>824</v>
      </c>
      <c r="P151" s="3">
        <v>25</v>
      </c>
      <c r="Q151" s="1" t="s">
        <v>2485</v>
      </c>
      <c r="R151" s="2">
        <v>217</v>
      </c>
      <c r="S151" s="124">
        <v>16491</v>
      </c>
      <c r="T151" s="1" t="s">
        <v>2486</v>
      </c>
      <c r="U151" s="3" t="s">
        <v>1769</v>
      </c>
      <c r="V151" s="3" t="s">
        <v>1769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2901</v>
      </c>
      <c r="J152" s="3" t="s">
        <v>446</v>
      </c>
      <c r="K152" s="75" t="s">
        <v>2806</v>
      </c>
      <c r="L152" s="76" t="s">
        <v>2185</v>
      </c>
      <c r="M152" s="77" t="s">
        <v>1093</v>
      </c>
      <c r="N152" s="3" t="s">
        <v>446</v>
      </c>
      <c r="O152" s="27" t="s">
        <v>1177</v>
      </c>
      <c r="P152" s="3">
        <v>25</v>
      </c>
      <c r="Q152" s="1" t="s">
        <v>2218</v>
      </c>
      <c r="R152" s="2">
        <v>200</v>
      </c>
      <c r="S152" s="124">
        <v>16511</v>
      </c>
      <c r="T152" s="1" t="s">
        <v>2444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1" t="s">
        <v>2387</v>
      </c>
      <c r="B153" s="2">
        <v>315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I153" s="27" t="s">
        <v>2901</v>
      </c>
      <c r="J153" s="3" t="s">
        <v>446</v>
      </c>
      <c r="K153" s="75" t="s">
        <v>2806</v>
      </c>
      <c r="L153" s="76" t="s">
        <v>2185</v>
      </c>
      <c r="M153" s="77" t="s">
        <v>1093</v>
      </c>
      <c r="N153" s="3" t="s">
        <v>446</v>
      </c>
      <c r="O153" s="27" t="s">
        <v>1177</v>
      </c>
      <c r="P153" s="3">
        <v>25</v>
      </c>
      <c r="Q153" s="1" t="s">
        <v>2218</v>
      </c>
      <c r="R153" s="2">
        <v>200</v>
      </c>
      <c r="S153" s="124">
        <v>16511</v>
      </c>
      <c r="T153" s="1" t="s">
        <v>2444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847</v>
      </c>
      <c r="B154" s="2">
        <v>375</v>
      </c>
      <c r="C154" s="1" t="s">
        <v>837</v>
      </c>
      <c r="D154" s="1" t="s">
        <v>2186</v>
      </c>
      <c r="E154" s="3" t="s">
        <v>2187</v>
      </c>
      <c r="F154" s="3">
        <v>16</v>
      </c>
      <c r="G154" s="22">
        <v>25</v>
      </c>
      <c r="H154" s="22"/>
      <c r="I154" s="27" t="s">
        <v>2901</v>
      </c>
      <c r="J154" s="3" t="s">
        <v>446</v>
      </c>
      <c r="K154" s="75" t="s">
        <v>2812</v>
      </c>
      <c r="L154" s="76" t="s">
        <v>2185</v>
      </c>
      <c r="M154" s="77" t="s">
        <v>1093</v>
      </c>
      <c r="N154" s="3" t="s">
        <v>446</v>
      </c>
      <c r="O154" s="27" t="s">
        <v>1177</v>
      </c>
      <c r="P154" s="3">
        <v>25</v>
      </c>
      <c r="Q154" s="1" t="s">
        <v>2218</v>
      </c>
      <c r="R154" s="2">
        <v>200</v>
      </c>
      <c r="S154" s="124">
        <v>16514</v>
      </c>
      <c r="T154" s="1" t="s">
        <v>2443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843</v>
      </c>
      <c r="B155" s="2">
        <v>385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 t="s">
        <v>199</v>
      </c>
      <c r="J155" s="3" t="s">
        <v>446</v>
      </c>
      <c r="K155" s="75" t="s">
        <v>2466</v>
      </c>
      <c r="L155" s="76" t="s">
        <v>2185</v>
      </c>
      <c r="M155" s="77" t="s">
        <v>2453</v>
      </c>
      <c r="N155" s="3" t="s">
        <v>446</v>
      </c>
      <c r="O155" s="3" t="s">
        <v>1274</v>
      </c>
      <c r="P155" s="3">
        <v>25</v>
      </c>
      <c r="Q155" s="1" t="s">
        <v>1782</v>
      </c>
      <c r="R155" s="2">
        <v>325</v>
      </c>
      <c r="S155" s="124" t="s">
        <v>2453</v>
      </c>
      <c r="T155" s="1" t="s">
        <v>1783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1" t="s">
        <v>203</v>
      </c>
      <c r="B156" s="2">
        <v>320</v>
      </c>
      <c r="C156" s="1" t="s">
        <v>202</v>
      </c>
      <c r="D156" s="1" t="s">
        <v>2186</v>
      </c>
      <c r="E156" s="3" t="s">
        <v>2187</v>
      </c>
      <c r="F156" s="3">
        <v>16</v>
      </c>
      <c r="G156" s="3">
        <v>25</v>
      </c>
      <c r="I156" s="114" t="s">
        <v>191</v>
      </c>
      <c r="J156" s="3" t="s">
        <v>446</v>
      </c>
      <c r="K156" s="112" t="s">
        <v>2446</v>
      </c>
      <c r="L156" s="76" t="s">
        <v>2185</v>
      </c>
      <c r="M156" s="77" t="s">
        <v>2453</v>
      </c>
      <c r="N156" s="3" t="s">
        <v>446</v>
      </c>
      <c r="O156" s="3" t="s">
        <v>1177</v>
      </c>
      <c r="P156" s="3">
        <v>25</v>
      </c>
      <c r="Q156" s="1" t="s">
        <v>1782</v>
      </c>
      <c r="R156" s="2">
        <v>325</v>
      </c>
      <c r="S156" s="124" t="s">
        <v>2446</v>
      </c>
      <c r="T156" s="1" t="s">
        <v>1784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1" t="s">
        <v>1064</v>
      </c>
      <c r="B157" s="2">
        <v>330</v>
      </c>
      <c r="C157" s="1" t="s">
        <v>1063</v>
      </c>
      <c r="D157" s="1" t="s">
        <v>2186</v>
      </c>
      <c r="E157" s="3" t="s">
        <v>2187</v>
      </c>
      <c r="F157" s="3">
        <v>16</v>
      </c>
      <c r="G157" s="3">
        <v>25</v>
      </c>
      <c r="I157" s="114"/>
      <c r="J157" s="3" t="s">
        <v>446</v>
      </c>
      <c r="K157" s="75" t="s">
        <v>2887</v>
      </c>
      <c r="L157" s="76" t="s">
        <v>2185</v>
      </c>
      <c r="M157" s="77" t="s">
        <v>2888</v>
      </c>
      <c r="N157" s="3" t="s">
        <v>446</v>
      </c>
      <c r="O157" s="27" t="s">
        <v>2887</v>
      </c>
      <c r="P157" s="3">
        <v>25</v>
      </c>
      <c r="Q157" s="1" t="s">
        <v>2193</v>
      </c>
      <c r="R157" s="2">
        <v>40</v>
      </c>
      <c r="S157" s="149" t="s">
        <v>436</v>
      </c>
      <c r="T157" s="1" t="s">
        <v>2436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0.199999999999999" x14ac:dyDescent="0.2">
      <c r="A158" s="1" t="s">
        <v>201</v>
      </c>
      <c r="B158" s="2">
        <v>328</v>
      </c>
      <c r="C158" s="1" t="s">
        <v>202</v>
      </c>
      <c r="D158" s="1" t="s">
        <v>2186</v>
      </c>
      <c r="E158" s="3" t="s">
        <v>2187</v>
      </c>
      <c r="F158" s="3">
        <v>16</v>
      </c>
      <c r="G158" s="3">
        <v>25</v>
      </c>
      <c r="J158" s="3" t="s">
        <v>446</v>
      </c>
      <c r="K158" s="112" t="s">
        <v>2329</v>
      </c>
      <c r="L158" s="76" t="s">
        <v>2185</v>
      </c>
      <c r="M158" s="115" t="s">
        <v>2329</v>
      </c>
      <c r="N158" s="3" t="s">
        <v>446</v>
      </c>
      <c r="P158" s="3">
        <v>25</v>
      </c>
      <c r="Q158" s="1" t="s">
        <v>202</v>
      </c>
      <c r="R158" s="2">
        <v>330</v>
      </c>
      <c r="S158" s="149" t="s">
        <v>436</v>
      </c>
      <c r="T158" s="1" t="s">
        <v>206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0.199999999999999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27"/>
      <c r="J159" s="3" t="s">
        <v>446</v>
      </c>
      <c r="K159" s="75" t="s">
        <v>2806</v>
      </c>
      <c r="L159" s="76" t="s">
        <v>2185</v>
      </c>
      <c r="M159" s="115" t="s">
        <v>2806</v>
      </c>
      <c r="N159" s="3" t="s">
        <v>446</v>
      </c>
      <c r="O159" s="22"/>
      <c r="P159" s="3">
        <v>25</v>
      </c>
      <c r="Q159" s="1" t="s">
        <v>202</v>
      </c>
      <c r="R159" s="2">
        <v>330</v>
      </c>
      <c r="S159" s="149" t="s">
        <v>436</v>
      </c>
      <c r="T159" s="1" t="s">
        <v>207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5">
      <c r="G160" s="39">
        <f>SUM(G135:G159)</f>
        <v>475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SUM(P135:P159)</f>
        <v>475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5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1876</v>
      </c>
      <c r="R162" s="2">
        <v>0</v>
      </c>
      <c r="S162" s="125">
        <v>15937</v>
      </c>
      <c r="T162" s="1" t="s">
        <v>215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0.199999999999999" x14ac:dyDescent="0.2">
      <c r="A163" s="1" t="s">
        <v>2774</v>
      </c>
      <c r="B163" s="21">
        <v>64.5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J163" s="3" t="s">
        <v>446</v>
      </c>
      <c r="K163" s="108" t="s">
        <v>2453</v>
      </c>
      <c r="L163" s="109" t="s">
        <v>2185</v>
      </c>
      <c r="M163" s="110" t="s">
        <v>2453</v>
      </c>
      <c r="N163" s="3" t="s">
        <v>446</v>
      </c>
      <c r="O163" s="79" t="s">
        <v>2807</v>
      </c>
      <c r="P163" s="3">
        <v>25</v>
      </c>
      <c r="Q163" s="1" t="s">
        <v>2193</v>
      </c>
      <c r="R163" s="2">
        <v>38.5</v>
      </c>
      <c r="S163" s="118" t="s">
        <v>831</v>
      </c>
      <c r="T163" s="1" t="s">
        <v>2775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0.199999999999999" x14ac:dyDescent="0.2">
      <c r="A164" s="1" t="s">
        <v>2776</v>
      </c>
      <c r="B164" s="21">
        <v>69.5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28" t="s">
        <v>2807</v>
      </c>
      <c r="P164" s="3">
        <v>25</v>
      </c>
      <c r="Q164" s="1" t="s">
        <v>2193</v>
      </c>
      <c r="R164" s="2">
        <v>38.5</v>
      </c>
      <c r="S164" s="118" t="s">
        <v>831</v>
      </c>
      <c r="T164" s="1" t="s">
        <v>2777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0.199999999999999" x14ac:dyDescent="0.2">
      <c r="A165" s="1" t="s">
        <v>2782</v>
      </c>
      <c r="B165" s="21">
        <v>61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J165" s="3" t="s">
        <v>446</v>
      </c>
      <c r="K165" s="75" t="s">
        <v>2453</v>
      </c>
      <c r="L165" s="76" t="s">
        <v>2185</v>
      </c>
      <c r="M165" s="77" t="s">
        <v>2911</v>
      </c>
      <c r="N165" s="3" t="s">
        <v>446</v>
      </c>
      <c r="O165" s="3" t="s">
        <v>1261</v>
      </c>
      <c r="P165" s="3">
        <v>8</v>
      </c>
      <c r="Q165" s="1" t="s">
        <v>2193</v>
      </c>
      <c r="R165" s="2">
        <v>26.65</v>
      </c>
      <c r="S165" s="120" t="s">
        <v>436</v>
      </c>
      <c r="T165" s="1" t="s">
        <v>2672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128</v>
      </c>
      <c r="Z165" s="82">
        <f t="shared" si="7"/>
        <v>128</v>
      </c>
      <c r="AA165" s="82" t="str">
        <f t="shared" si="8"/>
        <v>0</v>
      </c>
      <c r="AC165" s="5"/>
    </row>
    <row r="166" spans="1:29" s="3" customFormat="1" ht="10.199999999999999" x14ac:dyDescent="0.2">
      <c r="A166" s="1" t="s">
        <v>2782</v>
      </c>
      <c r="B166" s="21">
        <v>61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17</v>
      </c>
      <c r="I166" s="27"/>
      <c r="J166" s="3" t="s">
        <v>446</v>
      </c>
      <c r="K166" s="75" t="s">
        <v>2453</v>
      </c>
      <c r="L166" s="76" t="s">
        <v>2185</v>
      </c>
      <c r="M166" s="77" t="s">
        <v>2408</v>
      </c>
      <c r="N166" s="3" t="s">
        <v>446</v>
      </c>
      <c r="O166" s="3" t="s">
        <v>1743</v>
      </c>
      <c r="P166" s="3">
        <v>17</v>
      </c>
      <c r="Q166" s="1" t="s">
        <v>2321</v>
      </c>
      <c r="R166" s="2">
        <v>26.15</v>
      </c>
      <c r="S166" s="120" t="s">
        <v>436</v>
      </c>
      <c r="T166" s="1" t="s">
        <v>2693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272</v>
      </c>
      <c r="Z166" s="82">
        <f t="shared" si="7"/>
        <v>272</v>
      </c>
      <c r="AA166" s="82" t="str">
        <f t="shared" si="8"/>
        <v>0</v>
      </c>
      <c r="AC166" s="5"/>
    </row>
    <row r="167" spans="1:29" s="3" customFormat="1" ht="10.199999999999999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 t="s">
        <v>432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2911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 t="s">
        <v>2911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 t="s">
        <v>432</v>
      </c>
      <c r="T169" s="1" t="s">
        <v>215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0.199999999999999" x14ac:dyDescent="0.2">
      <c r="A170" s="1" t="s">
        <v>424</v>
      </c>
      <c r="B170" s="21">
        <v>0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8</v>
      </c>
      <c r="I170" s="78" t="s">
        <v>1024</v>
      </c>
      <c r="J170" s="3" t="s">
        <v>446</v>
      </c>
      <c r="K170" s="75" t="s">
        <v>2821</v>
      </c>
      <c r="L170" s="76" t="s">
        <v>2185</v>
      </c>
      <c r="M170" s="77" t="s">
        <v>2408</v>
      </c>
      <c r="N170" s="3" t="s">
        <v>446</v>
      </c>
      <c r="O170" s="27" t="s">
        <v>1738</v>
      </c>
      <c r="P170" s="3">
        <v>8</v>
      </c>
      <c r="Q170" s="1" t="s">
        <v>2321</v>
      </c>
      <c r="R170" s="2">
        <v>26.15</v>
      </c>
      <c r="S170" s="120" t="s">
        <v>2887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0.199999999999999" x14ac:dyDescent="0.2">
      <c r="A171" s="1" t="s">
        <v>208</v>
      </c>
      <c r="B171" s="2">
        <v>305</v>
      </c>
      <c r="C171" s="1" t="s">
        <v>202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194</v>
      </c>
      <c r="J171" s="3" t="s">
        <v>446</v>
      </c>
      <c r="K171" s="112" t="s">
        <v>2446</v>
      </c>
      <c r="L171" s="76" t="s">
        <v>2185</v>
      </c>
      <c r="M171" s="77" t="s">
        <v>2519</v>
      </c>
      <c r="N171" s="3" t="s">
        <v>446</v>
      </c>
      <c r="O171" s="3" t="s">
        <v>911</v>
      </c>
      <c r="P171" s="3">
        <v>25</v>
      </c>
      <c r="Q171" s="1" t="s">
        <v>2193</v>
      </c>
      <c r="R171" s="2">
        <v>72</v>
      </c>
      <c r="S171" s="149" t="s">
        <v>2446</v>
      </c>
      <c r="T171" s="1" t="s">
        <v>2792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192</v>
      </c>
      <c r="J172" s="3" t="s">
        <v>446</v>
      </c>
      <c r="K172" s="75" t="s">
        <v>2446</v>
      </c>
      <c r="L172" s="76" t="s">
        <v>2185</v>
      </c>
      <c r="M172" s="77" t="s">
        <v>2804</v>
      </c>
      <c r="N172" s="3" t="s">
        <v>446</v>
      </c>
      <c r="O172" s="27" t="s">
        <v>1169</v>
      </c>
      <c r="P172" s="3">
        <v>25</v>
      </c>
      <c r="Q172" s="1" t="s">
        <v>2193</v>
      </c>
      <c r="R172" s="2">
        <v>24.85</v>
      </c>
      <c r="S172" s="149" t="s">
        <v>2446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1" t="s">
        <v>209</v>
      </c>
      <c r="B173" s="2">
        <v>320</v>
      </c>
      <c r="C173" s="1" t="s">
        <v>202</v>
      </c>
      <c r="D173" s="1" t="s">
        <v>2718</v>
      </c>
      <c r="E173" s="3" t="s">
        <v>2187</v>
      </c>
      <c r="F173" s="3">
        <v>8</v>
      </c>
      <c r="G173" s="3">
        <v>10</v>
      </c>
      <c r="I173" s="27" t="s">
        <v>1901</v>
      </c>
      <c r="J173" s="3" t="s">
        <v>446</v>
      </c>
      <c r="K173" s="112" t="s">
        <v>1164</v>
      </c>
      <c r="L173" s="76" t="s">
        <v>2185</v>
      </c>
      <c r="M173" s="77" t="s">
        <v>1785</v>
      </c>
      <c r="N173" s="3" t="s">
        <v>446</v>
      </c>
      <c r="O173" s="27" t="s">
        <v>1851</v>
      </c>
      <c r="P173" s="3">
        <v>10</v>
      </c>
      <c r="Q173" s="1" t="s">
        <v>2193</v>
      </c>
      <c r="R173" s="2">
        <v>89.5</v>
      </c>
      <c r="S173" s="149" t="s">
        <v>2834</v>
      </c>
      <c r="T173" s="1" t="s">
        <v>2674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160</v>
      </c>
      <c r="Z173" s="82" t="str">
        <f t="shared" si="7"/>
        <v>0</v>
      </c>
      <c r="AA173" s="82">
        <f t="shared" si="8"/>
        <v>160</v>
      </c>
      <c r="AC173" s="5"/>
    </row>
    <row r="174" spans="1:29" s="3" customFormat="1" ht="10.199999999999999" x14ac:dyDescent="0.2">
      <c r="A174" s="1" t="s">
        <v>209</v>
      </c>
      <c r="B174" s="2">
        <v>320</v>
      </c>
      <c r="C174" s="1" t="s">
        <v>202</v>
      </c>
      <c r="D174" s="1" t="s">
        <v>2718</v>
      </c>
      <c r="E174" s="3" t="s">
        <v>2187</v>
      </c>
      <c r="F174" s="3">
        <v>8</v>
      </c>
      <c r="G174" s="3">
        <v>15</v>
      </c>
      <c r="I174" s="27"/>
      <c r="J174" s="3" t="s">
        <v>446</v>
      </c>
      <c r="K174" s="112" t="s">
        <v>1164</v>
      </c>
      <c r="L174" s="76" t="s">
        <v>2185</v>
      </c>
      <c r="M174" s="77" t="s">
        <v>1785</v>
      </c>
      <c r="N174" s="3" t="s">
        <v>446</v>
      </c>
      <c r="O174" s="27" t="s">
        <v>1900</v>
      </c>
      <c r="P174" s="3">
        <v>15</v>
      </c>
      <c r="Q174" s="1" t="s">
        <v>2193</v>
      </c>
      <c r="R174" s="2">
        <v>89.5</v>
      </c>
      <c r="S174" s="149" t="s">
        <v>436</v>
      </c>
      <c r="T174" s="1" t="s">
        <v>2674</v>
      </c>
      <c r="U174" s="3" t="s">
        <v>2196</v>
      </c>
      <c r="V174" s="3" t="s">
        <v>2196</v>
      </c>
      <c r="W174" s="3" t="s">
        <v>2892</v>
      </c>
      <c r="X174" s="3" t="s">
        <v>1019</v>
      </c>
      <c r="Y174" s="82">
        <f t="shared" si="6"/>
        <v>240</v>
      </c>
      <c r="Z174" s="82">
        <f t="shared" si="7"/>
        <v>240</v>
      </c>
      <c r="AA174" s="82" t="str">
        <f t="shared" si="8"/>
        <v>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22</v>
      </c>
      <c r="H175" s="22"/>
      <c r="I175" s="114" t="s">
        <v>820</v>
      </c>
      <c r="J175" s="3" t="s">
        <v>446</v>
      </c>
      <c r="K175" s="112" t="s">
        <v>2277</v>
      </c>
      <c r="L175" s="76" t="s">
        <v>2185</v>
      </c>
      <c r="M175" s="77" t="s">
        <v>2911</v>
      </c>
      <c r="N175" s="3" t="s">
        <v>446</v>
      </c>
      <c r="O175" s="27" t="s">
        <v>878</v>
      </c>
      <c r="P175" s="3">
        <v>22</v>
      </c>
      <c r="Q175" s="1" t="s">
        <v>2485</v>
      </c>
      <c r="R175" s="2">
        <v>199.25</v>
      </c>
      <c r="S175" s="120" t="s">
        <v>2911</v>
      </c>
      <c r="T175" s="1" t="s">
        <v>2673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2823</v>
      </c>
      <c r="N176" s="3" t="s">
        <v>446</v>
      </c>
      <c r="O176" s="27" t="s">
        <v>878</v>
      </c>
      <c r="P176" s="3">
        <v>25</v>
      </c>
      <c r="Q176" s="1" t="s">
        <v>2218</v>
      </c>
      <c r="R176" s="2">
        <v>190</v>
      </c>
      <c r="S176" s="124" t="s">
        <v>2823</v>
      </c>
      <c r="T176" s="1" t="s">
        <v>2752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880</v>
      </c>
      <c r="N177" s="3" t="s">
        <v>446</v>
      </c>
      <c r="O177" s="27" t="s">
        <v>878</v>
      </c>
      <c r="P177" s="3">
        <v>25</v>
      </c>
      <c r="Q177" s="1" t="s">
        <v>2193</v>
      </c>
      <c r="R177" s="2">
        <v>126</v>
      </c>
      <c r="S177" s="124" t="s">
        <v>2823</v>
      </c>
      <c r="T177" s="1" t="s">
        <v>2751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2824</v>
      </c>
      <c r="P178" s="3">
        <v>25</v>
      </c>
      <c r="Q178" s="1" t="s">
        <v>2321</v>
      </c>
      <c r="R178" s="2">
        <v>26.15</v>
      </c>
      <c r="S178" s="149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2408</v>
      </c>
      <c r="N179" s="3" t="s">
        <v>446</v>
      </c>
      <c r="O179" s="27" t="s">
        <v>878</v>
      </c>
      <c r="P179" s="3">
        <v>25</v>
      </c>
      <c r="Q179" s="1" t="s">
        <v>2193</v>
      </c>
      <c r="R179" s="2">
        <v>24.18</v>
      </c>
      <c r="S179" s="149" t="s">
        <v>2408</v>
      </c>
      <c r="T179" s="1" t="s">
        <v>2691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25</v>
      </c>
      <c r="Q180" s="1" t="s">
        <v>2218</v>
      </c>
      <c r="R180" s="2">
        <v>201</v>
      </c>
      <c r="S180" s="124">
        <v>16493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1801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27" t="s">
        <v>2910</v>
      </c>
      <c r="P181" s="3">
        <v>25</v>
      </c>
      <c r="Q181" s="1" t="s">
        <v>2218</v>
      </c>
      <c r="R181" s="2">
        <v>204</v>
      </c>
      <c r="S181" s="124">
        <v>16493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10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10</v>
      </c>
      <c r="Q182" s="1" t="s">
        <v>2218</v>
      </c>
      <c r="R182" s="2">
        <v>240</v>
      </c>
      <c r="S182" s="124">
        <v>16494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160</v>
      </c>
      <c r="Z182" s="82" t="str">
        <f t="shared" si="7"/>
        <v>0</v>
      </c>
      <c r="AA182" s="82">
        <f t="shared" si="8"/>
        <v>160</v>
      </c>
      <c r="AC182" s="5"/>
    </row>
    <row r="183" spans="1:29" s="3" customFormat="1" ht="10.199999999999999" x14ac:dyDescent="0.2">
      <c r="A183" s="20" t="s">
        <v>2711</v>
      </c>
      <c r="B183" s="21">
        <v>216</v>
      </c>
      <c r="C183" s="20" t="s">
        <v>2193</v>
      </c>
      <c r="D183" s="20" t="s">
        <v>2718</v>
      </c>
      <c r="E183" s="22" t="s">
        <v>2187</v>
      </c>
      <c r="F183" s="22">
        <v>8</v>
      </c>
      <c r="G183" s="22">
        <v>25</v>
      </c>
      <c r="H183" s="22"/>
      <c r="I183" s="114" t="s">
        <v>2904</v>
      </c>
      <c r="J183" s="3" t="s">
        <v>446</v>
      </c>
      <c r="K183" s="112" t="s">
        <v>2277</v>
      </c>
      <c r="L183" s="76" t="s">
        <v>2185</v>
      </c>
      <c r="M183" s="77" t="s">
        <v>2701</v>
      </c>
      <c r="N183" s="3" t="s">
        <v>446</v>
      </c>
      <c r="O183" s="3" t="s">
        <v>2824</v>
      </c>
      <c r="P183" s="3">
        <v>25</v>
      </c>
      <c r="Q183" s="1" t="s">
        <v>2193</v>
      </c>
      <c r="R183" s="2">
        <v>48</v>
      </c>
      <c r="S183" s="124">
        <v>16526</v>
      </c>
      <c r="T183" s="1" t="s">
        <v>2702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20" t="s">
        <v>2711</v>
      </c>
      <c r="B184" s="21">
        <v>216</v>
      </c>
      <c r="C184" s="20" t="s">
        <v>2193</v>
      </c>
      <c r="D184" s="20" t="s">
        <v>2718</v>
      </c>
      <c r="E184" s="22" t="s">
        <v>2187</v>
      </c>
      <c r="F184" s="22">
        <v>8</v>
      </c>
      <c r="G184" s="22">
        <v>25</v>
      </c>
      <c r="H184" s="22"/>
      <c r="I184" s="114" t="s">
        <v>2904</v>
      </c>
      <c r="J184" s="3" t="s">
        <v>446</v>
      </c>
      <c r="K184" s="112" t="s">
        <v>2277</v>
      </c>
      <c r="L184" s="76" t="s">
        <v>2185</v>
      </c>
      <c r="M184" s="77" t="s">
        <v>2701</v>
      </c>
      <c r="N184" s="3" t="s">
        <v>446</v>
      </c>
      <c r="O184" s="3" t="s">
        <v>2824</v>
      </c>
      <c r="P184" s="3">
        <v>25</v>
      </c>
      <c r="Q184" s="1" t="s">
        <v>2218</v>
      </c>
      <c r="R184" s="2">
        <v>71</v>
      </c>
      <c r="S184" s="124">
        <v>16526</v>
      </c>
      <c r="T184" s="1" t="s">
        <v>2790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1" t="s">
        <v>2685</v>
      </c>
      <c r="B185" s="2">
        <v>225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1899</v>
      </c>
      <c r="J185" s="3" t="s">
        <v>446</v>
      </c>
      <c r="K185" s="75" t="s">
        <v>2806</v>
      </c>
      <c r="L185" s="76" t="s">
        <v>2185</v>
      </c>
      <c r="M185" s="77" t="s">
        <v>1093</v>
      </c>
      <c r="N185" s="3" t="s">
        <v>446</v>
      </c>
      <c r="O185" s="27" t="s">
        <v>2918</v>
      </c>
      <c r="P185" s="3">
        <v>25</v>
      </c>
      <c r="Q185" s="1" t="s">
        <v>2193</v>
      </c>
      <c r="R185" s="2">
        <v>67</v>
      </c>
      <c r="S185" s="124">
        <v>16530</v>
      </c>
      <c r="T185" s="1" t="s">
        <v>2767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2684</v>
      </c>
      <c r="B186" s="2">
        <v>15.9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1899</v>
      </c>
      <c r="J186" s="3" t="s">
        <v>446</v>
      </c>
      <c r="K186" s="75" t="s">
        <v>2806</v>
      </c>
      <c r="L186" s="76" t="s">
        <v>2185</v>
      </c>
      <c r="M186" s="77" t="s">
        <v>1093</v>
      </c>
      <c r="N186" s="3" t="s">
        <v>446</v>
      </c>
      <c r="O186" s="27" t="s">
        <v>2918</v>
      </c>
      <c r="P186" s="3">
        <v>25</v>
      </c>
      <c r="Q186" s="1" t="s">
        <v>2193</v>
      </c>
      <c r="R186" s="2">
        <v>62</v>
      </c>
      <c r="S186" s="124">
        <v>16530</v>
      </c>
      <c r="T186" s="1" t="s">
        <v>2768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2760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1899</v>
      </c>
      <c r="J187" s="3" t="s">
        <v>446</v>
      </c>
      <c r="K187" s="75" t="s">
        <v>2806</v>
      </c>
      <c r="L187" s="76" t="s">
        <v>2185</v>
      </c>
      <c r="M187" s="77" t="s">
        <v>1093</v>
      </c>
      <c r="N187" s="3" t="s">
        <v>446</v>
      </c>
      <c r="O187" s="27" t="s">
        <v>2918</v>
      </c>
      <c r="P187" s="3">
        <v>25</v>
      </c>
      <c r="Q187" s="1" t="s">
        <v>837</v>
      </c>
      <c r="R187" s="2">
        <v>310</v>
      </c>
      <c r="S187" s="124">
        <v>16530</v>
      </c>
      <c r="T187" s="1" t="s">
        <v>856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2762</v>
      </c>
      <c r="B188" s="2">
        <v>62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25</v>
      </c>
      <c r="I188" s="27" t="s">
        <v>1899</v>
      </c>
      <c r="J188" s="3" t="s">
        <v>446</v>
      </c>
      <c r="K188" s="75" t="s">
        <v>2806</v>
      </c>
      <c r="L188" s="76" t="s">
        <v>2185</v>
      </c>
      <c r="M188" s="77" t="s">
        <v>2821</v>
      </c>
      <c r="N188" s="3" t="s">
        <v>446</v>
      </c>
      <c r="O188" s="87" t="s">
        <v>1871</v>
      </c>
      <c r="P188" s="22">
        <v>25</v>
      </c>
      <c r="Q188" s="1" t="s">
        <v>1876</v>
      </c>
      <c r="R188" s="2">
        <v>0</v>
      </c>
      <c r="S188" s="124">
        <v>16531</v>
      </c>
      <c r="T188" s="1" t="s">
        <v>215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0.199999999999999" x14ac:dyDescent="0.2">
      <c r="A189" s="1"/>
      <c r="B189" s="2">
        <v>0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27" t="s">
        <v>878</v>
      </c>
      <c r="J189" s="3" t="s">
        <v>446</v>
      </c>
      <c r="K189" s="112" t="s">
        <v>2821</v>
      </c>
      <c r="L189" s="76" t="s">
        <v>2185</v>
      </c>
      <c r="M189" s="77" t="s">
        <v>2484</v>
      </c>
      <c r="N189" s="3" t="s">
        <v>446</v>
      </c>
      <c r="O189" s="3" t="s">
        <v>824</v>
      </c>
      <c r="P189" s="3">
        <v>25</v>
      </c>
      <c r="Q189" s="1" t="s">
        <v>2218</v>
      </c>
      <c r="R189" s="2">
        <v>240</v>
      </c>
      <c r="S189" s="124">
        <v>16491</v>
      </c>
      <c r="T189" s="1" t="s">
        <v>2788</v>
      </c>
      <c r="U189" s="3" t="s">
        <v>1769</v>
      </c>
      <c r="V189" s="3" t="s">
        <v>1769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210</v>
      </c>
      <c r="B190" s="2">
        <v>305</v>
      </c>
      <c r="C190" s="1" t="s">
        <v>202</v>
      </c>
      <c r="D190" s="1" t="s">
        <v>2718</v>
      </c>
      <c r="E190" s="3" t="s">
        <v>2187</v>
      </c>
      <c r="F190" s="3">
        <v>8</v>
      </c>
      <c r="G190" s="3">
        <v>25</v>
      </c>
      <c r="I190" s="27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6"/>
      <c r="P190" s="3">
        <v>25</v>
      </c>
      <c r="Q190" s="1" t="s">
        <v>2193</v>
      </c>
      <c r="R190" s="2">
        <v>24</v>
      </c>
      <c r="S190" s="149" t="s">
        <v>436</v>
      </c>
      <c r="T190" s="1" t="s">
        <v>2750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211</v>
      </c>
      <c r="B191" s="2">
        <v>315</v>
      </c>
      <c r="C191" s="1" t="s">
        <v>202</v>
      </c>
      <c r="D191" s="1" t="s">
        <v>2718</v>
      </c>
      <c r="E191" s="3" t="s">
        <v>2187</v>
      </c>
      <c r="F191" s="3">
        <v>8</v>
      </c>
      <c r="G191" s="3">
        <v>25</v>
      </c>
      <c r="I191" s="78"/>
      <c r="J191" s="3" t="s">
        <v>446</v>
      </c>
      <c r="K191" s="112" t="s">
        <v>2448</v>
      </c>
      <c r="L191" s="76" t="s">
        <v>2185</v>
      </c>
      <c r="M191" s="77" t="s">
        <v>2490</v>
      </c>
      <c r="N191" s="3" t="s">
        <v>446</v>
      </c>
      <c r="O191" s="3" t="s">
        <v>1902</v>
      </c>
      <c r="P191" s="3">
        <v>25</v>
      </c>
      <c r="Q191" s="1" t="s">
        <v>2218</v>
      </c>
      <c r="R191" s="2">
        <v>185</v>
      </c>
      <c r="S191" s="149" t="s">
        <v>436</v>
      </c>
      <c r="T191" s="1" t="s">
        <v>2789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46" customFormat="1" ht="11.85" customHeight="1" thickBot="1" x14ac:dyDescent="0.3">
      <c r="G192" s="47">
        <f>SUM(G162:G191)</f>
        <v>585</v>
      </c>
      <c r="H192" s="47"/>
      <c r="I192" s="47"/>
      <c r="J192" s="47"/>
      <c r="K192" s="47"/>
      <c r="L192" s="48"/>
      <c r="M192" s="47">
        <f>G192-P192</f>
        <v>0</v>
      </c>
      <c r="N192" s="47"/>
      <c r="O192" s="47"/>
      <c r="P192" s="47">
        <f>SUM(P162:P191)</f>
        <v>585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46" s="43" customFormat="1" ht="11.85" customHeight="1" x14ac:dyDescent="0.25">
      <c r="C193" s="50" t="s">
        <v>2854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95"/>
      <c r="T193" s="22"/>
      <c r="X193" s="22"/>
      <c r="Y193" s="82">
        <f t="shared" si="6"/>
        <v>0</v>
      </c>
      <c r="Z193" s="82" t="str">
        <f t="shared" si="7"/>
        <v>0</v>
      </c>
      <c r="AA193" s="82" t="str">
        <f t="shared" si="8"/>
        <v>0</v>
      </c>
    </row>
    <row r="194" spans="1:46" s="3" customFormat="1" ht="10.199999999999999" x14ac:dyDescent="0.2">
      <c r="A194" s="1" t="s">
        <v>2717</v>
      </c>
      <c r="B194" s="2">
        <v>76.5</v>
      </c>
      <c r="C194" s="1" t="s">
        <v>2485</v>
      </c>
      <c r="D194" s="1" t="s">
        <v>2186</v>
      </c>
      <c r="E194" s="3" t="s">
        <v>2187</v>
      </c>
      <c r="F194" s="3">
        <v>16</v>
      </c>
      <c r="G194" s="3">
        <v>25</v>
      </c>
      <c r="I194" s="23" t="s">
        <v>2893</v>
      </c>
      <c r="J194" s="3" t="s">
        <v>446</v>
      </c>
      <c r="K194" s="75" t="s">
        <v>2446</v>
      </c>
      <c r="L194" s="76" t="s">
        <v>2185</v>
      </c>
      <c r="M194" s="115" t="s">
        <v>1093</v>
      </c>
      <c r="N194" s="37" t="s">
        <v>446</v>
      </c>
      <c r="O194" s="26" t="s">
        <v>200</v>
      </c>
      <c r="P194" s="26"/>
      <c r="Q194" s="1" t="s">
        <v>202</v>
      </c>
      <c r="R194" s="2">
        <v>245</v>
      </c>
      <c r="S194" s="113">
        <v>16529</v>
      </c>
      <c r="T194" s="1" t="s">
        <v>212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82"/>
      <c r="Z194" s="82" t="str">
        <f t="shared" si="7"/>
        <v>0</v>
      </c>
      <c r="AA194" s="8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5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25</v>
      </c>
      <c r="N195" s="40"/>
      <c r="O195" s="40"/>
      <c r="P195" s="40">
        <f>SUM(P194)</f>
        <v>0</v>
      </c>
      <c r="Q195" s="52"/>
      <c r="R195" s="53"/>
      <c r="S195" s="132"/>
      <c r="T195" s="52"/>
      <c r="Y195" s="82">
        <f t="shared" si="6"/>
        <v>0</v>
      </c>
      <c r="Z195" s="82" t="str">
        <f t="shared" si="7"/>
        <v>0</v>
      </c>
      <c r="AA195" s="82" t="str">
        <f t="shared" si="8"/>
        <v>0</v>
      </c>
      <c r="AC195" s="56"/>
    </row>
    <row r="196" spans="1:46" s="43" customFormat="1" ht="11.85" customHeight="1" x14ac:dyDescent="0.25">
      <c r="C196" s="50" t="s">
        <v>470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X196" s="22"/>
      <c r="Y196" s="82">
        <f t="shared" si="6"/>
        <v>0</v>
      </c>
      <c r="Z196" s="82" t="str">
        <f t="shared" si="7"/>
        <v>0</v>
      </c>
      <c r="AA196" s="82" t="str">
        <f t="shared" si="8"/>
        <v>0</v>
      </c>
    </row>
    <row r="197" spans="1:46" s="3" customFormat="1" ht="10.199999999999999" x14ac:dyDescent="0.2">
      <c r="A197" s="1" t="s">
        <v>213</v>
      </c>
      <c r="B197" s="2">
        <v>0</v>
      </c>
      <c r="C197" s="1" t="s">
        <v>202</v>
      </c>
      <c r="D197" s="1" t="s">
        <v>2186</v>
      </c>
      <c r="E197" s="3" t="s">
        <v>2187</v>
      </c>
      <c r="F197" s="3">
        <v>16</v>
      </c>
      <c r="G197" s="3">
        <v>5</v>
      </c>
      <c r="I197" s="136" t="s">
        <v>1896</v>
      </c>
      <c r="J197" s="3" t="s">
        <v>446</v>
      </c>
      <c r="K197" s="111" t="s">
        <v>2821</v>
      </c>
      <c r="L197" s="1" t="s">
        <v>2185</v>
      </c>
      <c r="M197" s="136" t="s">
        <v>2606</v>
      </c>
      <c r="N197" s="3" t="s">
        <v>446</v>
      </c>
      <c r="P197" s="3">
        <v>5</v>
      </c>
      <c r="Q197" s="1" t="s">
        <v>2485</v>
      </c>
      <c r="R197" s="2">
        <v>0</v>
      </c>
      <c r="S197" s="102">
        <v>16527</v>
      </c>
      <c r="T197" s="1" t="s">
        <v>2607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82">
        <f t="shared" si="6"/>
        <v>160</v>
      </c>
      <c r="Z197" s="82" t="str">
        <f t="shared" si="7"/>
        <v>0</v>
      </c>
      <c r="AA197" s="82">
        <f t="shared" si="8"/>
        <v>160</v>
      </c>
      <c r="AC197" s="5"/>
    </row>
    <row r="198" spans="1:46" s="3" customFormat="1" ht="10.199999999999999" x14ac:dyDescent="0.2">
      <c r="A198" s="1" t="s">
        <v>213</v>
      </c>
      <c r="B198" s="2">
        <v>0</v>
      </c>
      <c r="C198" s="1" t="s">
        <v>202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N198" s="3" t="s">
        <v>446</v>
      </c>
      <c r="P198" s="3">
        <v>25</v>
      </c>
      <c r="Q198" s="1" t="s">
        <v>2321</v>
      </c>
      <c r="R198" s="2">
        <v>54.65</v>
      </c>
      <c r="S198" s="102">
        <v>16527</v>
      </c>
      <c r="T198" s="1" t="s">
        <v>2710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800</v>
      </c>
      <c r="Z198" s="82" t="str">
        <f t="shared" si="7"/>
        <v>0</v>
      </c>
      <c r="AA198" s="82">
        <f t="shared" si="8"/>
        <v>800</v>
      </c>
      <c r="AC198" s="5"/>
    </row>
    <row r="199" spans="1:46" s="3" customFormat="1" ht="10.199999999999999" x14ac:dyDescent="0.2">
      <c r="A199" s="1" t="s">
        <v>213</v>
      </c>
      <c r="B199" s="2">
        <v>0</v>
      </c>
      <c r="C199" s="1" t="s">
        <v>202</v>
      </c>
      <c r="D199" s="1" t="s">
        <v>2186</v>
      </c>
      <c r="E199" s="3" t="s">
        <v>2187</v>
      </c>
      <c r="F199" s="3">
        <v>16</v>
      </c>
      <c r="G199" s="3">
        <v>7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2708</v>
      </c>
      <c r="N199" s="3" t="s">
        <v>446</v>
      </c>
      <c r="P199" s="3">
        <v>7</v>
      </c>
      <c r="Q199" s="1" t="s">
        <v>2321</v>
      </c>
      <c r="R199" s="2">
        <v>48</v>
      </c>
      <c r="S199" s="102">
        <v>16528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82">
        <f t="shared" si="6"/>
        <v>224</v>
      </c>
      <c r="Z199" s="82" t="str">
        <f t="shared" si="7"/>
        <v>0</v>
      </c>
      <c r="AA199" s="82">
        <f t="shared" si="8"/>
        <v>224</v>
      </c>
      <c r="AC199" s="5"/>
    </row>
    <row r="200" spans="1:46" s="42" customFormat="1" ht="11.85" customHeight="1" x14ac:dyDescent="0.25">
      <c r="A200" s="52"/>
      <c r="B200" s="53"/>
      <c r="C200" s="52"/>
      <c r="D200" s="52"/>
      <c r="G200" s="40">
        <f>SUM(G196:G199)</f>
        <v>37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SUM(P196:P199)</f>
        <v>37</v>
      </c>
      <c r="Q200" s="52"/>
      <c r="R200" s="53"/>
      <c r="S200" s="132"/>
      <c r="T200" s="52"/>
      <c r="Y200" s="82">
        <f t="shared" si="6"/>
        <v>0</v>
      </c>
      <c r="Z200" s="82" t="str">
        <f t="shared" si="7"/>
        <v>0</v>
      </c>
      <c r="AA200" s="82" t="str">
        <f t="shared" si="8"/>
        <v>0</v>
      </c>
      <c r="AC200" s="56"/>
    </row>
    <row r="201" spans="1:46" s="43" customFormat="1" ht="11.85" customHeight="1" x14ac:dyDescent="0.25">
      <c r="C201" s="50" t="s">
        <v>2169</v>
      </c>
      <c r="G201" s="22"/>
      <c r="H201" s="22"/>
      <c r="I201" s="69"/>
      <c r="J201" s="22"/>
      <c r="K201" s="22"/>
      <c r="L201" s="20"/>
      <c r="M201" s="22"/>
      <c r="N201" s="22"/>
      <c r="O201" s="22"/>
      <c r="P201" s="22"/>
      <c r="Q201" s="22"/>
      <c r="R201" s="22"/>
      <c r="S201" s="131"/>
      <c r="T201" s="22"/>
      <c r="X201" s="22"/>
      <c r="Y201" s="82">
        <f t="shared" si="6"/>
        <v>0</v>
      </c>
      <c r="Z201" s="82" t="str">
        <f t="shared" si="7"/>
        <v>0</v>
      </c>
      <c r="AA201" s="82" t="str">
        <f t="shared" si="8"/>
        <v>0</v>
      </c>
    </row>
    <row r="202" spans="1:46" s="3" customFormat="1" ht="10.199999999999999" x14ac:dyDescent="0.2">
      <c r="A202" s="1" t="s">
        <v>214</v>
      </c>
      <c r="B202" s="2">
        <v>0</v>
      </c>
      <c r="C202" s="1" t="s">
        <v>202</v>
      </c>
      <c r="D202" s="1" t="s">
        <v>2718</v>
      </c>
      <c r="E202" s="3" t="s">
        <v>2187</v>
      </c>
      <c r="F202" s="3">
        <v>8</v>
      </c>
      <c r="G202" s="3">
        <v>5</v>
      </c>
      <c r="I202" s="136" t="s">
        <v>1896</v>
      </c>
      <c r="J202" s="3" t="s">
        <v>446</v>
      </c>
      <c r="K202" s="111" t="s">
        <v>2821</v>
      </c>
      <c r="L202" s="1" t="s">
        <v>2185</v>
      </c>
      <c r="M202" s="136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16527</v>
      </c>
      <c r="T202" s="1" t="s">
        <v>2799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ref="Y202:Y265" si="9">F202*G202*2</f>
        <v>80</v>
      </c>
      <c r="Z202" s="82" t="str">
        <f t="shared" ref="Z202:Z265" si="10">IF(X202="N",Y202,"0")</f>
        <v>0</v>
      </c>
      <c r="AA202" s="82">
        <f t="shared" ref="AA202:AA265" si="11">IF(X202="P",Y202,"0")</f>
        <v>80</v>
      </c>
    </row>
    <row r="203" spans="1:46" s="3" customFormat="1" ht="10.199999999999999" x14ac:dyDescent="0.2">
      <c r="A203" s="1" t="s">
        <v>214</v>
      </c>
      <c r="B203" s="2">
        <v>0</v>
      </c>
      <c r="C203" s="1" t="s">
        <v>202</v>
      </c>
      <c r="D203" s="1" t="s">
        <v>2718</v>
      </c>
      <c r="E203" s="3" t="s">
        <v>2187</v>
      </c>
      <c r="F203" s="3">
        <v>8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16527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400</v>
      </c>
      <c r="Z203" s="82" t="str">
        <f t="shared" si="10"/>
        <v>0</v>
      </c>
      <c r="AA203" s="82">
        <f t="shared" si="11"/>
        <v>400</v>
      </c>
      <c r="AC203" s="5"/>
    </row>
    <row r="204" spans="1:46" s="3" customFormat="1" ht="10.199999999999999" x14ac:dyDescent="0.2">
      <c r="A204" s="1" t="s">
        <v>214</v>
      </c>
      <c r="B204" s="2">
        <v>0</v>
      </c>
      <c r="C204" s="1" t="s">
        <v>202</v>
      </c>
      <c r="D204" s="1" t="s">
        <v>2718</v>
      </c>
      <c r="E204" s="3" t="s">
        <v>2187</v>
      </c>
      <c r="F204" s="3">
        <v>8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16528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9"/>
        <v>112</v>
      </c>
      <c r="Z204" s="82" t="str">
        <f t="shared" si="10"/>
        <v>0</v>
      </c>
      <c r="AA204" s="82">
        <f t="shared" si="11"/>
        <v>112</v>
      </c>
      <c r="AC204" s="5"/>
    </row>
    <row r="205" spans="1:46" s="46" customFormat="1" ht="11.85" customHeight="1" thickBot="1" x14ac:dyDescent="0.3">
      <c r="G205" s="47">
        <f>SUM(G201:G204)</f>
        <v>37</v>
      </c>
      <c r="H205" s="47"/>
      <c r="I205" s="47"/>
      <c r="J205" s="47"/>
      <c r="K205" s="47"/>
      <c r="L205" s="48"/>
      <c r="M205" s="47">
        <f>G205-P205</f>
        <v>0</v>
      </c>
      <c r="N205" s="47"/>
      <c r="O205" s="47"/>
      <c r="P205" s="47">
        <f>SUM(P201:P204)</f>
        <v>37</v>
      </c>
      <c r="Q205" s="49"/>
      <c r="R205" s="49"/>
      <c r="S205" s="138"/>
      <c r="T205" s="49"/>
      <c r="X205" s="49"/>
      <c r="Y205" s="82">
        <f t="shared" si="9"/>
        <v>0</v>
      </c>
      <c r="Z205" s="82" t="str">
        <f t="shared" si="10"/>
        <v>0</v>
      </c>
      <c r="AA205" s="82" t="str">
        <f t="shared" si="11"/>
        <v>0</v>
      </c>
    </row>
    <row r="206" spans="1:46" s="43" customFormat="1" ht="11.85" customHeight="1" x14ac:dyDescent="0.25">
      <c r="C206" s="50" t="s">
        <v>2177</v>
      </c>
      <c r="G206" s="22"/>
      <c r="H206" s="22"/>
      <c r="I206" s="22"/>
      <c r="J206" s="22"/>
      <c r="K206" s="22"/>
      <c r="L206" s="45"/>
      <c r="M206" s="22"/>
      <c r="N206" s="22"/>
      <c r="O206" s="22"/>
      <c r="P206" s="22"/>
      <c r="Q206" s="22"/>
      <c r="R206" s="22"/>
      <c r="S206" s="95"/>
      <c r="T206" s="22"/>
      <c r="X206" s="22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</row>
    <row r="207" spans="1:46" s="3" customFormat="1" ht="10.199999999999999" x14ac:dyDescent="0.2">
      <c r="A207" s="1" t="s">
        <v>217</v>
      </c>
      <c r="B207" s="2">
        <v>0</v>
      </c>
      <c r="C207" s="1" t="s">
        <v>202</v>
      </c>
      <c r="D207" s="1" t="s">
        <v>2186</v>
      </c>
      <c r="E207" s="3" t="s">
        <v>2187</v>
      </c>
      <c r="F207" s="3">
        <v>16</v>
      </c>
      <c r="G207" s="3">
        <v>46</v>
      </c>
      <c r="J207" s="3" t="s">
        <v>446</v>
      </c>
      <c r="K207" s="111" t="s">
        <v>2608</v>
      </c>
      <c r="L207" s="1" t="s">
        <v>2185</v>
      </c>
      <c r="M207" s="3" t="s">
        <v>2608</v>
      </c>
      <c r="N207" s="3" t="s">
        <v>446</v>
      </c>
      <c r="P207" s="3">
        <v>46</v>
      </c>
      <c r="Q207" s="1" t="s">
        <v>2193</v>
      </c>
      <c r="R207" s="2">
        <v>0</v>
      </c>
      <c r="S207" s="91" t="s">
        <v>436</v>
      </c>
      <c r="T207" s="1" t="s">
        <v>2609</v>
      </c>
      <c r="U207" s="3" t="s">
        <v>2610</v>
      </c>
      <c r="V207" s="3" t="s">
        <v>2610</v>
      </c>
      <c r="W207" s="3" t="s">
        <v>2892</v>
      </c>
      <c r="X207" s="3" t="s">
        <v>1019</v>
      </c>
      <c r="Y207" s="82">
        <f t="shared" si="9"/>
        <v>1472</v>
      </c>
      <c r="Z207" s="82">
        <f t="shared" si="10"/>
        <v>1472</v>
      </c>
      <c r="AA207" s="82" t="str">
        <f t="shared" si="11"/>
        <v>0</v>
      </c>
      <c r="AC207" s="5"/>
    </row>
    <row r="208" spans="1:46" s="22" customFormat="1" ht="11.85" customHeight="1" x14ac:dyDescent="0.2">
      <c r="K208" s="26"/>
      <c r="L208" s="20" t="s">
        <v>2185</v>
      </c>
      <c r="O208" s="28"/>
      <c r="Q208" s="20"/>
      <c r="R208" s="21"/>
      <c r="S208" s="95"/>
      <c r="T208" s="20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  <c r="AC208" s="25"/>
    </row>
    <row r="209" spans="1:256" s="42" customFormat="1" ht="11.85" customHeight="1" x14ac:dyDescent="0.25">
      <c r="A209" s="52"/>
      <c r="B209" s="53"/>
      <c r="C209" s="52"/>
      <c r="D209" s="52"/>
      <c r="G209" s="40">
        <f>SUM(G206:G208)</f>
        <v>46</v>
      </c>
      <c r="H209" s="40"/>
      <c r="I209" s="40"/>
      <c r="J209" s="40"/>
      <c r="K209" s="117"/>
      <c r="L209" s="55"/>
      <c r="M209" s="40">
        <f>G209-P209</f>
        <v>0</v>
      </c>
      <c r="N209" s="40"/>
      <c r="O209" s="40"/>
      <c r="P209" s="40">
        <f>SUM(P206:P208)</f>
        <v>46</v>
      </c>
      <c r="Q209" s="52"/>
      <c r="R209" s="53"/>
      <c r="S209" s="94"/>
      <c r="T209" s="5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56"/>
    </row>
    <row r="210" spans="1:256" s="43" customFormat="1" ht="11.85" customHeight="1" x14ac:dyDescent="0.25">
      <c r="C210" s="50" t="s">
        <v>2176</v>
      </c>
      <c r="G210" s="22"/>
      <c r="H210" s="22"/>
      <c r="I210" s="22"/>
      <c r="J210" s="22"/>
      <c r="K210" s="26"/>
      <c r="L210" s="20"/>
      <c r="M210" s="22"/>
      <c r="N210" s="22"/>
      <c r="O210" s="22"/>
      <c r="P210" s="22"/>
      <c r="Q210" s="22"/>
      <c r="R210" s="22"/>
      <c r="S210" s="95"/>
      <c r="T210" s="22"/>
      <c r="X210" s="2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</row>
    <row r="211" spans="1:256" s="3" customFormat="1" ht="10.199999999999999" x14ac:dyDescent="0.2">
      <c r="A211" s="1" t="s">
        <v>218</v>
      </c>
      <c r="B211" s="2">
        <v>0</v>
      </c>
      <c r="C211" s="1" t="s">
        <v>202</v>
      </c>
      <c r="D211" s="1" t="s">
        <v>2718</v>
      </c>
      <c r="E211" s="3" t="s">
        <v>2187</v>
      </c>
      <c r="F211" s="3">
        <v>8</v>
      </c>
      <c r="G211" s="3">
        <v>46</v>
      </c>
      <c r="J211" s="3" t="s">
        <v>446</v>
      </c>
      <c r="K211" s="111" t="s">
        <v>2608</v>
      </c>
      <c r="L211" s="1" t="s">
        <v>2185</v>
      </c>
      <c r="M211" s="3" t="s">
        <v>2608</v>
      </c>
      <c r="N211" s="3" t="s">
        <v>446</v>
      </c>
      <c r="P211" s="3">
        <v>46</v>
      </c>
      <c r="Q211" s="1" t="s">
        <v>2193</v>
      </c>
      <c r="R211" s="2">
        <v>0</v>
      </c>
      <c r="S211" s="91" t="s">
        <v>436</v>
      </c>
      <c r="T211" s="1" t="s">
        <v>2800</v>
      </c>
      <c r="U211" s="3" t="s">
        <v>2610</v>
      </c>
      <c r="V211" s="3" t="s">
        <v>2610</v>
      </c>
      <c r="W211" s="3" t="s">
        <v>2892</v>
      </c>
      <c r="X211" s="3" t="s">
        <v>1019</v>
      </c>
      <c r="Y211" s="82">
        <f t="shared" si="9"/>
        <v>736</v>
      </c>
      <c r="Z211" s="82">
        <f t="shared" si="10"/>
        <v>736</v>
      </c>
      <c r="AA211" s="82" t="str">
        <f t="shared" si="11"/>
        <v>0</v>
      </c>
      <c r="AC211" s="5"/>
    </row>
    <row r="212" spans="1:256" s="22" customFormat="1" ht="11.85" customHeight="1" x14ac:dyDescent="0.2">
      <c r="L212" s="20" t="s">
        <v>2185</v>
      </c>
      <c r="O212" s="28"/>
      <c r="Q212" s="20"/>
      <c r="R212" s="21"/>
      <c r="S212" s="95"/>
      <c r="T212" s="20"/>
      <c r="Y212" s="82"/>
      <c r="Z212" s="82" t="str">
        <f t="shared" si="10"/>
        <v>0</v>
      </c>
      <c r="AA212" s="82" t="str">
        <f t="shared" si="11"/>
        <v>0</v>
      </c>
      <c r="AC212" s="25"/>
    </row>
    <row r="213" spans="1:256" s="46" customFormat="1" ht="11.85" customHeight="1" thickBot="1" x14ac:dyDescent="0.3">
      <c r="G213" s="47">
        <f>SUM(G210:G212)</f>
        <v>46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SUM(P210:P212)</f>
        <v>46</v>
      </c>
      <c r="Q213" s="49"/>
      <c r="R213" s="49"/>
      <c r="S213" s="96"/>
      <c r="T213" s="49"/>
      <c r="X213" s="49"/>
      <c r="Y213" s="82"/>
      <c r="Z213" s="82" t="str">
        <f t="shared" si="10"/>
        <v>0</v>
      </c>
      <c r="AA213" s="82" t="str">
        <f t="shared" si="11"/>
        <v>0</v>
      </c>
    </row>
    <row r="214" spans="1:256" s="71" customFormat="1" ht="11.85" customHeight="1" x14ac:dyDescent="0.25">
      <c r="C214" s="50" t="s">
        <v>2801</v>
      </c>
      <c r="G214" s="72"/>
      <c r="H214" s="72"/>
      <c r="I214" s="72" t="s">
        <v>1023</v>
      </c>
      <c r="J214" s="72"/>
      <c r="K214" s="72"/>
      <c r="L214" s="73"/>
      <c r="M214" s="72"/>
      <c r="N214" s="72"/>
      <c r="O214" s="72"/>
      <c r="P214" s="72"/>
      <c r="Q214" s="74"/>
      <c r="R214" s="74"/>
      <c r="S214" s="97"/>
      <c r="T214" s="74"/>
      <c r="X214" s="74"/>
      <c r="Y214" s="82"/>
      <c r="Z214" s="82" t="str">
        <f t="shared" si="10"/>
        <v>0</v>
      </c>
      <c r="AA214" s="82" t="str">
        <f t="shared" si="11"/>
        <v>0</v>
      </c>
    </row>
    <row r="215" spans="1:256" s="3" customFormat="1" ht="10.199999999999999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172</v>
      </c>
      <c r="I215" s="114" t="s">
        <v>2920</v>
      </c>
      <c r="K215" s="111" t="s">
        <v>2277</v>
      </c>
      <c r="L215" s="1" t="s">
        <v>2185</v>
      </c>
      <c r="Q215" s="1"/>
      <c r="R215" s="2"/>
      <c r="S215" s="91"/>
      <c r="T215" s="1"/>
      <c r="Y215" s="82"/>
      <c r="Z215" s="82" t="str">
        <f t="shared" si="10"/>
        <v>0</v>
      </c>
      <c r="AA215" s="82" t="str">
        <f t="shared" si="11"/>
        <v>0</v>
      </c>
      <c r="AC215" s="5"/>
    </row>
    <row r="216" spans="1:256" s="3" customFormat="1" ht="10.199999999999999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73</v>
      </c>
      <c r="I216" s="114" t="s">
        <v>2904</v>
      </c>
      <c r="K216" s="111" t="s">
        <v>2277</v>
      </c>
      <c r="L216" s="1" t="s">
        <v>2185</v>
      </c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0.199999999999999" x14ac:dyDescent="0.2">
      <c r="A217" s="1"/>
      <c r="B217" s="2"/>
      <c r="C217" s="1"/>
      <c r="D217" s="1"/>
      <c r="I217" s="114"/>
      <c r="K217" s="111"/>
      <c r="L217" s="1" t="s">
        <v>2185</v>
      </c>
      <c r="M217" s="3" t="s">
        <v>2821</v>
      </c>
      <c r="Q217" s="1" t="s">
        <v>1897</v>
      </c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38" customFormat="1" ht="11.85" customHeight="1" x14ac:dyDescent="0.25">
      <c r="G218" s="40">
        <f>SUM(G215:G216)</f>
        <v>245</v>
      </c>
      <c r="H218" s="40"/>
      <c r="I218" s="40"/>
      <c r="J218" s="40"/>
      <c r="K218" s="40"/>
      <c r="L218" s="41"/>
      <c r="M218" s="40"/>
      <c r="N218" s="40"/>
      <c r="O218" s="40"/>
      <c r="P218" s="40"/>
      <c r="Q218" s="42"/>
      <c r="R218" s="42"/>
      <c r="S218" s="94"/>
      <c r="T218" s="42"/>
      <c r="X218" s="42"/>
      <c r="Y218" s="82"/>
      <c r="Z218" s="82" t="str">
        <f t="shared" si="10"/>
        <v>0</v>
      </c>
      <c r="AA218" s="82" t="str">
        <f t="shared" si="11"/>
        <v>0</v>
      </c>
      <c r="IV218" s="38">
        <f>SUM(A218:IU218)</f>
        <v>245</v>
      </c>
    </row>
    <row r="219" spans="1:256" s="71" customFormat="1" ht="11.85" customHeight="1" x14ac:dyDescent="0.25">
      <c r="C219" s="50" t="s">
        <v>2802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0.199999999999999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3" customFormat="1" ht="10.199999999999999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1022</v>
      </c>
      <c r="Q222" s="1" t="s">
        <v>1898</v>
      </c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58" customFormat="1" x14ac:dyDescent="0.25">
      <c r="G223" s="40">
        <f>SUM(G220:G222)</f>
        <v>245</v>
      </c>
      <c r="S223" s="106"/>
      <c r="Y223" s="82"/>
      <c r="Z223" s="82" t="str">
        <f t="shared" si="10"/>
        <v>0</v>
      </c>
      <c r="AA223" s="82" t="str">
        <f t="shared" si="11"/>
        <v>0</v>
      </c>
    </row>
    <row r="224" spans="1:256" ht="11.85" customHeight="1" x14ac:dyDescent="0.25">
      <c r="C224" s="57" t="s">
        <v>2174</v>
      </c>
      <c r="G224" s="3"/>
      <c r="H224" s="3"/>
      <c r="I224" s="3"/>
      <c r="J224" s="3"/>
      <c r="K224" s="3"/>
      <c r="L224" s="7"/>
      <c r="M224" s="3"/>
      <c r="N224" s="3"/>
      <c r="O224" s="3"/>
      <c r="P224" s="3"/>
      <c r="Q224" s="3"/>
      <c r="R224" s="3"/>
      <c r="S224" s="95"/>
      <c r="T224" s="3"/>
      <c r="X224" s="3"/>
      <c r="Y224" s="82"/>
      <c r="Z224" s="82" t="str">
        <f t="shared" si="10"/>
        <v>0</v>
      </c>
      <c r="AA224" s="82" t="str">
        <f t="shared" si="11"/>
        <v>0</v>
      </c>
    </row>
    <row r="225" spans="1:29" s="3" customFormat="1" ht="10.199999999999999" x14ac:dyDescent="0.2">
      <c r="A225" s="1" t="s">
        <v>422</v>
      </c>
      <c r="B225" s="2">
        <v>400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108" t="s">
        <v>432</v>
      </c>
      <c r="L225" s="109" t="s">
        <v>2185</v>
      </c>
      <c r="M225" s="110" t="s">
        <v>2887</v>
      </c>
      <c r="N225" s="3" t="s">
        <v>446</v>
      </c>
      <c r="O225" s="3" t="s">
        <v>432</v>
      </c>
      <c r="P225" s="3">
        <v>25</v>
      </c>
      <c r="Q225" s="1" t="s">
        <v>2193</v>
      </c>
      <c r="R225" s="2">
        <v>80.75</v>
      </c>
      <c r="S225" s="120" t="s">
        <v>436</v>
      </c>
      <c r="T225" s="1" t="s">
        <v>2274</v>
      </c>
      <c r="U225" s="3" t="s">
        <v>2196</v>
      </c>
      <c r="V225" s="3" t="s">
        <v>2196</v>
      </c>
      <c r="W225" s="22" t="s">
        <v>1161</v>
      </c>
      <c r="X225" s="3" t="s">
        <v>1019</v>
      </c>
      <c r="Y225" s="82">
        <f t="shared" si="9"/>
        <v>800</v>
      </c>
      <c r="Z225" s="82">
        <f t="shared" si="10"/>
        <v>800</v>
      </c>
      <c r="AA225" s="82" t="str">
        <f t="shared" si="11"/>
        <v>0</v>
      </c>
      <c r="AC225" s="5"/>
    </row>
    <row r="226" spans="1:29" s="3" customFormat="1" ht="10.199999999999999" x14ac:dyDescent="0.2">
      <c r="A226" s="1" t="s">
        <v>2391</v>
      </c>
      <c r="B226" s="2">
        <v>360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I226" s="3" t="s">
        <v>2923</v>
      </c>
      <c r="J226" s="3" t="s">
        <v>446</v>
      </c>
      <c r="K226" s="108" t="s">
        <v>2806</v>
      </c>
      <c r="L226" s="109" t="s">
        <v>2185</v>
      </c>
      <c r="M226" s="110" t="s">
        <v>2490</v>
      </c>
      <c r="N226" s="3" t="s">
        <v>446</v>
      </c>
      <c r="O226" s="3" t="s">
        <v>2919</v>
      </c>
      <c r="P226" s="3">
        <v>25</v>
      </c>
      <c r="Q226" s="1" t="s">
        <v>2193</v>
      </c>
      <c r="R226" s="2">
        <v>83</v>
      </c>
      <c r="S226" s="120" t="s">
        <v>2490</v>
      </c>
      <c r="T226" s="1" t="s">
        <v>2510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C226" s="5"/>
    </row>
    <row r="227" spans="1:29" s="3" customFormat="1" ht="10.199999999999999" x14ac:dyDescent="0.2">
      <c r="A227" s="1" t="s">
        <v>2288</v>
      </c>
      <c r="B227" s="2">
        <v>34.65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23426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2852</v>
      </c>
      <c r="P227" s="3">
        <v>25</v>
      </c>
      <c r="Q227" s="1" t="s">
        <v>2321</v>
      </c>
      <c r="R227" s="2">
        <v>26.15</v>
      </c>
      <c r="S227" s="120" t="s">
        <v>2887</v>
      </c>
      <c r="T227" s="1" t="s">
        <v>2693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0.199999999999999" x14ac:dyDescent="0.2">
      <c r="A228" s="1" t="s">
        <v>2281</v>
      </c>
      <c r="B228" s="2">
        <v>35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23435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2820</v>
      </c>
      <c r="P228" s="3">
        <v>25</v>
      </c>
      <c r="Q228" s="1" t="s">
        <v>2193</v>
      </c>
      <c r="R228" s="2">
        <v>24.18</v>
      </c>
      <c r="S228" s="120" t="s">
        <v>2887</v>
      </c>
      <c r="T228" s="1" t="s">
        <v>2691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0.199999999999999" x14ac:dyDescent="0.2">
      <c r="A229" s="1" t="s">
        <v>2289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23380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0.199999999999999" x14ac:dyDescent="0.2">
      <c r="A230" s="1" t="s">
        <v>2292</v>
      </c>
      <c r="B230" s="2">
        <v>48.4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23519</v>
      </c>
      <c r="J230" s="3" t="s">
        <v>446</v>
      </c>
      <c r="K230" s="108" t="s">
        <v>2277</v>
      </c>
      <c r="L230" s="109" t="s">
        <v>2185</v>
      </c>
      <c r="M230" s="110" t="s">
        <v>2430</v>
      </c>
      <c r="N230" s="3" t="s">
        <v>446</v>
      </c>
      <c r="O230" s="3" t="s">
        <v>2835</v>
      </c>
      <c r="P230" s="3">
        <v>25</v>
      </c>
      <c r="Q230" s="1" t="s">
        <v>2193</v>
      </c>
      <c r="R230" s="2">
        <v>77</v>
      </c>
      <c r="S230" s="120" t="s">
        <v>2408</v>
      </c>
      <c r="T230" s="1" t="s">
        <v>2437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2290</v>
      </c>
      <c r="B231" s="2">
        <v>36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4" t="s">
        <v>2851</v>
      </c>
      <c r="J231" s="3" t="s">
        <v>446</v>
      </c>
      <c r="K231" s="108" t="s">
        <v>2277</v>
      </c>
      <c r="L231" s="109" t="s">
        <v>2185</v>
      </c>
      <c r="M231" s="110" t="s">
        <v>2490</v>
      </c>
      <c r="N231" s="3" t="s">
        <v>446</v>
      </c>
      <c r="O231" s="3" t="s">
        <v>2596</v>
      </c>
      <c r="P231" s="3">
        <v>25</v>
      </c>
      <c r="Q231" s="1" t="s">
        <v>2193</v>
      </c>
      <c r="R231" s="2">
        <v>86.5</v>
      </c>
      <c r="S231" s="120" t="s">
        <v>2490</v>
      </c>
      <c r="T231" s="1" t="s">
        <v>2512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2291</v>
      </c>
      <c r="B232" s="2">
        <v>38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2850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96.75</v>
      </c>
      <c r="S232" s="120" t="s">
        <v>2490</v>
      </c>
      <c r="T232" s="1" t="s">
        <v>2513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2279</v>
      </c>
      <c r="B233" s="2">
        <v>33.15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23365</v>
      </c>
      <c r="J233" s="3" t="s">
        <v>446</v>
      </c>
      <c r="K233" s="108" t="s">
        <v>2277</v>
      </c>
      <c r="L233" s="109" t="s">
        <v>2185</v>
      </c>
      <c r="M233" s="110" t="s">
        <v>2300</v>
      </c>
      <c r="N233" s="3" t="s">
        <v>446</v>
      </c>
      <c r="O233" s="3" t="s">
        <v>2832</v>
      </c>
      <c r="P233" s="3">
        <v>25</v>
      </c>
      <c r="Q233" s="1" t="s">
        <v>2193</v>
      </c>
      <c r="R233" s="2">
        <v>195</v>
      </c>
      <c r="S233" s="120" t="s">
        <v>2300</v>
      </c>
      <c r="T233" s="1" t="s">
        <v>2314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2285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23856</v>
      </c>
      <c r="J234" s="3" t="s">
        <v>446</v>
      </c>
      <c r="K234" s="108" t="s">
        <v>2277</v>
      </c>
      <c r="L234" s="109" t="s">
        <v>2185</v>
      </c>
      <c r="M234" s="110" t="s">
        <v>2315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69.25</v>
      </c>
      <c r="S234" s="120" t="s">
        <v>2911</v>
      </c>
      <c r="T234" s="1" t="s">
        <v>2316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2805</v>
      </c>
      <c r="B235" s="2">
        <v>380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24012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2485</v>
      </c>
      <c r="R235" s="2">
        <v>199.25</v>
      </c>
      <c r="S235" s="120" t="s">
        <v>2911</v>
      </c>
      <c r="T235" s="1" t="s">
        <v>2673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2293</v>
      </c>
      <c r="B236" s="2">
        <v>56.75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2848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72.25</v>
      </c>
      <c r="S236" s="125">
        <v>15748</v>
      </c>
      <c r="T236" s="1" t="s">
        <v>2598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2294</v>
      </c>
      <c r="B237" s="2">
        <v>64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2849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15749</v>
      </c>
      <c r="T237" s="1" t="s">
        <v>2599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2323</v>
      </c>
      <c r="B238" s="2">
        <v>210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2923</v>
      </c>
      <c r="J238" s="3" t="s">
        <v>446</v>
      </c>
      <c r="K238" s="108" t="s">
        <v>2806</v>
      </c>
      <c r="L238" s="109" t="s">
        <v>2185</v>
      </c>
      <c r="M238" s="110" t="s">
        <v>2345</v>
      </c>
      <c r="N238" s="3" t="s">
        <v>446</v>
      </c>
      <c r="O238" s="3" t="s">
        <v>2820</v>
      </c>
      <c r="P238" s="3">
        <v>25</v>
      </c>
      <c r="Q238" s="1" t="s">
        <v>2485</v>
      </c>
      <c r="R238" s="2">
        <v>204</v>
      </c>
      <c r="S238" s="120" t="s">
        <v>2887</v>
      </c>
      <c r="T238" s="1" t="s">
        <v>2683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2283</v>
      </c>
      <c r="B239" s="2">
        <v>33.85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1000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74</v>
      </c>
      <c r="S239" s="125">
        <v>15838</v>
      </c>
      <c r="T239" s="1" t="s">
        <v>2600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2401</v>
      </c>
      <c r="B240" s="2">
        <v>57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1048</v>
      </c>
      <c r="J240" s="3" t="s">
        <v>446</v>
      </c>
      <c r="K240" s="108" t="s">
        <v>2324</v>
      </c>
      <c r="L240" s="109" t="s">
        <v>2185</v>
      </c>
      <c r="M240" s="110" t="s">
        <v>2596</v>
      </c>
      <c r="N240" s="3" t="s">
        <v>446</v>
      </c>
      <c r="O240" s="3" t="s">
        <v>2912</v>
      </c>
      <c r="P240" s="3">
        <v>25</v>
      </c>
      <c r="Q240" s="1" t="s">
        <v>2193</v>
      </c>
      <c r="R240" s="2">
        <v>57</v>
      </c>
      <c r="S240" s="125">
        <v>15858</v>
      </c>
      <c r="T240" s="1" t="s">
        <v>2597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426</v>
      </c>
      <c r="B241" s="2">
        <v>400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1030</v>
      </c>
      <c r="J241" s="3" t="s">
        <v>446</v>
      </c>
      <c r="K241" s="108" t="s">
        <v>2466</v>
      </c>
      <c r="L241" s="109" t="s">
        <v>2185</v>
      </c>
      <c r="M241" s="110" t="s">
        <v>2701</v>
      </c>
      <c r="N241" s="3" t="s">
        <v>446</v>
      </c>
      <c r="O241" s="3" t="s">
        <v>1039</v>
      </c>
      <c r="P241" s="3">
        <v>25</v>
      </c>
      <c r="Q241" s="1" t="s">
        <v>2193</v>
      </c>
      <c r="R241" s="2">
        <v>48</v>
      </c>
      <c r="S241" s="125">
        <v>15847</v>
      </c>
      <c r="T241" s="1" t="s">
        <v>2702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2514</v>
      </c>
      <c r="B242" s="2">
        <v>235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/>
      <c r="J242" s="3" t="s">
        <v>446</v>
      </c>
      <c r="K242" s="108" t="s">
        <v>2515</v>
      </c>
      <c r="L242" s="109" t="s">
        <v>2185</v>
      </c>
      <c r="M242" s="110" t="s">
        <v>2430</v>
      </c>
      <c r="N242" s="3" t="s">
        <v>446</v>
      </c>
      <c r="O242" s="3" t="s">
        <v>1028</v>
      </c>
      <c r="P242" s="3">
        <v>25</v>
      </c>
      <c r="Q242" s="1" t="s">
        <v>2193</v>
      </c>
      <c r="R242" s="2">
        <v>40</v>
      </c>
      <c r="S242" s="120" t="s">
        <v>436</v>
      </c>
      <c r="T242" s="1" t="s">
        <v>2436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82">
        <f t="shared" si="9"/>
        <v>800</v>
      </c>
      <c r="Z242" s="82">
        <f t="shared" si="10"/>
        <v>800</v>
      </c>
      <c r="AA242" s="82" t="str">
        <f t="shared" si="11"/>
        <v>0</v>
      </c>
      <c r="AC242" s="5"/>
    </row>
    <row r="243" spans="1:29" s="3" customFormat="1" ht="10.199999999999999" x14ac:dyDescent="0.2">
      <c r="A243" s="1" t="s">
        <v>1062</v>
      </c>
      <c r="B243" s="2">
        <v>350</v>
      </c>
      <c r="C243" s="1" t="s">
        <v>1063</v>
      </c>
      <c r="D243" s="1" t="s">
        <v>2186</v>
      </c>
      <c r="E243" s="3" t="s">
        <v>2187</v>
      </c>
      <c r="F243" s="3">
        <v>16</v>
      </c>
      <c r="G243" s="3">
        <v>25</v>
      </c>
      <c r="I243" s="23" t="s">
        <v>1033</v>
      </c>
      <c r="J243" s="3" t="s">
        <v>446</v>
      </c>
      <c r="K243" s="108" t="s">
        <v>2804</v>
      </c>
      <c r="L243" s="109" t="s">
        <v>2185</v>
      </c>
      <c r="M243" s="110" t="s">
        <v>2453</v>
      </c>
      <c r="N243" s="3" t="s">
        <v>446</v>
      </c>
      <c r="O243" s="3" t="s">
        <v>1037</v>
      </c>
      <c r="P243" s="3">
        <v>25</v>
      </c>
      <c r="Q243" s="1" t="s">
        <v>2193</v>
      </c>
      <c r="R243" s="2">
        <v>86.5</v>
      </c>
      <c r="S243" s="120" t="s">
        <v>2453</v>
      </c>
      <c r="T243" s="1" t="s">
        <v>2463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1145</v>
      </c>
      <c r="B244" s="2">
        <v>320</v>
      </c>
      <c r="C244" s="1" t="s">
        <v>1146</v>
      </c>
      <c r="D244" s="1" t="s">
        <v>2186</v>
      </c>
      <c r="E244" s="3" t="s">
        <v>2187</v>
      </c>
      <c r="F244" s="3">
        <v>16</v>
      </c>
      <c r="G244" s="3">
        <v>25</v>
      </c>
      <c r="I244" s="27"/>
      <c r="J244" s="3" t="s">
        <v>446</v>
      </c>
      <c r="K244" s="108" t="s">
        <v>2490</v>
      </c>
      <c r="L244" s="109" t="s">
        <v>2185</v>
      </c>
      <c r="M244" s="110" t="s">
        <v>2490</v>
      </c>
      <c r="N244" s="3" t="s">
        <v>446</v>
      </c>
      <c r="P244" s="3">
        <v>25</v>
      </c>
      <c r="Q244" s="1" t="s">
        <v>2193</v>
      </c>
      <c r="R244" s="2">
        <v>86.5</v>
      </c>
      <c r="S244" s="120" t="s">
        <v>436</v>
      </c>
      <c r="T244" s="1" t="s">
        <v>2511</v>
      </c>
      <c r="U244" s="3" t="s">
        <v>2196</v>
      </c>
      <c r="V244" s="3" t="s">
        <v>2196</v>
      </c>
      <c r="W244" s="3" t="s">
        <v>2892</v>
      </c>
      <c r="X244" s="3" t="s">
        <v>1019</v>
      </c>
      <c r="Y244" s="82">
        <f t="shared" si="9"/>
        <v>800</v>
      </c>
      <c r="Z244" s="82">
        <f t="shared" si="10"/>
        <v>800</v>
      </c>
      <c r="AA244" s="82" t="str">
        <f t="shared" si="11"/>
        <v>0</v>
      </c>
      <c r="AC244" s="5"/>
    </row>
    <row r="245" spans="1:29" s="3" customFormat="1" ht="10.199999999999999" x14ac:dyDescent="0.2">
      <c r="A245" s="1" t="s">
        <v>2394</v>
      </c>
      <c r="B245" s="2">
        <v>81.349999999999994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20</v>
      </c>
      <c r="I245" s="136"/>
      <c r="J245" s="3" t="s">
        <v>446</v>
      </c>
      <c r="K245" s="108" t="s">
        <v>2806</v>
      </c>
      <c r="L245" s="109" t="s">
        <v>2185</v>
      </c>
      <c r="M245" s="110" t="s">
        <v>2453</v>
      </c>
      <c r="N245" s="3" t="s">
        <v>446</v>
      </c>
      <c r="O245" s="3" t="s">
        <v>2806</v>
      </c>
      <c r="P245" s="3">
        <v>20</v>
      </c>
      <c r="Q245" s="1" t="s">
        <v>2193</v>
      </c>
      <c r="R245" s="2">
        <v>86.5</v>
      </c>
      <c r="S245" s="118" t="s">
        <v>1161</v>
      </c>
      <c r="T245" s="1" t="s">
        <v>2463</v>
      </c>
      <c r="U245" s="3" t="s">
        <v>2196</v>
      </c>
      <c r="V245" s="3" t="s">
        <v>2196</v>
      </c>
      <c r="W245" s="3" t="s">
        <v>2892</v>
      </c>
      <c r="X245" s="3" t="s">
        <v>1019</v>
      </c>
      <c r="Y245" s="82">
        <f t="shared" si="9"/>
        <v>640</v>
      </c>
      <c r="Z245" s="82">
        <f t="shared" si="10"/>
        <v>640</v>
      </c>
      <c r="AA245" s="82" t="str">
        <f t="shared" si="11"/>
        <v>0</v>
      </c>
      <c r="AC245" s="5"/>
    </row>
    <row r="246" spans="1:29" s="3" customFormat="1" ht="10.199999999999999" x14ac:dyDescent="0.2">
      <c r="A246" s="1" t="s">
        <v>423</v>
      </c>
      <c r="B246" s="2">
        <v>390</v>
      </c>
      <c r="C246" s="1" t="s">
        <v>2218</v>
      </c>
      <c r="D246" s="1" t="s">
        <v>2186</v>
      </c>
      <c r="E246" s="3" t="s">
        <v>2187</v>
      </c>
      <c r="F246" s="3">
        <v>16</v>
      </c>
      <c r="G246" s="3">
        <v>25</v>
      </c>
      <c r="J246" s="3" t="s">
        <v>446</v>
      </c>
      <c r="K246" s="108" t="s">
        <v>2367</v>
      </c>
      <c r="L246" s="109" t="s">
        <v>2185</v>
      </c>
      <c r="M246" s="110" t="s">
        <v>2516</v>
      </c>
      <c r="N246" s="3" t="s">
        <v>446</v>
      </c>
      <c r="O246" s="3" t="s">
        <v>1099</v>
      </c>
      <c r="P246" s="3">
        <v>25</v>
      </c>
      <c r="Q246" s="1" t="s">
        <v>2193</v>
      </c>
      <c r="R246" s="2">
        <v>400</v>
      </c>
      <c r="S246" s="125" t="s">
        <v>1161</v>
      </c>
      <c r="T246" s="1" t="s">
        <v>2517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9"/>
        <v>800</v>
      </c>
      <c r="Z246" s="82">
        <f t="shared" si="10"/>
        <v>800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836</v>
      </c>
      <c r="B247" s="2">
        <v>385</v>
      </c>
      <c r="C247" s="1" t="s">
        <v>837</v>
      </c>
      <c r="D247" s="1" t="s">
        <v>2186</v>
      </c>
      <c r="E247" s="3" t="s">
        <v>2187</v>
      </c>
      <c r="F247" s="3">
        <v>16</v>
      </c>
      <c r="G247" s="22">
        <v>25</v>
      </c>
      <c r="H247" s="22"/>
      <c r="I247" s="114"/>
      <c r="J247" s="3" t="s">
        <v>446</v>
      </c>
      <c r="K247" s="108" t="s">
        <v>1093</v>
      </c>
      <c r="L247" s="109" t="s">
        <v>2185</v>
      </c>
      <c r="M247" s="110" t="s">
        <v>2441</v>
      </c>
      <c r="N247" s="3" t="s">
        <v>446</v>
      </c>
      <c r="O247" s="27"/>
      <c r="P247" s="3">
        <v>25</v>
      </c>
      <c r="Q247" s="1" t="s">
        <v>2218</v>
      </c>
      <c r="R247" s="2">
        <v>200</v>
      </c>
      <c r="S247" s="125" t="s">
        <v>1161</v>
      </c>
      <c r="T247" s="1" t="s">
        <v>2443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839</v>
      </c>
      <c r="B248" s="2">
        <v>380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22"/>
      <c r="I248" s="114"/>
      <c r="J248" s="3" t="s">
        <v>446</v>
      </c>
      <c r="K248" s="108" t="s">
        <v>1093</v>
      </c>
      <c r="L248" s="109" t="s">
        <v>2185</v>
      </c>
      <c r="M248" s="110" t="s">
        <v>2441</v>
      </c>
      <c r="N248" s="3" t="s">
        <v>446</v>
      </c>
      <c r="O248" s="27"/>
      <c r="P248" s="22">
        <v>25</v>
      </c>
      <c r="Q248" s="1" t="s">
        <v>1291</v>
      </c>
      <c r="R248" s="2">
        <v>350</v>
      </c>
      <c r="S248" s="125" t="s">
        <v>1161</v>
      </c>
      <c r="T248" s="1" t="s">
        <v>1292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839</v>
      </c>
      <c r="B249" s="2">
        <v>380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22"/>
      <c r="I249" s="114"/>
      <c r="J249" s="3" t="s">
        <v>446</v>
      </c>
      <c r="K249" s="108" t="s">
        <v>1093</v>
      </c>
      <c r="L249" s="109" t="s">
        <v>2185</v>
      </c>
      <c r="M249" s="110" t="s">
        <v>2441</v>
      </c>
      <c r="N249" s="3" t="s">
        <v>446</v>
      </c>
      <c r="O249" s="27"/>
      <c r="P249" s="3">
        <v>25</v>
      </c>
      <c r="Q249" s="1" t="s">
        <v>2193</v>
      </c>
      <c r="R249" s="2">
        <v>83.75</v>
      </c>
      <c r="S249" s="125" t="s">
        <v>1161</v>
      </c>
      <c r="T249" s="1" t="s">
        <v>2442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842</v>
      </c>
      <c r="B250" s="2">
        <v>375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2448</v>
      </c>
      <c r="L250" s="109" t="s">
        <v>2185</v>
      </c>
      <c r="M250" s="110" t="s">
        <v>2430</v>
      </c>
      <c r="N250" s="3" t="s">
        <v>446</v>
      </c>
      <c r="O250" s="22" t="s">
        <v>2448</v>
      </c>
      <c r="P250" s="3">
        <v>25</v>
      </c>
      <c r="Q250" s="1" t="s">
        <v>2193</v>
      </c>
      <c r="R250" s="2">
        <v>40</v>
      </c>
      <c r="S250" s="120" t="s">
        <v>1161</v>
      </c>
      <c r="T250" s="1" t="s">
        <v>2436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849</v>
      </c>
      <c r="B251" s="2">
        <v>375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2585</v>
      </c>
      <c r="L251" s="109" t="s">
        <v>2185</v>
      </c>
      <c r="M251" s="110" t="s">
        <v>2895</v>
      </c>
      <c r="N251" s="3" t="s">
        <v>446</v>
      </c>
      <c r="O251" s="3" t="s">
        <v>2585</v>
      </c>
      <c r="P251" s="3">
        <v>25</v>
      </c>
      <c r="Q251" s="1" t="s">
        <v>2193</v>
      </c>
      <c r="R251" s="2">
        <v>180</v>
      </c>
      <c r="S251" s="125" t="s">
        <v>1161</v>
      </c>
      <c r="T251" s="1" t="s">
        <v>2298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842</v>
      </c>
      <c r="B252" s="2">
        <v>375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2448</v>
      </c>
      <c r="L252" s="109" t="s">
        <v>2185</v>
      </c>
      <c r="M252" s="110" t="s">
        <v>2448</v>
      </c>
      <c r="N252" s="3" t="s">
        <v>446</v>
      </c>
      <c r="P252" s="3">
        <v>25</v>
      </c>
      <c r="Q252" s="1" t="s">
        <v>861</v>
      </c>
      <c r="R252" s="2">
        <v>300</v>
      </c>
      <c r="S252" s="118" t="s">
        <v>1161</v>
      </c>
      <c r="T252" s="1" t="s">
        <v>863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ht="11.85" customHeight="1" x14ac:dyDescent="0.25">
      <c r="G253" s="3"/>
      <c r="H253" s="3"/>
      <c r="I253" s="3"/>
      <c r="J253" s="3"/>
      <c r="K253" s="3"/>
      <c r="L253" s="1" t="s">
        <v>2185</v>
      </c>
      <c r="M253" s="3"/>
      <c r="N253" s="3"/>
      <c r="O253" s="3"/>
      <c r="P253" s="3"/>
      <c r="Q253" s="3"/>
      <c r="R253" s="3"/>
      <c r="S253" s="95"/>
      <c r="T253" s="3"/>
      <c r="X253" s="3"/>
      <c r="Y253" s="82">
        <f t="shared" si="9"/>
        <v>0</v>
      </c>
      <c r="Z253" s="82" t="str">
        <f t="shared" si="10"/>
        <v>0</v>
      </c>
      <c r="AA253" s="82" t="str">
        <f t="shared" si="11"/>
        <v>0</v>
      </c>
    </row>
    <row r="254" spans="1:29" s="58" customFormat="1" ht="11.85" customHeight="1" x14ac:dyDescent="0.25">
      <c r="G254" s="59">
        <f>SUM(G224:G253)</f>
        <v>695</v>
      </c>
      <c r="H254" s="59"/>
      <c r="I254" s="59"/>
      <c r="J254" s="59"/>
      <c r="K254" s="59"/>
      <c r="L254" s="60"/>
      <c r="M254" s="59">
        <f>G254-P254</f>
        <v>0</v>
      </c>
      <c r="N254" s="59"/>
      <c r="O254" s="59"/>
      <c r="P254" s="59">
        <f>SUM(P224:P253)</f>
        <v>695</v>
      </c>
      <c r="Q254" s="61"/>
      <c r="R254" s="61"/>
      <c r="S254" s="94"/>
      <c r="T254" s="61"/>
      <c r="X254" s="61"/>
      <c r="Y254" s="82">
        <f t="shared" si="9"/>
        <v>0</v>
      </c>
      <c r="Z254" s="82" t="str">
        <f t="shared" si="10"/>
        <v>0</v>
      </c>
      <c r="AA254" s="82" t="str">
        <f t="shared" si="11"/>
        <v>0</v>
      </c>
    </row>
    <row r="255" spans="1:29" ht="11.85" customHeight="1" x14ac:dyDescent="0.25">
      <c r="C255" s="57" t="s">
        <v>2175</v>
      </c>
      <c r="G255" s="3"/>
      <c r="H255" s="3"/>
      <c r="I255" s="3"/>
      <c r="J255" s="3"/>
      <c r="K255" s="3"/>
      <c r="L255" s="7"/>
      <c r="M255" s="3"/>
      <c r="N255" s="3"/>
      <c r="O255" s="3"/>
      <c r="P255" s="3"/>
      <c r="Q255" s="3"/>
      <c r="R255" s="3"/>
      <c r="S255" s="95"/>
      <c r="T255" s="3"/>
      <c r="X255" s="3"/>
      <c r="Y255" s="82">
        <f t="shared" si="9"/>
        <v>0</v>
      </c>
      <c r="Z255" s="82" t="str">
        <f t="shared" si="10"/>
        <v>0</v>
      </c>
      <c r="AA255" s="82" t="str">
        <f t="shared" si="11"/>
        <v>0</v>
      </c>
    </row>
    <row r="256" spans="1:29" s="3" customFormat="1" ht="10.199999999999999" x14ac:dyDescent="0.2">
      <c r="A256" s="1" t="s">
        <v>2783</v>
      </c>
      <c r="B256" s="21">
        <v>60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J256" s="3" t="s">
        <v>446</v>
      </c>
      <c r="K256" s="108" t="s">
        <v>2453</v>
      </c>
      <c r="L256" s="109" t="s">
        <v>2185</v>
      </c>
      <c r="M256" s="110" t="s">
        <v>2484</v>
      </c>
      <c r="N256" s="3" t="s">
        <v>446</v>
      </c>
      <c r="O256" s="3" t="s">
        <v>2896</v>
      </c>
      <c r="P256" s="3">
        <v>25</v>
      </c>
      <c r="Q256" s="1" t="s">
        <v>2218</v>
      </c>
      <c r="R256" s="2">
        <v>201</v>
      </c>
      <c r="S256" s="118" t="s">
        <v>1161</v>
      </c>
      <c r="T256" s="1" t="s">
        <v>2699</v>
      </c>
      <c r="U256" s="3" t="s">
        <v>2196</v>
      </c>
      <c r="V256" s="3" t="s">
        <v>2196</v>
      </c>
      <c r="W256" s="22" t="s">
        <v>1161</v>
      </c>
      <c r="X256" s="3" t="s">
        <v>1019</v>
      </c>
      <c r="Y256" s="82">
        <f t="shared" si="9"/>
        <v>400</v>
      </c>
      <c r="Z256" s="82">
        <f t="shared" si="10"/>
        <v>400</v>
      </c>
      <c r="AA256" s="82" t="str">
        <f t="shared" si="11"/>
        <v>0</v>
      </c>
      <c r="AC256" s="5"/>
    </row>
    <row r="257" spans="1:29" s="3" customFormat="1" ht="10.199999999999999" x14ac:dyDescent="0.2">
      <c r="A257" s="1" t="s">
        <v>2796</v>
      </c>
      <c r="B257" s="2">
        <v>166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4" t="s">
        <v>2825</v>
      </c>
      <c r="J257" s="3" t="s">
        <v>446</v>
      </c>
      <c r="K257" s="108" t="s">
        <v>2812</v>
      </c>
      <c r="L257" s="109" t="s">
        <v>2185</v>
      </c>
      <c r="M257" s="110" t="s">
        <v>2408</v>
      </c>
      <c r="N257" s="3" t="s">
        <v>446</v>
      </c>
      <c r="O257" s="3" t="s">
        <v>2919</v>
      </c>
      <c r="P257" s="3">
        <v>25</v>
      </c>
      <c r="Q257" s="1" t="s">
        <v>2193</v>
      </c>
      <c r="R257" s="2">
        <v>65</v>
      </c>
      <c r="S257" s="118" t="s">
        <v>2408</v>
      </c>
      <c r="T257" s="1" t="s">
        <v>2764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82">
        <f t="shared" si="9"/>
        <v>400</v>
      </c>
      <c r="Z257" s="82" t="str">
        <f t="shared" si="10"/>
        <v>0</v>
      </c>
      <c r="AA257" s="82">
        <f t="shared" si="11"/>
        <v>400</v>
      </c>
      <c r="AC257" s="5"/>
    </row>
    <row r="258" spans="1:29" s="3" customFormat="1" ht="10.199999999999999" x14ac:dyDescent="0.2">
      <c r="A258" s="1" t="s">
        <v>2729</v>
      </c>
      <c r="B258" s="2">
        <v>26.45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23420</v>
      </c>
      <c r="J258" s="3" t="s">
        <v>446</v>
      </c>
      <c r="K258" s="108" t="s">
        <v>2277</v>
      </c>
      <c r="L258" s="109" t="s">
        <v>2185</v>
      </c>
      <c r="M258" s="110" t="s">
        <v>2237</v>
      </c>
      <c r="N258" s="3" t="s">
        <v>446</v>
      </c>
      <c r="O258" s="3" t="s">
        <v>2828</v>
      </c>
      <c r="P258" s="3">
        <v>25</v>
      </c>
      <c r="Q258" s="1" t="s">
        <v>2193</v>
      </c>
      <c r="R258" s="2">
        <v>21</v>
      </c>
      <c r="S258" s="120" t="s">
        <v>2887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9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s="3" customFormat="1" ht="10.199999999999999" x14ac:dyDescent="0.2">
      <c r="A259" s="1" t="s">
        <v>2730</v>
      </c>
      <c r="B259" s="2">
        <v>27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23432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3" t="s">
        <v>2828</v>
      </c>
      <c r="P259" s="3">
        <v>25</v>
      </c>
      <c r="Q259" s="1" t="s">
        <v>2193</v>
      </c>
      <c r="R259" s="2">
        <v>21</v>
      </c>
      <c r="S259" s="120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9"/>
        <v>400</v>
      </c>
      <c r="Z259" s="82" t="str">
        <f t="shared" si="10"/>
        <v>0</v>
      </c>
      <c r="AA259" s="82">
        <f t="shared" si="11"/>
        <v>400</v>
      </c>
      <c r="AC259" s="5"/>
    </row>
    <row r="260" spans="1:29" s="3" customFormat="1" ht="10.199999999999999" x14ac:dyDescent="0.2">
      <c r="A260" s="1" t="s">
        <v>2731</v>
      </c>
      <c r="B260" s="2">
        <v>28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23438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3" t="s">
        <v>2828</v>
      </c>
      <c r="P260" s="3">
        <v>25</v>
      </c>
      <c r="Q260" s="1" t="s">
        <v>2193</v>
      </c>
      <c r="R260" s="2">
        <v>21</v>
      </c>
      <c r="S260" s="120" t="s">
        <v>2887</v>
      </c>
      <c r="T260" s="1" t="s">
        <v>2723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0.199999999999999" x14ac:dyDescent="0.2">
      <c r="A261" s="1" t="s">
        <v>2732</v>
      </c>
      <c r="B261" s="2">
        <v>44.25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23610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0.199999999999999" x14ac:dyDescent="0.2">
      <c r="A262" s="1" t="s">
        <v>2733</v>
      </c>
      <c r="B262" s="2">
        <v>44.9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23617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26.25</v>
      </c>
      <c r="S262" s="120" t="s">
        <v>2887</v>
      </c>
      <c r="T262" s="1" t="s">
        <v>2724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0.199999999999999" x14ac:dyDescent="0.2">
      <c r="A263" s="1" t="s">
        <v>2734</v>
      </c>
      <c r="B263" s="2">
        <v>45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2830</v>
      </c>
      <c r="J263" s="3" t="s">
        <v>446</v>
      </c>
      <c r="K263" s="108" t="s">
        <v>2277</v>
      </c>
      <c r="L263" s="109" t="s">
        <v>2185</v>
      </c>
      <c r="M263" s="110" t="s">
        <v>2370</v>
      </c>
      <c r="N263" s="3" t="s">
        <v>446</v>
      </c>
      <c r="O263" s="3" t="s">
        <v>2370</v>
      </c>
      <c r="P263" s="3">
        <v>25</v>
      </c>
      <c r="Q263" s="1" t="s">
        <v>2193</v>
      </c>
      <c r="R263" s="2">
        <v>68</v>
      </c>
      <c r="S263" s="125" t="s">
        <v>430</v>
      </c>
      <c r="T263" s="1" t="s">
        <v>2759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0.199999999999999" x14ac:dyDescent="0.2">
      <c r="A264" s="1" t="s">
        <v>2735</v>
      </c>
      <c r="B264" s="2">
        <v>63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4" t="s">
        <v>2831</v>
      </c>
      <c r="J264" s="3" t="s">
        <v>446</v>
      </c>
      <c r="K264" s="108" t="s">
        <v>2277</v>
      </c>
      <c r="L264" s="109" t="s">
        <v>2185</v>
      </c>
      <c r="M264" s="110" t="s">
        <v>2740</v>
      </c>
      <c r="N264" s="3" t="s">
        <v>446</v>
      </c>
      <c r="O264" s="3" t="s">
        <v>2740</v>
      </c>
      <c r="P264" s="3">
        <v>25</v>
      </c>
      <c r="Q264" s="1" t="s">
        <v>2218</v>
      </c>
      <c r="R264" s="2">
        <v>169</v>
      </c>
      <c r="S264" s="125" t="s">
        <v>1054</v>
      </c>
      <c r="T264" s="1" t="s">
        <v>2741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0.199999999999999" x14ac:dyDescent="0.2">
      <c r="A265" s="1" t="s">
        <v>2736</v>
      </c>
      <c r="B265" s="2">
        <v>69.5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23763</v>
      </c>
      <c r="J265" s="3" t="s">
        <v>446</v>
      </c>
      <c r="K265" s="108" t="s">
        <v>2277</v>
      </c>
      <c r="L265" s="109" t="s">
        <v>2185</v>
      </c>
      <c r="M265" s="110" t="s">
        <v>2408</v>
      </c>
      <c r="N265" s="3" t="s">
        <v>446</v>
      </c>
      <c r="O265" s="3" t="s">
        <v>2829</v>
      </c>
      <c r="P265" s="3">
        <v>25</v>
      </c>
      <c r="Q265" s="1" t="s">
        <v>2193</v>
      </c>
      <c r="R265" s="2">
        <v>25.25</v>
      </c>
      <c r="S265" s="120" t="s">
        <v>2408</v>
      </c>
      <c r="T265" s="1" t="s">
        <v>2763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9"/>
        <v>400</v>
      </c>
      <c r="Z265" s="82" t="str">
        <f t="shared" si="10"/>
        <v>0</v>
      </c>
      <c r="AA265" s="82">
        <f t="shared" si="11"/>
        <v>400</v>
      </c>
      <c r="AC265" s="5"/>
    </row>
    <row r="266" spans="1:29" s="3" customFormat="1" ht="10.199999999999999" x14ac:dyDescent="0.2">
      <c r="A266" s="1" t="s">
        <v>2737</v>
      </c>
      <c r="B266" s="2">
        <v>330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23912</v>
      </c>
      <c r="J266" s="3" t="s">
        <v>446</v>
      </c>
      <c r="K266" s="108" t="s">
        <v>2277</v>
      </c>
      <c r="L266" s="109" t="s">
        <v>2185</v>
      </c>
      <c r="M266" s="110" t="s">
        <v>2408</v>
      </c>
      <c r="N266" s="3" t="s">
        <v>446</v>
      </c>
      <c r="O266" s="3" t="s">
        <v>2829</v>
      </c>
      <c r="P266" s="3">
        <v>25</v>
      </c>
      <c r="Q266" s="1" t="s">
        <v>2193</v>
      </c>
      <c r="R266" s="2">
        <v>65</v>
      </c>
      <c r="S266" s="120" t="s">
        <v>2408</v>
      </c>
      <c r="T266" s="1" t="s">
        <v>2764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ref="Y266:Y318" si="12">F266*G266*2</f>
        <v>400</v>
      </c>
      <c r="Z266" s="82" t="str">
        <f t="shared" ref="Z266:Z318" si="13">IF(X266="N",Y266,"0")</f>
        <v>0</v>
      </c>
      <c r="AA266" s="82">
        <f t="shared" ref="AA266:AA318" si="14">IF(X266="P",Y266,"0")</f>
        <v>400</v>
      </c>
      <c r="AC266" s="5"/>
    </row>
    <row r="267" spans="1:29" s="3" customFormat="1" ht="10.199999999999999" x14ac:dyDescent="0.2">
      <c r="A267" s="1" t="s">
        <v>2671</v>
      </c>
      <c r="B267" s="2">
        <v>180</v>
      </c>
      <c r="C267" s="1" t="s">
        <v>2218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23961</v>
      </c>
      <c r="J267" s="3" t="s">
        <v>446</v>
      </c>
      <c r="K267" s="108" t="s">
        <v>2277</v>
      </c>
      <c r="L267" s="109" t="s">
        <v>2185</v>
      </c>
      <c r="M267" s="110" t="s">
        <v>2367</v>
      </c>
      <c r="N267" s="3" t="s">
        <v>446</v>
      </c>
      <c r="O267" s="3" t="s">
        <v>2853</v>
      </c>
      <c r="P267" s="3">
        <v>25</v>
      </c>
      <c r="Q267" s="1" t="s">
        <v>2218</v>
      </c>
      <c r="R267" s="2">
        <v>170</v>
      </c>
      <c r="S267" s="125" t="s">
        <v>431</v>
      </c>
      <c r="T267" s="1" t="s">
        <v>2758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2671</v>
      </c>
      <c r="B268" s="2">
        <v>180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23961</v>
      </c>
      <c r="J268" s="3" t="s">
        <v>446</v>
      </c>
      <c r="K268" s="108" t="s">
        <v>2277</v>
      </c>
      <c r="L268" s="109" t="s">
        <v>2185</v>
      </c>
      <c r="M268" s="110" t="s">
        <v>2367</v>
      </c>
      <c r="N268" s="3" t="s">
        <v>446</v>
      </c>
      <c r="O268" s="3" t="s">
        <v>2853</v>
      </c>
      <c r="P268" s="3">
        <v>25</v>
      </c>
      <c r="Q268" s="1" t="s">
        <v>2218</v>
      </c>
      <c r="R268" s="2">
        <v>170</v>
      </c>
      <c r="S268" s="125" t="s">
        <v>431</v>
      </c>
      <c r="T268" s="1" t="s">
        <v>2758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1073</v>
      </c>
      <c r="B269" s="2">
        <v>285</v>
      </c>
      <c r="C269" s="1" t="s">
        <v>1063</v>
      </c>
      <c r="D269" s="1" t="s">
        <v>2718</v>
      </c>
      <c r="E269" s="3" t="s">
        <v>2187</v>
      </c>
      <c r="F269" s="3">
        <v>8</v>
      </c>
      <c r="G269" s="3">
        <v>25</v>
      </c>
      <c r="J269" s="3" t="s">
        <v>446</v>
      </c>
      <c r="K269" s="108" t="s">
        <v>2887</v>
      </c>
      <c r="L269" s="109" t="s">
        <v>2185</v>
      </c>
      <c r="M269" s="135" t="s">
        <v>2887</v>
      </c>
      <c r="N269" s="3" t="s">
        <v>446</v>
      </c>
      <c r="P269" s="3">
        <v>25</v>
      </c>
      <c r="Q269" s="1" t="s">
        <v>2193</v>
      </c>
      <c r="R269" s="2">
        <v>21</v>
      </c>
      <c r="S269" s="125" t="s">
        <v>436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1019</v>
      </c>
      <c r="Y269" s="82">
        <f t="shared" si="12"/>
        <v>400</v>
      </c>
      <c r="Z269" s="82">
        <f t="shared" si="13"/>
        <v>400</v>
      </c>
      <c r="AA269" s="82" t="str">
        <f t="shared" si="14"/>
        <v>0</v>
      </c>
      <c r="AC269" s="5"/>
    </row>
    <row r="270" spans="1:29" s="3" customFormat="1" ht="10.199999999999999" x14ac:dyDescent="0.2">
      <c r="A270" s="1" t="s">
        <v>2679</v>
      </c>
      <c r="B270" s="2">
        <v>14.48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 t="s">
        <v>1045</v>
      </c>
      <c r="J270" s="3" t="s">
        <v>446</v>
      </c>
      <c r="K270" s="108" t="s">
        <v>2680</v>
      </c>
      <c r="L270" s="109" t="s">
        <v>2185</v>
      </c>
      <c r="M270" s="110" t="s">
        <v>2887</v>
      </c>
      <c r="N270" s="3" t="s">
        <v>446</v>
      </c>
      <c r="O270" s="3" t="s">
        <v>1044</v>
      </c>
      <c r="P270" s="3">
        <v>25</v>
      </c>
      <c r="Q270" s="1" t="s">
        <v>2193</v>
      </c>
      <c r="R270" s="2">
        <v>25.5</v>
      </c>
      <c r="S270" s="120" t="s">
        <v>2812</v>
      </c>
      <c r="T270" s="1" t="s">
        <v>2725</v>
      </c>
      <c r="U270" s="3" t="s">
        <v>2196</v>
      </c>
      <c r="V270" s="3" t="s">
        <v>2196</v>
      </c>
      <c r="W270" s="3" t="s">
        <v>2892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1293</v>
      </c>
      <c r="B271" s="2">
        <v>275</v>
      </c>
      <c r="C271" s="1" t="s">
        <v>1291</v>
      </c>
      <c r="D271" s="1" t="s">
        <v>2718</v>
      </c>
      <c r="E271" s="3" t="s">
        <v>2187</v>
      </c>
      <c r="F271" s="3">
        <v>8</v>
      </c>
      <c r="G271" s="22">
        <v>25</v>
      </c>
      <c r="H271" s="22"/>
      <c r="I271" s="114"/>
      <c r="J271" s="3" t="s">
        <v>446</v>
      </c>
      <c r="K271" s="108" t="s">
        <v>2887</v>
      </c>
      <c r="L271" s="109" t="s">
        <v>2185</v>
      </c>
      <c r="M271" s="110" t="s">
        <v>2887</v>
      </c>
      <c r="N271" s="3" t="s">
        <v>446</v>
      </c>
      <c r="O271" s="27"/>
      <c r="P271" s="3">
        <v>25</v>
      </c>
      <c r="Q271" s="1" t="s">
        <v>2193</v>
      </c>
      <c r="R271" s="2">
        <v>21</v>
      </c>
      <c r="S271" s="120" t="s">
        <v>1161</v>
      </c>
      <c r="T271" s="1" t="s">
        <v>2723</v>
      </c>
      <c r="U271" s="3" t="s">
        <v>2196</v>
      </c>
      <c r="V271" s="3" t="s">
        <v>2196</v>
      </c>
      <c r="W271" s="3" t="s">
        <v>2892</v>
      </c>
      <c r="X271" s="3" t="s">
        <v>1019</v>
      </c>
      <c r="Y271" s="82">
        <f t="shared" si="12"/>
        <v>400</v>
      </c>
      <c r="Z271" s="82">
        <f t="shared" si="13"/>
        <v>400</v>
      </c>
      <c r="AA271" s="82" t="str">
        <f t="shared" si="14"/>
        <v>0</v>
      </c>
      <c r="AC271" s="5"/>
    </row>
    <row r="272" spans="1:29" s="3" customFormat="1" ht="10.199999999999999" x14ac:dyDescent="0.2">
      <c r="A272" s="1" t="s">
        <v>2773</v>
      </c>
      <c r="B272" s="2">
        <v>185</v>
      </c>
      <c r="C272" s="1" t="s">
        <v>2218</v>
      </c>
      <c r="D272" s="1" t="s">
        <v>2718</v>
      </c>
      <c r="E272" s="3" t="s">
        <v>2187</v>
      </c>
      <c r="F272" s="3">
        <v>8</v>
      </c>
      <c r="G272" s="3">
        <v>25</v>
      </c>
      <c r="I272" s="139"/>
      <c r="J272" s="3" t="s">
        <v>446</v>
      </c>
      <c r="K272" s="108" t="s">
        <v>2448</v>
      </c>
      <c r="L272" s="109" t="s">
        <v>2185</v>
      </c>
      <c r="M272" s="135" t="s">
        <v>2887</v>
      </c>
      <c r="N272" s="3" t="s">
        <v>446</v>
      </c>
      <c r="O272" s="3" t="s">
        <v>2448</v>
      </c>
      <c r="P272" s="3">
        <v>25</v>
      </c>
      <c r="Q272" s="1" t="s">
        <v>2193</v>
      </c>
      <c r="R272" s="2">
        <v>21</v>
      </c>
      <c r="S272" s="120" t="s">
        <v>1161</v>
      </c>
      <c r="T272" s="1" t="s">
        <v>2723</v>
      </c>
      <c r="U272" s="3" t="s">
        <v>2196</v>
      </c>
      <c r="V272" s="3" t="s">
        <v>2196</v>
      </c>
      <c r="W272" s="3" t="s">
        <v>2892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0.199999999999999" x14ac:dyDescent="0.2">
      <c r="A273" s="1" t="s">
        <v>2795</v>
      </c>
      <c r="B273" s="2">
        <v>185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114"/>
      <c r="J273" s="3" t="s">
        <v>446</v>
      </c>
      <c r="K273" s="108" t="s">
        <v>2812</v>
      </c>
      <c r="L273" s="109" t="s">
        <v>2185</v>
      </c>
      <c r="M273" s="135" t="s">
        <v>2887</v>
      </c>
      <c r="N273" s="3" t="s">
        <v>446</v>
      </c>
      <c r="O273" s="3" t="s">
        <v>879</v>
      </c>
      <c r="P273" s="3">
        <v>25</v>
      </c>
      <c r="Q273" s="1" t="s">
        <v>2193</v>
      </c>
      <c r="R273" s="2">
        <v>25.5</v>
      </c>
      <c r="S273" s="125" t="s">
        <v>1739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1019</v>
      </c>
      <c r="Y273" s="82">
        <f t="shared" si="12"/>
        <v>400</v>
      </c>
      <c r="Z273" s="82">
        <f t="shared" si="13"/>
        <v>400</v>
      </c>
      <c r="AA273" s="82" t="str">
        <f t="shared" si="14"/>
        <v>0</v>
      </c>
      <c r="AC273" s="5"/>
    </row>
    <row r="274" spans="1:29" ht="11.85" customHeight="1" x14ac:dyDescent="0.25">
      <c r="G274" s="3"/>
      <c r="H274" s="3"/>
      <c r="I274" s="3"/>
      <c r="J274" s="3"/>
      <c r="K274" s="3"/>
      <c r="L274" s="20" t="s">
        <v>2185</v>
      </c>
      <c r="M274" s="3"/>
      <c r="N274" s="3"/>
      <c r="O274" s="3"/>
      <c r="P274" s="3"/>
      <c r="Q274" s="3"/>
      <c r="R274" s="3"/>
      <c r="S274" s="95"/>
      <c r="T274" s="3"/>
      <c r="X274" s="3"/>
      <c r="Y274" s="82">
        <f t="shared" si="12"/>
        <v>0</v>
      </c>
      <c r="Z274" s="82" t="str">
        <f t="shared" si="13"/>
        <v>0</v>
      </c>
      <c r="AA274" s="82" t="str">
        <f t="shared" si="14"/>
        <v>0</v>
      </c>
    </row>
    <row r="275" spans="1:29" s="62" customFormat="1" ht="11.85" customHeight="1" thickBot="1" x14ac:dyDescent="0.3">
      <c r="G275" s="63">
        <f>SUM(G255:G274)</f>
        <v>450</v>
      </c>
      <c r="H275" s="63"/>
      <c r="I275" s="63"/>
      <c r="J275" s="63"/>
      <c r="K275" s="63"/>
      <c r="L275" s="64"/>
      <c r="M275" s="63">
        <f>G275-P275</f>
        <v>0</v>
      </c>
      <c r="N275" s="63"/>
      <c r="O275" s="63"/>
      <c r="P275" s="63">
        <f>SUM(P255:P274)</f>
        <v>450</v>
      </c>
      <c r="Q275" s="65"/>
      <c r="R275" s="65"/>
      <c r="S275" s="103"/>
      <c r="T275" s="65"/>
      <c r="X275" s="65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71" customFormat="1" ht="11.85" customHeight="1" x14ac:dyDescent="0.25">
      <c r="C276" s="50" t="s">
        <v>2183</v>
      </c>
      <c r="G276" s="72"/>
      <c r="H276" s="72"/>
      <c r="I276" s="72"/>
      <c r="J276" s="72"/>
      <c r="K276" s="72"/>
      <c r="L276" s="73"/>
      <c r="M276" s="72"/>
      <c r="N276" s="72"/>
      <c r="O276" s="72"/>
      <c r="P276" s="72"/>
      <c r="Q276" s="74"/>
      <c r="R276" s="74"/>
      <c r="S276" s="97"/>
      <c r="T276" s="74"/>
      <c r="X276" s="74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5">
      <c r="A277" s="89">
        <v>486140.1</v>
      </c>
      <c r="B277" s="2">
        <v>216</v>
      </c>
      <c r="C277" s="1" t="s">
        <v>2218</v>
      </c>
      <c r="D277" s="1" t="s">
        <v>2186</v>
      </c>
      <c r="E277" s="3" t="s">
        <v>2187</v>
      </c>
      <c r="F277" s="3">
        <v>16</v>
      </c>
      <c r="G277" s="22">
        <v>4</v>
      </c>
      <c r="H277" s="22"/>
      <c r="I277" s="127" t="s">
        <v>2904</v>
      </c>
      <c r="J277" s="22" t="s">
        <v>446</v>
      </c>
      <c r="K277" s="4" t="s">
        <v>2277</v>
      </c>
      <c r="L277" s="1" t="s">
        <v>2185</v>
      </c>
      <c r="M277" s="22" t="s">
        <v>2842</v>
      </c>
      <c r="N277" s="80" t="s">
        <v>446</v>
      </c>
      <c r="O277" s="22"/>
      <c r="P277" s="22">
        <v>4</v>
      </c>
      <c r="Q277" s="20" t="s">
        <v>2843</v>
      </c>
      <c r="R277" s="21">
        <v>0</v>
      </c>
      <c r="S277" s="98">
        <v>15757</v>
      </c>
      <c r="T277" s="20" t="s">
        <v>2844</v>
      </c>
      <c r="U277" s="22" t="s">
        <v>2845</v>
      </c>
      <c r="V277" s="22" t="s">
        <v>2845</v>
      </c>
      <c r="W277" s="22" t="s">
        <v>1161</v>
      </c>
      <c r="X277" s="22" t="s">
        <v>2847</v>
      </c>
      <c r="Y277" s="82">
        <f t="shared" si="12"/>
        <v>128</v>
      </c>
      <c r="Z277" s="82" t="str">
        <f t="shared" si="13"/>
        <v>0</v>
      </c>
      <c r="AA277" s="82">
        <f t="shared" si="14"/>
        <v>128</v>
      </c>
      <c r="AB277" s="22"/>
      <c r="AC277" s="25"/>
    </row>
    <row r="278" spans="1:29" s="46" customFormat="1" ht="11.85" customHeight="1" thickBot="1" x14ac:dyDescent="0.3">
      <c r="A278" s="90"/>
      <c r="G278" s="47">
        <f>SUM(G277:G277)</f>
        <v>4</v>
      </c>
      <c r="H278" s="47"/>
      <c r="I278" s="128"/>
      <c r="J278" s="47"/>
      <c r="K278" s="128"/>
      <c r="L278" s="48"/>
      <c r="M278" s="47">
        <f>G278-P278</f>
        <v>0</v>
      </c>
      <c r="N278" s="81"/>
      <c r="O278" s="47"/>
      <c r="P278" s="47">
        <f>SUM(P277)</f>
        <v>4</v>
      </c>
      <c r="Q278" s="49"/>
      <c r="R278" s="49"/>
      <c r="S278" s="96"/>
      <c r="T278" s="49"/>
      <c r="X278" s="49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43" customFormat="1" ht="11.85" customHeight="1" x14ac:dyDescent="0.25">
      <c r="A279" s="89"/>
      <c r="C279" s="50" t="s">
        <v>2184</v>
      </c>
      <c r="G279" s="22"/>
      <c r="H279" s="22"/>
      <c r="I279" s="24"/>
      <c r="J279" s="22"/>
      <c r="K279" s="22"/>
      <c r="L279" s="45"/>
      <c r="M279" s="22"/>
      <c r="N279" s="37"/>
      <c r="O279" s="22"/>
      <c r="P279" s="22"/>
      <c r="Q279" s="22"/>
      <c r="R279" s="22"/>
      <c r="S279" s="95"/>
      <c r="T279" s="22"/>
      <c r="X279" s="22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71" customFormat="1" ht="11.85" customHeight="1" x14ac:dyDescent="0.25">
      <c r="A280" s="89">
        <v>486140.1</v>
      </c>
      <c r="B280" s="2">
        <v>216</v>
      </c>
      <c r="C280" s="1" t="s">
        <v>2218</v>
      </c>
      <c r="D280" s="1" t="s">
        <v>2718</v>
      </c>
      <c r="E280" s="3" t="s">
        <v>2187</v>
      </c>
      <c r="F280" s="3">
        <v>8</v>
      </c>
      <c r="G280" s="74">
        <v>4</v>
      </c>
      <c r="H280" s="74"/>
      <c r="I280" s="127" t="s">
        <v>2904</v>
      </c>
      <c r="J280" s="74" t="s">
        <v>446</v>
      </c>
      <c r="K280" s="4" t="s">
        <v>2277</v>
      </c>
      <c r="L280" s="1" t="s">
        <v>2185</v>
      </c>
      <c r="M280" s="74" t="s">
        <v>2842</v>
      </c>
      <c r="N280" s="82" t="s">
        <v>446</v>
      </c>
      <c r="O280" s="74"/>
      <c r="P280" s="74">
        <v>4</v>
      </c>
      <c r="Q280" s="83" t="s">
        <v>2843</v>
      </c>
      <c r="R280" s="84">
        <v>0</v>
      </c>
      <c r="S280" s="99">
        <v>15757</v>
      </c>
      <c r="T280" s="83" t="s">
        <v>2844</v>
      </c>
      <c r="U280" s="74" t="s">
        <v>2845</v>
      </c>
      <c r="V280" s="74" t="s">
        <v>2845</v>
      </c>
      <c r="W280" s="22" t="s">
        <v>1161</v>
      </c>
      <c r="X280" s="74" t="s">
        <v>2847</v>
      </c>
      <c r="Y280" s="82">
        <f t="shared" si="12"/>
        <v>64</v>
      </c>
      <c r="Z280" s="82" t="str">
        <f t="shared" si="13"/>
        <v>0</v>
      </c>
      <c r="AA280" s="82">
        <f t="shared" si="14"/>
        <v>64</v>
      </c>
      <c r="AB280" s="74"/>
      <c r="AC280" s="85"/>
    </row>
    <row r="281" spans="1:29" s="46" customFormat="1" ht="11.85" customHeight="1" thickBot="1" x14ac:dyDescent="0.3">
      <c r="G281" s="47">
        <f>SUM(G280)</f>
        <v>4</v>
      </c>
      <c r="H281" s="47"/>
      <c r="I281" s="128"/>
      <c r="J281" s="47"/>
      <c r="K281" s="47"/>
      <c r="M281" s="47">
        <f>G281-P281</f>
        <v>0</v>
      </c>
      <c r="N281" s="81"/>
      <c r="O281" s="47"/>
      <c r="P281" s="47">
        <f>SUM(P280)</f>
        <v>4</v>
      </c>
      <c r="S281" s="10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71" customFormat="1" ht="11.85" customHeight="1" x14ac:dyDescent="0.25">
      <c r="G282" s="72"/>
      <c r="H282" s="72"/>
      <c r="I282" s="72"/>
      <c r="J282" s="72"/>
      <c r="K282" s="72"/>
      <c r="L282" s="73"/>
      <c r="M282" s="74"/>
      <c r="N282" s="82"/>
      <c r="O282" s="74"/>
      <c r="P282" s="74"/>
      <c r="Q282" s="83"/>
      <c r="R282" s="84"/>
      <c r="S282" s="99"/>
      <c r="T282" s="83"/>
      <c r="U282" s="74"/>
      <c r="V282" s="74"/>
      <c r="W282" s="74"/>
      <c r="X282" s="7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  <c r="AB282" s="74"/>
      <c r="AC282" s="85"/>
    </row>
    <row r="283" spans="1:29" s="43" customFormat="1" ht="11.25" customHeight="1" x14ac:dyDescent="0.3">
      <c r="C283" s="50" t="s">
        <v>2180</v>
      </c>
      <c r="G283" s="22"/>
      <c r="H283" s="22"/>
      <c r="I283" s="22"/>
      <c r="J283" s="22"/>
      <c r="K283" s="67"/>
      <c r="L283" s="45"/>
      <c r="M283" s="22"/>
      <c r="N283" s="22"/>
      <c r="O283" s="22"/>
      <c r="P283" s="22"/>
      <c r="Q283" s="22"/>
      <c r="R283" s="22"/>
      <c r="S283" s="95"/>
      <c r="T283" s="22"/>
      <c r="X283" s="22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3" customFormat="1" ht="10.199999999999999" x14ac:dyDescent="0.2">
      <c r="A284" s="1" t="s">
        <v>2713</v>
      </c>
      <c r="B284" s="2">
        <v>197.04</v>
      </c>
      <c r="C284" s="1" t="s">
        <v>2485</v>
      </c>
      <c r="D284" s="1" t="s">
        <v>2186</v>
      </c>
      <c r="E284" s="3" t="s">
        <v>2187</v>
      </c>
      <c r="F284" s="3">
        <v>16</v>
      </c>
      <c r="G284" s="3">
        <v>10</v>
      </c>
      <c r="J284" s="3" t="s">
        <v>446</v>
      </c>
      <c r="K284" s="4" t="s">
        <v>2714</v>
      </c>
      <c r="L284" s="1" t="s">
        <v>2185</v>
      </c>
      <c r="M284" s="3" t="s">
        <v>435</v>
      </c>
      <c r="N284" s="3" t="s">
        <v>446</v>
      </c>
      <c r="O284" s="3" t="s">
        <v>433</v>
      </c>
      <c r="P284" s="3">
        <v>10</v>
      </c>
      <c r="Q284" s="1"/>
      <c r="R284" s="2">
        <v>235</v>
      </c>
      <c r="S284" s="91">
        <v>15307</v>
      </c>
      <c r="T284" s="1" t="s">
        <v>429</v>
      </c>
      <c r="U284" s="3" t="s">
        <v>2715</v>
      </c>
      <c r="V284" s="3" t="s">
        <v>2715</v>
      </c>
      <c r="W284" s="22" t="s">
        <v>1161</v>
      </c>
      <c r="X284" s="3" t="s">
        <v>2847</v>
      </c>
      <c r="Y284" s="82">
        <f t="shared" si="12"/>
        <v>320</v>
      </c>
      <c r="Z284" s="82" t="str">
        <f t="shared" si="13"/>
        <v>0</v>
      </c>
      <c r="AA284" s="82">
        <f t="shared" si="14"/>
        <v>320</v>
      </c>
      <c r="AC284" s="5"/>
    </row>
    <row r="285" spans="1:29" s="38" customFormat="1" ht="11.85" customHeight="1" x14ac:dyDescent="0.25">
      <c r="G285" s="40">
        <f>SUM(G283:G284)</f>
        <v>10</v>
      </c>
      <c r="H285" s="40"/>
      <c r="I285" s="40"/>
      <c r="J285" s="40"/>
      <c r="K285" s="40"/>
      <c r="L285" s="41"/>
      <c r="M285" s="40">
        <f>G285-P285</f>
        <v>0</v>
      </c>
      <c r="N285" s="40"/>
      <c r="O285" s="40"/>
      <c r="P285" s="40">
        <f>SUM(P283:P284)</f>
        <v>10</v>
      </c>
      <c r="Q285" s="42"/>
      <c r="R285" s="42"/>
      <c r="S285" s="94"/>
      <c r="T285" s="42"/>
      <c r="X285" s="42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5">
      <c r="C286" s="50" t="s">
        <v>2181</v>
      </c>
      <c r="G286" s="22"/>
      <c r="H286" s="22"/>
      <c r="I286" s="22"/>
      <c r="J286" s="22"/>
      <c r="K286" s="22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0.199999999999999" x14ac:dyDescent="0.2">
      <c r="A287" s="1" t="s">
        <v>2713</v>
      </c>
      <c r="B287" s="2">
        <v>197.04</v>
      </c>
      <c r="C287" s="1" t="s">
        <v>2485</v>
      </c>
      <c r="D287" s="1" t="s">
        <v>2718</v>
      </c>
      <c r="E287" s="3" t="s">
        <v>2187</v>
      </c>
      <c r="F287" s="3">
        <v>8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300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160</v>
      </c>
      <c r="Z287" s="82" t="str">
        <f t="shared" si="13"/>
        <v>0</v>
      </c>
      <c r="AA287" s="82">
        <f t="shared" si="14"/>
        <v>160</v>
      </c>
      <c r="AC287" s="5"/>
    </row>
    <row r="288" spans="1:29" s="46" customFormat="1" ht="11.85" customHeight="1" thickBot="1" x14ac:dyDescent="0.3">
      <c r="G288" s="47">
        <f>SUM(G286:G287)</f>
        <v>10</v>
      </c>
      <c r="H288" s="47"/>
      <c r="I288" s="47"/>
      <c r="J288" s="47"/>
      <c r="K288" s="47"/>
      <c r="L288" s="48"/>
      <c r="M288" s="47">
        <f>G288-P288</f>
        <v>0</v>
      </c>
      <c r="N288" s="47"/>
      <c r="O288" s="47"/>
      <c r="P288" s="47">
        <f>SUM(P286:P287)</f>
        <v>10</v>
      </c>
      <c r="Q288" s="49"/>
      <c r="R288" s="49"/>
      <c r="S288" s="96"/>
      <c r="T288" s="49"/>
      <c r="X288" s="49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5">
      <c r="C289" s="50" t="s">
        <v>2178</v>
      </c>
      <c r="G289" s="22"/>
      <c r="H289" s="22"/>
      <c r="I289" s="28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0.199999999999999" x14ac:dyDescent="0.2">
      <c r="A290" s="1" t="s">
        <v>2711</v>
      </c>
      <c r="B290" s="2">
        <v>216</v>
      </c>
      <c r="C290" s="1" t="s">
        <v>2218</v>
      </c>
      <c r="D290" s="1" t="s">
        <v>2186</v>
      </c>
      <c r="E290" s="3" t="s">
        <v>2187</v>
      </c>
      <c r="F290" s="3">
        <v>16</v>
      </c>
      <c r="G290" s="3">
        <v>9</v>
      </c>
      <c r="I290" s="127" t="s">
        <v>2904</v>
      </c>
      <c r="J290" s="3" t="s">
        <v>446</v>
      </c>
      <c r="K290" s="4" t="s">
        <v>2277</v>
      </c>
      <c r="L290" s="1" t="s">
        <v>2185</v>
      </c>
      <c r="M290" s="3" t="s">
        <v>2619</v>
      </c>
      <c r="N290" s="3" t="s">
        <v>446</v>
      </c>
      <c r="P290" s="3">
        <v>9</v>
      </c>
      <c r="Q290" s="1" t="s">
        <v>2193</v>
      </c>
      <c r="R290" s="2">
        <v>15.7</v>
      </c>
      <c r="S290" s="91">
        <v>15758</v>
      </c>
      <c r="T290" s="1" t="s">
        <v>2620</v>
      </c>
      <c r="U290" s="3" t="s">
        <v>2621</v>
      </c>
      <c r="V290" s="3" t="s">
        <v>2621</v>
      </c>
      <c r="W290" s="22" t="s">
        <v>1161</v>
      </c>
      <c r="X290" s="3" t="s">
        <v>2847</v>
      </c>
      <c r="Y290" s="82">
        <f t="shared" si="12"/>
        <v>288</v>
      </c>
      <c r="Z290" s="82" t="str">
        <f t="shared" si="13"/>
        <v>0</v>
      </c>
      <c r="AA290" s="82">
        <f t="shared" si="14"/>
        <v>288</v>
      </c>
      <c r="AC290" s="5"/>
    </row>
    <row r="291" spans="1:29" s="38" customFormat="1" ht="11.85" customHeight="1" x14ac:dyDescent="0.25">
      <c r="G291" s="40">
        <f>SUM(G289:G290)</f>
        <v>9</v>
      </c>
      <c r="H291" s="40"/>
      <c r="I291" s="129"/>
      <c r="J291" s="40"/>
      <c r="K291" s="129"/>
      <c r="L291" s="41"/>
      <c r="M291" s="40">
        <f>G291-P291</f>
        <v>0</v>
      </c>
      <c r="N291" s="40"/>
      <c r="O291" s="40"/>
      <c r="P291" s="40">
        <f>SUM(P289:P290)</f>
        <v>9</v>
      </c>
      <c r="Q291" s="42"/>
      <c r="R291" s="42"/>
      <c r="S291" s="94"/>
      <c r="T291" s="42"/>
      <c r="X291" s="4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C292" s="50" t="s">
        <v>2179</v>
      </c>
      <c r="G292" s="22"/>
      <c r="H292" s="22"/>
      <c r="I292" s="24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2711</v>
      </c>
      <c r="B293" s="2">
        <v>216</v>
      </c>
      <c r="C293" s="1" t="s">
        <v>2218</v>
      </c>
      <c r="D293" s="1" t="s">
        <v>2718</v>
      </c>
      <c r="E293" s="3" t="s">
        <v>2187</v>
      </c>
      <c r="F293" s="3">
        <v>8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144</v>
      </c>
      <c r="Z293" s="82" t="str">
        <f t="shared" si="13"/>
        <v>0</v>
      </c>
      <c r="AA293" s="82">
        <f t="shared" si="14"/>
        <v>144</v>
      </c>
      <c r="AC293" s="5"/>
    </row>
    <row r="294" spans="1:29" s="46" customFormat="1" ht="11.85" customHeight="1" thickBot="1" x14ac:dyDescent="0.3">
      <c r="G294" s="47">
        <f>SUM(G292:G293)</f>
        <v>9</v>
      </c>
      <c r="H294" s="47"/>
      <c r="I294" s="47"/>
      <c r="J294" s="47"/>
      <c r="K294" s="47"/>
      <c r="L294" s="48"/>
      <c r="M294" s="47">
        <f>G294-P294</f>
        <v>0</v>
      </c>
      <c r="N294" s="47"/>
      <c r="O294" s="47"/>
      <c r="P294" s="47">
        <f>SUM(P292:P293)</f>
        <v>9</v>
      </c>
      <c r="Q294" s="49"/>
      <c r="R294" s="49"/>
      <c r="S294" s="96"/>
      <c r="T294" s="49"/>
      <c r="X294" s="49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25" customHeight="1" x14ac:dyDescent="0.25">
      <c r="C295" s="50" t="s">
        <v>2170</v>
      </c>
      <c r="G295" s="22"/>
      <c r="H295" s="22"/>
      <c r="I295" s="68" t="s">
        <v>2182</v>
      </c>
      <c r="J295" s="22"/>
      <c r="K295" s="22"/>
      <c r="L295" s="45"/>
      <c r="M295" s="22"/>
      <c r="N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2617</v>
      </c>
      <c r="B296" s="2">
        <v>20.85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12</v>
      </c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2611</v>
      </c>
      <c r="N296" s="3" t="s">
        <v>446</v>
      </c>
      <c r="P296" s="3">
        <v>12</v>
      </c>
      <c r="Q296" s="1" t="s">
        <v>2612</v>
      </c>
      <c r="R296" s="2">
        <v>0</v>
      </c>
      <c r="S296" s="98">
        <v>15737</v>
      </c>
      <c r="T296" s="1" t="s">
        <v>2613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82">
        <f t="shared" si="12"/>
        <v>384</v>
      </c>
      <c r="Z296" s="82" t="str">
        <f t="shared" si="13"/>
        <v>0</v>
      </c>
      <c r="AA296" s="82">
        <f t="shared" si="14"/>
        <v>384</v>
      </c>
      <c r="AC296" s="5"/>
    </row>
    <row r="297" spans="1:29" s="3" customFormat="1" ht="10.199999999999999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5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2614</v>
      </c>
      <c r="N297" s="3" t="s">
        <v>446</v>
      </c>
      <c r="P297" s="3">
        <v>5</v>
      </c>
      <c r="Q297" s="1" t="s">
        <v>2321</v>
      </c>
      <c r="R297" s="2">
        <v>23.7</v>
      </c>
      <c r="S297" s="98">
        <v>15740</v>
      </c>
      <c r="T297" s="1" t="s">
        <v>2615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160</v>
      </c>
      <c r="Z297" s="82" t="str">
        <f t="shared" si="13"/>
        <v>0</v>
      </c>
      <c r="AA297" s="82">
        <f t="shared" si="14"/>
        <v>160</v>
      </c>
      <c r="AC297" s="5"/>
    </row>
    <row r="298" spans="1:29" s="3" customFormat="1" ht="10.199999999999999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6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6</v>
      </c>
      <c r="Q298" s="1" t="s">
        <v>2321</v>
      </c>
      <c r="R298" s="2">
        <v>34.65</v>
      </c>
      <c r="S298" s="98">
        <v>15740</v>
      </c>
      <c r="T298" s="1" t="s">
        <v>2616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192</v>
      </c>
      <c r="Z298" s="82" t="str">
        <f t="shared" si="13"/>
        <v>0</v>
      </c>
      <c r="AA298" s="82">
        <f t="shared" si="14"/>
        <v>192</v>
      </c>
      <c r="AC298" s="5"/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7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2188</v>
      </c>
      <c r="N299" s="3" t="s">
        <v>446</v>
      </c>
      <c r="P299" s="3">
        <v>7</v>
      </c>
      <c r="Q299" s="1" t="s">
        <v>2321</v>
      </c>
      <c r="R299" s="2">
        <v>28.75</v>
      </c>
      <c r="S299" s="98">
        <v>15735</v>
      </c>
      <c r="T299" s="1" t="s">
        <v>2618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224</v>
      </c>
      <c r="Z299" s="82" t="str">
        <f t="shared" si="13"/>
        <v>0</v>
      </c>
      <c r="AA299" s="82">
        <f t="shared" si="14"/>
        <v>224</v>
      </c>
      <c r="AC299" s="5"/>
    </row>
    <row r="300" spans="1:29" s="3" customFormat="1" ht="10.199999999999999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10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10</v>
      </c>
      <c r="Q300" s="1" t="s">
        <v>2189</v>
      </c>
      <c r="R300" s="2">
        <v>31.9</v>
      </c>
      <c r="S300" s="98">
        <v>15735</v>
      </c>
      <c r="T300" s="1" t="s">
        <v>2190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320</v>
      </c>
      <c r="Z300" s="82" t="str">
        <f t="shared" si="13"/>
        <v>0</v>
      </c>
      <c r="AA300" s="82">
        <f t="shared" si="14"/>
        <v>320</v>
      </c>
      <c r="AC300" s="5"/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2821</v>
      </c>
      <c r="N301" s="3" t="s">
        <v>446</v>
      </c>
      <c r="O301" s="78" t="s">
        <v>1024</v>
      </c>
      <c r="P301" s="3">
        <v>6</v>
      </c>
      <c r="Q301" s="3" t="s">
        <v>2218</v>
      </c>
      <c r="R301" s="21">
        <v>0</v>
      </c>
      <c r="S301" s="98">
        <v>15741</v>
      </c>
      <c r="T301" s="3" t="s">
        <v>419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8" customFormat="1" ht="11.85" customHeight="1" x14ac:dyDescent="0.25">
      <c r="G302" s="40">
        <f>SUM(G295:G301)</f>
        <v>46</v>
      </c>
      <c r="H302" s="40"/>
      <c r="I302" s="40"/>
      <c r="J302" s="40"/>
      <c r="K302" s="40"/>
      <c r="L302" s="41"/>
      <c r="M302" s="40">
        <f>G302-P302</f>
        <v>0</v>
      </c>
      <c r="N302" s="40"/>
      <c r="O302" s="40"/>
      <c r="P302" s="40">
        <f>SUM(P295:P301)</f>
        <v>46</v>
      </c>
      <c r="Q302" s="42"/>
      <c r="R302" s="42"/>
      <c r="S302" s="94"/>
      <c r="T302" s="42"/>
      <c r="X302" s="4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43" customFormat="1" ht="11.85" customHeight="1" x14ac:dyDescent="0.25">
      <c r="C303" s="50" t="s">
        <v>2171</v>
      </c>
      <c r="G303" s="22"/>
      <c r="H303" s="22"/>
      <c r="I303" s="22"/>
      <c r="J303" s="24"/>
      <c r="K303" s="22"/>
      <c r="L303" s="45"/>
      <c r="M303" s="22"/>
      <c r="N303" s="24"/>
      <c r="O303" s="22"/>
      <c r="P303" s="22"/>
      <c r="Q303" s="22"/>
      <c r="R303" s="22"/>
      <c r="S303" s="95"/>
      <c r="T303" s="22"/>
      <c r="X303" s="2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12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2611</v>
      </c>
      <c r="N304" s="3" t="s">
        <v>446</v>
      </c>
      <c r="P304" s="3">
        <v>12</v>
      </c>
      <c r="Q304" s="1" t="s">
        <v>2612</v>
      </c>
      <c r="R304" s="2">
        <v>0</v>
      </c>
      <c r="S304" s="98">
        <v>15737</v>
      </c>
      <c r="T304" s="1" t="s">
        <v>2613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5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P305" s="3">
        <v>5</v>
      </c>
      <c r="Q305" s="1" t="s">
        <v>2321</v>
      </c>
      <c r="R305" s="2">
        <v>23.7</v>
      </c>
      <c r="S305" s="98">
        <v>15740</v>
      </c>
      <c r="T305" s="1" t="s">
        <v>2615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80</v>
      </c>
      <c r="Z305" s="82" t="str">
        <f t="shared" si="13"/>
        <v>0</v>
      </c>
      <c r="AA305" s="82">
        <f t="shared" si="14"/>
        <v>80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6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6</v>
      </c>
      <c r="Q306" s="1" t="s">
        <v>2321</v>
      </c>
      <c r="R306" s="2">
        <v>34.65</v>
      </c>
      <c r="S306" s="98">
        <v>15740</v>
      </c>
      <c r="T306" s="1" t="s">
        <v>2616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96</v>
      </c>
      <c r="Z306" s="82" t="str">
        <f t="shared" si="13"/>
        <v>0</v>
      </c>
      <c r="AA306" s="82">
        <f t="shared" si="14"/>
        <v>96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7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P307" s="3">
        <v>7</v>
      </c>
      <c r="Q307" s="1" t="s">
        <v>2321</v>
      </c>
      <c r="R307" s="2">
        <v>28.75</v>
      </c>
      <c r="S307" s="98">
        <v>15736</v>
      </c>
      <c r="T307" s="1" t="s">
        <v>2618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112</v>
      </c>
      <c r="Z307" s="82" t="str">
        <f t="shared" si="13"/>
        <v>0</v>
      </c>
      <c r="AA307" s="82">
        <f t="shared" si="14"/>
        <v>112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8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8</v>
      </c>
      <c r="Q308" s="1" t="s">
        <v>2189</v>
      </c>
      <c r="R308" s="2">
        <v>31.9</v>
      </c>
      <c r="S308" s="98">
        <v>15736</v>
      </c>
      <c r="T308" s="1" t="s">
        <v>2190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128</v>
      </c>
      <c r="Z308" s="82" t="str">
        <f t="shared" si="13"/>
        <v>0</v>
      </c>
      <c r="AA308" s="82">
        <f t="shared" si="14"/>
        <v>128</v>
      </c>
      <c r="AC308" s="5"/>
    </row>
    <row r="309" spans="1:29" s="22" customFormat="1" ht="11.85" customHeight="1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H309" s="3"/>
      <c r="I309" s="23" t="s">
        <v>434</v>
      </c>
      <c r="J309" s="3" t="s">
        <v>446</v>
      </c>
      <c r="K309" s="4" t="s">
        <v>2608</v>
      </c>
      <c r="L309" s="20" t="s">
        <v>2185</v>
      </c>
      <c r="M309" s="22" t="s">
        <v>2821</v>
      </c>
      <c r="N309" s="3" t="s">
        <v>446</v>
      </c>
      <c r="P309" s="22">
        <v>8</v>
      </c>
      <c r="Q309" s="20" t="s">
        <v>2218</v>
      </c>
      <c r="R309" s="21">
        <v>0</v>
      </c>
      <c r="S309" s="98">
        <v>15741</v>
      </c>
      <c r="T309" s="20" t="s">
        <v>420</v>
      </c>
      <c r="U309" s="22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25"/>
    </row>
    <row r="310" spans="1:29" s="46" customFormat="1" ht="11.85" customHeight="1" thickBot="1" x14ac:dyDescent="0.3">
      <c r="G310" s="47">
        <f>SUM(G303:G309)</f>
        <v>46</v>
      </c>
      <c r="H310" s="47"/>
      <c r="I310" s="47"/>
      <c r="J310" s="47"/>
      <c r="K310" s="47"/>
      <c r="L310" s="48"/>
      <c r="M310" s="47">
        <f>G310-P310</f>
        <v>0</v>
      </c>
      <c r="N310" s="47"/>
      <c r="O310" s="47"/>
      <c r="P310" s="47">
        <f>SUM(P303:P309)</f>
        <v>46</v>
      </c>
      <c r="Q310" s="49"/>
      <c r="R310" s="49"/>
      <c r="S310" s="96"/>
      <c r="T310" s="49"/>
      <c r="X310" s="49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43" customFormat="1" ht="11.85" customHeight="1" x14ac:dyDescent="0.25">
      <c r="C311" s="50" t="s">
        <v>2172</v>
      </c>
      <c r="G311" s="22"/>
      <c r="H311" s="22"/>
      <c r="I311" s="22"/>
      <c r="J311" s="24"/>
      <c r="K311" s="22"/>
      <c r="L311" s="45"/>
      <c r="M311" s="22"/>
      <c r="N311" s="24"/>
      <c r="O311" s="22"/>
      <c r="P311" s="22"/>
      <c r="Q311" s="22"/>
      <c r="R311" s="22"/>
      <c r="S311" s="95"/>
      <c r="T311" s="22"/>
      <c r="X311" s="22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3" customFormat="1" ht="10.199999999999999" x14ac:dyDescent="0.2">
      <c r="A312" s="1" t="s">
        <v>2816</v>
      </c>
      <c r="B312" s="2">
        <v>0</v>
      </c>
      <c r="C312" s="1" t="s">
        <v>2218</v>
      </c>
      <c r="D312" s="1" t="s">
        <v>2186</v>
      </c>
      <c r="E312" s="3" t="s">
        <v>2187</v>
      </c>
      <c r="F312" s="3">
        <v>16</v>
      </c>
      <c r="G312" s="3">
        <v>41</v>
      </c>
      <c r="J312" s="3" t="s">
        <v>446</v>
      </c>
      <c r="K312" s="75" t="s">
        <v>2817</v>
      </c>
      <c r="L312" s="76" t="s">
        <v>2185</v>
      </c>
      <c r="M312" s="77" t="s">
        <v>2601</v>
      </c>
      <c r="N312" s="3" t="s">
        <v>446</v>
      </c>
      <c r="P312" s="3">
        <v>41</v>
      </c>
      <c r="Q312" s="1" t="s">
        <v>2321</v>
      </c>
      <c r="R312" s="2">
        <v>0</v>
      </c>
      <c r="S312" s="91" t="s">
        <v>436</v>
      </c>
      <c r="T312" s="1" t="s">
        <v>2602</v>
      </c>
      <c r="U312" s="3" t="s">
        <v>2603</v>
      </c>
      <c r="V312" s="3" t="s">
        <v>2603</v>
      </c>
      <c r="W312" s="3" t="s">
        <v>1161</v>
      </c>
      <c r="X312" s="3" t="s">
        <v>1019</v>
      </c>
      <c r="Y312" s="82">
        <f t="shared" si="12"/>
        <v>1312</v>
      </c>
      <c r="Z312" s="82">
        <f t="shared" si="13"/>
        <v>1312</v>
      </c>
      <c r="AA312" s="82" t="str">
        <f t="shared" si="14"/>
        <v>0</v>
      </c>
      <c r="AC312" s="5"/>
    </row>
    <row r="313" spans="1:29" s="3" customFormat="1" ht="10.199999999999999" x14ac:dyDescent="0.2">
      <c r="A313" s="1" t="s">
        <v>2604</v>
      </c>
      <c r="B313" s="2">
        <v>0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20</v>
      </c>
      <c r="I313" s="23" t="s">
        <v>2927</v>
      </c>
      <c r="J313" s="3" t="s">
        <v>446</v>
      </c>
      <c r="K313" s="75" t="s">
        <v>2605</v>
      </c>
      <c r="L313" s="76" t="s">
        <v>2185</v>
      </c>
      <c r="M313" s="77" t="s">
        <v>2606</v>
      </c>
      <c r="N313" s="3" t="s">
        <v>446</v>
      </c>
      <c r="P313" s="3">
        <v>20</v>
      </c>
      <c r="Q313" s="1" t="s">
        <v>2485</v>
      </c>
      <c r="R313" s="2">
        <v>0</v>
      </c>
      <c r="S313" s="95">
        <v>15815</v>
      </c>
      <c r="T313" s="1" t="s">
        <v>2607</v>
      </c>
      <c r="U313" s="3" t="s">
        <v>2603</v>
      </c>
      <c r="V313" s="3" t="s">
        <v>2603</v>
      </c>
      <c r="W313" s="3" t="s">
        <v>1161</v>
      </c>
      <c r="X313" s="3" t="s">
        <v>2847</v>
      </c>
      <c r="Y313" s="82">
        <f t="shared" si="12"/>
        <v>640</v>
      </c>
      <c r="Z313" s="82" t="str">
        <f t="shared" si="13"/>
        <v>0</v>
      </c>
      <c r="AA313" s="82">
        <f t="shared" si="14"/>
        <v>640</v>
      </c>
      <c r="AC313" s="5"/>
    </row>
    <row r="314" spans="1:29" s="22" customFormat="1" ht="11.85" customHeight="1" x14ac:dyDescent="0.2">
      <c r="A314" s="20"/>
      <c r="B314" s="21"/>
      <c r="C314" s="20"/>
      <c r="D314" s="20"/>
      <c r="I314" s="51"/>
      <c r="J314" s="24"/>
      <c r="K314" s="23"/>
      <c r="L314" s="20" t="s">
        <v>2185</v>
      </c>
      <c r="N314" s="24"/>
      <c r="Q314" s="20"/>
      <c r="R314" s="21"/>
      <c r="S314" s="98"/>
      <c r="T314" s="20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  <c r="AC314" s="25"/>
    </row>
    <row r="315" spans="1:29" s="38" customFormat="1" ht="11.85" customHeight="1" x14ac:dyDescent="0.25">
      <c r="G315" s="40">
        <f>SUM(G311:G314)</f>
        <v>61</v>
      </c>
      <c r="H315" s="40"/>
      <c r="I315" s="40"/>
      <c r="J315" s="40"/>
      <c r="K315" s="40"/>
      <c r="L315" s="41"/>
      <c r="M315" s="40">
        <f>G315-P315</f>
        <v>0</v>
      </c>
      <c r="N315" s="40"/>
      <c r="O315" s="40"/>
      <c r="P315" s="40">
        <f>SUM(P311:P314)</f>
        <v>61</v>
      </c>
      <c r="Q315" s="42"/>
      <c r="R315" s="42"/>
      <c r="S315" s="101"/>
      <c r="T315" s="42"/>
      <c r="X315" s="42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5">
      <c r="C316" s="50" t="s">
        <v>2173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102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2" customHeight="1" x14ac:dyDescent="0.2">
      <c r="A317" s="1" t="s">
        <v>2818</v>
      </c>
      <c r="B317" s="2">
        <v>0</v>
      </c>
      <c r="C317" s="1" t="s">
        <v>2218</v>
      </c>
      <c r="D317" s="1" t="s">
        <v>2718</v>
      </c>
      <c r="E317" s="3" t="s">
        <v>2187</v>
      </c>
      <c r="F317" s="3">
        <v>8</v>
      </c>
      <c r="G317" s="3">
        <v>41</v>
      </c>
      <c r="J317" s="3" t="s">
        <v>446</v>
      </c>
      <c r="K317" s="75" t="s">
        <v>2817</v>
      </c>
      <c r="L317" s="76" t="s">
        <v>2185</v>
      </c>
      <c r="M317" s="77" t="s">
        <v>2601</v>
      </c>
      <c r="N317" s="3" t="s">
        <v>446</v>
      </c>
      <c r="P317" s="3">
        <v>41</v>
      </c>
      <c r="Q317" s="1" t="s">
        <v>2321</v>
      </c>
      <c r="R317" s="2">
        <v>0</v>
      </c>
      <c r="S317" s="91" t="s">
        <v>436</v>
      </c>
      <c r="T317" s="1" t="s">
        <v>2797</v>
      </c>
      <c r="U317" s="3" t="s">
        <v>2603</v>
      </c>
      <c r="V317" s="3" t="s">
        <v>2603</v>
      </c>
      <c r="W317" s="3" t="s">
        <v>1161</v>
      </c>
      <c r="X317" s="3" t="s">
        <v>1019</v>
      </c>
      <c r="Y317" s="82">
        <f t="shared" si="12"/>
        <v>656</v>
      </c>
      <c r="Z317" s="82">
        <f t="shared" si="13"/>
        <v>656</v>
      </c>
      <c r="AA317" s="82" t="str">
        <f t="shared" si="14"/>
        <v>0</v>
      </c>
      <c r="AC317" s="5"/>
    </row>
    <row r="318" spans="1:29" s="3" customFormat="1" ht="10.199999999999999" x14ac:dyDescent="0.2">
      <c r="A318" s="1" t="s">
        <v>2798</v>
      </c>
      <c r="B318" s="2">
        <v>0</v>
      </c>
      <c r="C318" s="1" t="s">
        <v>2193</v>
      </c>
      <c r="D318" s="1" t="s">
        <v>2718</v>
      </c>
      <c r="E318" s="3" t="s">
        <v>2187</v>
      </c>
      <c r="F318" s="3">
        <v>8</v>
      </c>
      <c r="G318" s="3">
        <v>20</v>
      </c>
      <c r="I318" s="23" t="s">
        <v>2927</v>
      </c>
      <c r="J318" s="3" t="s">
        <v>446</v>
      </c>
      <c r="K318" s="75" t="s">
        <v>2605</v>
      </c>
      <c r="L318" s="76" t="s">
        <v>2185</v>
      </c>
      <c r="M318" s="77" t="s">
        <v>2606</v>
      </c>
      <c r="N318" s="3" t="s">
        <v>446</v>
      </c>
      <c r="P318" s="3">
        <v>20</v>
      </c>
      <c r="Q318" s="1" t="s">
        <v>2485</v>
      </c>
      <c r="R318" s="2">
        <v>0</v>
      </c>
      <c r="S318" s="95">
        <v>15815</v>
      </c>
      <c r="T318" s="1" t="s">
        <v>2799</v>
      </c>
      <c r="U318" s="3" t="s">
        <v>2603</v>
      </c>
      <c r="V318" s="3" t="s">
        <v>2603</v>
      </c>
      <c r="W318" s="3" t="s">
        <v>1161</v>
      </c>
      <c r="X318" s="3" t="s">
        <v>2847</v>
      </c>
      <c r="Y318" s="82">
        <f t="shared" si="12"/>
        <v>320</v>
      </c>
      <c r="Z318" s="82" t="str">
        <f t="shared" si="13"/>
        <v>0</v>
      </c>
      <c r="AA318" s="82">
        <f t="shared" si="14"/>
        <v>320</v>
      </c>
      <c r="AC318" s="5"/>
    </row>
    <row r="319" spans="1:29" s="22" customFormat="1" ht="11.85" customHeight="1" x14ac:dyDescent="0.2">
      <c r="A319" s="20"/>
      <c r="B319" s="21"/>
      <c r="C319" s="20"/>
      <c r="D319" s="20"/>
      <c r="I319" s="51"/>
      <c r="J319" s="24"/>
      <c r="K319" s="23"/>
      <c r="L319" s="20" t="s">
        <v>2185</v>
      </c>
      <c r="N319" s="24"/>
      <c r="Q319" s="20"/>
      <c r="R319" s="21"/>
      <c r="S319" s="98"/>
      <c r="T319" s="20"/>
      <c r="AC319" s="25"/>
    </row>
    <row r="320" spans="1:29" s="46" customFormat="1" ht="11.85" customHeight="1" thickBot="1" x14ac:dyDescent="0.3">
      <c r="G320" s="47">
        <f>SUM(G316:G319)</f>
        <v>61</v>
      </c>
      <c r="H320" s="47"/>
      <c r="I320" s="47"/>
      <c r="J320" s="47"/>
      <c r="K320" s="47"/>
      <c r="L320" s="48"/>
      <c r="M320" s="47">
        <f>G320-P320</f>
        <v>0</v>
      </c>
      <c r="N320" s="47"/>
      <c r="O320" s="47"/>
      <c r="P320" s="47">
        <f>SUM(P316:P319)</f>
        <v>61</v>
      </c>
      <c r="Q320" s="49"/>
      <c r="R320" s="49"/>
      <c r="S320" s="96"/>
      <c r="T320" s="49"/>
      <c r="X320" s="49"/>
      <c r="Y320" s="49"/>
    </row>
    <row r="321" spans="1:27" ht="11.85" customHeight="1" x14ac:dyDescent="0.25">
      <c r="G321" s="3"/>
      <c r="H321" s="3"/>
      <c r="I321" s="3"/>
      <c r="J321" s="3"/>
      <c r="K321" s="3"/>
      <c r="M321" s="3"/>
      <c r="N321" s="3"/>
      <c r="O321" s="3"/>
      <c r="P321" s="3"/>
      <c r="S321" s="91"/>
      <c r="X321" s="3"/>
      <c r="Y321" s="3"/>
    </row>
    <row r="322" spans="1:27" ht="11.85" customHeight="1" x14ac:dyDescent="0.25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5">
      <c r="Y323">
        <f>SUM(Y9:Y322)</f>
        <v>86336</v>
      </c>
      <c r="Z323">
        <f>SUM(Z9:Z322)</f>
        <v>27056</v>
      </c>
      <c r="AA323">
        <f>SUM(AA9:AA322)</f>
        <v>59280</v>
      </c>
    </row>
    <row r="324" spans="1:27" ht="11.85" customHeight="1" x14ac:dyDescent="0.25"/>
    <row r="325" spans="1:27" ht="11.85" customHeight="1" x14ac:dyDescent="0.25">
      <c r="AA325">
        <f>Z323+AA323</f>
        <v>86336</v>
      </c>
    </row>
    <row r="326" spans="1:27" s="3" customFormat="1" ht="10.199999999999999" x14ac:dyDescent="0.2">
      <c r="A326" s="1"/>
      <c r="B326" s="2"/>
      <c r="C326" s="1"/>
      <c r="D326" s="1"/>
      <c r="K326" s="4"/>
      <c r="L326" s="1"/>
      <c r="Q326" s="1"/>
      <c r="R326" s="2"/>
      <c r="S326" s="91"/>
      <c r="T326" s="1"/>
    </row>
    <row r="329" spans="1:27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</row>
    <row r="330" spans="1:27" s="3" customFormat="1" ht="10.199999999999999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1"/>
  <sheetViews>
    <sheetView topLeftCell="T280" zoomScale="75" workbookViewId="0">
      <selection activeCell="Y319" sqref="Y319:AA319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2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36935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136"/>
      <c r="O8" s="136"/>
      <c r="Q8" s="248"/>
      <c r="R8" s="21"/>
      <c r="S8" s="368"/>
      <c r="T8" s="1"/>
      <c r="U8" s="22"/>
      <c r="V8" s="22"/>
      <c r="W8" s="22"/>
      <c r="X8" s="22"/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/>
      <c r="K9" s="111" t="s">
        <v>2821</v>
      </c>
      <c r="L9" s="246" t="s">
        <v>2185</v>
      </c>
      <c r="M9" s="235" t="s">
        <v>1909</v>
      </c>
      <c r="N9" s="243"/>
      <c r="O9" s="26"/>
      <c r="P9" s="74">
        <v>25</v>
      </c>
      <c r="Q9" s="248"/>
      <c r="R9" s="21"/>
      <c r="S9" s="278"/>
      <c r="T9" s="1"/>
      <c r="U9" s="22"/>
      <c r="V9" s="22"/>
      <c r="W9" s="22"/>
      <c r="X9" s="22"/>
      <c r="Y9" s="82"/>
      <c r="Z9" s="82" t="str">
        <f>IF(X9="N",Y9,"0")</f>
        <v>0</v>
      </c>
      <c r="AA9" s="82" t="str">
        <f>IF(X9="P",Y9,"0")</f>
        <v>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3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1876</v>
      </c>
      <c r="R10" s="21">
        <v>0</v>
      </c>
      <c r="S10" s="249" t="s">
        <v>436</v>
      </c>
      <c r="T10" s="1" t="s">
        <v>125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ref="Y10:Y73" si="0">F10*G10*2</f>
        <v>800</v>
      </c>
      <c r="Z10" s="82">
        <f t="shared" ref="Z10:Z73" si="1">IF(X10="N",Y10,"0")</f>
        <v>800</v>
      </c>
      <c r="AA10" s="82" t="str">
        <f t="shared" ref="AA10:AA73" si="2">IF(X10="P",Y10,"0")</f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3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1876</v>
      </c>
      <c r="R11" s="21">
        <v>0</v>
      </c>
      <c r="S11" s="249" t="s">
        <v>436</v>
      </c>
      <c r="T11" s="1" t="s">
        <v>125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1876</v>
      </c>
      <c r="R12" s="21">
        <v>0</v>
      </c>
      <c r="S12" s="250" t="s">
        <v>126</v>
      </c>
      <c r="T12" s="1" t="s">
        <v>125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25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25</v>
      </c>
      <c r="Q13" s="248" t="s">
        <v>1876</v>
      </c>
      <c r="R13" s="21">
        <v>0</v>
      </c>
      <c r="S13" s="250" t="s">
        <v>126</v>
      </c>
      <c r="T13" s="1" t="s">
        <v>125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800</v>
      </c>
      <c r="Z13" s="82" t="str">
        <f t="shared" si="1"/>
        <v>0</v>
      </c>
      <c r="AA13" s="82">
        <f t="shared" si="2"/>
        <v>800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8</v>
      </c>
      <c r="Q14" s="248" t="s">
        <v>1876</v>
      </c>
      <c r="R14" s="21">
        <v>0</v>
      </c>
      <c r="S14" s="250" t="s">
        <v>126</v>
      </c>
      <c r="T14" s="1" t="s">
        <v>125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256</v>
      </c>
      <c r="Z14" s="82" t="str">
        <f t="shared" si="1"/>
        <v>0</v>
      </c>
      <c r="AA14" s="82">
        <f t="shared" si="2"/>
        <v>256</v>
      </c>
      <c r="AC14" s="85"/>
    </row>
    <row r="15" spans="1:34" s="74" customFormat="1" ht="12" customHeight="1" x14ac:dyDescent="0.2">
      <c r="L15" s="246" t="s">
        <v>2185</v>
      </c>
      <c r="M15" s="26"/>
      <c r="O15" s="26"/>
      <c r="Q15" s="248"/>
      <c r="R15" s="21"/>
      <c r="S15" s="249"/>
      <c r="T15" s="1"/>
      <c r="U15" s="22"/>
      <c r="V15" s="22"/>
      <c r="W15" s="22"/>
      <c r="X15" s="2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85"/>
    </row>
    <row r="16" spans="1:34" s="61" customFormat="1" ht="12" customHeight="1" x14ac:dyDescent="0.25">
      <c r="A16" s="348"/>
      <c r="B16" s="349"/>
      <c r="C16" s="348"/>
      <c r="D16" s="348"/>
      <c r="G16" s="350">
        <f>SUM(G3:G15)</f>
        <v>133</v>
      </c>
      <c r="H16" s="252"/>
      <c r="I16" s="351"/>
      <c r="J16" s="254"/>
      <c r="K16" s="255"/>
      <c r="L16" s="256"/>
      <c r="M16" s="352">
        <f>G16-P16</f>
        <v>0</v>
      </c>
      <c r="N16" s="42"/>
      <c r="O16" s="258"/>
      <c r="P16" s="352">
        <f>SUM(P3:P15)</f>
        <v>133</v>
      </c>
      <c r="Q16" s="348"/>
      <c r="R16" s="53"/>
      <c r="S16" s="258"/>
      <c r="T16" s="348"/>
      <c r="U16" s="42"/>
      <c r="V16" s="42"/>
      <c r="W16" s="42"/>
      <c r="X16" s="4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353"/>
    </row>
    <row r="17" spans="1:34" s="43" customFormat="1" ht="12" customHeight="1" x14ac:dyDescent="0.3">
      <c r="C17" s="238" t="s">
        <v>1916</v>
      </c>
      <c r="E17" s="239"/>
      <c r="G17" s="23"/>
      <c r="H17" s="22"/>
      <c r="I17" s="259"/>
      <c r="J17" s="37"/>
      <c r="K17" s="22"/>
      <c r="L17" s="244"/>
      <c r="R17" s="22"/>
      <c r="S17" s="260"/>
      <c r="T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</row>
    <row r="18" spans="1:34" s="3" customFormat="1" ht="12" customHeight="1" x14ac:dyDescent="0.2">
      <c r="A18" s="1" t="s">
        <v>127</v>
      </c>
      <c r="B18" s="2">
        <v>0</v>
      </c>
      <c r="C18" s="1" t="s">
        <v>128</v>
      </c>
      <c r="D18" s="1" t="s">
        <v>2718</v>
      </c>
      <c r="E18" s="3" t="s">
        <v>2187</v>
      </c>
      <c r="F18" s="3">
        <v>8</v>
      </c>
      <c r="G18" s="27">
        <v>25</v>
      </c>
      <c r="I18" s="242" t="s">
        <v>1918</v>
      </c>
      <c r="J18" s="243"/>
      <c r="K18" s="111" t="s">
        <v>2821</v>
      </c>
      <c r="L18" s="244" t="s">
        <v>2185</v>
      </c>
      <c r="M18" s="235" t="s">
        <v>1909</v>
      </c>
      <c r="N18" s="243"/>
      <c r="O18" s="26"/>
      <c r="P18" s="22">
        <v>25</v>
      </c>
      <c r="Q18" s="248"/>
      <c r="R18" s="21"/>
      <c r="S18" s="278"/>
      <c r="T18" s="1"/>
      <c r="Y18" s="82"/>
      <c r="Z18" s="82" t="str">
        <f t="shared" si="1"/>
        <v>0</v>
      </c>
      <c r="AA18" s="82" t="str">
        <f t="shared" si="2"/>
        <v>0</v>
      </c>
      <c r="AC18" s="5"/>
    </row>
    <row r="19" spans="1:34" s="22" customFormat="1" ht="12" customHeight="1" x14ac:dyDescent="0.2">
      <c r="A19" s="20" t="s">
        <v>2711</v>
      </c>
      <c r="B19" s="21">
        <v>216</v>
      </c>
      <c r="C19" s="20" t="s">
        <v>2218</v>
      </c>
      <c r="D19" s="1" t="s">
        <v>2718</v>
      </c>
      <c r="E19" s="3" t="s">
        <v>2187</v>
      </c>
      <c r="F19" s="3">
        <v>8</v>
      </c>
      <c r="G19" s="22">
        <v>8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46" t="s">
        <v>2185</v>
      </c>
      <c r="M19" s="26" t="s">
        <v>2821</v>
      </c>
      <c r="N19" s="22" t="s">
        <v>446</v>
      </c>
      <c r="O19" s="26" t="s">
        <v>1913</v>
      </c>
      <c r="P19" s="22">
        <v>8</v>
      </c>
      <c r="Q19" s="248" t="s">
        <v>1876</v>
      </c>
      <c r="R19" s="21">
        <v>0</v>
      </c>
      <c r="S19" s="250" t="s">
        <v>126</v>
      </c>
      <c r="T19" s="1" t="s">
        <v>129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128</v>
      </c>
      <c r="Z19" s="82" t="str">
        <f t="shared" si="1"/>
        <v>0</v>
      </c>
      <c r="AA19" s="82">
        <f t="shared" si="2"/>
        <v>128</v>
      </c>
      <c r="AC19" s="25"/>
    </row>
    <row r="20" spans="1:34" s="22" customFormat="1" ht="12" customHeight="1" x14ac:dyDescent="0.2">
      <c r="L20" s="246" t="s">
        <v>2185</v>
      </c>
      <c r="M20" s="26"/>
      <c r="N20" s="74"/>
      <c r="O20" s="26"/>
      <c r="P20" s="74"/>
      <c r="Q20" s="248"/>
      <c r="R20" s="21"/>
      <c r="S20" s="261"/>
      <c r="T20" s="20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5"/>
    </row>
    <row r="21" spans="1:34" s="49" customFormat="1" ht="12" customHeight="1" thickBot="1" x14ac:dyDescent="0.3">
      <c r="A21" s="262"/>
      <c r="B21" s="263"/>
      <c r="C21" s="262"/>
      <c r="D21" s="262"/>
      <c r="G21" s="264">
        <f>SUM(G17:G20)</f>
        <v>33</v>
      </c>
      <c r="I21" s="265"/>
      <c r="K21" s="265"/>
      <c r="L21" s="266"/>
      <c r="M21" s="267">
        <f>G21-P21</f>
        <v>0</v>
      </c>
      <c r="O21" s="268"/>
      <c r="P21" s="267">
        <f>SUM(P17:P20)</f>
        <v>33</v>
      </c>
      <c r="Q21" s="262"/>
      <c r="R21" s="263"/>
      <c r="S21" s="269"/>
      <c r="T21" s="26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270"/>
    </row>
    <row r="22" spans="1:34" s="74" customFormat="1" ht="12" customHeight="1" x14ac:dyDescent="0.25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85"/>
    </row>
    <row r="23" spans="1:34" s="43" customFormat="1" ht="12" customHeight="1" x14ac:dyDescent="0.25">
      <c r="A23" s="20"/>
      <c r="B23" s="21"/>
      <c r="C23" s="20"/>
      <c r="D23" s="20" t="s">
        <v>1921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1922</v>
      </c>
      <c r="E24" s="74" t="s">
        <v>2187</v>
      </c>
      <c r="F24" s="74">
        <v>1</v>
      </c>
      <c r="G24" s="275"/>
      <c r="H24" s="22" t="s">
        <v>2839</v>
      </c>
      <c r="I24" s="29"/>
      <c r="J24" s="22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/>
      <c r="B25" s="21"/>
      <c r="C25" s="20"/>
      <c r="D25" s="20" t="s">
        <v>1923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1924</v>
      </c>
      <c r="E26" s="74" t="s">
        <v>2187</v>
      </c>
      <c r="F26" s="74">
        <v>1</v>
      </c>
      <c r="G26" s="275">
        <v>1</v>
      </c>
      <c r="H26" s="22" t="s">
        <v>2839</v>
      </c>
      <c r="I26" s="29" t="s">
        <v>1908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22" t="s">
        <v>446</v>
      </c>
      <c r="O26" s="276" t="s">
        <v>1926</v>
      </c>
      <c r="P26" s="275">
        <v>1</v>
      </c>
      <c r="Q26" s="248" t="s">
        <v>1876</v>
      </c>
      <c r="R26" s="21">
        <v>0</v>
      </c>
      <c r="S26" s="250" t="s">
        <v>126</v>
      </c>
      <c r="T26" s="1" t="s">
        <v>130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1925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1876</v>
      </c>
      <c r="R27" s="21">
        <v>0</v>
      </c>
      <c r="S27" s="250" t="s">
        <v>126</v>
      </c>
      <c r="T27" s="1" t="s">
        <v>130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1260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1876</v>
      </c>
      <c r="R28" s="21">
        <v>0</v>
      </c>
      <c r="S28" s="250" t="s">
        <v>126</v>
      </c>
      <c r="T28" s="1" t="s">
        <v>130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1928</v>
      </c>
      <c r="E29" s="74" t="s">
        <v>2187</v>
      </c>
      <c r="F29" s="74">
        <v>1</v>
      </c>
      <c r="G29" s="275">
        <v>2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2</v>
      </c>
      <c r="Q29" s="248" t="s">
        <v>1876</v>
      </c>
      <c r="R29" s="21">
        <v>0</v>
      </c>
      <c r="S29" s="250" t="s">
        <v>126</v>
      </c>
      <c r="T29" s="1" t="s">
        <v>130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4</v>
      </c>
      <c r="Z29" s="82" t="str">
        <f t="shared" si="1"/>
        <v>0</v>
      </c>
      <c r="AA29" s="8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1929</v>
      </c>
      <c r="E30" s="74" t="s">
        <v>2187</v>
      </c>
      <c r="F30" s="74">
        <v>1</v>
      </c>
      <c r="G30" s="275">
        <v>2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2</v>
      </c>
      <c r="Q30" s="248" t="s">
        <v>1876</v>
      </c>
      <c r="R30" s="21">
        <v>0</v>
      </c>
      <c r="S30" s="250" t="s">
        <v>126</v>
      </c>
      <c r="T30" s="1" t="s">
        <v>130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4</v>
      </c>
      <c r="Z30" s="82" t="str">
        <f t="shared" si="1"/>
        <v>0</v>
      </c>
      <c r="AA30" s="8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1930</v>
      </c>
      <c r="E31" s="74" t="s">
        <v>2187</v>
      </c>
      <c r="F31" s="74">
        <v>1</v>
      </c>
      <c r="G31" s="275">
        <v>2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2</v>
      </c>
      <c r="Q31" s="248" t="s">
        <v>1876</v>
      </c>
      <c r="R31" s="21">
        <v>0</v>
      </c>
      <c r="S31" s="250" t="s">
        <v>126</v>
      </c>
      <c r="T31" s="1" t="s">
        <v>130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4</v>
      </c>
      <c r="Z31" s="82" t="str">
        <f t="shared" si="1"/>
        <v>0</v>
      </c>
      <c r="AA31" s="8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1094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1876</v>
      </c>
      <c r="R32" s="21">
        <v>0</v>
      </c>
      <c r="S32" s="250" t="s">
        <v>126</v>
      </c>
      <c r="T32" s="1" t="s">
        <v>130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1931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1876</v>
      </c>
      <c r="R33" s="21">
        <v>0</v>
      </c>
      <c r="S33" s="250" t="s">
        <v>126</v>
      </c>
      <c r="T33" s="1" t="s">
        <v>130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1095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1876</v>
      </c>
      <c r="R34" s="21">
        <v>0</v>
      </c>
      <c r="S34" s="250" t="s">
        <v>126</v>
      </c>
      <c r="T34" s="1" t="s">
        <v>130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1898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1876</v>
      </c>
      <c r="R35" s="21">
        <v>0</v>
      </c>
      <c r="S35" s="250" t="s">
        <v>126</v>
      </c>
      <c r="T35" s="1" t="s">
        <v>130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1876</v>
      </c>
      <c r="R36" s="21">
        <v>0</v>
      </c>
      <c r="S36" s="250" t="s">
        <v>126</v>
      </c>
      <c r="T36" s="1" t="s">
        <v>130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1876</v>
      </c>
      <c r="R37" s="21">
        <v>0</v>
      </c>
      <c r="S37" s="250" t="s">
        <v>126</v>
      </c>
      <c r="T37" s="1" t="s">
        <v>130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1876</v>
      </c>
      <c r="R38" s="21">
        <v>0</v>
      </c>
      <c r="S38" s="250" t="s">
        <v>126</v>
      </c>
      <c r="T38" s="1" t="s">
        <v>130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1876</v>
      </c>
      <c r="R39" s="21">
        <v>0</v>
      </c>
      <c r="S39" s="250" t="s">
        <v>126</v>
      </c>
      <c r="T39" s="1" t="s">
        <v>130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1876</v>
      </c>
      <c r="R40" s="21">
        <v>0</v>
      </c>
      <c r="S40" s="250" t="s">
        <v>126</v>
      </c>
      <c r="T40" s="1" t="s">
        <v>130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1876</v>
      </c>
      <c r="R41" s="21">
        <v>0</v>
      </c>
      <c r="S41" s="250" t="s">
        <v>126</v>
      </c>
      <c r="T41" s="1" t="s">
        <v>130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1876</v>
      </c>
      <c r="R42" s="21">
        <v>0</v>
      </c>
      <c r="S42" s="250" t="s">
        <v>126</v>
      </c>
      <c r="T42" s="1" t="s">
        <v>130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1876</v>
      </c>
      <c r="R43" s="21">
        <v>0</v>
      </c>
      <c r="S43" s="250" t="s">
        <v>126</v>
      </c>
      <c r="T43" s="1" t="s">
        <v>130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1876</v>
      </c>
      <c r="R44" s="21">
        <v>0</v>
      </c>
      <c r="S44" s="250" t="s">
        <v>126</v>
      </c>
      <c r="T44" s="1" t="s">
        <v>130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1940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1876</v>
      </c>
      <c r="R45" s="21">
        <v>0</v>
      </c>
      <c r="S45" s="250" t="s">
        <v>126</v>
      </c>
      <c r="T45" s="1" t="s">
        <v>130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20" t="s">
        <v>1941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1876</v>
      </c>
      <c r="R46" s="21">
        <v>0</v>
      </c>
      <c r="S46" s="250" t="s">
        <v>126</v>
      </c>
      <c r="T46" s="1" t="s">
        <v>130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114"/>
      <c r="AC46" s="30"/>
      <c r="AD46" s="34"/>
      <c r="AE46" s="34"/>
      <c r="AF46" s="34"/>
      <c r="AG46" s="34"/>
      <c r="AH46" s="34"/>
    </row>
    <row r="47" spans="1:34" s="42" customFormat="1" ht="12" customHeight="1" x14ac:dyDescent="0.25">
      <c r="A47" s="52"/>
      <c r="B47" s="53"/>
      <c r="C47" s="52"/>
      <c r="D47" s="52"/>
      <c r="G47" s="279">
        <f>SUM(G23:G46)</f>
        <v>24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24</v>
      </c>
      <c r="Q47" s="52"/>
      <c r="R47" s="53"/>
      <c r="S47" s="258"/>
      <c r="T47" s="52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284"/>
      <c r="AC47" s="56"/>
    </row>
    <row r="48" spans="1:34" s="74" customFormat="1" ht="12" customHeight="1" x14ac:dyDescent="0.25">
      <c r="A48" s="83"/>
      <c r="B48" s="84"/>
      <c r="C48" s="83"/>
      <c r="D48" s="83"/>
      <c r="G48" s="285"/>
      <c r="H48" s="286"/>
      <c r="I48" s="274"/>
      <c r="J48" s="287"/>
      <c r="K48" s="245"/>
      <c r="L48" s="271"/>
      <c r="M48" s="272"/>
      <c r="N48" s="310"/>
      <c r="O48" s="276"/>
      <c r="P48" s="289"/>
      <c r="Q48" s="83"/>
      <c r="R48" s="84"/>
      <c r="S48" s="260"/>
      <c r="T48" s="83"/>
      <c r="Y48" s="82">
        <f t="shared" si="0"/>
        <v>0</v>
      </c>
      <c r="Z48" s="82" t="str">
        <f t="shared" si="1"/>
        <v>0</v>
      </c>
      <c r="AA48" s="82" t="str">
        <f t="shared" si="2"/>
        <v>0</v>
      </c>
      <c r="AB48" s="142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1921</v>
      </c>
      <c r="E49" s="74" t="s">
        <v>2187</v>
      </c>
      <c r="F49" s="74">
        <v>1</v>
      </c>
      <c r="G49" s="274">
        <v>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5</v>
      </c>
      <c r="Q49" s="248" t="s">
        <v>1876</v>
      </c>
      <c r="R49" s="2">
        <v>290</v>
      </c>
      <c r="S49" s="250" t="s">
        <v>131</v>
      </c>
      <c r="T49" s="1" t="s">
        <v>132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1922</v>
      </c>
      <c r="E50" s="74" t="s">
        <v>2187</v>
      </c>
      <c r="F50" s="74">
        <v>1</v>
      </c>
      <c r="G50" s="274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5</v>
      </c>
      <c r="Q50" s="248" t="s">
        <v>1876</v>
      </c>
      <c r="R50" s="2">
        <v>290</v>
      </c>
      <c r="S50" s="250" t="s">
        <v>131</v>
      </c>
      <c r="T50" s="1" t="s">
        <v>132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1923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48" t="s">
        <v>1876</v>
      </c>
      <c r="R51" s="2">
        <v>290</v>
      </c>
      <c r="S51" s="250" t="s">
        <v>131</v>
      </c>
      <c r="T51" s="1" t="s">
        <v>132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1924</v>
      </c>
      <c r="E52" s="74" t="s">
        <v>2187</v>
      </c>
      <c r="F52" s="74">
        <v>1</v>
      </c>
      <c r="G52" s="274">
        <v>4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4</v>
      </c>
      <c r="Q52" s="248" t="s">
        <v>1876</v>
      </c>
      <c r="R52" s="2">
        <v>290</v>
      </c>
      <c r="S52" s="250" t="s">
        <v>131</v>
      </c>
      <c r="T52" s="1" t="s">
        <v>132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1925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48" t="s">
        <v>1876</v>
      </c>
      <c r="R53" s="2">
        <v>290</v>
      </c>
      <c r="S53" s="250" t="s">
        <v>131</v>
      </c>
      <c r="T53" s="1" t="s">
        <v>132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1260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48" t="s">
        <v>1876</v>
      </c>
      <c r="R54" s="2">
        <v>290</v>
      </c>
      <c r="S54" s="250" t="s">
        <v>131</v>
      </c>
      <c r="T54" s="1" t="s">
        <v>132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43" customFormat="1" ht="12" customHeight="1" x14ac:dyDescent="0.25">
      <c r="A55" s="20"/>
      <c r="B55" s="21"/>
      <c r="C55" s="20"/>
      <c r="D55" s="83" t="s">
        <v>1928</v>
      </c>
      <c r="E55" s="74" t="s">
        <v>2187</v>
      </c>
      <c r="F55" s="74">
        <v>1</v>
      </c>
      <c r="G55" s="274"/>
      <c r="H55" s="22" t="s">
        <v>2839</v>
      </c>
      <c r="I55" s="29"/>
      <c r="J55" s="22"/>
      <c r="K55" s="29"/>
      <c r="L55" s="271" t="s">
        <v>2185</v>
      </c>
      <c r="M55" s="26"/>
      <c r="N55" s="22"/>
      <c r="O55" s="290"/>
      <c r="P55" s="274"/>
      <c r="Q55" s="248"/>
      <c r="R55" s="21"/>
      <c r="S55" s="291"/>
      <c r="T55" s="20"/>
      <c r="U55" s="22"/>
      <c r="V55" s="22"/>
      <c r="W55" s="22"/>
      <c r="X55" s="22"/>
      <c r="Y55" s="82">
        <f t="shared" si="0"/>
        <v>0</v>
      </c>
      <c r="Z55" s="82" t="str">
        <f t="shared" si="1"/>
        <v>0</v>
      </c>
      <c r="AA55" s="82" t="str">
        <f t="shared" si="2"/>
        <v>0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/>
      <c r="B56" s="21"/>
      <c r="C56" s="20"/>
      <c r="D56" s="83" t="s">
        <v>1929</v>
      </c>
      <c r="E56" s="74" t="s">
        <v>2187</v>
      </c>
      <c r="F56" s="74">
        <v>1</v>
      </c>
      <c r="G56" s="274"/>
      <c r="H56" s="22" t="s">
        <v>2839</v>
      </c>
      <c r="I56" s="29"/>
      <c r="J56" s="22"/>
      <c r="K56" s="29"/>
      <c r="L56" s="271" t="s">
        <v>2185</v>
      </c>
      <c r="M56" s="26"/>
      <c r="N56" s="22"/>
      <c r="O56" s="290"/>
      <c r="P56" s="274"/>
      <c r="Q56" s="248"/>
      <c r="R56" s="21"/>
      <c r="S56" s="291"/>
      <c r="T56" s="20"/>
      <c r="U56" s="22"/>
      <c r="V56" s="22"/>
      <c r="W56" s="22"/>
      <c r="X56" s="22"/>
      <c r="Y56" s="82">
        <f t="shared" si="0"/>
        <v>0</v>
      </c>
      <c r="Z56" s="82" t="str">
        <f t="shared" si="1"/>
        <v>0</v>
      </c>
      <c r="AA56" s="82" t="str">
        <f t="shared" si="2"/>
        <v>0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/>
      <c r="B57" s="21"/>
      <c r="C57" s="20"/>
      <c r="D57" s="83" t="s">
        <v>1930</v>
      </c>
      <c r="E57" s="74" t="s">
        <v>2187</v>
      </c>
      <c r="F57" s="74">
        <v>1</v>
      </c>
      <c r="G57" s="274"/>
      <c r="H57" s="22" t="s">
        <v>2839</v>
      </c>
      <c r="I57" s="29"/>
      <c r="J57" s="22"/>
      <c r="K57" s="29"/>
      <c r="L57" s="271" t="s">
        <v>2185</v>
      </c>
      <c r="M57" s="26"/>
      <c r="N57" s="22"/>
      <c r="O57" s="290"/>
      <c r="P57" s="274"/>
      <c r="Q57" s="248"/>
      <c r="R57" s="21"/>
      <c r="S57" s="291"/>
      <c r="T57" s="20"/>
      <c r="U57" s="22"/>
      <c r="V57" s="22"/>
      <c r="W57" s="22"/>
      <c r="X57" s="22"/>
      <c r="Y57" s="82">
        <f t="shared" si="0"/>
        <v>0</v>
      </c>
      <c r="Z57" s="82" t="str">
        <f t="shared" si="1"/>
        <v>0</v>
      </c>
      <c r="AA57" s="82" t="str">
        <f t="shared" si="2"/>
        <v>0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1094</v>
      </c>
      <c r="E58" s="74" t="s">
        <v>2187</v>
      </c>
      <c r="F58" s="74">
        <v>1</v>
      </c>
      <c r="G58" s="274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1</v>
      </c>
      <c r="Q58" s="248" t="s">
        <v>1876</v>
      </c>
      <c r="R58" s="2">
        <v>290</v>
      </c>
      <c r="S58" s="250" t="s">
        <v>131</v>
      </c>
      <c r="T58" s="1" t="s">
        <v>132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1931</v>
      </c>
      <c r="E59" s="74" t="s">
        <v>2187</v>
      </c>
      <c r="F59" s="74">
        <v>1</v>
      </c>
      <c r="G59" s="274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1</v>
      </c>
      <c r="Q59" s="248" t="s">
        <v>1876</v>
      </c>
      <c r="R59" s="2">
        <v>290</v>
      </c>
      <c r="S59" s="250" t="s">
        <v>131</v>
      </c>
      <c r="T59" s="1" t="s">
        <v>132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1095</v>
      </c>
      <c r="E60" s="74" t="s">
        <v>2187</v>
      </c>
      <c r="F60" s="74">
        <v>1</v>
      </c>
      <c r="G60" s="274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1</v>
      </c>
      <c r="Q60" s="248" t="s">
        <v>1876</v>
      </c>
      <c r="R60" s="2">
        <v>290</v>
      </c>
      <c r="S60" s="250" t="s">
        <v>131</v>
      </c>
      <c r="T60" s="1" t="s">
        <v>132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1898</v>
      </c>
      <c r="E61" s="74" t="s">
        <v>2187</v>
      </c>
      <c r="F61" s="74">
        <v>1</v>
      </c>
      <c r="G61" s="274">
        <v>1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1</v>
      </c>
      <c r="Q61" s="248" t="s">
        <v>1876</v>
      </c>
      <c r="R61" s="2">
        <v>290</v>
      </c>
      <c r="S61" s="250" t="s">
        <v>131</v>
      </c>
      <c r="T61" s="1" t="s">
        <v>132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</v>
      </c>
      <c r="Z61" s="82" t="str">
        <f t="shared" si="1"/>
        <v>0</v>
      </c>
      <c r="AA61" s="82">
        <f t="shared" si="2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1932</v>
      </c>
      <c r="E62" s="74" t="s">
        <v>2187</v>
      </c>
      <c r="F62" s="74">
        <v>1</v>
      </c>
      <c r="G62" s="274">
        <v>1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</v>
      </c>
      <c r="Q62" s="248" t="s">
        <v>1876</v>
      </c>
      <c r="R62" s="2">
        <v>290</v>
      </c>
      <c r="S62" s="250" t="s">
        <v>131</v>
      </c>
      <c r="T62" s="1" t="s">
        <v>132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</v>
      </c>
      <c r="Z62" s="82" t="str">
        <f t="shared" si="1"/>
        <v>0</v>
      </c>
      <c r="AA62" s="82">
        <f t="shared" si="2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1933</v>
      </c>
      <c r="E63" s="74" t="s">
        <v>2187</v>
      </c>
      <c r="F63" s="74">
        <v>1</v>
      </c>
      <c r="G63" s="274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</v>
      </c>
      <c r="Q63" s="248" t="s">
        <v>1876</v>
      </c>
      <c r="R63" s="2">
        <v>290</v>
      </c>
      <c r="S63" s="250" t="s">
        <v>131</v>
      </c>
      <c r="T63" s="1" t="s">
        <v>132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1934</v>
      </c>
      <c r="E64" s="74" t="s">
        <v>2187</v>
      </c>
      <c r="F64" s="74">
        <v>1</v>
      </c>
      <c r="G64" s="274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</v>
      </c>
      <c r="Q64" s="248" t="s">
        <v>1876</v>
      </c>
      <c r="R64" s="2">
        <v>290</v>
      </c>
      <c r="S64" s="250" t="s">
        <v>131</v>
      </c>
      <c r="T64" s="1" t="s">
        <v>132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1935</v>
      </c>
      <c r="E65" s="74" t="s">
        <v>2187</v>
      </c>
      <c r="F65" s="74">
        <v>1</v>
      </c>
      <c r="G65" s="274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</v>
      </c>
      <c r="Q65" s="248" t="s">
        <v>1876</v>
      </c>
      <c r="R65" s="2">
        <v>290</v>
      </c>
      <c r="S65" s="250" t="s">
        <v>131</v>
      </c>
      <c r="T65" s="1" t="s">
        <v>132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1936</v>
      </c>
      <c r="E66" s="74" t="s">
        <v>2187</v>
      </c>
      <c r="F66" s="74">
        <v>1</v>
      </c>
      <c r="G66" s="274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</v>
      </c>
      <c r="Q66" s="248" t="s">
        <v>1876</v>
      </c>
      <c r="R66" s="2">
        <v>290</v>
      </c>
      <c r="S66" s="250" t="s">
        <v>131</v>
      </c>
      <c r="T66" s="1" t="s">
        <v>132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1937</v>
      </c>
      <c r="E67" s="74" t="s">
        <v>2187</v>
      </c>
      <c r="F67" s="74">
        <v>1</v>
      </c>
      <c r="G67" s="274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</v>
      </c>
      <c r="Q67" s="248" t="s">
        <v>1876</v>
      </c>
      <c r="R67" s="2">
        <v>290</v>
      </c>
      <c r="S67" s="250" t="s">
        <v>131</v>
      </c>
      <c r="T67" s="1" t="s">
        <v>132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1168</v>
      </c>
      <c r="E68" s="74" t="s">
        <v>2187</v>
      </c>
      <c r="F68" s="74">
        <v>1</v>
      </c>
      <c r="G68" s="274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</v>
      </c>
      <c r="Q68" s="248" t="s">
        <v>1876</v>
      </c>
      <c r="R68" s="2">
        <v>290</v>
      </c>
      <c r="S68" s="250" t="s">
        <v>131</v>
      </c>
      <c r="T68" s="1" t="s">
        <v>132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1938</v>
      </c>
      <c r="E69" s="74" t="s">
        <v>2187</v>
      </c>
      <c r="F69" s="74">
        <v>1</v>
      </c>
      <c r="G69" s="274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</v>
      </c>
      <c r="Q69" s="248" t="s">
        <v>1876</v>
      </c>
      <c r="R69" s="2">
        <v>290</v>
      </c>
      <c r="S69" s="250" t="s">
        <v>131</v>
      </c>
      <c r="T69" s="1" t="s">
        <v>132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1939</v>
      </c>
      <c r="E70" s="74" t="s">
        <v>2187</v>
      </c>
      <c r="F70" s="74">
        <v>1</v>
      </c>
      <c r="G70" s="274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1</v>
      </c>
      <c r="Q70" s="248" t="s">
        <v>1876</v>
      </c>
      <c r="R70" s="2">
        <v>290</v>
      </c>
      <c r="S70" s="250" t="s">
        <v>131</v>
      </c>
      <c r="T70" s="1" t="s">
        <v>132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1940</v>
      </c>
      <c r="E71" s="74" t="s">
        <v>2187</v>
      </c>
      <c r="F71" s="74">
        <v>1</v>
      </c>
      <c r="G71" s="274">
        <v>4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4</v>
      </c>
      <c r="Q71" s="248" t="s">
        <v>1876</v>
      </c>
      <c r="R71" s="2">
        <v>290</v>
      </c>
      <c r="S71" s="250" t="s">
        <v>131</v>
      </c>
      <c r="T71" s="1" t="s">
        <v>132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8</v>
      </c>
      <c r="Z71" s="82" t="str">
        <f t="shared" si="1"/>
        <v>0</v>
      </c>
      <c r="AA71" s="82">
        <f t="shared" si="2"/>
        <v>8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1941</v>
      </c>
      <c r="E72" s="74" t="s">
        <v>2187</v>
      </c>
      <c r="F72" s="74">
        <v>1</v>
      </c>
      <c r="G72" s="274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4">
        <v>4</v>
      </c>
      <c r="Q72" s="248" t="s">
        <v>1876</v>
      </c>
      <c r="R72" s="2">
        <v>290</v>
      </c>
      <c r="S72" s="250" t="s">
        <v>131</v>
      </c>
      <c r="T72" s="1" t="s">
        <v>132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9" customFormat="1" ht="12" customHeight="1" thickBot="1" x14ac:dyDescent="0.3">
      <c r="A73" s="262"/>
      <c r="B73" s="263"/>
      <c r="C73" s="262"/>
      <c r="G73" s="292">
        <f>SUM(G49:G72)</f>
        <v>48</v>
      </c>
      <c r="I73" s="265"/>
      <c r="J73" s="293"/>
      <c r="K73" s="294"/>
      <c r="L73" s="266"/>
      <c r="M73" s="295">
        <f>G73-P73</f>
        <v>0</v>
      </c>
      <c r="N73" s="367"/>
      <c r="O73" s="297"/>
      <c r="P73" s="292">
        <f>SUM(P49:P72)</f>
        <v>48</v>
      </c>
      <c r="Q73" s="298"/>
      <c r="R73" s="263"/>
      <c r="S73" s="299"/>
      <c r="T73" s="300"/>
      <c r="U73" s="65"/>
      <c r="V73" s="65"/>
      <c r="Y73" s="82">
        <f t="shared" si="0"/>
        <v>0</v>
      </c>
      <c r="Z73" s="82" t="str">
        <f t="shared" si="1"/>
        <v>0</v>
      </c>
      <c r="AA73" s="82" t="str">
        <f t="shared" si="2"/>
        <v>0</v>
      </c>
      <c r="AC73" s="270"/>
    </row>
    <row r="74" spans="1:34" s="3" customFormat="1" ht="12" customHeight="1" x14ac:dyDescent="0.25">
      <c r="A74" s="1"/>
      <c r="B74" s="2"/>
      <c r="C74" s="301" t="s">
        <v>1945</v>
      </c>
      <c r="D74" s="1"/>
      <c r="G74" s="4"/>
      <c r="I74" s="4"/>
      <c r="K74" s="4"/>
      <c r="L74" s="244"/>
      <c r="O74" s="86"/>
      <c r="Q74" s="1"/>
      <c r="R74" s="2"/>
      <c r="S74" s="127"/>
      <c r="T74" s="1"/>
      <c r="Y74" s="82">
        <f t="shared" ref="Y74:Y137" si="3">F74*G74*2</f>
        <v>0</v>
      </c>
      <c r="Z74" s="82" t="str">
        <f t="shared" ref="Z74:Z137" si="4">IF(X74="N",Y74,"0")</f>
        <v>0</v>
      </c>
      <c r="AA74" s="82" t="str">
        <f t="shared" ref="AA74:AA137" si="5">IF(X74="P",Y74,"0")</f>
        <v>0</v>
      </c>
      <c r="AC74" s="5"/>
    </row>
    <row r="75" spans="1:34" s="3" customFormat="1" ht="12" customHeight="1" x14ac:dyDescent="0.2">
      <c r="L75" s="244" t="s">
        <v>2185</v>
      </c>
      <c r="S75" s="22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22" customFormat="1" ht="12" customHeight="1" x14ac:dyDescent="0.2">
      <c r="A76" s="1" t="s">
        <v>133</v>
      </c>
      <c r="B76" s="21">
        <v>0</v>
      </c>
      <c r="C76" s="248" t="s">
        <v>1876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1950</v>
      </c>
      <c r="P76" s="24">
        <v>7</v>
      </c>
      <c r="Q76" s="20" t="s">
        <v>2193</v>
      </c>
      <c r="R76" s="21">
        <v>19.3</v>
      </c>
      <c r="S76" s="250" t="s">
        <v>134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1" t="s">
        <v>133</v>
      </c>
      <c r="B77" s="21">
        <v>0</v>
      </c>
      <c r="C77" s="248" t="s">
        <v>1876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2448</v>
      </c>
      <c r="N77" s="22" t="s">
        <v>446</v>
      </c>
      <c r="O77" s="114" t="s">
        <v>135</v>
      </c>
      <c r="P77" s="22">
        <v>25</v>
      </c>
      <c r="Q77" s="20" t="s">
        <v>2193</v>
      </c>
      <c r="R77" s="21">
        <v>61</v>
      </c>
      <c r="S77" s="250" t="s">
        <v>136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22" customFormat="1" ht="12" customHeight="1" x14ac:dyDescent="0.2">
      <c r="A78" s="1" t="s">
        <v>133</v>
      </c>
      <c r="B78" s="21">
        <v>0</v>
      </c>
      <c r="C78" s="248" t="s">
        <v>1876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6" t="s">
        <v>2448</v>
      </c>
      <c r="N78" s="22" t="s">
        <v>446</v>
      </c>
      <c r="O78" s="114" t="s">
        <v>135</v>
      </c>
      <c r="P78" s="26">
        <v>25</v>
      </c>
      <c r="Q78" s="1" t="s">
        <v>128</v>
      </c>
      <c r="R78" s="2">
        <v>310</v>
      </c>
      <c r="S78" s="250" t="s">
        <v>136</v>
      </c>
      <c r="T78" s="1" t="s">
        <v>137</v>
      </c>
      <c r="U78" s="3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3" customFormat="1" ht="12" customHeight="1" x14ac:dyDescent="0.2">
      <c r="A79" s="1" t="s">
        <v>138</v>
      </c>
      <c r="B79" s="2">
        <v>315</v>
      </c>
      <c r="C79" s="1" t="s">
        <v>128</v>
      </c>
      <c r="D79" s="1" t="s">
        <v>2186</v>
      </c>
      <c r="E79" s="3" t="s">
        <v>2187</v>
      </c>
      <c r="F79" s="3">
        <v>16</v>
      </c>
      <c r="G79" s="26">
        <v>25</v>
      </c>
      <c r="H79" s="22"/>
      <c r="I79" s="29" t="s">
        <v>276</v>
      </c>
      <c r="J79" s="22" t="s">
        <v>446</v>
      </c>
      <c r="K79" s="29" t="s">
        <v>1983</v>
      </c>
      <c r="L79" s="244" t="s">
        <v>2185</v>
      </c>
      <c r="M79" s="3" t="s">
        <v>276</v>
      </c>
      <c r="N79" s="22" t="s">
        <v>446</v>
      </c>
      <c r="O79" s="27"/>
      <c r="P79" s="3">
        <v>25</v>
      </c>
      <c r="Q79" s="1" t="s">
        <v>1956</v>
      </c>
      <c r="R79" s="2">
        <v>400</v>
      </c>
      <c r="S79" s="249" t="s">
        <v>436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3"/>
        <v>800</v>
      </c>
      <c r="Z79" s="82">
        <f t="shared" si="4"/>
        <v>800</v>
      </c>
      <c r="AA79" s="82" t="str">
        <f t="shared" si="5"/>
        <v>0</v>
      </c>
      <c r="AC79" s="5"/>
    </row>
    <row r="80" spans="1:34" s="3" customFormat="1" ht="12" customHeight="1" x14ac:dyDescent="0.2">
      <c r="A80" s="1" t="s">
        <v>139</v>
      </c>
      <c r="B80" s="2">
        <v>350</v>
      </c>
      <c r="C80" s="1" t="s">
        <v>128</v>
      </c>
      <c r="D80" s="1" t="s">
        <v>2186</v>
      </c>
      <c r="E80" s="3" t="s">
        <v>2187</v>
      </c>
      <c r="F80" s="3">
        <v>16</v>
      </c>
      <c r="G80" s="26">
        <v>25</v>
      </c>
      <c r="H80" s="22"/>
      <c r="I80" s="29"/>
      <c r="J80" s="22" t="s">
        <v>446</v>
      </c>
      <c r="K80" s="29" t="s">
        <v>1983</v>
      </c>
      <c r="L80" s="244" t="s">
        <v>2185</v>
      </c>
      <c r="M80" s="3" t="s">
        <v>1983</v>
      </c>
      <c r="N80" s="3" t="s">
        <v>446</v>
      </c>
      <c r="P80" s="3">
        <v>25</v>
      </c>
      <c r="Q80" s="1" t="s">
        <v>1985</v>
      </c>
      <c r="R80" s="2">
        <v>325</v>
      </c>
      <c r="S80" s="249" t="s">
        <v>436</v>
      </c>
      <c r="T80" s="1" t="s">
        <v>1986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  <c r="AC80" s="5"/>
    </row>
    <row r="81" spans="1:29" ht="12" customHeight="1" x14ac:dyDescent="0.25">
      <c r="A81" s="1" t="s">
        <v>140</v>
      </c>
      <c r="B81" s="2">
        <v>300</v>
      </c>
      <c r="C81" s="1" t="s">
        <v>128</v>
      </c>
      <c r="D81" s="1" t="s">
        <v>2186</v>
      </c>
      <c r="E81" s="3" t="s">
        <v>2187</v>
      </c>
      <c r="F81" s="3">
        <v>16</v>
      </c>
      <c r="G81" s="26">
        <v>25</v>
      </c>
      <c r="H81" s="22"/>
      <c r="I81" s="29"/>
      <c r="J81" s="22" t="s">
        <v>446</v>
      </c>
      <c r="K81" s="29" t="s">
        <v>2516</v>
      </c>
      <c r="L81" s="244" t="s">
        <v>2185</v>
      </c>
      <c r="M81" s="3" t="s">
        <v>2516</v>
      </c>
      <c r="N81" s="3" t="s">
        <v>446</v>
      </c>
      <c r="O81" s="27"/>
      <c r="P81" s="3">
        <v>25</v>
      </c>
      <c r="Q81" s="1" t="s">
        <v>2193</v>
      </c>
      <c r="R81" s="2">
        <v>86</v>
      </c>
      <c r="S81" s="249" t="s">
        <v>436</v>
      </c>
      <c r="T81" s="1" t="s">
        <v>1993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3"/>
        <v>800</v>
      </c>
      <c r="Z81" s="82">
        <f t="shared" si="4"/>
        <v>800</v>
      </c>
      <c r="AA81" s="82" t="str">
        <f t="shared" si="5"/>
        <v>0</v>
      </c>
    </row>
    <row r="82" spans="1:29" s="22" customFormat="1" ht="12" customHeight="1" x14ac:dyDescent="0.2">
      <c r="A82" s="20" t="s">
        <v>1966</v>
      </c>
      <c r="B82" s="21">
        <v>215</v>
      </c>
      <c r="C82" s="20" t="s">
        <v>2218</v>
      </c>
      <c r="D82" s="20" t="s">
        <v>2186</v>
      </c>
      <c r="E82" s="22" t="s">
        <v>2187</v>
      </c>
      <c r="F82" s="22">
        <v>16</v>
      </c>
      <c r="G82" s="22">
        <v>25</v>
      </c>
      <c r="I82" s="245" t="s">
        <v>1967</v>
      </c>
      <c r="J82" s="22" t="s">
        <v>446</v>
      </c>
      <c r="K82" s="23" t="s">
        <v>1949</v>
      </c>
      <c r="L82" s="244" t="s">
        <v>2185</v>
      </c>
      <c r="M82" s="3" t="s">
        <v>2453</v>
      </c>
      <c r="N82" s="3" t="s">
        <v>446</v>
      </c>
      <c r="O82" s="142" t="s">
        <v>1968</v>
      </c>
      <c r="P82" s="3">
        <v>25</v>
      </c>
      <c r="Q82" s="1" t="s">
        <v>2193</v>
      </c>
      <c r="R82" s="2">
        <v>24.73</v>
      </c>
      <c r="S82" s="249" t="s">
        <v>141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3" customFormat="1" ht="12" customHeight="1" x14ac:dyDescent="0.2">
      <c r="A83" s="20" t="s">
        <v>1971</v>
      </c>
      <c r="B83" s="21">
        <v>38.6</v>
      </c>
      <c r="C83" s="20" t="s">
        <v>2193</v>
      </c>
      <c r="D83" s="20" t="s">
        <v>2186</v>
      </c>
      <c r="E83" s="22" t="s">
        <v>2187</v>
      </c>
      <c r="F83" s="22">
        <v>16</v>
      </c>
      <c r="G83" s="22">
        <v>25</v>
      </c>
      <c r="H83" s="22"/>
      <c r="I83" s="23" t="s">
        <v>1972</v>
      </c>
      <c r="J83" s="22" t="s">
        <v>446</v>
      </c>
      <c r="K83" s="23" t="s">
        <v>2408</v>
      </c>
      <c r="L83" s="244" t="s">
        <v>2185</v>
      </c>
      <c r="M83" s="3" t="s">
        <v>2453</v>
      </c>
      <c r="N83" s="3" t="s">
        <v>446</v>
      </c>
      <c r="O83" s="142" t="s">
        <v>1968</v>
      </c>
      <c r="P83" s="3">
        <v>25</v>
      </c>
      <c r="Q83" s="1" t="s">
        <v>2193</v>
      </c>
      <c r="R83" s="2">
        <v>24.73</v>
      </c>
      <c r="S83" s="249" t="s">
        <v>142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5"/>
    </row>
    <row r="84" spans="1:29" s="22" customFormat="1" ht="12" customHeight="1" x14ac:dyDescent="0.2">
      <c r="A84" s="1" t="s">
        <v>143</v>
      </c>
      <c r="B84" s="2">
        <v>300</v>
      </c>
      <c r="C84" s="1" t="s">
        <v>128</v>
      </c>
      <c r="D84" s="1" t="s">
        <v>2186</v>
      </c>
      <c r="E84" s="3" t="s">
        <v>2187</v>
      </c>
      <c r="F84" s="3">
        <v>16</v>
      </c>
      <c r="G84" s="26">
        <v>25</v>
      </c>
      <c r="I84" s="29" t="s">
        <v>144</v>
      </c>
      <c r="J84" s="22" t="s">
        <v>446</v>
      </c>
      <c r="K84" s="29" t="s">
        <v>2888</v>
      </c>
      <c r="L84" s="246" t="s">
        <v>2185</v>
      </c>
      <c r="M84" s="3" t="s">
        <v>2453</v>
      </c>
      <c r="N84" s="3" t="s">
        <v>446</v>
      </c>
      <c r="O84" s="142" t="s">
        <v>1968</v>
      </c>
      <c r="P84" s="3">
        <v>25</v>
      </c>
      <c r="Q84" s="1" t="s">
        <v>2193</v>
      </c>
      <c r="R84" s="2">
        <v>24.73</v>
      </c>
      <c r="S84" s="249" t="s">
        <v>145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25"/>
    </row>
    <row r="85" spans="1:29" s="3" customFormat="1" ht="12" customHeight="1" x14ac:dyDescent="0.2">
      <c r="A85" s="1" t="s">
        <v>133</v>
      </c>
      <c r="B85" s="21">
        <v>0</v>
      </c>
      <c r="C85" s="248" t="s">
        <v>1876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3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249" t="s">
        <v>146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133</v>
      </c>
      <c r="B86" s="21">
        <v>0</v>
      </c>
      <c r="C86" s="248" t="s">
        <v>1876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3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249" t="s">
        <v>146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133</v>
      </c>
      <c r="B87" s="21">
        <v>0</v>
      </c>
      <c r="C87" s="248" t="s">
        <v>1876</v>
      </c>
      <c r="D87" s="20" t="s">
        <v>2186</v>
      </c>
      <c r="E87" s="22" t="s">
        <v>2187</v>
      </c>
      <c r="F87" s="22">
        <v>16</v>
      </c>
      <c r="G87" s="302">
        <v>1</v>
      </c>
      <c r="H87" s="22" t="s">
        <v>2839</v>
      </c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3" t="s">
        <v>446</v>
      </c>
      <c r="O87" s="142" t="s">
        <v>1980</v>
      </c>
      <c r="P87" s="8">
        <v>1</v>
      </c>
      <c r="Q87" s="1" t="s">
        <v>2193</v>
      </c>
      <c r="R87" s="2">
        <v>24.73</v>
      </c>
      <c r="S87" s="249" t="s">
        <v>146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32</v>
      </c>
      <c r="Z87" s="82" t="str">
        <f t="shared" si="4"/>
        <v>0</v>
      </c>
      <c r="AA87" s="82">
        <f t="shared" si="5"/>
        <v>32</v>
      </c>
      <c r="AC87" s="5"/>
    </row>
    <row r="88" spans="1:29" s="3" customFormat="1" ht="12" customHeight="1" x14ac:dyDescent="0.2">
      <c r="A88" s="1" t="s">
        <v>147</v>
      </c>
      <c r="B88" s="2">
        <v>325</v>
      </c>
      <c r="C88" s="1" t="s">
        <v>128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 t="s">
        <v>148</v>
      </c>
      <c r="J88" s="22" t="s">
        <v>446</v>
      </c>
      <c r="K88" s="29" t="s">
        <v>1984</v>
      </c>
      <c r="L88" s="244" t="s">
        <v>2185</v>
      </c>
      <c r="M88" s="3" t="s">
        <v>2516</v>
      </c>
      <c r="N88" s="3" t="s">
        <v>446</v>
      </c>
      <c r="O88" s="27" t="s">
        <v>149</v>
      </c>
      <c r="P88" s="3">
        <v>25</v>
      </c>
      <c r="Q88" s="1" t="s">
        <v>2193</v>
      </c>
      <c r="R88" s="2">
        <v>86</v>
      </c>
      <c r="S88" s="249" t="s">
        <v>150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800</v>
      </c>
      <c r="Z88" s="82" t="str">
        <f t="shared" si="4"/>
        <v>0</v>
      </c>
      <c r="AA88" s="82">
        <f t="shared" si="5"/>
        <v>800</v>
      </c>
    </row>
    <row r="89" spans="1:29" s="3" customFormat="1" ht="12" customHeight="1" x14ac:dyDescent="0.2">
      <c r="L89" s="244" t="s">
        <v>2185</v>
      </c>
      <c r="S89" s="24"/>
      <c r="Y89" s="82">
        <f t="shared" si="3"/>
        <v>0</v>
      </c>
      <c r="Z89" s="82" t="str">
        <f t="shared" si="4"/>
        <v>0</v>
      </c>
      <c r="AA89" s="82" t="str">
        <f t="shared" si="5"/>
        <v>0</v>
      </c>
      <c r="AC89" s="5"/>
    </row>
    <row r="90" spans="1:29" s="369" customFormat="1" ht="12" customHeight="1" x14ac:dyDescent="0.3">
      <c r="G90" s="350">
        <f>SUM(G74:G89)</f>
        <v>283</v>
      </c>
      <c r="I90" s="370"/>
      <c r="J90" s="379"/>
      <c r="K90" s="370"/>
      <c r="L90" s="370"/>
      <c r="M90" s="352">
        <f>G90-P90</f>
        <v>0</v>
      </c>
      <c r="N90" s="379"/>
      <c r="O90" s="372"/>
      <c r="P90" s="352">
        <f>SUM(P74:P89)</f>
        <v>283</v>
      </c>
      <c r="S90" s="307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322" customFormat="1" ht="12" customHeight="1" x14ac:dyDescent="0.25">
      <c r="C91" s="373" t="s">
        <v>1999</v>
      </c>
      <c r="G91" s="324"/>
      <c r="I91" s="324"/>
      <c r="J91" s="380"/>
      <c r="K91" s="324"/>
      <c r="L91" s="324"/>
      <c r="N91" s="380"/>
      <c r="O91" s="326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71" customFormat="1" ht="12" customHeight="1" x14ac:dyDescent="0.25">
      <c r="L92" s="246" t="s">
        <v>2185</v>
      </c>
      <c r="N92" s="374"/>
      <c r="O92" s="311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22" customFormat="1" ht="12" customHeight="1" x14ac:dyDescent="0.2">
      <c r="A93" s="1" t="s">
        <v>151</v>
      </c>
      <c r="B93" s="21">
        <v>0</v>
      </c>
      <c r="C93" s="248" t="s">
        <v>1876</v>
      </c>
      <c r="D93" s="20" t="s">
        <v>2718</v>
      </c>
      <c r="E93" s="22" t="s">
        <v>2187</v>
      </c>
      <c r="F93" s="22">
        <v>8</v>
      </c>
      <c r="G93" s="302">
        <v>7</v>
      </c>
      <c r="H93" s="22" t="s">
        <v>2839</v>
      </c>
      <c r="I93" s="23" t="s">
        <v>1947</v>
      </c>
      <c r="J93" s="22" t="s">
        <v>446</v>
      </c>
      <c r="K93" s="23" t="s">
        <v>1948</v>
      </c>
      <c r="L93" s="246" t="s">
        <v>2185</v>
      </c>
      <c r="M93" s="22" t="s">
        <v>1949</v>
      </c>
      <c r="N93" s="22" t="s">
        <v>446</v>
      </c>
      <c r="O93" s="303" t="s">
        <v>1950</v>
      </c>
      <c r="P93" s="24">
        <v>7</v>
      </c>
      <c r="Q93" s="20" t="s">
        <v>2193</v>
      </c>
      <c r="R93" s="21">
        <v>19.3</v>
      </c>
      <c r="S93" s="250" t="s">
        <v>134</v>
      </c>
      <c r="T93" s="20" t="s">
        <v>1952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3"/>
        <v>112</v>
      </c>
      <c r="Z93" s="82" t="str">
        <f t="shared" si="4"/>
        <v>0</v>
      </c>
      <c r="AA93" s="82">
        <f t="shared" si="5"/>
        <v>112</v>
      </c>
      <c r="AC93" s="25"/>
    </row>
    <row r="94" spans="1:29" s="22" customFormat="1" ht="12" customHeight="1" x14ac:dyDescent="0.2">
      <c r="A94" s="20" t="s">
        <v>2010</v>
      </c>
      <c r="B94" s="21">
        <v>185</v>
      </c>
      <c r="C94" s="20" t="s">
        <v>2218</v>
      </c>
      <c r="D94" s="20" t="s">
        <v>2718</v>
      </c>
      <c r="E94" s="22" t="s">
        <v>2187</v>
      </c>
      <c r="F94" s="22">
        <v>8</v>
      </c>
      <c r="G94" s="22">
        <v>25</v>
      </c>
      <c r="I94" s="29" t="s">
        <v>2011</v>
      </c>
      <c r="J94" s="22" t="s">
        <v>446</v>
      </c>
      <c r="K94" s="23" t="s">
        <v>1983</v>
      </c>
      <c r="L94" s="246" t="s">
        <v>2185</v>
      </c>
      <c r="M94" s="22" t="s">
        <v>2889</v>
      </c>
      <c r="N94" s="22" t="s">
        <v>446</v>
      </c>
      <c r="O94" s="26"/>
      <c r="P94" s="22">
        <v>25</v>
      </c>
      <c r="Q94" s="20" t="s">
        <v>2193</v>
      </c>
      <c r="R94" s="21">
        <v>61</v>
      </c>
      <c r="S94" s="249" t="s">
        <v>436</v>
      </c>
      <c r="T94" s="20" t="s">
        <v>2012</v>
      </c>
      <c r="U94" s="22" t="s">
        <v>1953</v>
      </c>
      <c r="V94" s="22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25"/>
    </row>
    <row r="95" spans="1:29" s="3" customFormat="1" ht="12" customHeight="1" x14ac:dyDescent="0.2">
      <c r="A95" s="20" t="s">
        <v>2001</v>
      </c>
      <c r="B95" s="21">
        <v>360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H95" s="22"/>
      <c r="I95" s="29" t="s">
        <v>2011</v>
      </c>
      <c r="J95" s="22" t="s">
        <v>446</v>
      </c>
      <c r="K95" s="23" t="s">
        <v>1983</v>
      </c>
      <c r="L95" s="244" t="s">
        <v>2185</v>
      </c>
      <c r="M95" s="3" t="s">
        <v>2889</v>
      </c>
      <c r="N95" s="22" t="s">
        <v>446</v>
      </c>
      <c r="O95" s="27"/>
      <c r="P95" s="3">
        <v>25</v>
      </c>
      <c r="Q95" s="1" t="s">
        <v>2193</v>
      </c>
      <c r="R95" s="2">
        <v>61</v>
      </c>
      <c r="S95" s="249" t="s">
        <v>436</v>
      </c>
      <c r="T95" s="1" t="s">
        <v>2005</v>
      </c>
      <c r="U95" s="3" t="s">
        <v>1953</v>
      </c>
      <c r="V95" s="3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5"/>
    </row>
    <row r="96" spans="1:29" s="3" customFormat="1" ht="12" customHeight="1" x14ac:dyDescent="0.2">
      <c r="A96" s="1" t="s">
        <v>2013</v>
      </c>
      <c r="B96" s="2">
        <v>26.35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4" t="s">
        <v>2014</v>
      </c>
      <c r="J96" s="22" t="s">
        <v>446</v>
      </c>
      <c r="K96" s="4" t="s">
        <v>2408</v>
      </c>
      <c r="L96" s="244" t="s">
        <v>2185</v>
      </c>
      <c r="M96" s="26" t="s">
        <v>2453</v>
      </c>
      <c r="N96" s="22" t="s">
        <v>446</v>
      </c>
      <c r="O96" s="142" t="s">
        <v>152</v>
      </c>
      <c r="P96" s="235">
        <v>25</v>
      </c>
      <c r="Q96" s="1" t="s">
        <v>2193</v>
      </c>
      <c r="R96" s="2">
        <v>24.73</v>
      </c>
      <c r="S96" s="249" t="s">
        <v>153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5"/>
    </row>
    <row r="97" spans="1:29" s="3" customFormat="1" ht="12" customHeight="1" x14ac:dyDescent="0.2">
      <c r="A97" s="1" t="s">
        <v>154</v>
      </c>
      <c r="B97" s="2">
        <v>300</v>
      </c>
      <c r="C97" s="1" t="s">
        <v>128</v>
      </c>
      <c r="D97" s="1" t="s">
        <v>2718</v>
      </c>
      <c r="E97" s="3" t="s">
        <v>2187</v>
      </c>
      <c r="F97" s="3">
        <v>8</v>
      </c>
      <c r="G97" s="26">
        <v>20</v>
      </c>
      <c r="H97" s="3" t="s">
        <v>2839</v>
      </c>
      <c r="I97" s="29" t="s">
        <v>2002</v>
      </c>
      <c r="J97" s="22" t="s">
        <v>446</v>
      </c>
      <c r="K97" s="111" t="s">
        <v>1983</v>
      </c>
      <c r="L97" s="244" t="s">
        <v>2185</v>
      </c>
      <c r="M97" s="26" t="s">
        <v>2453</v>
      </c>
      <c r="N97" s="22" t="s">
        <v>446</v>
      </c>
      <c r="O97" s="142" t="s">
        <v>155</v>
      </c>
      <c r="P97" s="136">
        <v>20</v>
      </c>
      <c r="Q97" s="1" t="s">
        <v>2193</v>
      </c>
      <c r="R97" s="2">
        <v>24.73</v>
      </c>
      <c r="S97" s="249" t="s">
        <v>156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5"/>
    </row>
    <row r="98" spans="1:29" s="3" customFormat="1" ht="12" customHeight="1" x14ac:dyDescent="0.2">
      <c r="A98" s="1" t="s">
        <v>2020</v>
      </c>
      <c r="B98" s="2">
        <v>360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111" t="s">
        <v>59</v>
      </c>
      <c r="J98" s="22" t="s">
        <v>446</v>
      </c>
      <c r="K98" s="4" t="s">
        <v>2515</v>
      </c>
      <c r="L98" s="244" t="s">
        <v>2185</v>
      </c>
      <c r="M98" s="26" t="s">
        <v>2453</v>
      </c>
      <c r="N98" s="22" t="s">
        <v>446</v>
      </c>
      <c r="O98" s="142" t="s">
        <v>60</v>
      </c>
      <c r="P98" s="235">
        <v>25</v>
      </c>
      <c r="Q98" s="1" t="s">
        <v>2193</v>
      </c>
      <c r="R98" s="2">
        <v>24.73</v>
      </c>
      <c r="S98" s="249" t="s">
        <v>157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158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22" t="s">
        <v>446</v>
      </c>
      <c r="O99" s="27" t="s">
        <v>159</v>
      </c>
      <c r="P99" s="3">
        <v>25</v>
      </c>
      <c r="Q99" s="1" t="s">
        <v>2193</v>
      </c>
      <c r="R99" s="2">
        <v>60.75</v>
      </c>
      <c r="S99" s="249" t="s">
        <v>160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22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H100" s="3"/>
      <c r="I100" s="29" t="s">
        <v>161</v>
      </c>
      <c r="J100" s="22" t="s">
        <v>446</v>
      </c>
      <c r="K100" s="4" t="s">
        <v>2326</v>
      </c>
      <c r="L100" s="246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20" t="s">
        <v>2193</v>
      </c>
      <c r="R100" s="21">
        <v>24.73</v>
      </c>
      <c r="S100" s="249" t="s">
        <v>162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3" customFormat="1" ht="12" customHeight="1" x14ac:dyDescent="0.2">
      <c r="A101" s="1" t="s">
        <v>154</v>
      </c>
      <c r="B101" s="2">
        <v>300</v>
      </c>
      <c r="C101" s="1" t="s">
        <v>128</v>
      </c>
      <c r="D101" s="1" t="s">
        <v>2718</v>
      </c>
      <c r="E101" s="3" t="s">
        <v>2187</v>
      </c>
      <c r="F101" s="3">
        <v>8</v>
      </c>
      <c r="G101" s="26">
        <v>5</v>
      </c>
      <c r="H101" s="3" t="s">
        <v>2839</v>
      </c>
      <c r="I101" s="29" t="s">
        <v>2002</v>
      </c>
      <c r="J101" s="22" t="s">
        <v>446</v>
      </c>
      <c r="K101" s="111" t="s">
        <v>1983</v>
      </c>
      <c r="L101" s="244" t="s">
        <v>2185</v>
      </c>
      <c r="M101" s="26" t="s">
        <v>2453</v>
      </c>
      <c r="N101" s="22" t="s">
        <v>446</v>
      </c>
      <c r="O101" s="142" t="s">
        <v>163</v>
      </c>
      <c r="P101" s="136">
        <v>5</v>
      </c>
      <c r="Q101" s="1" t="s">
        <v>2193</v>
      </c>
      <c r="R101" s="2">
        <v>24.73</v>
      </c>
      <c r="S101" s="249" t="s">
        <v>164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80</v>
      </c>
      <c r="Z101" s="82" t="str">
        <f t="shared" si="4"/>
        <v>0</v>
      </c>
      <c r="AA101" s="82">
        <f t="shared" si="5"/>
        <v>80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2024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1" t="s">
        <v>2193</v>
      </c>
      <c r="R102" s="2">
        <v>24.73</v>
      </c>
      <c r="S102" s="249" t="s">
        <v>165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22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249" t="s">
        <v>165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22">
        <v>25</v>
      </c>
      <c r="I104" s="111" t="s">
        <v>166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2018</v>
      </c>
      <c r="P104" s="235">
        <v>25</v>
      </c>
      <c r="Q104" s="1" t="s">
        <v>2193</v>
      </c>
      <c r="R104" s="2">
        <v>24.73</v>
      </c>
      <c r="S104" s="249" t="s">
        <v>167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151</v>
      </c>
      <c r="B105" s="2">
        <v>0</v>
      </c>
      <c r="C105" s="248" t="s">
        <v>1876</v>
      </c>
      <c r="D105" s="20" t="s">
        <v>2718</v>
      </c>
      <c r="E105" s="22" t="s">
        <v>2187</v>
      </c>
      <c r="F105" s="22">
        <v>8</v>
      </c>
      <c r="G105" s="302">
        <v>1</v>
      </c>
      <c r="H105" s="22" t="s">
        <v>2839</v>
      </c>
      <c r="I105" s="23" t="s">
        <v>1947</v>
      </c>
      <c r="J105" s="22" t="s">
        <v>446</v>
      </c>
      <c r="K105" s="23" t="s">
        <v>1958</v>
      </c>
      <c r="L105" s="244" t="s">
        <v>2185</v>
      </c>
      <c r="M105" s="26" t="s">
        <v>2453</v>
      </c>
      <c r="N105" s="22" t="s">
        <v>446</v>
      </c>
      <c r="O105" s="142" t="s">
        <v>2026</v>
      </c>
      <c r="P105" s="28">
        <v>1</v>
      </c>
      <c r="Q105" s="1" t="s">
        <v>2193</v>
      </c>
      <c r="R105" s="2">
        <v>24.73</v>
      </c>
      <c r="S105" s="249" t="s">
        <v>168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16</v>
      </c>
      <c r="Z105" s="82" t="str">
        <f t="shared" si="4"/>
        <v>0</v>
      </c>
      <c r="AA105" s="82">
        <f t="shared" si="5"/>
        <v>16</v>
      </c>
      <c r="AC105" s="5"/>
    </row>
    <row r="106" spans="1:29" s="16" customFormat="1" ht="12" customHeight="1" x14ac:dyDescent="0.2">
      <c r="A106" s="74"/>
      <c r="L106" s="244" t="s">
        <v>2185</v>
      </c>
      <c r="M106" s="74"/>
      <c r="O106" s="139"/>
      <c r="Q106" s="312"/>
      <c r="R106" s="313"/>
      <c r="S106" s="314"/>
      <c r="T106" s="312"/>
      <c r="X106" s="74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315"/>
    </row>
    <row r="107" spans="1:29" s="316" customFormat="1" ht="12" customHeight="1" thickBot="1" x14ac:dyDescent="0.35">
      <c r="G107" s="317">
        <f>SUM(G91:G105)</f>
        <v>258</v>
      </c>
      <c r="I107" s="318"/>
      <c r="J107" s="376"/>
      <c r="K107" s="320"/>
      <c r="L107" s="320"/>
      <c r="M107" s="267">
        <f>G107-P107</f>
        <v>0</v>
      </c>
      <c r="N107" s="376"/>
      <c r="O107" s="321"/>
      <c r="P107" s="295">
        <f>SUM(P91:P106)</f>
        <v>258</v>
      </c>
      <c r="S107" s="321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22" customFormat="1" ht="12" customHeight="1" x14ac:dyDescent="0.3">
      <c r="C108" s="323" t="s">
        <v>2031</v>
      </c>
      <c r="G108" s="324"/>
      <c r="H108" s="325"/>
      <c r="I108" s="324"/>
      <c r="J108" s="380"/>
      <c r="K108" s="324"/>
      <c r="L108" s="324"/>
      <c r="N108" s="380"/>
      <c r="O108" s="326"/>
      <c r="S108" s="326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" customFormat="1" ht="12" customHeight="1" x14ac:dyDescent="0.2">
      <c r="A109" s="1"/>
      <c r="B109" s="2"/>
      <c r="C109" s="1"/>
      <c r="D109" s="1"/>
      <c r="K109" s="4"/>
      <c r="L109" s="244" t="s">
        <v>2185</v>
      </c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5"/>
    </row>
    <row r="110" spans="1:29" s="22" customFormat="1" ht="12" customHeight="1" x14ac:dyDescent="0.2">
      <c r="A110" s="20" t="s">
        <v>2032</v>
      </c>
      <c r="B110" s="21">
        <v>310</v>
      </c>
      <c r="C110" s="20" t="s">
        <v>2033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2034</v>
      </c>
      <c r="J110" s="22" t="s">
        <v>446</v>
      </c>
      <c r="K110" s="23" t="s">
        <v>2035</v>
      </c>
      <c r="L110" s="246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50" t="s">
        <v>169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2044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50" t="s">
        <v>170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2040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250" t="s">
        <v>170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/>
      <c r="B113" s="21"/>
      <c r="C113" s="20"/>
      <c r="D113" s="20"/>
      <c r="G113" s="26"/>
      <c r="K113" s="29"/>
      <c r="L113" s="20" t="s">
        <v>2185</v>
      </c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46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K115" s="23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43" customFormat="1" ht="12" customHeight="1" x14ac:dyDescent="0.25">
      <c r="J116" s="45"/>
      <c r="L116" s="246" t="s">
        <v>2185</v>
      </c>
      <c r="M116" s="235" t="s">
        <v>2821</v>
      </c>
      <c r="N116" s="22"/>
      <c r="O116" s="235" t="s">
        <v>1907</v>
      </c>
      <c r="P116" s="235">
        <v>0</v>
      </c>
      <c r="Q116" s="20" t="s">
        <v>1906</v>
      </c>
      <c r="R116" s="21">
        <v>0</v>
      </c>
      <c r="S116" s="24"/>
      <c r="T116" s="20" t="s">
        <v>2038</v>
      </c>
      <c r="U116" s="22" t="s">
        <v>2039</v>
      </c>
      <c r="V116" s="22" t="s">
        <v>2039</v>
      </c>
      <c r="W116" s="22" t="s">
        <v>2892</v>
      </c>
      <c r="X116" s="22" t="s">
        <v>2847</v>
      </c>
      <c r="Y116" s="82">
        <f t="shared" si="3"/>
        <v>0</v>
      </c>
      <c r="Z116" s="82" t="str">
        <f t="shared" si="4"/>
        <v>0</v>
      </c>
      <c r="AA116" s="82">
        <f t="shared" si="5"/>
        <v>0</v>
      </c>
    </row>
    <row r="117" spans="1:29" s="74" customFormat="1" ht="12" customHeight="1" x14ac:dyDescent="0.2">
      <c r="A117" s="83"/>
      <c r="B117" s="84"/>
      <c r="C117" s="83"/>
      <c r="D117" s="83"/>
      <c r="G117" s="245"/>
      <c r="H117" s="286"/>
      <c r="I117" s="274"/>
      <c r="J117" s="310"/>
      <c r="K117" s="245"/>
      <c r="L117" s="246" t="s">
        <v>2185</v>
      </c>
      <c r="M117" s="275"/>
      <c r="O117" s="28"/>
      <c r="Q117" s="248"/>
      <c r="R117" s="21"/>
      <c r="S117" s="355"/>
      <c r="T117" s="20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85"/>
    </row>
    <row r="118" spans="1:29" s="327" customFormat="1" ht="12" customHeight="1" thickBot="1" x14ac:dyDescent="0.35">
      <c r="G118" s="264">
        <f>SUM(G108:G117)</f>
        <v>75</v>
      </c>
      <c r="I118" s="328"/>
      <c r="J118" s="375"/>
      <c r="L118" s="320"/>
      <c r="M118" s="267">
        <f>G118-P118</f>
        <v>0</v>
      </c>
      <c r="N118" s="375"/>
      <c r="O118" s="329"/>
      <c r="P118" s="267">
        <f>SUM(P108:P117)</f>
        <v>75</v>
      </c>
      <c r="S118" s="329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s="71" customFormat="1" ht="12" customHeight="1" x14ac:dyDescent="0.3">
      <c r="C119" s="330" t="s">
        <v>2045</v>
      </c>
      <c r="G119" s="309"/>
      <c r="H119" s="67"/>
      <c r="I119" s="309"/>
      <c r="J119" s="374"/>
      <c r="K119" s="309"/>
      <c r="L119" s="309"/>
      <c r="N119" s="374"/>
      <c r="O119" s="311"/>
      <c r="S119" s="311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43" customFormat="1" ht="12" customHeight="1" x14ac:dyDescent="0.25">
      <c r="A120" s="20" t="s">
        <v>2032</v>
      </c>
      <c r="B120" s="21">
        <v>310</v>
      </c>
      <c r="C120" s="20" t="s">
        <v>2033</v>
      </c>
      <c r="D120" s="20" t="s">
        <v>2718</v>
      </c>
      <c r="E120" s="22" t="s">
        <v>2187</v>
      </c>
      <c r="F120" s="22">
        <v>8</v>
      </c>
      <c r="G120" s="22">
        <v>25</v>
      </c>
      <c r="H120" s="22"/>
      <c r="I120" s="245" t="s">
        <v>2034</v>
      </c>
      <c r="J120" s="22" t="s">
        <v>446</v>
      </c>
      <c r="K120" s="23" t="s">
        <v>2035</v>
      </c>
      <c r="L120" s="246" t="s">
        <v>2185</v>
      </c>
      <c r="M120" s="26" t="s">
        <v>2821</v>
      </c>
      <c r="N120" s="22" t="s">
        <v>446</v>
      </c>
      <c r="O120" s="26" t="s">
        <v>2046</v>
      </c>
      <c r="P120" s="26">
        <v>25</v>
      </c>
      <c r="Q120" s="248" t="s">
        <v>1876</v>
      </c>
      <c r="R120" s="21">
        <v>0</v>
      </c>
      <c r="S120" s="250" t="s">
        <v>169</v>
      </c>
      <c r="T120" s="1" t="s">
        <v>171</v>
      </c>
      <c r="U120" s="22" t="s">
        <v>2039</v>
      </c>
      <c r="V120" s="22" t="s">
        <v>2039</v>
      </c>
      <c r="W120" s="22" t="s">
        <v>2892</v>
      </c>
      <c r="X120" s="22" t="s">
        <v>2847</v>
      </c>
      <c r="Y120" s="82">
        <f t="shared" si="3"/>
        <v>400</v>
      </c>
      <c r="Z120" s="82" t="str">
        <f t="shared" si="4"/>
        <v>0</v>
      </c>
      <c r="AA120" s="82">
        <f t="shared" si="5"/>
        <v>400</v>
      </c>
    </row>
    <row r="121" spans="1:29" s="74" customFormat="1" ht="12" customHeight="1" x14ac:dyDescent="0.2">
      <c r="A121" s="83"/>
      <c r="B121" s="84"/>
      <c r="C121" s="83"/>
      <c r="D121" s="83"/>
      <c r="G121" s="245"/>
      <c r="H121" s="286"/>
      <c r="I121" s="274"/>
      <c r="J121" s="310"/>
      <c r="K121" s="245"/>
      <c r="L121" s="246" t="s">
        <v>2185</v>
      </c>
      <c r="M121" s="275"/>
      <c r="O121" s="28"/>
      <c r="Q121" s="248"/>
      <c r="R121" s="21"/>
      <c r="S121" s="355"/>
      <c r="T121" s="20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  <c r="AC121" s="85"/>
    </row>
    <row r="122" spans="1:29" s="316" customFormat="1" ht="12" customHeight="1" thickBot="1" x14ac:dyDescent="0.35">
      <c r="G122" s="317">
        <f>SUM(G119:G121)</f>
        <v>25</v>
      </c>
      <c r="H122" s="327"/>
      <c r="I122" s="331"/>
      <c r="J122" s="376"/>
      <c r="L122" s="318"/>
      <c r="M122" s="295">
        <f>G122-P122</f>
        <v>0</v>
      </c>
      <c r="N122" s="376"/>
      <c r="O122" s="321"/>
      <c r="P122" s="295">
        <f>SUM(P119:P121)</f>
        <v>25</v>
      </c>
      <c r="S122" s="32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ht="12" customHeight="1" x14ac:dyDescent="0.25">
      <c r="C123" s="333" t="s">
        <v>2048</v>
      </c>
      <c r="G123" s="334"/>
      <c r="I123" s="334"/>
      <c r="J123" s="7"/>
      <c r="L123" s="334"/>
      <c r="N123" s="7"/>
      <c r="O123" s="335"/>
      <c r="S123" s="335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s="3" customFormat="1" ht="12" customHeight="1" x14ac:dyDescent="0.2">
      <c r="A124" s="1" t="s">
        <v>2049</v>
      </c>
      <c r="B124" s="2">
        <v>374.98</v>
      </c>
      <c r="C124" s="1" t="s">
        <v>1906</v>
      </c>
      <c r="D124" s="1" t="s">
        <v>2186</v>
      </c>
      <c r="E124" s="3" t="s">
        <v>2187</v>
      </c>
      <c r="F124" s="3">
        <v>16</v>
      </c>
      <c r="G124" s="3">
        <v>25</v>
      </c>
      <c r="I124" s="4" t="s">
        <v>2889</v>
      </c>
      <c r="J124" s="8" t="s">
        <v>446</v>
      </c>
      <c r="K124" s="4" t="s">
        <v>2050</v>
      </c>
      <c r="L124" s="244" t="s">
        <v>2185</v>
      </c>
      <c r="M124" s="3" t="s">
        <v>2889</v>
      </c>
      <c r="N124" s="8" t="s">
        <v>446</v>
      </c>
      <c r="O124" s="27"/>
      <c r="P124" s="3">
        <v>25</v>
      </c>
      <c r="Q124" s="1" t="s">
        <v>2193</v>
      </c>
      <c r="R124" s="2">
        <v>41.5</v>
      </c>
      <c r="S124" s="8" t="s">
        <v>436</v>
      </c>
      <c r="T124" s="1" t="s">
        <v>2051</v>
      </c>
      <c r="U124" s="3" t="s">
        <v>1953</v>
      </c>
      <c r="V124" s="3" t="s">
        <v>1953</v>
      </c>
      <c r="W124" s="22" t="s">
        <v>2846</v>
      </c>
      <c r="X124" s="22" t="s">
        <v>1019</v>
      </c>
      <c r="Y124" s="82">
        <f t="shared" si="3"/>
        <v>800</v>
      </c>
      <c r="Z124" s="82">
        <f t="shared" si="4"/>
        <v>800</v>
      </c>
      <c r="AA124" s="82" t="str">
        <f t="shared" si="5"/>
        <v>0</v>
      </c>
      <c r="AC124" s="5"/>
    </row>
    <row r="125" spans="1:29" s="3" customFormat="1" ht="12" customHeight="1" x14ac:dyDescent="0.2">
      <c r="A125" s="1" t="s">
        <v>2052</v>
      </c>
      <c r="B125" s="2">
        <v>145</v>
      </c>
      <c r="C125" s="1" t="s">
        <v>2218</v>
      </c>
      <c r="D125" s="1" t="s">
        <v>2186</v>
      </c>
      <c r="E125" s="3" t="s">
        <v>2187</v>
      </c>
      <c r="F125" s="3">
        <v>16</v>
      </c>
      <c r="G125" s="3">
        <v>25</v>
      </c>
      <c r="J125" s="8" t="s">
        <v>446</v>
      </c>
      <c r="K125" s="4" t="s">
        <v>2585</v>
      </c>
      <c r="L125" s="244" t="s">
        <v>2185</v>
      </c>
      <c r="M125" s="3" t="s">
        <v>2194</v>
      </c>
      <c r="N125" s="8" t="s">
        <v>446</v>
      </c>
      <c r="O125" s="3" t="s">
        <v>2053</v>
      </c>
      <c r="P125" s="3">
        <v>25</v>
      </c>
      <c r="Q125" s="1" t="s">
        <v>2054</v>
      </c>
      <c r="R125" s="2">
        <v>350</v>
      </c>
      <c r="S125" s="8" t="s">
        <v>436</v>
      </c>
      <c r="T125" s="1" t="s">
        <v>2055</v>
      </c>
      <c r="U125" s="3" t="s">
        <v>1953</v>
      </c>
      <c r="V125" s="22" t="s">
        <v>1953</v>
      </c>
      <c r="W125" s="22" t="s">
        <v>1161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/>
      <c r="B126" s="2"/>
      <c r="C126" s="1"/>
      <c r="D126" s="1"/>
      <c r="G126" s="4"/>
      <c r="I126" s="4"/>
      <c r="J126" s="24"/>
      <c r="K126" s="23"/>
      <c r="L126" s="244" t="s">
        <v>2185</v>
      </c>
      <c r="M126" s="22"/>
      <c r="N126" s="8"/>
      <c r="O126" s="336"/>
      <c r="Q126" s="1"/>
      <c r="R126" s="2"/>
      <c r="S126" s="337"/>
      <c r="T126" s="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  <c r="AC126" s="5"/>
    </row>
    <row r="127" spans="1:29" s="62" customFormat="1" ht="12" customHeight="1" thickBot="1" x14ac:dyDescent="0.3">
      <c r="G127" s="317">
        <f>SUM(G123:G126)</f>
        <v>50</v>
      </c>
      <c r="I127" s="338"/>
      <c r="J127" s="377"/>
      <c r="K127" s="46"/>
      <c r="L127" s="340"/>
      <c r="M127" s="267">
        <f>G127-P127</f>
        <v>0</v>
      </c>
      <c r="N127" s="377"/>
      <c r="O127" s="341"/>
      <c r="P127" s="295">
        <f>SUM(P123:P126)</f>
        <v>50</v>
      </c>
      <c r="S127" s="34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29" ht="12" customHeight="1" x14ac:dyDescent="0.25">
      <c r="C128" s="333" t="s">
        <v>2056</v>
      </c>
      <c r="G128" s="334"/>
      <c r="I128" s="334"/>
      <c r="J128" s="378"/>
      <c r="K128" s="43"/>
      <c r="L128" s="240"/>
      <c r="M128" s="43"/>
      <c r="N128" s="378"/>
      <c r="O128" s="335"/>
      <c r="S128" s="335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s="3" customFormat="1" ht="12" customHeight="1" x14ac:dyDescent="0.2">
      <c r="A129" s="1" t="s">
        <v>2057</v>
      </c>
      <c r="B129" s="2">
        <v>67</v>
      </c>
      <c r="C129" s="1" t="s">
        <v>2193</v>
      </c>
      <c r="D129" s="1" t="s">
        <v>2718</v>
      </c>
      <c r="E129" s="3" t="s">
        <v>2187</v>
      </c>
      <c r="F129" s="3">
        <v>8</v>
      </c>
      <c r="G129" s="3">
        <v>25</v>
      </c>
      <c r="I129" s="111"/>
      <c r="J129" s="8" t="s">
        <v>446</v>
      </c>
      <c r="K129" s="4" t="s">
        <v>2490</v>
      </c>
      <c r="L129" s="244" t="s">
        <v>2185</v>
      </c>
      <c r="M129" s="3" t="s">
        <v>2430</v>
      </c>
      <c r="N129" s="8" t="s">
        <v>446</v>
      </c>
      <c r="O129" s="3" t="s">
        <v>2490</v>
      </c>
      <c r="P129" s="3">
        <v>25</v>
      </c>
      <c r="Q129" s="1" t="s">
        <v>2193</v>
      </c>
      <c r="R129" s="2">
        <v>27.5</v>
      </c>
      <c r="S129" s="8" t="s">
        <v>436</v>
      </c>
      <c r="T129" s="1" t="s">
        <v>2058</v>
      </c>
      <c r="U129" s="3" t="s">
        <v>1953</v>
      </c>
      <c r="V129" s="3" t="s">
        <v>1953</v>
      </c>
      <c r="W129" s="22" t="s">
        <v>1161</v>
      </c>
      <c r="X129" s="22" t="s">
        <v>1019</v>
      </c>
      <c r="Y129" s="82">
        <f t="shared" si="3"/>
        <v>400</v>
      </c>
      <c r="Z129" s="82">
        <f t="shared" si="4"/>
        <v>400</v>
      </c>
      <c r="AA129" s="82" t="str">
        <f t="shared" si="5"/>
        <v>0</v>
      </c>
      <c r="AC129" s="5"/>
    </row>
    <row r="130" spans="1:34" s="3" customFormat="1" ht="12" customHeight="1" x14ac:dyDescent="0.2">
      <c r="A130" s="20" t="s">
        <v>2028</v>
      </c>
      <c r="B130" s="21">
        <v>25</v>
      </c>
      <c r="C130" s="20" t="s">
        <v>2193</v>
      </c>
      <c r="D130" s="20" t="s">
        <v>2718</v>
      </c>
      <c r="E130" s="22" t="s">
        <v>2187</v>
      </c>
      <c r="F130" s="22">
        <v>8</v>
      </c>
      <c r="G130" s="22">
        <v>25</v>
      </c>
      <c r="H130" s="22"/>
      <c r="I130" s="4" t="s">
        <v>2567</v>
      </c>
      <c r="J130" s="24" t="s">
        <v>446</v>
      </c>
      <c r="K130" s="23" t="s">
        <v>2326</v>
      </c>
      <c r="L130" s="244" t="s">
        <v>2185</v>
      </c>
      <c r="M130" s="3" t="s">
        <v>2567</v>
      </c>
      <c r="N130" s="8" t="s">
        <v>446</v>
      </c>
      <c r="O130" s="139"/>
      <c r="P130" s="3">
        <v>25</v>
      </c>
      <c r="Q130" s="1" t="s">
        <v>2193</v>
      </c>
      <c r="R130" s="2">
        <v>370</v>
      </c>
      <c r="S130" s="24" t="s">
        <v>436</v>
      </c>
      <c r="T130" s="1" t="s">
        <v>2059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16" customFormat="1" ht="12" customHeight="1" x14ac:dyDescent="0.2">
      <c r="A131" s="312"/>
      <c r="B131" s="313"/>
      <c r="C131" s="312"/>
      <c r="D131" s="312"/>
      <c r="G131" s="343"/>
      <c r="I131" s="343"/>
      <c r="J131" s="344"/>
      <c r="K131" s="245"/>
      <c r="L131" s="244" t="s">
        <v>2185</v>
      </c>
      <c r="M131" s="74"/>
      <c r="N131" s="344"/>
      <c r="O131" s="345"/>
      <c r="Q131" s="312"/>
      <c r="R131" s="313"/>
      <c r="S131" s="167"/>
      <c r="T131" s="312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  <c r="AC131" s="315"/>
    </row>
    <row r="132" spans="1:34" s="62" customFormat="1" ht="12" customHeight="1" thickBot="1" x14ac:dyDescent="0.3">
      <c r="G132" s="317">
        <f>SUM(G128:G131)</f>
        <v>50</v>
      </c>
      <c r="I132" s="338"/>
      <c r="J132" s="377"/>
      <c r="K132" s="46"/>
      <c r="L132" s="340"/>
      <c r="M132" s="267">
        <f>G132-P132</f>
        <v>0</v>
      </c>
      <c r="N132" s="377"/>
      <c r="O132" s="341"/>
      <c r="P132" s="295">
        <f>SUM(P128:P131)</f>
        <v>50</v>
      </c>
      <c r="S132" s="341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</row>
    <row r="133" spans="1:34" s="37" customFormat="1" ht="11.85" customHeight="1" x14ac:dyDescent="0.25">
      <c r="A133" s="30"/>
      <c r="B133" s="31"/>
      <c r="C133" s="32" t="s">
        <v>468</v>
      </c>
      <c r="D133" s="33"/>
      <c r="E133" s="34"/>
      <c r="F133" s="35"/>
      <c r="G133" s="36"/>
      <c r="H133" s="30"/>
      <c r="I133" s="30"/>
      <c r="J133" s="30"/>
      <c r="K133" s="30"/>
      <c r="L133" s="34"/>
      <c r="M133" s="30"/>
      <c r="N133" s="30"/>
      <c r="O133" s="30"/>
      <c r="P133" s="36"/>
      <c r="Q133" s="34"/>
      <c r="R133" s="31"/>
      <c r="S133" s="121"/>
      <c r="T133" s="30"/>
      <c r="U133" s="30"/>
      <c r="V133" s="30"/>
      <c r="W133" s="34"/>
      <c r="X133" s="30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  <c r="AB133" s="30"/>
      <c r="AC133" s="30"/>
      <c r="AD133" s="34"/>
      <c r="AE133" s="34"/>
      <c r="AF133" s="34"/>
      <c r="AG133" s="34"/>
      <c r="AH133" s="34"/>
    </row>
    <row r="134" spans="1:34" s="3" customFormat="1" ht="11.85" customHeight="1" x14ac:dyDescent="0.2">
      <c r="A134" s="20" t="s">
        <v>2837</v>
      </c>
      <c r="B134" s="21">
        <v>0</v>
      </c>
      <c r="C134" s="20" t="s">
        <v>2838</v>
      </c>
      <c r="D134" s="20" t="s">
        <v>2186</v>
      </c>
      <c r="E134" s="22" t="s">
        <v>2187</v>
      </c>
      <c r="F134" s="22">
        <v>16</v>
      </c>
      <c r="G134" s="22">
        <v>4</v>
      </c>
      <c r="H134" s="22" t="s">
        <v>2839</v>
      </c>
      <c r="I134" s="23" t="s">
        <v>2840</v>
      </c>
      <c r="J134" s="3" t="s">
        <v>446</v>
      </c>
      <c r="K134" s="108" t="s">
        <v>2841</v>
      </c>
      <c r="L134" s="109" t="s">
        <v>2185</v>
      </c>
      <c r="M134" s="110" t="s">
        <v>2821</v>
      </c>
      <c r="N134" s="3" t="s">
        <v>446</v>
      </c>
      <c r="O134" s="87" t="s">
        <v>428</v>
      </c>
      <c r="P134" s="22">
        <v>4</v>
      </c>
      <c r="Q134" s="1" t="s">
        <v>1876</v>
      </c>
      <c r="R134" s="2">
        <v>0</v>
      </c>
      <c r="S134" s="125">
        <v>15937</v>
      </c>
      <c r="T134" s="1" t="s">
        <v>1825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128</v>
      </c>
      <c r="Z134" s="82" t="str">
        <f t="shared" si="4"/>
        <v>0</v>
      </c>
      <c r="AA134" s="82">
        <f t="shared" si="5"/>
        <v>128</v>
      </c>
      <c r="AC134" s="5"/>
    </row>
    <row r="135" spans="1:34" s="3" customFormat="1" ht="10.199999999999999" x14ac:dyDescent="0.2">
      <c r="A135" s="20" t="s">
        <v>2711</v>
      </c>
      <c r="B135" s="21">
        <v>216</v>
      </c>
      <c r="C135" s="20" t="s">
        <v>2218</v>
      </c>
      <c r="D135" s="20" t="s">
        <v>2186</v>
      </c>
      <c r="E135" s="22" t="s">
        <v>2187</v>
      </c>
      <c r="F135" s="22">
        <v>16</v>
      </c>
      <c r="G135" s="22">
        <v>8</v>
      </c>
      <c r="H135" s="22"/>
      <c r="I135" s="114" t="s">
        <v>1165</v>
      </c>
      <c r="J135" s="3" t="s">
        <v>446</v>
      </c>
      <c r="K135" s="112" t="s">
        <v>2277</v>
      </c>
      <c r="L135" s="76" t="s">
        <v>2185</v>
      </c>
      <c r="M135" s="145" t="s">
        <v>2821</v>
      </c>
      <c r="N135" s="3" t="s">
        <v>446</v>
      </c>
      <c r="O135" s="146" t="s">
        <v>1263</v>
      </c>
      <c r="P135" s="22">
        <v>8</v>
      </c>
      <c r="Q135" s="1" t="s">
        <v>1876</v>
      </c>
      <c r="R135" s="2">
        <v>0</v>
      </c>
      <c r="S135" s="119">
        <v>16463</v>
      </c>
      <c r="T135" s="1" t="s">
        <v>1825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256</v>
      </c>
      <c r="Z135" s="82" t="str">
        <f t="shared" si="4"/>
        <v>0</v>
      </c>
      <c r="AA135" s="82">
        <f t="shared" si="5"/>
        <v>256</v>
      </c>
      <c r="AC135" s="5"/>
    </row>
    <row r="136" spans="1:34" s="3" customFormat="1" ht="10.199999999999999" x14ac:dyDescent="0.2">
      <c r="A136" s="1" t="s">
        <v>2400</v>
      </c>
      <c r="B136" s="2">
        <v>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3</v>
      </c>
      <c r="I136" s="27" t="s">
        <v>1853</v>
      </c>
      <c r="J136" s="3" t="s">
        <v>446</v>
      </c>
      <c r="K136" s="75" t="s">
        <v>2806</v>
      </c>
      <c r="L136" s="76" t="s">
        <v>2185</v>
      </c>
      <c r="M136" s="77" t="s">
        <v>2821</v>
      </c>
      <c r="N136" s="3" t="s">
        <v>446</v>
      </c>
      <c r="O136" s="87" t="s">
        <v>828</v>
      </c>
      <c r="P136" s="22">
        <v>3</v>
      </c>
      <c r="Q136" s="1" t="s">
        <v>1876</v>
      </c>
      <c r="R136" s="2">
        <v>0</v>
      </c>
      <c r="S136" s="119">
        <v>16464</v>
      </c>
      <c r="T136" s="1" t="s">
        <v>1825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96</v>
      </c>
      <c r="Z136" s="82" t="str">
        <f t="shared" si="4"/>
        <v>0</v>
      </c>
      <c r="AA136" s="82">
        <f t="shared" si="5"/>
        <v>96</v>
      </c>
      <c r="AC136" s="5"/>
    </row>
    <row r="137" spans="1:34" s="3" customFormat="1" ht="10.199999999999999" x14ac:dyDescent="0.2">
      <c r="A137" s="1" t="s">
        <v>2400</v>
      </c>
      <c r="B137" s="2">
        <v>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22</v>
      </c>
      <c r="I137" s="27" t="s">
        <v>1854</v>
      </c>
      <c r="J137" s="3" t="s">
        <v>446</v>
      </c>
      <c r="K137" s="75" t="s">
        <v>2806</v>
      </c>
      <c r="L137" s="76" t="s">
        <v>2185</v>
      </c>
      <c r="M137" s="77" t="s">
        <v>2821</v>
      </c>
      <c r="N137" s="3" t="s">
        <v>446</v>
      </c>
      <c r="O137" s="87" t="s">
        <v>828</v>
      </c>
      <c r="P137" s="22">
        <v>22</v>
      </c>
      <c r="Q137" s="1" t="s">
        <v>1876</v>
      </c>
      <c r="R137" s="2">
        <v>0</v>
      </c>
      <c r="S137" s="119">
        <v>16464</v>
      </c>
      <c r="T137" s="1" t="s">
        <v>1825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3"/>
        <v>704</v>
      </c>
      <c r="Z137" s="82" t="str">
        <f t="shared" si="4"/>
        <v>0</v>
      </c>
      <c r="AA137" s="82">
        <f t="shared" si="5"/>
        <v>704</v>
      </c>
      <c r="AC137" s="5"/>
    </row>
    <row r="138" spans="1:34" s="3" customFormat="1" ht="10.199999999999999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1856</v>
      </c>
      <c r="P138" s="3">
        <v>2</v>
      </c>
      <c r="Q138" s="1" t="s">
        <v>2193</v>
      </c>
      <c r="R138" s="2">
        <v>26.65</v>
      </c>
      <c r="S138" s="120" t="s">
        <v>2911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ref="Y138:Y201" si="6">F138*G138*2</f>
        <v>64</v>
      </c>
      <c r="Z138" s="82" t="str">
        <f t="shared" ref="Z138:Z201" si="7">IF(X138="N",Y138,"0")</f>
        <v>0</v>
      </c>
      <c r="AA138" s="82">
        <f t="shared" ref="AA138:AA201" si="8">IF(X138="P",Y138,"0")</f>
        <v>64</v>
      </c>
    </row>
    <row r="139" spans="1:34" s="3" customFormat="1" ht="10.199999999999999" x14ac:dyDescent="0.2">
      <c r="A139" s="1" t="s">
        <v>424</v>
      </c>
      <c r="B139" s="21">
        <v>0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6</v>
      </c>
      <c r="I139" s="78" t="s">
        <v>1024</v>
      </c>
      <c r="J139" s="3" t="s">
        <v>446</v>
      </c>
      <c r="K139" s="75" t="s">
        <v>2821</v>
      </c>
      <c r="L139" s="76" t="s">
        <v>2185</v>
      </c>
      <c r="M139" s="77" t="s">
        <v>2911</v>
      </c>
      <c r="N139" s="3" t="s">
        <v>446</v>
      </c>
      <c r="O139" s="27" t="s">
        <v>1856</v>
      </c>
      <c r="P139" s="3">
        <v>6</v>
      </c>
      <c r="Q139" s="1" t="s">
        <v>2193</v>
      </c>
      <c r="R139" s="2">
        <v>26.65</v>
      </c>
      <c r="S139" s="120" t="s">
        <v>2911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192</v>
      </c>
      <c r="Z139" s="82" t="str">
        <f t="shared" si="7"/>
        <v>0</v>
      </c>
      <c r="AA139" s="82">
        <f t="shared" si="8"/>
        <v>192</v>
      </c>
    </row>
    <row r="140" spans="1:34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12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12</v>
      </c>
      <c r="Q140" s="1" t="s">
        <v>2218</v>
      </c>
      <c r="R140" s="2">
        <v>32</v>
      </c>
      <c r="S140" s="124">
        <v>16425</v>
      </c>
      <c r="T140" s="1" t="s">
        <v>2699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384</v>
      </c>
      <c r="Z140" s="82" t="str">
        <f t="shared" si="7"/>
        <v>0</v>
      </c>
      <c r="AA140" s="82">
        <f t="shared" si="8"/>
        <v>384</v>
      </c>
      <c r="AC140" s="5"/>
    </row>
    <row r="141" spans="1:34" s="3" customFormat="1" ht="10.199999999999999" x14ac:dyDescent="0.2">
      <c r="A141" s="1" t="s">
        <v>1878</v>
      </c>
      <c r="B141" s="2">
        <v>325</v>
      </c>
      <c r="C141" s="1" t="s">
        <v>1876</v>
      </c>
      <c r="D141" s="1" t="s">
        <v>2186</v>
      </c>
      <c r="E141" s="3" t="s">
        <v>2187</v>
      </c>
      <c r="F141" s="3">
        <v>16</v>
      </c>
      <c r="G141" s="22">
        <v>25</v>
      </c>
      <c r="H141" s="22"/>
      <c r="I141" s="114" t="s">
        <v>1858</v>
      </c>
      <c r="J141" s="3" t="s">
        <v>446</v>
      </c>
      <c r="K141" s="112" t="s">
        <v>2888</v>
      </c>
      <c r="L141" s="76" t="s">
        <v>2185</v>
      </c>
      <c r="M141" s="77" t="s">
        <v>2888</v>
      </c>
      <c r="N141" s="3" t="s">
        <v>446</v>
      </c>
      <c r="P141" s="3">
        <v>25</v>
      </c>
      <c r="Q141" s="1" t="s">
        <v>2193</v>
      </c>
      <c r="R141" s="2">
        <v>40</v>
      </c>
      <c r="S141" s="149" t="s">
        <v>436</v>
      </c>
      <c r="T141" s="1" t="s">
        <v>2436</v>
      </c>
      <c r="U141" s="3" t="s">
        <v>2196</v>
      </c>
      <c r="V141" s="3" t="s">
        <v>2196</v>
      </c>
      <c r="W141" s="3" t="s">
        <v>2892</v>
      </c>
      <c r="X141" s="3" t="s">
        <v>1019</v>
      </c>
      <c r="Y141" s="82">
        <f t="shared" si="6"/>
        <v>800</v>
      </c>
      <c r="Z141" s="82">
        <f t="shared" si="7"/>
        <v>800</v>
      </c>
      <c r="AA141" s="82" t="str">
        <f t="shared" si="8"/>
        <v>0</v>
      </c>
      <c r="AC141" s="5"/>
    </row>
    <row r="142" spans="1:34" s="3" customFormat="1" ht="10.199999999999999" x14ac:dyDescent="0.2">
      <c r="A142" s="1" t="s">
        <v>2394</v>
      </c>
      <c r="B142" s="2">
        <v>81.349999999999994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5</v>
      </c>
      <c r="I142" s="27" t="s">
        <v>1287</v>
      </c>
      <c r="J142" s="3" t="s">
        <v>446</v>
      </c>
      <c r="K142" s="75" t="s">
        <v>2806</v>
      </c>
      <c r="L142" s="76" t="s">
        <v>2185</v>
      </c>
      <c r="M142" s="77" t="s">
        <v>2453</v>
      </c>
      <c r="N142" s="3" t="s">
        <v>446</v>
      </c>
      <c r="O142" s="3" t="s">
        <v>1100</v>
      </c>
      <c r="P142" s="3">
        <v>5</v>
      </c>
      <c r="Q142" s="1" t="s">
        <v>2193</v>
      </c>
      <c r="R142" s="2">
        <v>86.5</v>
      </c>
      <c r="S142" s="118" t="s">
        <v>2806</v>
      </c>
      <c r="T142" s="1" t="s">
        <v>2463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160</v>
      </c>
      <c r="Z142" s="82" t="str">
        <f t="shared" si="7"/>
        <v>0</v>
      </c>
      <c r="AA142" s="82">
        <f t="shared" si="8"/>
        <v>160</v>
      </c>
    </row>
    <row r="143" spans="1:34" s="3" customFormat="1" ht="10.199999999999999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1854</v>
      </c>
      <c r="J143" s="3" t="s">
        <v>446</v>
      </c>
      <c r="K143" s="75" t="s">
        <v>2806</v>
      </c>
      <c r="L143" s="76" t="s">
        <v>2185</v>
      </c>
      <c r="M143" s="77" t="s">
        <v>1093</v>
      </c>
      <c r="N143" s="3" t="s">
        <v>446</v>
      </c>
      <c r="O143" s="27" t="s">
        <v>988</v>
      </c>
      <c r="P143" s="3">
        <v>25</v>
      </c>
      <c r="Q143" s="1" t="s">
        <v>2218</v>
      </c>
      <c r="R143" s="2">
        <v>200</v>
      </c>
      <c r="S143" s="124">
        <v>16439</v>
      </c>
      <c r="T143" s="1" t="s">
        <v>2444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1" t="s">
        <v>2389</v>
      </c>
      <c r="B144" s="2">
        <v>215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1854</v>
      </c>
      <c r="J144" s="3" t="s">
        <v>446</v>
      </c>
      <c r="K144" s="75" t="s">
        <v>2806</v>
      </c>
      <c r="L144" s="76" t="s">
        <v>2185</v>
      </c>
      <c r="M144" s="77" t="s">
        <v>1093</v>
      </c>
      <c r="N144" s="3" t="s">
        <v>446</v>
      </c>
      <c r="O144" s="27" t="s">
        <v>988</v>
      </c>
      <c r="P144" s="3">
        <v>25</v>
      </c>
      <c r="Q144" s="1" t="s">
        <v>2218</v>
      </c>
      <c r="R144" s="2">
        <v>200</v>
      </c>
      <c r="S144" s="124">
        <v>16439</v>
      </c>
      <c r="T144" s="1" t="s">
        <v>2444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1" t="s">
        <v>2387</v>
      </c>
      <c r="B145" s="2">
        <v>315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1854</v>
      </c>
      <c r="J145" s="3" t="s">
        <v>446</v>
      </c>
      <c r="K145" s="75" t="s">
        <v>2806</v>
      </c>
      <c r="L145" s="76" t="s">
        <v>2185</v>
      </c>
      <c r="M145" s="77" t="s">
        <v>1093</v>
      </c>
      <c r="N145" s="3" t="s">
        <v>446</v>
      </c>
      <c r="O145" s="27" t="s">
        <v>988</v>
      </c>
      <c r="P145" s="3">
        <v>25</v>
      </c>
      <c r="Q145" s="1" t="s">
        <v>2218</v>
      </c>
      <c r="R145" s="2">
        <v>200</v>
      </c>
      <c r="S145" s="124">
        <v>16439</v>
      </c>
      <c r="T145" s="1" t="s">
        <v>2443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20" t="s">
        <v>2711</v>
      </c>
      <c r="B146" s="21">
        <v>216</v>
      </c>
      <c r="C146" s="20" t="s">
        <v>2218</v>
      </c>
      <c r="D146" s="20" t="s">
        <v>2186</v>
      </c>
      <c r="E146" s="22" t="s">
        <v>2187</v>
      </c>
      <c r="F146" s="22">
        <v>16</v>
      </c>
      <c r="G146" s="22">
        <v>25</v>
      </c>
      <c r="H146" s="22"/>
      <c r="I146" s="114" t="s">
        <v>1165</v>
      </c>
      <c r="J146" s="3" t="s">
        <v>446</v>
      </c>
      <c r="K146" s="112" t="s">
        <v>2277</v>
      </c>
      <c r="L146" s="76" t="s">
        <v>2185</v>
      </c>
      <c r="M146" s="77" t="s">
        <v>2484</v>
      </c>
      <c r="N146" s="3" t="s">
        <v>446</v>
      </c>
      <c r="O146" s="3" t="s">
        <v>2910</v>
      </c>
      <c r="P146" s="3">
        <v>25</v>
      </c>
      <c r="Q146" s="1" t="s">
        <v>2218</v>
      </c>
      <c r="R146" s="2">
        <v>201</v>
      </c>
      <c r="S146" s="124">
        <v>16425</v>
      </c>
      <c r="T146" s="1" t="s">
        <v>2699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20" t="s">
        <v>2711</v>
      </c>
      <c r="B147" s="21">
        <v>216</v>
      </c>
      <c r="C147" s="20" t="s">
        <v>2193</v>
      </c>
      <c r="D147" s="20" t="s">
        <v>2186</v>
      </c>
      <c r="E147" s="22" t="s">
        <v>2187</v>
      </c>
      <c r="F147" s="22">
        <v>16</v>
      </c>
      <c r="G147" s="22">
        <v>13</v>
      </c>
      <c r="H147" s="22"/>
      <c r="I147" s="114" t="s">
        <v>1788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13</v>
      </c>
      <c r="Q147" s="1" t="s">
        <v>2218</v>
      </c>
      <c r="R147" s="2">
        <v>201</v>
      </c>
      <c r="S147" s="124">
        <v>16435</v>
      </c>
      <c r="T147" s="1" t="s">
        <v>2699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416</v>
      </c>
      <c r="Z147" s="82" t="str">
        <f t="shared" si="7"/>
        <v>0</v>
      </c>
      <c r="AA147" s="82">
        <f t="shared" si="8"/>
        <v>416</v>
      </c>
      <c r="AC147" s="5"/>
    </row>
    <row r="148" spans="1:29" s="3" customFormat="1" ht="10.199999999999999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25</v>
      </c>
      <c r="H148" s="22"/>
      <c r="I148" s="114" t="s">
        <v>1165</v>
      </c>
      <c r="J148" s="3" t="s">
        <v>446</v>
      </c>
      <c r="K148" s="112" t="s">
        <v>2277</v>
      </c>
      <c r="L148" s="76" t="s">
        <v>2185</v>
      </c>
      <c r="M148" s="77" t="s">
        <v>2484</v>
      </c>
      <c r="N148" s="3" t="s">
        <v>446</v>
      </c>
      <c r="O148" s="3" t="s">
        <v>2910</v>
      </c>
      <c r="P148" s="3">
        <v>25</v>
      </c>
      <c r="Q148" s="1" t="s">
        <v>2218</v>
      </c>
      <c r="R148" s="2">
        <v>204</v>
      </c>
      <c r="S148" s="124">
        <v>16425</v>
      </c>
      <c r="T148" s="1" t="s">
        <v>2700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20" t="s">
        <v>2711</v>
      </c>
      <c r="B149" s="21">
        <v>216</v>
      </c>
      <c r="C149" s="20" t="s">
        <v>2218</v>
      </c>
      <c r="D149" s="20" t="s">
        <v>2186</v>
      </c>
      <c r="E149" s="22" t="s">
        <v>2187</v>
      </c>
      <c r="F149" s="22">
        <v>16</v>
      </c>
      <c r="G149" s="22">
        <v>25</v>
      </c>
      <c r="H149" s="22"/>
      <c r="I149" s="114" t="s">
        <v>1165</v>
      </c>
      <c r="J149" s="3" t="s">
        <v>446</v>
      </c>
      <c r="K149" s="112" t="s">
        <v>2277</v>
      </c>
      <c r="L149" s="76" t="s">
        <v>2185</v>
      </c>
      <c r="M149" s="77" t="s">
        <v>2484</v>
      </c>
      <c r="N149" s="3" t="s">
        <v>446</v>
      </c>
      <c r="O149" s="3" t="s">
        <v>2910</v>
      </c>
      <c r="P149" s="3">
        <v>25</v>
      </c>
      <c r="Q149" s="1" t="s">
        <v>2485</v>
      </c>
      <c r="R149" s="2">
        <v>217</v>
      </c>
      <c r="S149" s="124">
        <v>16425</v>
      </c>
      <c r="T149" s="1" t="s">
        <v>2486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20" t="s">
        <v>2711</v>
      </c>
      <c r="B150" s="21">
        <v>216</v>
      </c>
      <c r="C150" s="20" t="s">
        <v>2218</v>
      </c>
      <c r="D150" s="20" t="s">
        <v>2186</v>
      </c>
      <c r="E150" s="22" t="s">
        <v>2187</v>
      </c>
      <c r="F150" s="22">
        <v>16</v>
      </c>
      <c r="G150" s="22">
        <v>25</v>
      </c>
      <c r="H150" s="22"/>
      <c r="I150" s="114" t="s">
        <v>1165</v>
      </c>
      <c r="J150" s="3" t="s">
        <v>446</v>
      </c>
      <c r="K150" s="112" t="s">
        <v>2277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16425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20" t="s">
        <v>2711</v>
      </c>
      <c r="B151" s="21">
        <v>216</v>
      </c>
      <c r="C151" s="20" t="s">
        <v>2218</v>
      </c>
      <c r="D151" s="20" t="s">
        <v>2186</v>
      </c>
      <c r="E151" s="22" t="s">
        <v>2187</v>
      </c>
      <c r="F151" s="22">
        <v>16</v>
      </c>
      <c r="G151" s="22">
        <v>25</v>
      </c>
      <c r="H151" s="22"/>
      <c r="I151" s="114" t="s">
        <v>1165</v>
      </c>
      <c r="J151" s="3" t="s">
        <v>446</v>
      </c>
      <c r="K151" s="112" t="s">
        <v>2277</v>
      </c>
      <c r="L151" s="76" t="s">
        <v>2185</v>
      </c>
      <c r="M151" s="77" t="s">
        <v>2484</v>
      </c>
      <c r="N151" s="3" t="s">
        <v>446</v>
      </c>
      <c r="O151" s="3" t="s">
        <v>2910</v>
      </c>
      <c r="P151" s="3">
        <v>25</v>
      </c>
      <c r="Q151" s="1" t="s">
        <v>2218</v>
      </c>
      <c r="R151" s="2">
        <v>225</v>
      </c>
      <c r="S151" s="124">
        <v>16425</v>
      </c>
      <c r="T151" s="1" t="s">
        <v>2487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/>
      <c r="J152" s="3" t="s">
        <v>446</v>
      </c>
      <c r="K152" s="75" t="s">
        <v>2806</v>
      </c>
      <c r="L152" s="76" t="s">
        <v>2185</v>
      </c>
      <c r="M152" s="115" t="s">
        <v>2806</v>
      </c>
      <c r="N152" s="3" t="s">
        <v>446</v>
      </c>
      <c r="P152" s="22">
        <v>25</v>
      </c>
      <c r="Q152" s="1" t="s">
        <v>1876</v>
      </c>
      <c r="R152" s="2">
        <v>315</v>
      </c>
      <c r="S152" s="149" t="s">
        <v>436</v>
      </c>
      <c r="T152" s="1" t="s">
        <v>1877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114" t="s">
        <v>878</v>
      </c>
      <c r="J153" s="3" t="s">
        <v>446</v>
      </c>
      <c r="K153" s="112" t="s">
        <v>2821</v>
      </c>
      <c r="L153" s="76" t="s">
        <v>2185</v>
      </c>
      <c r="M153" s="115" t="s">
        <v>2484</v>
      </c>
      <c r="N153" s="3" t="s">
        <v>446</v>
      </c>
      <c r="O153" s="3" t="s">
        <v>824</v>
      </c>
      <c r="P153" s="22">
        <v>25</v>
      </c>
      <c r="Q153" s="1" t="s">
        <v>1876</v>
      </c>
      <c r="R153" s="2">
        <v>320</v>
      </c>
      <c r="S153" s="149">
        <v>16449</v>
      </c>
      <c r="T153" s="1" t="s">
        <v>1881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2399</v>
      </c>
      <c r="B154" s="2">
        <v>85.5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25</v>
      </c>
      <c r="I154" s="27" t="s">
        <v>1869</v>
      </c>
      <c r="J154" s="3" t="s">
        <v>446</v>
      </c>
      <c r="K154" s="75" t="s">
        <v>2806</v>
      </c>
      <c r="L154" s="76" t="s">
        <v>2185</v>
      </c>
      <c r="M154" s="77" t="s">
        <v>2453</v>
      </c>
      <c r="N154" s="3" t="s">
        <v>446</v>
      </c>
      <c r="O154" s="3" t="s">
        <v>1100</v>
      </c>
      <c r="P154" s="3">
        <v>25</v>
      </c>
      <c r="Q154" s="1" t="s">
        <v>1782</v>
      </c>
      <c r="R154" s="2">
        <v>325</v>
      </c>
      <c r="S154" s="124" t="s">
        <v>2806</v>
      </c>
      <c r="T154" s="1" t="s">
        <v>1783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1879</v>
      </c>
      <c r="B155" s="2">
        <v>340</v>
      </c>
      <c r="C155" s="1" t="s">
        <v>1876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/>
      <c r="J155" s="3" t="s">
        <v>446</v>
      </c>
      <c r="K155" s="112" t="s">
        <v>2446</v>
      </c>
      <c r="L155" s="76" t="s">
        <v>2185</v>
      </c>
      <c r="M155" s="77" t="s">
        <v>2453</v>
      </c>
      <c r="N155" s="3" t="s">
        <v>446</v>
      </c>
      <c r="O155" s="3" t="s">
        <v>1859</v>
      </c>
      <c r="P155" s="3">
        <v>25</v>
      </c>
      <c r="Q155" s="1" t="s">
        <v>1782</v>
      </c>
      <c r="R155" s="2">
        <v>325</v>
      </c>
      <c r="S155" s="124" t="s">
        <v>436</v>
      </c>
      <c r="T155" s="1" t="s">
        <v>1784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0.199999999999999" x14ac:dyDescent="0.2">
      <c r="A156" s="1" t="s">
        <v>847</v>
      </c>
      <c r="B156" s="2">
        <v>375</v>
      </c>
      <c r="C156" s="1" t="s">
        <v>837</v>
      </c>
      <c r="D156" s="1" t="s">
        <v>2186</v>
      </c>
      <c r="E156" s="3" t="s">
        <v>2187</v>
      </c>
      <c r="F156" s="3">
        <v>16</v>
      </c>
      <c r="G156" s="22">
        <v>25</v>
      </c>
      <c r="H156" s="22"/>
      <c r="I156" s="114"/>
      <c r="J156" s="3" t="s">
        <v>446</v>
      </c>
      <c r="K156" s="75" t="s">
        <v>2812</v>
      </c>
      <c r="L156" s="76" t="s">
        <v>2185</v>
      </c>
      <c r="M156" s="115" t="s">
        <v>2812</v>
      </c>
      <c r="N156" s="3" t="s">
        <v>446</v>
      </c>
      <c r="P156" s="22">
        <v>25</v>
      </c>
      <c r="Q156" s="1" t="s">
        <v>1876</v>
      </c>
      <c r="R156" s="2">
        <v>330</v>
      </c>
      <c r="S156" s="124" t="s">
        <v>436</v>
      </c>
      <c r="T156" s="1" t="s">
        <v>1883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0.199999999999999" x14ac:dyDescent="0.2">
      <c r="A157" s="1" t="s">
        <v>1064</v>
      </c>
      <c r="B157" s="2">
        <v>330</v>
      </c>
      <c r="C157" s="1" t="s">
        <v>1063</v>
      </c>
      <c r="D157" s="1" t="s">
        <v>2186</v>
      </c>
      <c r="E157" s="3" t="s">
        <v>2187</v>
      </c>
      <c r="F157" s="3">
        <v>16</v>
      </c>
      <c r="G157" s="3">
        <v>25</v>
      </c>
      <c r="I157" s="114"/>
      <c r="J157" s="3" t="s">
        <v>446</v>
      </c>
      <c r="K157" s="75" t="s">
        <v>2887</v>
      </c>
      <c r="L157" s="76" t="s">
        <v>2185</v>
      </c>
      <c r="M157" s="77" t="s">
        <v>432</v>
      </c>
      <c r="N157" s="3" t="s">
        <v>446</v>
      </c>
      <c r="O157" s="27" t="s">
        <v>1786</v>
      </c>
      <c r="P157" s="3">
        <v>25</v>
      </c>
      <c r="Q157" s="1" t="s">
        <v>861</v>
      </c>
      <c r="R157" s="2">
        <v>335</v>
      </c>
      <c r="S157" s="149" t="s">
        <v>436</v>
      </c>
      <c r="T157" s="1" t="s">
        <v>862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0.199999999999999" x14ac:dyDescent="0.2">
      <c r="A158" s="20" t="s">
        <v>2711</v>
      </c>
      <c r="B158" s="21">
        <v>216</v>
      </c>
      <c r="C158" s="20" t="s">
        <v>2218</v>
      </c>
      <c r="D158" s="20" t="s">
        <v>2186</v>
      </c>
      <c r="E158" s="22" t="s">
        <v>2187</v>
      </c>
      <c r="F158" s="22">
        <v>16</v>
      </c>
      <c r="G158" s="22">
        <v>25</v>
      </c>
      <c r="H158" s="22"/>
      <c r="I158" s="114" t="s">
        <v>1852</v>
      </c>
      <c r="J158" s="3" t="s">
        <v>446</v>
      </c>
      <c r="K158" s="112" t="s">
        <v>2277</v>
      </c>
      <c r="L158" s="76" t="s">
        <v>2185</v>
      </c>
      <c r="M158" s="115" t="s">
        <v>2812</v>
      </c>
      <c r="N158" s="3" t="s">
        <v>446</v>
      </c>
      <c r="O158" s="27" t="s">
        <v>2277</v>
      </c>
      <c r="P158" s="22">
        <v>25</v>
      </c>
      <c r="Q158" s="1" t="s">
        <v>1876</v>
      </c>
      <c r="R158" s="2">
        <v>340</v>
      </c>
      <c r="S158" s="124" t="s">
        <v>436</v>
      </c>
      <c r="T158" s="1" t="s">
        <v>1882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0.199999999999999" x14ac:dyDescent="0.2">
      <c r="A159" s="1" t="s">
        <v>843</v>
      </c>
      <c r="B159" s="2">
        <v>385</v>
      </c>
      <c r="C159" s="1" t="s">
        <v>837</v>
      </c>
      <c r="D159" s="1" t="s">
        <v>2186</v>
      </c>
      <c r="E159" s="3" t="s">
        <v>2187</v>
      </c>
      <c r="F159" s="3">
        <v>16</v>
      </c>
      <c r="G159" s="22">
        <v>25</v>
      </c>
      <c r="H159" s="22"/>
      <c r="I159" s="114"/>
      <c r="J159" s="3" t="s">
        <v>446</v>
      </c>
      <c r="K159" s="75" t="s">
        <v>2466</v>
      </c>
      <c r="L159" s="76" t="s">
        <v>2185</v>
      </c>
      <c r="M159" s="115" t="s">
        <v>2466</v>
      </c>
      <c r="N159" s="3" t="s">
        <v>446</v>
      </c>
      <c r="P159" s="22">
        <v>25</v>
      </c>
      <c r="Q159" s="1" t="s">
        <v>1876</v>
      </c>
      <c r="R159" s="2">
        <v>350</v>
      </c>
      <c r="S159" s="124" t="s">
        <v>436</v>
      </c>
      <c r="T159" s="1" t="s">
        <v>1880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5">
      <c r="G160" s="39">
        <f>SUM(G134:G159)</f>
        <v>500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SUM(P134:P159)</f>
        <v>500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5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1876</v>
      </c>
      <c r="R162" s="2">
        <v>0</v>
      </c>
      <c r="S162" s="125">
        <v>15937</v>
      </c>
      <c r="T162" s="1" t="s">
        <v>1891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0.199999999999999" x14ac:dyDescent="0.2">
      <c r="A163" s="1" t="s">
        <v>2774</v>
      </c>
      <c r="B163" s="21">
        <v>64.5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25</v>
      </c>
      <c r="J163" s="3" t="s">
        <v>446</v>
      </c>
      <c r="K163" s="108" t="s">
        <v>2453</v>
      </c>
      <c r="L163" s="109" t="s">
        <v>2185</v>
      </c>
      <c r="M163" s="110" t="s">
        <v>2453</v>
      </c>
      <c r="N163" s="3" t="s">
        <v>446</v>
      </c>
      <c r="O163" s="79" t="s">
        <v>2807</v>
      </c>
      <c r="P163" s="3">
        <v>25</v>
      </c>
      <c r="Q163" s="1" t="s">
        <v>2193</v>
      </c>
      <c r="R163" s="2">
        <v>38.5</v>
      </c>
      <c r="S163" s="118" t="s">
        <v>831</v>
      </c>
      <c r="T163" s="1" t="s">
        <v>2775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400</v>
      </c>
      <c r="Z163" s="82">
        <f t="shared" si="7"/>
        <v>400</v>
      </c>
      <c r="AA163" s="82" t="str">
        <f t="shared" si="8"/>
        <v>0</v>
      </c>
      <c r="AC163" s="5"/>
    </row>
    <row r="164" spans="1:29" s="3" customFormat="1" ht="10.199999999999999" x14ac:dyDescent="0.2">
      <c r="A164" s="1" t="s">
        <v>2776</v>
      </c>
      <c r="B164" s="21">
        <v>69.5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25</v>
      </c>
      <c r="J164" s="3" t="s">
        <v>446</v>
      </c>
      <c r="K164" s="108" t="s">
        <v>2453</v>
      </c>
      <c r="L164" s="109" t="s">
        <v>2185</v>
      </c>
      <c r="M164" s="110" t="s">
        <v>2453</v>
      </c>
      <c r="N164" s="3" t="s">
        <v>446</v>
      </c>
      <c r="O164" s="28" t="s">
        <v>2807</v>
      </c>
      <c r="P164" s="3">
        <v>25</v>
      </c>
      <c r="Q164" s="1" t="s">
        <v>2193</v>
      </c>
      <c r="R164" s="2">
        <v>38.5</v>
      </c>
      <c r="S164" s="118" t="s">
        <v>831</v>
      </c>
      <c r="T164" s="1" t="s">
        <v>2777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400</v>
      </c>
      <c r="Z164" s="82">
        <f t="shared" si="7"/>
        <v>400</v>
      </c>
      <c r="AA164" s="82" t="str">
        <f t="shared" si="8"/>
        <v>0</v>
      </c>
      <c r="AC164" s="5"/>
    </row>
    <row r="165" spans="1:29" s="3" customFormat="1" ht="10.199999999999999" x14ac:dyDescent="0.2">
      <c r="A165" s="1" t="s">
        <v>2782</v>
      </c>
      <c r="B165" s="21">
        <v>61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J165" s="3" t="s">
        <v>446</v>
      </c>
      <c r="K165" s="75" t="s">
        <v>2453</v>
      </c>
      <c r="L165" s="76" t="s">
        <v>2185</v>
      </c>
      <c r="M165" s="77" t="s">
        <v>2911</v>
      </c>
      <c r="N165" s="3" t="s">
        <v>446</v>
      </c>
      <c r="O165" s="3" t="s">
        <v>1261</v>
      </c>
      <c r="P165" s="3">
        <v>8</v>
      </c>
      <c r="Q165" s="1" t="s">
        <v>2193</v>
      </c>
      <c r="R165" s="2">
        <v>26.65</v>
      </c>
      <c r="S165" s="120" t="s">
        <v>436</v>
      </c>
      <c r="T165" s="1" t="s">
        <v>2672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128</v>
      </c>
      <c r="Z165" s="82">
        <f t="shared" si="7"/>
        <v>128</v>
      </c>
      <c r="AA165" s="82" t="str">
        <f t="shared" si="8"/>
        <v>0</v>
      </c>
      <c r="AC165" s="5"/>
    </row>
    <row r="166" spans="1:29" s="3" customFormat="1" ht="10.199999999999999" x14ac:dyDescent="0.2">
      <c r="A166" s="1" t="s">
        <v>2782</v>
      </c>
      <c r="B166" s="21">
        <v>61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17</v>
      </c>
      <c r="I166" s="27"/>
      <c r="J166" s="3" t="s">
        <v>446</v>
      </c>
      <c r="K166" s="75" t="s">
        <v>2453</v>
      </c>
      <c r="L166" s="76" t="s">
        <v>2185</v>
      </c>
      <c r="M166" s="77" t="s">
        <v>2408</v>
      </c>
      <c r="N166" s="3" t="s">
        <v>446</v>
      </c>
      <c r="O166" s="3" t="s">
        <v>1743</v>
      </c>
      <c r="P166" s="3">
        <v>17</v>
      </c>
      <c r="Q166" s="1" t="s">
        <v>2321</v>
      </c>
      <c r="R166" s="2">
        <v>26.15</v>
      </c>
      <c r="S166" s="120" t="s">
        <v>436</v>
      </c>
      <c r="T166" s="1" t="s">
        <v>2693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272</v>
      </c>
      <c r="Z166" s="82">
        <f t="shared" si="7"/>
        <v>272</v>
      </c>
      <c r="AA166" s="82" t="str">
        <f t="shared" si="8"/>
        <v>0</v>
      </c>
      <c r="AC166" s="5"/>
    </row>
    <row r="167" spans="1:29" s="3" customFormat="1" ht="10.199999999999999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1285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146860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2911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4">
        <v>146866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1725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1876</v>
      </c>
      <c r="R169" s="2">
        <v>0</v>
      </c>
      <c r="S169" s="124">
        <v>146865</v>
      </c>
      <c r="T169" s="1" t="s">
        <v>1891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0.199999999999999" x14ac:dyDescent="0.2">
      <c r="A170" s="1" t="s">
        <v>424</v>
      </c>
      <c r="B170" s="21">
        <v>0</v>
      </c>
      <c r="C170" s="1" t="s">
        <v>2218</v>
      </c>
      <c r="D170" s="1" t="s">
        <v>2718</v>
      </c>
      <c r="E170" s="3" t="s">
        <v>2187</v>
      </c>
      <c r="F170" s="3">
        <v>8</v>
      </c>
      <c r="G170" s="3">
        <v>8</v>
      </c>
      <c r="I170" s="78" t="s">
        <v>1024</v>
      </c>
      <c r="J170" s="3" t="s">
        <v>446</v>
      </c>
      <c r="K170" s="75" t="s">
        <v>2821</v>
      </c>
      <c r="L170" s="76" t="s">
        <v>2185</v>
      </c>
      <c r="M170" s="77" t="s">
        <v>2408</v>
      </c>
      <c r="N170" s="3" t="s">
        <v>446</v>
      </c>
      <c r="O170" s="27" t="s">
        <v>1738</v>
      </c>
      <c r="P170" s="3">
        <v>8</v>
      </c>
      <c r="Q170" s="1" t="s">
        <v>2321</v>
      </c>
      <c r="R170" s="2">
        <v>26.15</v>
      </c>
      <c r="S170" s="120" t="s">
        <v>1751</v>
      </c>
      <c r="T170" s="1" t="s">
        <v>2693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0.199999999999999" x14ac:dyDescent="0.2">
      <c r="A171" s="1" t="s">
        <v>1893</v>
      </c>
      <c r="B171" s="2">
        <v>320</v>
      </c>
      <c r="C171" s="1" t="s">
        <v>1876</v>
      </c>
      <c r="D171" s="1" t="s">
        <v>2718</v>
      </c>
      <c r="E171" s="3" t="s">
        <v>2187</v>
      </c>
      <c r="F171" s="3">
        <v>8</v>
      </c>
      <c r="G171" s="22">
        <v>25</v>
      </c>
      <c r="I171" s="153"/>
      <c r="J171" s="3" t="s">
        <v>446</v>
      </c>
      <c r="K171" s="112" t="s">
        <v>2596</v>
      </c>
      <c r="L171" s="76" t="s">
        <v>2185</v>
      </c>
      <c r="M171" s="115" t="s">
        <v>1850</v>
      </c>
      <c r="N171" s="3" t="s">
        <v>446</v>
      </c>
      <c r="O171" s="27" t="s">
        <v>2596</v>
      </c>
      <c r="P171" s="3">
        <v>25</v>
      </c>
      <c r="Q171" s="1" t="s">
        <v>1876</v>
      </c>
      <c r="R171" s="2">
        <v>340</v>
      </c>
      <c r="S171" s="149" t="s">
        <v>436</v>
      </c>
      <c r="T171" s="1" t="s">
        <v>1882</v>
      </c>
      <c r="U171" s="3" t="s">
        <v>2196</v>
      </c>
      <c r="V171" s="3" t="s">
        <v>2196</v>
      </c>
      <c r="W171" s="3" t="s">
        <v>2892</v>
      </c>
      <c r="X171" s="3" t="s">
        <v>1019</v>
      </c>
      <c r="Y171" s="82">
        <f t="shared" si="6"/>
        <v>400</v>
      </c>
      <c r="Z171" s="82">
        <f t="shared" si="7"/>
        <v>400</v>
      </c>
      <c r="AA171" s="82" t="str">
        <f t="shared" si="8"/>
        <v>0</v>
      </c>
      <c r="AC171" s="5"/>
    </row>
    <row r="172" spans="1:29" s="3" customFormat="1" ht="10.199999999999999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1857</v>
      </c>
      <c r="J172" s="3" t="s">
        <v>446</v>
      </c>
      <c r="K172" s="75" t="s">
        <v>2446</v>
      </c>
      <c r="L172" s="76" t="s">
        <v>2185</v>
      </c>
      <c r="M172" s="115" t="s">
        <v>1850</v>
      </c>
      <c r="N172" s="3" t="s">
        <v>446</v>
      </c>
      <c r="O172" s="27" t="s">
        <v>1872</v>
      </c>
      <c r="P172" s="3">
        <v>25</v>
      </c>
      <c r="Q172" s="1" t="s">
        <v>1876</v>
      </c>
      <c r="R172" s="2">
        <v>330</v>
      </c>
      <c r="S172" s="149" t="s">
        <v>2446</v>
      </c>
      <c r="T172" s="1" t="s">
        <v>1883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2911</v>
      </c>
      <c r="N173" s="3" t="s">
        <v>446</v>
      </c>
      <c r="O173" s="27" t="s">
        <v>878</v>
      </c>
      <c r="P173" s="3">
        <v>22</v>
      </c>
      <c r="Q173" s="1" t="s">
        <v>2485</v>
      </c>
      <c r="R173" s="2">
        <v>199.25</v>
      </c>
      <c r="S173" s="120" t="s">
        <v>2911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2408</v>
      </c>
      <c r="N174" s="3" t="s">
        <v>446</v>
      </c>
      <c r="O174" s="27" t="s">
        <v>2824</v>
      </c>
      <c r="P174" s="3">
        <v>25</v>
      </c>
      <c r="Q174" s="1" t="s">
        <v>2321</v>
      </c>
      <c r="R174" s="2">
        <v>26.15</v>
      </c>
      <c r="S174" s="149" t="s">
        <v>2408</v>
      </c>
      <c r="T174" s="1" t="s">
        <v>2693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2408</v>
      </c>
      <c r="N175" s="3" t="s">
        <v>446</v>
      </c>
      <c r="O175" s="27" t="s">
        <v>878</v>
      </c>
      <c r="P175" s="3">
        <v>25</v>
      </c>
      <c r="Q175" s="1" t="s">
        <v>2193</v>
      </c>
      <c r="R175" s="2">
        <v>24.18</v>
      </c>
      <c r="S175" s="149" t="s">
        <v>2408</v>
      </c>
      <c r="T175" s="1" t="s">
        <v>2691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16425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16425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2519</v>
      </c>
      <c r="N178" s="3" t="s">
        <v>446</v>
      </c>
      <c r="O178" s="3" t="s">
        <v>911</v>
      </c>
      <c r="P178" s="3">
        <v>25</v>
      </c>
      <c r="Q178" s="1" t="s">
        <v>2193</v>
      </c>
      <c r="R178" s="2">
        <v>72</v>
      </c>
      <c r="S178" s="149" t="s">
        <v>2466</v>
      </c>
      <c r="T178" s="1" t="s">
        <v>2792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1801</v>
      </c>
      <c r="J179" s="3" t="s">
        <v>446</v>
      </c>
      <c r="K179" s="112" t="s">
        <v>2277</v>
      </c>
      <c r="L179" s="76" t="s">
        <v>2185</v>
      </c>
      <c r="M179" s="77" t="s">
        <v>2804</v>
      </c>
      <c r="N179" s="3" t="s">
        <v>446</v>
      </c>
      <c r="O179" s="27" t="s">
        <v>1268</v>
      </c>
      <c r="P179" s="3">
        <v>25</v>
      </c>
      <c r="Q179" s="1" t="s">
        <v>2193</v>
      </c>
      <c r="R179" s="2">
        <v>24.85</v>
      </c>
      <c r="S179" s="149" t="s">
        <v>2887</v>
      </c>
      <c r="T179" s="1" t="s">
        <v>2651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10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10</v>
      </c>
      <c r="Q180" s="1" t="s">
        <v>2218</v>
      </c>
      <c r="R180" s="2">
        <v>240</v>
      </c>
      <c r="S180" s="124">
        <v>16435</v>
      </c>
      <c r="T180" s="1" t="s">
        <v>2788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160</v>
      </c>
      <c r="Z180" s="82" t="str">
        <f t="shared" si="7"/>
        <v>0</v>
      </c>
      <c r="AA180" s="82">
        <f t="shared" si="8"/>
        <v>160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16440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16440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0.199999999999999" x14ac:dyDescent="0.2">
      <c r="A183" s="1" t="s">
        <v>1888</v>
      </c>
      <c r="B183" s="2">
        <v>300</v>
      </c>
      <c r="C183" s="1" t="s">
        <v>1876</v>
      </c>
      <c r="D183" s="1" t="s">
        <v>2718</v>
      </c>
      <c r="E183" s="3" t="s">
        <v>2187</v>
      </c>
      <c r="F183" s="3">
        <v>8</v>
      </c>
      <c r="G183" s="22">
        <v>25</v>
      </c>
      <c r="I183" s="114" t="s">
        <v>1875</v>
      </c>
      <c r="J183" s="3" t="s">
        <v>446</v>
      </c>
      <c r="K183" s="112" t="s">
        <v>2888</v>
      </c>
      <c r="L183" s="76" t="s">
        <v>2185</v>
      </c>
      <c r="M183" s="77" t="s">
        <v>880</v>
      </c>
      <c r="N183" s="3" t="s">
        <v>446</v>
      </c>
      <c r="O183" s="27" t="s">
        <v>878</v>
      </c>
      <c r="P183" s="3">
        <v>25</v>
      </c>
      <c r="Q183" s="1" t="s">
        <v>2193</v>
      </c>
      <c r="R183" s="2">
        <v>126</v>
      </c>
      <c r="S183" s="124" t="s">
        <v>1118</v>
      </c>
      <c r="T183" s="1" t="s">
        <v>2751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1" t="s">
        <v>2685</v>
      </c>
      <c r="B184" s="2">
        <v>225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27" t="s">
        <v>1855</v>
      </c>
      <c r="J184" s="3" t="s">
        <v>446</v>
      </c>
      <c r="K184" s="75" t="s">
        <v>2806</v>
      </c>
      <c r="L184" s="76" t="s">
        <v>2185</v>
      </c>
      <c r="M184" s="77" t="s">
        <v>1093</v>
      </c>
      <c r="N184" s="3" t="s">
        <v>446</v>
      </c>
      <c r="O184" s="27" t="s">
        <v>2918</v>
      </c>
      <c r="P184" s="3">
        <v>25</v>
      </c>
      <c r="Q184" s="1" t="s">
        <v>2193</v>
      </c>
      <c r="R184" s="2">
        <v>67</v>
      </c>
      <c r="S184" s="124">
        <v>16439</v>
      </c>
      <c r="T184" s="1" t="s">
        <v>2767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1" t="s">
        <v>2684</v>
      </c>
      <c r="B185" s="2">
        <v>15.9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1855</v>
      </c>
      <c r="J185" s="3" t="s">
        <v>446</v>
      </c>
      <c r="K185" s="75" t="s">
        <v>2806</v>
      </c>
      <c r="L185" s="76" t="s">
        <v>2185</v>
      </c>
      <c r="M185" s="77" t="s">
        <v>1093</v>
      </c>
      <c r="N185" s="3" t="s">
        <v>446</v>
      </c>
      <c r="O185" s="27" t="s">
        <v>2918</v>
      </c>
      <c r="P185" s="3">
        <v>25</v>
      </c>
      <c r="Q185" s="1" t="s">
        <v>2193</v>
      </c>
      <c r="R185" s="2">
        <v>62</v>
      </c>
      <c r="S185" s="124">
        <v>16439</v>
      </c>
      <c r="T185" s="1" t="s">
        <v>2768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2760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1855</v>
      </c>
      <c r="J186" s="3" t="s">
        <v>446</v>
      </c>
      <c r="K186" s="75" t="s">
        <v>2806</v>
      </c>
      <c r="L186" s="76" t="s">
        <v>2185</v>
      </c>
      <c r="M186" s="77" t="s">
        <v>1093</v>
      </c>
      <c r="N186" s="3" t="s">
        <v>446</v>
      </c>
      <c r="O186" s="27" t="s">
        <v>2918</v>
      </c>
      <c r="P186" s="3">
        <v>25</v>
      </c>
      <c r="Q186" s="1" t="s">
        <v>837</v>
      </c>
      <c r="R186" s="2">
        <v>310</v>
      </c>
      <c r="S186" s="124">
        <v>16439</v>
      </c>
      <c r="T186" s="1" t="s">
        <v>856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1855</v>
      </c>
      <c r="J187" s="3" t="s">
        <v>446</v>
      </c>
      <c r="K187" s="75" t="s">
        <v>2806</v>
      </c>
      <c r="L187" s="76" t="s">
        <v>2185</v>
      </c>
      <c r="M187" s="77" t="s">
        <v>1785</v>
      </c>
      <c r="N187" s="3" t="s">
        <v>446</v>
      </c>
      <c r="O187" s="27" t="s">
        <v>1851</v>
      </c>
      <c r="P187" s="3">
        <v>25</v>
      </c>
      <c r="Q187" s="1" t="s">
        <v>2193</v>
      </c>
      <c r="R187" s="2">
        <v>89.5</v>
      </c>
      <c r="S187" s="149" t="s">
        <v>2834</v>
      </c>
      <c r="T187" s="1" t="s">
        <v>2674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1889</v>
      </c>
      <c r="B188" s="2">
        <v>325</v>
      </c>
      <c r="C188" s="1" t="s">
        <v>1876</v>
      </c>
      <c r="D188" s="1" t="s">
        <v>2718</v>
      </c>
      <c r="E188" s="3" t="s">
        <v>2187</v>
      </c>
      <c r="F188" s="3">
        <v>8</v>
      </c>
      <c r="G188" s="22">
        <v>25</v>
      </c>
      <c r="I188" s="114" t="s">
        <v>1873</v>
      </c>
      <c r="J188" s="3" t="s">
        <v>446</v>
      </c>
      <c r="K188" s="112" t="s">
        <v>2888</v>
      </c>
      <c r="L188" s="76" t="s">
        <v>2185</v>
      </c>
      <c r="M188" s="77" t="s">
        <v>2823</v>
      </c>
      <c r="N188" s="3" t="s">
        <v>446</v>
      </c>
      <c r="O188" s="27" t="s">
        <v>878</v>
      </c>
      <c r="P188" s="3">
        <v>25</v>
      </c>
      <c r="Q188" s="1" t="s">
        <v>2218</v>
      </c>
      <c r="R188" s="2">
        <v>190</v>
      </c>
      <c r="S188" s="124" t="s">
        <v>1118</v>
      </c>
      <c r="T188" s="1" t="s">
        <v>2752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0.199999999999999" x14ac:dyDescent="0.2">
      <c r="A189" s="1" t="s">
        <v>1258</v>
      </c>
      <c r="B189" s="2">
        <v>0</v>
      </c>
      <c r="C189" s="1" t="s">
        <v>2193</v>
      </c>
      <c r="D189" s="1" t="s">
        <v>2718</v>
      </c>
      <c r="E189" s="3" t="s">
        <v>2187</v>
      </c>
      <c r="F189" s="3">
        <v>8</v>
      </c>
      <c r="G189" s="22">
        <v>25</v>
      </c>
      <c r="I189" s="114" t="s">
        <v>878</v>
      </c>
      <c r="J189" s="3" t="s">
        <v>446</v>
      </c>
      <c r="K189" s="112" t="s">
        <v>2821</v>
      </c>
      <c r="L189" s="76" t="s">
        <v>2185</v>
      </c>
      <c r="M189" s="77" t="s">
        <v>2484</v>
      </c>
      <c r="N189" s="3" t="s">
        <v>446</v>
      </c>
      <c r="O189" s="3" t="s">
        <v>824</v>
      </c>
      <c r="P189" s="3">
        <v>25</v>
      </c>
      <c r="Q189" s="1" t="s">
        <v>2218</v>
      </c>
      <c r="R189" s="2">
        <v>240</v>
      </c>
      <c r="S189" s="124">
        <v>16449</v>
      </c>
      <c r="T189" s="1" t="s">
        <v>2788</v>
      </c>
      <c r="U189" s="3" t="s">
        <v>1769</v>
      </c>
      <c r="V189" s="3" t="s">
        <v>1769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1887</v>
      </c>
      <c r="B190" s="2">
        <v>320</v>
      </c>
      <c r="C190" s="1" t="s">
        <v>1876</v>
      </c>
      <c r="D190" s="1" t="s">
        <v>2718</v>
      </c>
      <c r="E190" s="3" t="s">
        <v>2187</v>
      </c>
      <c r="F190" s="3">
        <v>8</v>
      </c>
      <c r="G190" s="22">
        <v>25</v>
      </c>
      <c r="I190" s="114"/>
      <c r="J190" s="3" t="s">
        <v>446</v>
      </c>
      <c r="K190" s="112" t="s">
        <v>2823</v>
      </c>
      <c r="L190" s="76" t="s">
        <v>2185</v>
      </c>
      <c r="M190" s="77" t="s">
        <v>2823</v>
      </c>
      <c r="N190" s="3" t="s">
        <v>446</v>
      </c>
      <c r="O190" s="26"/>
      <c r="P190" s="3">
        <v>25</v>
      </c>
      <c r="Q190" s="1" t="s">
        <v>2193</v>
      </c>
      <c r="R190" s="2">
        <v>24</v>
      </c>
      <c r="S190" s="149" t="s">
        <v>436</v>
      </c>
      <c r="T190" s="1" t="s">
        <v>2750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1890</v>
      </c>
      <c r="B191" s="2">
        <v>315</v>
      </c>
      <c r="C191" s="1" t="s">
        <v>1876</v>
      </c>
      <c r="D191" s="1" t="s">
        <v>2718</v>
      </c>
      <c r="E191" s="3" t="s">
        <v>2187</v>
      </c>
      <c r="F191" s="3">
        <v>8</v>
      </c>
      <c r="G191" s="22">
        <v>25</v>
      </c>
      <c r="I191" s="114"/>
      <c r="J191" s="3" t="s">
        <v>446</v>
      </c>
      <c r="K191" s="112" t="s">
        <v>2888</v>
      </c>
      <c r="L191" s="76" t="s">
        <v>2185</v>
      </c>
      <c r="M191" s="77" t="s">
        <v>2490</v>
      </c>
      <c r="N191" s="3" t="s">
        <v>446</v>
      </c>
      <c r="O191" s="3" t="s">
        <v>2888</v>
      </c>
      <c r="P191" s="3">
        <v>25</v>
      </c>
      <c r="Q191" s="1" t="s">
        <v>2218</v>
      </c>
      <c r="R191" s="2">
        <v>185</v>
      </c>
      <c r="S191" s="149" t="s">
        <v>436</v>
      </c>
      <c r="T191" s="1" t="s">
        <v>2789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1892</v>
      </c>
      <c r="B192" s="2">
        <v>325</v>
      </c>
      <c r="C192" s="1" t="s">
        <v>1876</v>
      </c>
      <c r="D192" s="1" t="s">
        <v>2718</v>
      </c>
      <c r="E192" s="3" t="s">
        <v>2187</v>
      </c>
      <c r="F192" s="3">
        <v>8</v>
      </c>
      <c r="G192" s="22">
        <v>25</v>
      </c>
      <c r="I192" s="114" t="s">
        <v>1870</v>
      </c>
      <c r="J192" s="3" t="s">
        <v>446</v>
      </c>
      <c r="K192" s="112" t="s">
        <v>2448</v>
      </c>
      <c r="L192" s="76" t="s">
        <v>2185</v>
      </c>
      <c r="M192" s="77" t="s">
        <v>2821</v>
      </c>
      <c r="N192" s="3" t="s">
        <v>446</v>
      </c>
      <c r="O192" s="87" t="s">
        <v>1871</v>
      </c>
      <c r="P192" s="22">
        <v>25</v>
      </c>
      <c r="Q192" s="1" t="s">
        <v>1876</v>
      </c>
      <c r="R192" s="2">
        <v>0</v>
      </c>
      <c r="S192" s="124" t="s">
        <v>2446</v>
      </c>
      <c r="T192" s="1" t="s">
        <v>1891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82">
        <f t="shared" si="6"/>
        <v>400</v>
      </c>
      <c r="Z192" s="82" t="str">
        <f t="shared" si="7"/>
        <v>0</v>
      </c>
      <c r="AA192" s="82">
        <f t="shared" si="8"/>
        <v>400</v>
      </c>
      <c r="AC192" s="5"/>
    </row>
    <row r="193" spans="1:46" s="46" customFormat="1" ht="11.85" customHeight="1" thickBot="1" x14ac:dyDescent="0.3">
      <c r="G193" s="47">
        <f>SUM(G170:G192)</f>
        <v>540</v>
      </c>
      <c r="H193" s="47"/>
      <c r="I193" s="47"/>
      <c r="J193" s="47"/>
      <c r="K193" s="47"/>
      <c r="L193" s="48"/>
      <c r="M193" s="47">
        <f>G193-P193</f>
        <v>0</v>
      </c>
      <c r="N193" s="47"/>
      <c r="O193" s="47"/>
      <c r="P193" s="47">
        <f>SUM(P170:P192)</f>
        <v>540</v>
      </c>
      <c r="Q193" s="49"/>
      <c r="R193" s="49"/>
      <c r="S193" s="96"/>
      <c r="T193" s="49"/>
      <c r="X193" s="49"/>
      <c r="Y193" s="82"/>
      <c r="Z193" s="82" t="str">
        <f t="shared" si="7"/>
        <v>0</v>
      </c>
      <c r="AA193" s="82" t="str">
        <f t="shared" si="8"/>
        <v>0</v>
      </c>
    </row>
    <row r="194" spans="1:46" s="43" customFormat="1" ht="11.85" customHeight="1" x14ac:dyDescent="0.25">
      <c r="C194" s="50" t="s">
        <v>2854</v>
      </c>
      <c r="G194" s="22"/>
      <c r="H194" s="22"/>
      <c r="I194" s="69"/>
      <c r="J194" s="22"/>
      <c r="K194" s="22"/>
      <c r="L194" s="45"/>
      <c r="M194" s="22"/>
      <c r="N194" s="22"/>
      <c r="O194" s="22"/>
      <c r="P194" s="22"/>
      <c r="Q194" s="22"/>
      <c r="R194" s="22"/>
      <c r="S194" s="95"/>
      <c r="T194" s="22"/>
      <c r="X194" s="22"/>
      <c r="Y194" s="82"/>
      <c r="Z194" s="82" t="str">
        <f t="shared" si="7"/>
        <v>0</v>
      </c>
      <c r="AA194" s="82" t="str">
        <f t="shared" si="8"/>
        <v>0</v>
      </c>
    </row>
    <row r="195" spans="1:46" s="3" customFormat="1" ht="10.199999999999999" x14ac:dyDescent="0.2">
      <c r="A195" s="1" t="s">
        <v>2717</v>
      </c>
      <c r="B195" s="2">
        <v>76.5</v>
      </c>
      <c r="C195" s="1" t="s">
        <v>2485</v>
      </c>
      <c r="D195" s="1" t="s">
        <v>2186</v>
      </c>
      <c r="E195" s="3" t="s">
        <v>2187</v>
      </c>
      <c r="F195" s="3">
        <v>16</v>
      </c>
      <c r="G195" s="3">
        <v>25</v>
      </c>
      <c r="I195" s="23" t="s">
        <v>2893</v>
      </c>
      <c r="J195" s="3" t="s">
        <v>446</v>
      </c>
      <c r="K195" s="75" t="s">
        <v>2446</v>
      </c>
      <c r="L195" s="76" t="s">
        <v>2185</v>
      </c>
      <c r="M195" s="115" t="s">
        <v>2889</v>
      </c>
      <c r="N195" s="37" t="s">
        <v>446</v>
      </c>
      <c r="O195" s="26" t="s">
        <v>1874</v>
      </c>
      <c r="P195" s="26">
        <v>25</v>
      </c>
      <c r="Q195" s="1" t="s">
        <v>1876</v>
      </c>
      <c r="R195" s="2">
        <v>150</v>
      </c>
      <c r="S195" s="113">
        <v>16465</v>
      </c>
      <c r="T195" s="1" t="s">
        <v>1886</v>
      </c>
      <c r="U195" s="110" t="s">
        <v>2716</v>
      </c>
      <c r="V195" s="110" t="s">
        <v>2716</v>
      </c>
      <c r="W195" s="22" t="s">
        <v>2892</v>
      </c>
      <c r="X195" s="22" t="s">
        <v>2847</v>
      </c>
      <c r="Y195" s="82"/>
      <c r="Z195" s="82" t="str">
        <f t="shared" si="7"/>
        <v>0</v>
      </c>
      <c r="AA195" s="82">
        <f t="shared" si="8"/>
        <v>0</v>
      </c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</row>
    <row r="196" spans="1:46" s="42" customFormat="1" ht="11.85" customHeight="1" x14ac:dyDescent="0.25">
      <c r="A196" s="52"/>
      <c r="B196" s="53"/>
      <c r="C196" s="52"/>
      <c r="D196" s="52"/>
      <c r="G196" s="40">
        <f>SUM(G195:G195)</f>
        <v>25</v>
      </c>
      <c r="H196" s="40"/>
      <c r="I196" s="40"/>
      <c r="J196" s="40"/>
      <c r="K196" s="54"/>
      <c r="L196" s="55"/>
      <c r="M196" s="40">
        <f>G196-P196</f>
        <v>0</v>
      </c>
      <c r="N196" s="40"/>
      <c r="O196" s="40"/>
      <c r="P196" s="40">
        <f>SUM(P195)</f>
        <v>25</v>
      </c>
      <c r="Q196" s="52"/>
      <c r="R196" s="53"/>
      <c r="S196" s="132"/>
      <c r="T196" s="52"/>
      <c r="Y196" s="82"/>
      <c r="Z196" s="82" t="str">
        <f t="shared" si="7"/>
        <v>0</v>
      </c>
      <c r="AA196" s="82" t="str">
        <f t="shared" si="8"/>
        <v>0</v>
      </c>
      <c r="AC196" s="56"/>
    </row>
    <row r="197" spans="1:46" s="43" customFormat="1" ht="11.85" customHeight="1" x14ac:dyDescent="0.25">
      <c r="C197" s="50" t="s">
        <v>470</v>
      </c>
      <c r="G197" s="22"/>
      <c r="H197" s="22"/>
      <c r="I197" s="69"/>
      <c r="J197" s="22"/>
      <c r="K197" s="22"/>
      <c r="L197" s="45"/>
      <c r="M197" s="22"/>
      <c r="N197" s="22"/>
      <c r="O197" s="22"/>
      <c r="P197" s="22"/>
      <c r="Q197" s="22"/>
      <c r="R197" s="22"/>
      <c r="S197" s="131"/>
      <c r="T197" s="22"/>
      <c r="X197" s="22"/>
      <c r="Y197" s="82"/>
      <c r="Z197" s="82" t="str">
        <f t="shared" si="7"/>
        <v>0</v>
      </c>
      <c r="AA197" s="82" t="str">
        <f t="shared" si="8"/>
        <v>0</v>
      </c>
    </row>
    <row r="198" spans="1:46" s="3" customFormat="1" ht="10.199999999999999" x14ac:dyDescent="0.2">
      <c r="A198" s="1" t="s">
        <v>1884</v>
      </c>
      <c r="B198" s="2">
        <v>0</v>
      </c>
      <c r="C198" s="1" t="s">
        <v>1876</v>
      </c>
      <c r="D198" s="1" t="s">
        <v>2186</v>
      </c>
      <c r="E198" s="3" t="s">
        <v>2187</v>
      </c>
      <c r="F198" s="3">
        <v>16</v>
      </c>
      <c r="G198" s="3">
        <v>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N198" s="3" t="s">
        <v>446</v>
      </c>
      <c r="P198" s="3">
        <v>5</v>
      </c>
      <c r="Q198" s="1" t="s">
        <v>2485</v>
      </c>
      <c r="R198" s="2">
        <v>0</v>
      </c>
      <c r="S198" s="102">
        <v>16420</v>
      </c>
      <c r="T198" s="1" t="s">
        <v>2607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82">
        <f t="shared" si="6"/>
        <v>160</v>
      </c>
      <c r="Z198" s="82" t="str">
        <f t="shared" si="7"/>
        <v>0</v>
      </c>
      <c r="AA198" s="82">
        <f t="shared" si="8"/>
        <v>160</v>
      </c>
      <c r="AC198" s="5"/>
    </row>
    <row r="199" spans="1:46" s="3" customFormat="1" ht="10.199999999999999" x14ac:dyDescent="0.2">
      <c r="A199" s="1" t="s">
        <v>1884</v>
      </c>
      <c r="B199" s="2">
        <v>0</v>
      </c>
      <c r="C199" s="1" t="s">
        <v>1876</v>
      </c>
      <c r="D199" s="1" t="s">
        <v>2186</v>
      </c>
      <c r="E199" s="3" t="s">
        <v>2187</v>
      </c>
      <c r="F199" s="3">
        <v>16</v>
      </c>
      <c r="G199" s="3">
        <v>25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2606</v>
      </c>
      <c r="N199" s="3" t="s">
        <v>446</v>
      </c>
      <c r="P199" s="3">
        <v>25</v>
      </c>
      <c r="Q199" s="1" t="s">
        <v>2321</v>
      </c>
      <c r="R199" s="2">
        <v>54.65</v>
      </c>
      <c r="S199" s="102">
        <v>16420</v>
      </c>
      <c r="T199" s="1" t="s">
        <v>2710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82">
        <f t="shared" si="6"/>
        <v>800</v>
      </c>
      <c r="Z199" s="82" t="str">
        <f t="shared" si="7"/>
        <v>0</v>
      </c>
      <c r="AA199" s="82">
        <f t="shared" si="8"/>
        <v>800</v>
      </c>
      <c r="AC199" s="5"/>
    </row>
    <row r="200" spans="1:46" s="3" customFormat="1" ht="10.199999999999999" x14ac:dyDescent="0.2">
      <c r="A200" s="1" t="s">
        <v>1884</v>
      </c>
      <c r="B200" s="2">
        <v>0</v>
      </c>
      <c r="C200" s="1" t="s">
        <v>1876</v>
      </c>
      <c r="D200" s="1" t="s">
        <v>2186</v>
      </c>
      <c r="E200" s="3" t="s">
        <v>2187</v>
      </c>
      <c r="F200" s="3">
        <v>16</v>
      </c>
      <c r="G200" s="3">
        <v>7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2708</v>
      </c>
      <c r="N200" s="3" t="s">
        <v>446</v>
      </c>
      <c r="P200" s="3">
        <v>7</v>
      </c>
      <c r="Q200" s="1" t="s">
        <v>2321</v>
      </c>
      <c r="R200" s="2">
        <v>48</v>
      </c>
      <c r="S200" s="102">
        <v>16423</v>
      </c>
      <c r="T200" s="1" t="s">
        <v>2709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6"/>
        <v>224</v>
      </c>
      <c r="Z200" s="82" t="str">
        <f t="shared" si="7"/>
        <v>0</v>
      </c>
      <c r="AA200" s="82">
        <f t="shared" si="8"/>
        <v>224</v>
      </c>
      <c r="AC200" s="5"/>
    </row>
    <row r="201" spans="1:46" s="42" customFormat="1" ht="11.85" customHeight="1" x14ac:dyDescent="0.25">
      <c r="A201" s="52"/>
      <c r="B201" s="53"/>
      <c r="C201" s="52"/>
      <c r="D201" s="52"/>
      <c r="G201" s="40">
        <f>SUM(G197:G200)</f>
        <v>37</v>
      </c>
      <c r="H201" s="40"/>
      <c r="I201" s="40"/>
      <c r="J201" s="40"/>
      <c r="K201" s="54"/>
      <c r="L201" s="55"/>
      <c r="M201" s="40">
        <f>G201-P201</f>
        <v>0</v>
      </c>
      <c r="N201" s="40"/>
      <c r="O201" s="40"/>
      <c r="P201" s="40">
        <f>SUM(P197:P200)</f>
        <v>37</v>
      </c>
      <c r="Q201" s="52"/>
      <c r="R201" s="53"/>
      <c r="S201" s="132"/>
      <c r="T201" s="52"/>
      <c r="Y201" s="82">
        <f t="shared" si="6"/>
        <v>0</v>
      </c>
      <c r="Z201" s="82" t="str">
        <f t="shared" si="7"/>
        <v>0</v>
      </c>
      <c r="AA201" s="82" t="str">
        <f t="shared" si="8"/>
        <v>0</v>
      </c>
      <c r="AC201" s="56"/>
    </row>
    <row r="202" spans="1:46" s="43" customFormat="1" ht="11.85" customHeight="1" x14ac:dyDescent="0.25">
      <c r="C202" s="50" t="s">
        <v>2169</v>
      </c>
      <c r="G202" s="22"/>
      <c r="H202" s="22"/>
      <c r="I202" s="69"/>
      <c r="J202" s="22"/>
      <c r="K202" s="22"/>
      <c r="L202" s="20"/>
      <c r="M202" s="22"/>
      <c r="N202" s="22"/>
      <c r="O202" s="22"/>
      <c r="P202" s="22"/>
      <c r="Q202" s="22"/>
      <c r="R202" s="22"/>
      <c r="S202" s="131"/>
      <c r="T202" s="22"/>
      <c r="X202" s="22"/>
      <c r="Y202" s="82">
        <f t="shared" ref="Y202:Y265" si="9">F202*G202*2</f>
        <v>0</v>
      </c>
      <c r="Z202" s="82" t="str">
        <f t="shared" ref="Z202:Z265" si="10">IF(X202="N",Y202,"0")</f>
        <v>0</v>
      </c>
      <c r="AA202" s="82" t="str">
        <f t="shared" ref="AA202:AA265" si="11">IF(X202="P",Y202,"0")</f>
        <v>0</v>
      </c>
    </row>
    <row r="203" spans="1:46" s="3" customFormat="1" ht="10.199999999999999" x14ac:dyDescent="0.2">
      <c r="A203" s="1" t="s">
        <v>1894</v>
      </c>
      <c r="B203" s="2">
        <v>0</v>
      </c>
      <c r="C203" s="1" t="s">
        <v>1876</v>
      </c>
      <c r="D203" s="1" t="s">
        <v>2718</v>
      </c>
      <c r="E203" s="3" t="s">
        <v>2187</v>
      </c>
      <c r="F203" s="3">
        <v>8</v>
      </c>
      <c r="G203" s="3">
        <v>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5</v>
      </c>
      <c r="Q203" s="1" t="s">
        <v>2485</v>
      </c>
      <c r="R203" s="2">
        <v>0</v>
      </c>
      <c r="S203" s="102">
        <v>16420</v>
      </c>
      <c r="T203" s="1" t="s">
        <v>2799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9"/>
        <v>80</v>
      </c>
      <c r="Z203" s="82" t="str">
        <f t="shared" si="10"/>
        <v>0</v>
      </c>
      <c r="AA203" s="82">
        <f t="shared" si="11"/>
        <v>80</v>
      </c>
    </row>
    <row r="204" spans="1:46" s="3" customFormat="1" ht="10.199999999999999" x14ac:dyDescent="0.2">
      <c r="A204" s="1" t="s">
        <v>1894</v>
      </c>
      <c r="B204" s="2">
        <v>0</v>
      </c>
      <c r="C204" s="1" t="s">
        <v>1876</v>
      </c>
      <c r="D204" s="1" t="s">
        <v>2718</v>
      </c>
      <c r="E204" s="3" t="s">
        <v>2187</v>
      </c>
      <c r="F204" s="3">
        <v>8</v>
      </c>
      <c r="G204" s="3">
        <v>25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2606</v>
      </c>
      <c r="N204" s="3" t="s">
        <v>446</v>
      </c>
      <c r="P204" s="3">
        <v>25</v>
      </c>
      <c r="Q204" s="1" t="s">
        <v>2321</v>
      </c>
      <c r="R204" s="2">
        <v>54.65</v>
      </c>
      <c r="S204" s="102">
        <v>16420</v>
      </c>
      <c r="T204" s="1" t="s">
        <v>2710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9"/>
        <v>400</v>
      </c>
      <c r="Z204" s="82" t="str">
        <f t="shared" si="10"/>
        <v>0</v>
      </c>
      <c r="AA204" s="82">
        <f t="shared" si="11"/>
        <v>400</v>
      </c>
      <c r="AC204" s="5"/>
    </row>
    <row r="205" spans="1:46" s="3" customFormat="1" ht="10.199999999999999" x14ac:dyDescent="0.2">
      <c r="A205" s="1" t="s">
        <v>1894</v>
      </c>
      <c r="B205" s="2">
        <v>0</v>
      </c>
      <c r="C205" s="1" t="s">
        <v>1876</v>
      </c>
      <c r="D205" s="1" t="s">
        <v>2718</v>
      </c>
      <c r="E205" s="3" t="s">
        <v>2187</v>
      </c>
      <c r="F205" s="3">
        <v>8</v>
      </c>
      <c r="G205" s="3">
        <v>7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2708</v>
      </c>
      <c r="N205" s="3" t="s">
        <v>446</v>
      </c>
      <c r="P205" s="3">
        <v>7</v>
      </c>
      <c r="Q205" s="1" t="s">
        <v>2321</v>
      </c>
      <c r="R205" s="2">
        <v>48</v>
      </c>
      <c r="S205" s="102">
        <v>16423</v>
      </c>
      <c r="T205" s="1" t="s">
        <v>2709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112</v>
      </c>
      <c r="Z205" s="82" t="str">
        <f t="shared" si="10"/>
        <v>0</v>
      </c>
      <c r="AA205" s="82">
        <f t="shared" si="11"/>
        <v>112</v>
      </c>
      <c r="AC205" s="5"/>
    </row>
    <row r="206" spans="1:46" s="46" customFormat="1" ht="11.85" customHeight="1" thickBot="1" x14ac:dyDescent="0.3">
      <c r="G206" s="47">
        <f>SUM(G202:G205)</f>
        <v>37</v>
      </c>
      <c r="H206" s="47"/>
      <c r="I206" s="47"/>
      <c r="J206" s="47"/>
      <c r="K206" s="47"/>
      <c r="L206" s="48"/>
      <c r="M206" s="47">
        <f>G206-P206</f>
        <v>0</v>
      </c>
      <c r="N206" s="47"/>
      <c r="O206" s="47"/>
      <c r="P206" s="47">
        <f>SUM(P202:P205)</f>
        <v>37</v>
      </c>
      <c r="Q206" s="49"/>
      <c r="R206" s="49"/>
      <c r="S206" s="138"/>
      <c r="T206" s="49"/>
      <c r="X206" s="49"/>
      <c r="Y206" s="82">
        <f t="shared" si="9"/>
        <v>0</v>
      </c>
      <c r="Z206" s="82" t="str">
        <f t="shared" si="10"/>
        <v>0</v>
      </c>
      <c r="AA206" s="82" t="str">
        <f t="shared" si="11"/>
        <v>0</v>
      </c>
    </row>
    <row r="207" spans="1:46" s="43" customFormat="1" ht="11.85" customHeight="1" x14ac:dyDescent="0.25">
      <c r="C207" s="50" t="s">
        <v>2177</v>
      </c>
      <c r="G207" s="22"/>
      <c r="H207" s="22"/>
      <c r="I207" s="22"/>
      <c r="J207" s="22"/>
      <c r="K207" s="22"/>
      <c r="L207" s="45"/>
      <c r="M207" s="22"/>
      <c r="N207" s="22"/>
      <c r="O207" s="22"/>
      <c r="P207" s="22"/>
      <c r="Q207" s="22"/>
      <c r="R207" s="22"/>
      <c r="S207" s="95"/>
      <c r="T207" s="22"/>
      <c r="X207" s="22"/>
      <c r="Y207" s="82">
        <f t="shared" si="9"/>
        <v>0</v>
      </c>
      <c r="Z207" s="82" t="str">
        <f t="shared" si="10"/>
        <v>0</v>
      </c>
      <c r="AA207" s="82" t="str">
        <f t="shared" si="11"/>
        <v>0</v>
      </c>
    </row>
    <row r="208" spans="1:46" s="3" customFormat="1" ht="10.199999999999999" x14ac:dyDescent="0.2">
      <c r="A208" s="1" t="s">
        <v>1885</v>
      </c>
      <c r="B208" s="2">
        <v>0</v>
      </c>
      <c r="C208" s="1" t="s">
        <v>1876</v>
      </c>
      <c r="D208" s="1" t="s">
        <v>2186</v>
      </c>
      <c r="E208" s="3" t="s">
        <v>2187</v>
      </c>
      <c r="F208" s="3">
        <v>16</v>
      </c>
      <c r="G208" s="3">
        <v>46</v>
      </c>
      <c r="J208" s="3" t="s">
        <v>446</v>
      </c>
      <c r="K208" s="111" t="s">
        <v>2608</v>
      </c>
      <c r="L208" s="1" t="s">
        <v>2185</v>
      </c>
      <c r="M208" s="3" t="s">
        <v>2608</v>
      </c>
      <c r="N208" s="3" t="s">
        <v>446</v>
      </c>
      <c r="P208" s="3">
        <v>46</v>
      </c>
      <c r="Q208" s="1" t="s">
        <v>2193</v>
      </c>
      <c r="R208" s="2">
        <v>0</v>
      </c>
      <c r="S208" s="91" t="s">
        <v>436</v>
      </c>
      <c r="T208" s="1" t="s">
        <v>2609</v>
      </c>
      <c r="U208" s="3" t="s">
        <v>2610</v>
      </c>
      <c r="V208" s="3" t="s">
        <v>2610</v>
      </c>
      <c r="W208" s="3" t="s">
        <v>2892</v>
      </c>
      <c r="X208" s="3" t="s">
        <v>1019</v>
      </c>
      <c r="Y208" s="82">
        <f t="shared" si="9"/>
        <v>1472</v>
      </c>
      <c r="Z208" s="82">
        <f t="shared" si="10"/>
        <v>1472</v>
      </c>
      <c r="AA208" s="82" t="str">
        <f t="shared" si="11"/>
        <v>0</v>
      </c>
      <c r="AC208" s="5"/>
    </row>
    <row r="209" spans="1:256" s="22" customFormat="1" ht="11.85" customHeight="1" x14ac:dyDescent="0.2">
      <c r="K209" s="26"/>
      <c r="L209" s="20" t="s">
        <v>2185</v>
      </c>
      <c r="O209" s="28"/>
      <c r="Q209" s="20"/>
      <c r="R209" s="21"/>
      <c r="S209" s="95"/>
      <c r="T209" s="20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  <c r="AC209" s="25"/>
    </row>
    <row r="210" spans="1:256" s="42" customFormat="1" ht="11.85" customHeight="1" x14ac:dyDescent="0.25">
      <c r="A210" s="52"/>
      <c r="B210" s="53"/>
      <c r="C210" s="52"/>
      <c r="D210" s="52"/>
      <c r="G210" s="40">
        <f>SUM(G207:G209)</f>
        <v>46</v>
      </c>
      <c r="H210" s="40"/>
      <c r="I210" s="40"/>
      <c r="J210" s="40"/>
      <c r="K210" s="117"/>
      <c r="L210" s="55"/>
      <c r="M210" s="40">
        <f>G210-P210</f>
        <v>0</v>
      </c>
      <c r="N210" s="40"/>
      <c r="O210" s="40"/>
      <c r="P210" s="40">
        <f>SUM(P207:P209)</f>
        <v>46</v>
      </c>
      <c r="Q210" s="52"/>
      <c r="R210" s="53"/>
      <c r="S210" s="94"/>
      <c r="T210" s="52"/>
      <c r="Y210" s="82">
        <f t="shared" si="9"/>
        <v>0</v>
      </c>
      <c r="Z210" s="82" t="str">
        <f t="shared" si="10"/>
        <v>0</v>
      </c>
      <c r="AA210" s="82" t="str">
        <f t="shared" si="11"/>
        <v>0</v>
      </c>
      <c r="AC210" s="56"/>
    </row>
    <row r="211" spans="1:256" s="43" customFormat="1" ht="11.85" customHeight="1" x14ac:dyDescent="0.25">
      <c r="C211" s="50" t="s">
        <v>2176</v>
      </c>
      <c r="G211" s="22"/>
      <c r="H211" s="22"/>
      <c r="I211" s="22"/>
      <c r="J211" s="22"/>
      <c r="K211" s="26"/>
      <c r="L211" s="20"/>
      <c r="M211" s="22"/>
      <c r="N211" s="22"/>
      <c r="O211" s="22"/>
      <c r="P211" s="22"/>
      <c r="Q211" s="22"/>
      <c r="R211" s="22"/>
      <c r="S211" s="95"/>
      <c r="T211" s="22"/>
      <c r="X211" s="22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</row>
    <row r="212" spans="1:256" s="3" customFormat="1" ht="10.199999999999999" x14ac:dyDescent="0.2">
      <c r="A212" s="1" t="s">
        <v>1895</v>
      </c>
      <c r="B212" s="2">
        <v>0</v>
      </c>
      <c r="C212" s="1" t="s">
        <v>1876</v>
      </c>
      <c r="D212" s="1" t="s">
        <v>2718</v>
      </c>
      <c r="E212" s="3" t="s">
        <v>2187</v>
      </c>
      <c r="F212" s="3">
        <v>8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2800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9"/>
        <v>736</v>
      </c>
      <c r="Z212" s="82">
        <f t="shared" si="10"/>
        <v>736</v>
      </c>
      <c r="AA212" s="82" t="str">
        <f t="shared" si="11"/>
        <v>0</v>
      </c>
      <c r="AC212" s="5"/>
    </row>
    <row r="213" spans="1:256" s="22" customFormat="1" ht="11.85" customHeight="1" x14ac:dyDescent="0.2">
      <c r="L213" s="20" t="s">
        <v>2185</v>
      </c>
      <c r="O213" s="28"/>
      <c r="Q213" s="20"/>
      <c r="R213" s="21"/>
      <c r="S213" s="95"/>
      <c r="T213" s="20"/>
      <c r="Y213" s="82"/>
      <c r="Z213" s="82" t="str">
        <f t="shared" si="10"/>
        <v>0</v>
      </c>
      <c r="AA213" s="82" t="str">
        <f t="shared" si="11"/>
        <v>0</v>
      </c>
      <c r="AC213" s="25"/>
    </row>
    <row r="214" spans="1:256" s="46" customFormat="1" ht="11.85" customHeight="1" thickBot="1" x14ac:dyDescent="0.3">
      <c r="G214" s="47">
        <f>SUM(G211:G213)</f>
        <v>46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SUM(P211:P213)</f>
        <v>46</v>
      </c>
      <c r="Q214" s="49"/>
      <c r="R214" s="49"/>
      <c r="S214" s="96"/>
      <c r="T214" s="49"/>
      <c r="X214" s="49"/>
      <c r="Y214" s="82"/>
      <c r="Z214" s="82" t="str">
        <f t="shared" si="10"/>
        <v>0</v>
      </c>
      <c r="AA214" s="82" t="str">
        <f t="shared" si="11"/>
        <v>0</v>
      </c>
    </row>
    <row r="215" spans="1:256" s="71" customFormat="1" ht="11.85" customHeight="1" x14ac:dyDescent="0.25">
      <c r="C215" s="50" t="s">
        <v>2801</v>
      </c>
      <c r="G215" s="72"/>
      <c r="H215" s="72"/>
      <c r="I215" s="72" t="s">
        <v>1023</v>
      </c>
      <c r="J215" s="72"/>
      <c r="K215" s="72"/>
      <c r="L215" s="73"/>
      <c r="M215" s="72"/>
      <c r="N215" s="72"/>
      <c r="O215" s="72"/>
      <c r="P215" s="72"/>
      <c r="Q215" s="74"/>
      <c r="R215" s="74"/>
      <c r="S215" s="97"/>
      <c r="T215" s="74"/>
      <c r="X215" s="74"/>
      <c r="Y215" s="82"/>
      <c r="Z215" s="82" t="str">
        <f t="shared" si="10"/>
        <v>0</v>
      </c>
      <c r="AA215" s="82" t="str">
        <f t="shared" si="11"/>
        <v>0</v>
      </c>
    </row>
    <row r="216" spans="1:256" s="3" customFormat="1" ht="10.199999999999999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172</v>
      </c>
      <c r="I216" s="114" t="s">
        <v>2920</v>
      </c>
      <c r="K216" s="111" t="s">
        <v>2277</v>
      </c>
      <c r="L216" s="1" t="s">
        <v>2185</v>
      </c>
      <c r="Q216" s="1"/>
      <c r="R216" s="2"/>
      <c r="S216" s="91"/>
      <c r="T216" s="1"/>
      <c r="Y216" s="82"/>
      <c r="Z216" s="82" t="str">
        <f t="shared" si="10"/>
        <v>0</v>
      </c>
      <c r="AA216" s="82" t="str">
        <f t="shared" si="11"/>
        <v>0</v>
      </c>
      <c r="AC216" s="5"/>
    </row>
    <row r="217" spans="1:256" s="3" customFormat="1" ht="10.199999999999999" x14ac:dyDescent="0.2">
      <c r="A217" s="1" t="s">
        <v>2711</v>
      </c>
      <c r="B217" s="2">
        <v>216</v>
      </c>
      <c r="C217" s="1" t="s">
        <v>2218</v>
      </c>
      <c r="D217" s="1" t="s">
        <v>2186</v>
      </c>
      <c r="E217" s="3" t="s">
        <v>2187</v>
      </c>
      <c r="F217" s="3">
        <v>16</v>
      </c>
      <c r="G217" s="3">
        <v>73</v>
      </c>
      <c r="I217" s="114" t="s">
        <v>2904</v>
      </c>
      <c r="K217" s="111" t="s">
        <v>2277</v>
      </c>
      <c r="L217" s="1" t="s">
        <v>2185</v>
      </c>
      <c r="Q217" s="1"/>
      <c r="R217" s="2"/>
      <c r="S217" s="91"/>
      <c r="T217" s="1"/>
      <c r="Y217" s="82"/>
      <c r="Z217" s="82" t="str">
        <f t="shared" si="10"/>
        <v>0</v>
      </c>
      <c r="AA217" s="82" t="str">
        <f t="shared" si="11"/>
        <v>0</v>
      </c>
      <c r="AC217" s="5"/>
    </row>
    <row r="218" spans="1:256" s="3" customFormat="1" ht="10.199999999999999" x14ac:dyDescent="0.2">
      <c r="A218" s="1"/>
      <c r="B218" s="2"/>
      <c r="C218" s="1"/>
      <c r="D218" s="1"/>
      <c r="I218" s="114"/>
      <c r="K218" s="111"/>
      <c r="L218" s="1" t="s">
        <v>2185</v>
      </c>
      <c r="M218" s="3" t="s">
        <v>2821</v>
      </c>
      <c r="Q218" s="1" t="s">
        <v>1094</v>
      </c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8" customFormat="1" ht="11.85" customHeight="1" x14ac:dyDescent="0.25">
      <c r="G219" s="40">
        <f>SUM(G216:G217)</f>
        <v>245</v>
      </c>
      <c r="H219" s="40"/>
      <c r="I219" s="40"/>
      <c r="J219" s="40"/>
      <c r="K219" s="40"/>
      <c r="L219" s="41"/>
      <c r="M219" s="40"/>
      <c r="N219" s="40"/>
      <c r="O219" s="40"/>
      <c r="P219" s="40"/>
      <c r="Q219" s="42"/>
      <c r="R219" s="42"/>
      <c r="S219" s="94"/>
      <c r="T219" s="42"/>
      <c r="X219" s="42"/>
      <c r="Y219" s="82"/>
      <c r="Z219" s="82" t="str">
        <f t="shared" si="10"/>
        <v>0</v>
      </c>
      <c r="AA219" s="82" t="str">
        <f t="shared" si="11"/>
        <v>0</v>
      </c>
      <c r="IV219" s="38">
        <f>SUM(A219:IU219)</f>
        <v>245</v>
      </c>
    </row>
    <row r="220" spans="1:256" s="71" customFormat="1" ht="11.85" customHeight="1" x14ac:dyDescent="0.25">
      <c r="C220" s="50" t="s">
        <v>2802</v>
      </c>
      <c r="G220" s="72"/>
      <c r="H220" s="72"/>
      <c r="I220" s="72" t="s">
        <v>1023</v>
      </c>
      <c r="J220" s="72"/>
      <c r="K220" s="72"/>
      <c r="L220" s="73"/>
      <c r="M220" s="72"/>
      <c r="N220" s="72"/>
      <c r="O220" s="72"/>
      <c r="P220" s="72"/>
      <c r="Q220" s="74"/>
      <c r="R220" s="74"/>
      <c r="S220" s="97"/>
      <c r="T220" s="74"/>
      <c r="X220" s="74"/>
      <c r="Y220" s="82"/>
      <c r="Z220" s="82" t="str">
        <f t="shared" si="10"/>
        <v>0</v>
      </c>
      <c r="AA220" s="82" t="str">
        <f t="shared" si="11"/>
        <v>0</v>
      </c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172</v>
      </c>
      <c r="I221" s="114" t="s">
        <v>2920</v>
      </c>
      <c r="K221" s="111" t="s">
        <v>2277</v>
      </c>
      <c r="L221" s="1" t="s">
        <v>2185</v>
      </c>
      <c r="Q221" s="1"/>
      <c r="R221" s="2"/>
      <c r="S221" s="91"/>
      <c r="T221" s="1"/>
      <c r="Y221" s="82"/>
      <c r="Z221" s="82" t="str">
        <f t="shared" si="10"/>
        <v>0</v>
      </c>
      <c r="AA221" s="82" t="str">
        <f t="shared" si="11"/>
        <v>0</v>
      </c>
      <c r="AC221" s="5"/>
    </row>
    <row r="222" spans="1:256" s="3" customFormat="1" ht="10.199999999999999" x14ac:dyDescent="0.2">
      <c r="A222" s="1" t="s">
        <v>2711</v>
      </c>
      <c r="B222" s="2">
        <v>216</v>
      </c>
      <c r="C222" s="1" t="s">
        <v>2218</v>
      </c>
      <c r="D222" s="1" t="s">
        <v>2718</v>
      </c>
      <c r="E222" s="3" t="s">
        <v>2187</v>
      </c>
      <c r="F222" s="3">
        <v>8</v>
      </c>
      <c r="G222" s="3">
        <v>73</v>
      </c>
      <c r="I222" s="114" t="s">
        <v>2904</v>
      </c>
      <c r="K222" s="111" t="s">
        <v>2277</v>
      </c>
      <c r="L222" s="1" t="s">
        <v>2185</v>
      </c>
      <c r="Q222" s="1"/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3" customFormat="1" ht="10.199999999999999" x14ac:dyDescent="0.2">
      <c r="A223" s="1"/>
      <c r="B223" s="2"/>
      <c r="C223" s="1"/>
      <c r="D223" s="1"/>
      <c r="I223" s="114"/>
      <c r="K223" s="111"/>
      <c r="L223" s="1" t="s">
        <v>2185</v>
      </c>
      <c r="M223" s="3" t="s">
        <v>1022</v>
      </c>
      <c r="Q223" s="1" t="s">
        <v>1260</v>
      </c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58" customFormat="1" x14ac:dyDescent="0.25">
      <c r="G224" s="40">
        <f>SUM(G221:G223)</f>
        <v>245</v>
      </c>
      <c r="S224" s="106"/>
      <c r="Y224" s="82"/>
      <c r="Z224" s="82" t="str">
        <f t="shared" si="10"/>
        <v>0</v>
      </c>
      <c r="AA224" s="82" t="str">
        <f t="shared" si="11"/>
        <v>0</v>
      </c>
    </row>
    <row r="225" spans="1:29" ht="11.85" customHeight="1" x14ac:dyDescent="0.25">
      <c r="C225" s="57" t="s">
        <v>2174</v>
      </c>
      <c r="G225" s="3"/>
      <c r="H225" s="3"/>
      <c r="I225" s="3"/>
      <c r="J225" s="3"/>
      <c r="K225" s="3"/>
      <c r="L225" s="7"/>
      <c r="M225" s="3"/>
      <c r="N225" s="3"/>
      <c r="O225" s="3"/>
      <c r="P225" s="3"/>
      <c r="Q225" s="3"/>
      <c r="R225" s="3"/>
      <c r="S225" s="95"/>
      <c r="T225" s="3"/>
      <c r="X225" s="3"/>
      <c r="Y225" s="82">
        <f t="shared" si="9"/>
        <v>0</v>
      </c>
      <c r="Z225" s="82" t="str">
        <f t="shared" si="10"/>
        <v>0</v>
      </c>
      <c r="AA225" s="82" t="str">
        <f t="shared" si="11"/>
        <v>0</v>
      </c>
    </row>
    <row r="226" spans="1:29" s="3" customFormat="1" ht="10.199999999999999" x14ac:dyDescent="0.2">
      <c r="A226" s="1" t="s">
        <v>422</v>
      </c>
      <c r="B226" s="2">
        <v>400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J226" s="3" t="s">
        <v>446</v>
      </c>
      <c r="K226" s="108" t="s">
        <v>432</v>
      </c>
      <c r="L226" s="109" t="s">
        <v>2185</v>
      </c>
      <c r="M226" s="110" t="s">
        <v>2887</v>
      </c>
      <c r="N226" s="3" t="s">
        <v>446</v>
      </c>
      <c r="O226" s="3" t="s">
        <v>432</v>
      </c>
      <c r="P226" s="3">
        <v>25</v>
      </c>
      <c r="Q226" s="1" t="s">
        <v>2193</v>
      </c>
      <c r="R226" s="2">
        <v>80.75</v>
      </c>
      <c r="S226" s="120" t="s">
        <v>436</v>
      </c>
      <c r="T226" s="1" t="s">
        <v>2274</v>
      </c>
      <c r="U226" s="3" t="s">
        <v>2196</v>
      </c>
      <c r="V226" s="3" t="s">
        <v>2196</v>
      </c>
      <c r="W226" s="22" t="s">
        <v>1161</v>
      </c>
      <c r="X226" s="3" t="s">
        <v>1019</v>
      </c>
      <c r="Y226" s="82">
        <f t="shared" si="9"/>
        <v>800</v>
      </c>
      <c r="Z226" s="82">
        <f t="shared" si="10"/>
        <v>800</v>
      </c>
      <c r="AA226" s="82" t="str">
        <f t="shared" si="11"/>
        <v>0</v>
      </c>
      <c r="AC226" s="5"/>
    </row>
    <row r="227" spans="1:29" s="3" customFormat="1" ht="10.199999999999999" x14ac:dyDescent="0.2">
      <c r="A227" s="1" t="s">
        <v>2391</v>
      </c>
      <c r="B227" s="2">
        <v>360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25</v>
      </c>
      <c r="I227" s="3" t="s">
        <v>2923</v>
      </c>
      <c r="J227" s="3" t="s">
        <v>446</v>
      </c>
      <c r="K227" s="108" t="s">
        <v>2806</v>
      </c>
      <c r="L227" s="109" t="s">
        <v>2185</v>
      </c>
      <c r="M227" s="110" t="s">
        <v>2490</v>
      </c>
      <c r="N227" s="3" t="s">
        <v>446</v>
      </c>
      <c r="O227" s="3" t="s">
        <v>2919</v>
      </c>
      <c r="P227" s="3">
        <v>25</v>
      </c>
      <c r="Q227" s="1" t="s">
        <v>2193</v>
      </c>
      <c r="R227" s="2">
        <v>83</v>
      </c>
      <c r="S227" s="120" t="s">
        <v>2490</v>
      </c>
      <c r="T227" s="1" t="s">
        <v>2510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82">
        <f t="shared" si="9"/>
        <v>800</v>
      </c>
      <c r="Z227" s="82" t="str">
        <f t="shared" si="10"/>
        <v>0</v>
      </c>
      <c r="AA227" s="82">
        <f t="shared" si="11"/>
        <v>800</v>
      </c>
      <c r="AC227" s="5"/>
    </row>
    <row r="228" spans="1:29" s="3" customFormat="1" ht="10.199999999999999" x14ac:dyDescent="0.2">
      <c r="A228" s="1" t="s">
        <v>2288</v>
      </c>
      <c r="B228" s="2">
        <v>34.65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23426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2852</v>
      </c>
      <c r="P228" s="3">
        <v>25</v>
      </c>
      <c r="Q228" s="1" t="s">
        <v>2321</v>
      </c>
      <c r="R228" s="2">
        <v>26.15</v>
      </c>
      <c r="S228" s="120" t="s">
        <v>2887</v>
      </c>
      <c r="T228" s="1" t="s">
        <v>2693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82">
        <f t="shared" si="9"/>
        <v>800</v>
      </c>
      <c r="Z228" s="82" t="str">
        <f t="shared" si="10"/>
        <v>0</v>
      </c>
      <c r="AA228" s="82">
        <f t="shared" si="11"/>
        <v>800</v>
      </c>
      <c r="AC228" s="5"/>
    </row>
    <row r="229" spans="1:29" s="3" customFormat="1" ht="10.199999999999999" x14ac:dyDescent="0.2">
      <c r="A229" s="1" t="s">
        <v>2281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23435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0.199999999999999" x14ac:dyDescent="0.2">
      <c r="A230" s="1" t="s">
        <v>2289</v>
      </c>
      <c r="B230" s="2">
        <v>35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23380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2820</v>
      </c>
      <c r="P230" s="3">
        <v>25</v>
      </c>
      <c r="Q230" s="1" t="s">
        <v>2193</v>
      </c>
      <c r="R230" s="2">
        <v>24.18</v>
      </c>
      <c r="S230" s="120" t="s">
        <v>2887</v>
      </c>
      <c r="T230" s="1" t="s">
        <v>2691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2292</v>
      </c>
      <c r="B231" s="2">
        <v>48.4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23519</v>
      </c>
      <c r="J231" s="3" t="s">
        <v>446</v>
      </c>
      <c r="K231" s="108" t="s">
        <v>2277</v>
      </c>
      <c r="L231" s="109" t="s">
        <v>2185</v>
      </c>
      <c r="M231" s="110" t="s">
        <v>2430</v>
      </c>
      <c r="N231" s="3" t="s">
        <v>446</v>
      </c>
      <c r="O231" s="3" t="s">
        <v>2835</v>
      </c>
      <c r="P231" s="3">
        <v>25</v>
      </c>
      <c r="Q231" s="1" t="s">
        <v>2193</v>
      </c>
      <c r="R231" s="2">
        <v>77</v>
      </c>
      <c r="S231" s="120" t="s">
        <v>2408</v>
      </c>
      <c r="T231" s="1" t="s">
        <v>2437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2290</v>
      </c>
      <c r="B232" s="2">
        <v>36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2851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86.5</v>
      </c>
      <c r="S232" s="120" t="s">
        <v>2490</v>
      </c>
      <c r="T232" s="1" t="s">
        <v>2512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2291</v>
      </c>
      <c r="B233" s="2">
        <v>38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4" t="s">
        <v>2850</v>
      </c>
      <c r="J233" s="3" t="s">
        <v>446</v>
      </c>
      <c r="K233" s="108" t="s">
        <v>2277</v>
      </c>
      <c r="L233" s="109" t="s">
        <v>2185</v>
      </c>
      <c r="M233" s="110" t="s">
        <v>2490</v>
      </c>
      <c r="N233" s="3" t="s">
        <v>446</v>
      </c>
      <c r="O233" s="3" t="s">
        <v>2596</v>
      </c>
      <c r="P233" s="3">
        <v>25</v>
      </c>
      <c r="Q233" s="1" t="s">
        <v>2193</v>
      </c>
      <c r="R233" s="2">
        <v>96.75</v>
      </c>
      <c r="S233" s="120" t="s">
        <v>2490</v>
      </c>
      <c r="T233" s="1" t="s">
        <v>2513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2279</v>
      </c>
      <c r="B234" s="2">
        <v>33.15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23365</v>
      </c>
      <c r="J234" s="3" t="s">
        <v>446</v>
      </c>
      <c r="K234" s="108" t="s">
        <v>2277</v>
      </c>
      <c r="L234" s="109" t="s">
        <v>2185</v>
      </c>
      <c r="M234" s="110" t="s">
        <v>2300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195</v>
      </c>
      <c r="S234" s="120" t="s">
        <v>2300</v>
      </c>
      <c r="T234" s="1" t="s">
        <v>2314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2285</v>
      </c>
      <c r="B235" s="2">
        <v>375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23856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2193</v>
      </c>
      <c r="R235" s="2">
        <v>69.25</v>
      </c>
      <c r="S235" s="120" t="s">
        <v>2911</v>
      </c>
      <c r="T235" s="1" t="s">
        <v>2316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2805</v>
      </c>
      <c r="B236" s="2">
        <v>380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24012</v>
      </c>
      <c r="J236" s="3" t="s">
        <v>446</v>
      </c>
      <c r="K236" s="108" t="s">
        <v>2277</v>
      </c>
      <c r="L236" s="109" t="s">
        <v>2185</v>
      </c>
      <c r="M236" s="110" t="s">
        <v>2315</v>
      </c>
      <c r="N236" s="3" t="s">
        <v>446</v>
      </c>
      <c r="O236" s="3" t="s">
        <v>2832</v>
      </c>
      <c r="P236" s="3">
        <v>25</v>
      </c>
      <c r="Q236" s="1" t="s">
        <v>2485</v>
      </c>
      <c r="R236" s="2">
        <v>199.25</v>
      </c>
      <c r="S236" s="120" t="s">
        <v>2911</v>
      </c>
      <c r="T236" s="1" t="s">
        <v>2673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2293</v>
      </c>
      <c r="B237" s="2">
        <v>56.75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2848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72.25</v>
      </c>
      <c r="S237" s="125">
        <v>15748</v>
      </c>
      <c r="T237" s="1" t="s">
        <v>2598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2294</v>
      </c>
      <c r="B238" s="2">
        <v>64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2849</v>
      </c>
      <c r="J238" s="3" t="s">
        <v>446</v>
      </c>
      <c r="K238" s="108" t="s">
        <v>2277</v>
      </c>
      <c r="L238" s="109" t="s">
        <v>2185</v>
      </c>
      <c r="M238" s="110" t="s">
        <v>2596</v>
      </c>
      <c r="N238" s="3" t="s">
        <v>446</v>
      </c>
      <c r="O238" s="3" t="s">
        <v>2596</v>
      </c>
      <c r="P238" s="3">
        <v>25</v>
      </c>
      <c r="Q238" s="1" t="s">
        <v>2193</v>
      </c>
      <c r="R238" s="2">
        <v>74</v>
      </c>
      <c r="S238" s="125">
        <v>15749</v>
      </c>
      <c r="T238" s="1" t="s">
        <v>2599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2323</v>
      </c>
      <c r="B239" s="2">
        <v>210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2923</v>
      </c>
      <c r="J239" s="3" t="s">
        <v>446</v>
      </c>
      <c r="K239" s="108" t="s">
        <v>2806</v>
      </c>
      <c r="L239" s="109" t="s">
        <v>2185</v>
      </c>
      <c r="M239" s="110" t="s">
        <v>2345</v>
      </c>
      <c r="N239" s="3" t="s">
        <v>446</v>
      </c>
      <c r="O239" s="3" t="s">
        <v>2820</v>
      </c>
      <c r="P239" s="3">
        <v>25</v>
      </c>
      <c r="Q239" s="1" t="s">
        <v>2485</v>
      </c>
      <c r="R239" s="2">
        <v>204</v>
      </c>
      <c r="S239" s="120" t="s">
        <v>2887</v>
      </c>
      <c r="T239" s="1" t="s">
        <v>2683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2283</v>
      </c>
      <c r="B240" s="2">
        <v>33.85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1000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15838</v>
      </c>
      <c r="T240" s="1" t="s">
        <v>2600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2401</v>
      </c>
      <c r="B241" s="2">
        <v>57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1048</v>
      </c>
      <c r="J241" s="3" t="s">
        <v>446</v>
      </c>
      <c r="K241" s="108" t="s">
        <v>2324</v>
      </c>
      <c r="L241" s="109" t="s">
        <v>2185</v>
      </c>
      <c r="M241" s="110" t="s">
        <v>2596</v>
      </c>
      <c r="N241" s="3" t="s">
        <v>446</v>
      </c>
      <c r="O241" s="3" t="s">
        <v>2912</v>
      </c>
      <c r="P241" s="3">
        <v>25</v>
      </c>
      <c r="Q241" s="1" t="s">
        <v>2193</v>
      </c>
      <c r="R241" s="2">
        <v>57</v>
      </c>
      <c r="S241" s="125">
        <v>15858</v>
      </c>
      <c r="T241" s="1" t="s">
        <v>2597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426</v>
      </c>
      <c r="B242" s="2">
        <v>400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1030</v>
      </c>
      <c r="J242" s="3" t="s">
        <v>446</v>
      </c>
      <c r="K242" s="108" t="s">
        <v>2466</v>
      </c>
      <c r="L242" s="109" t="s">
        <v>2185</v>
      </c>
      <c r="M242" s="110" t="s">
        <v>2701</v>
      </c>
      <c r="N242" s="3" t="s">
        <v>446</v>
      </c>
      <c r="O242" s="3" t="s">
        <v>1039</v>
      </c>
      <c r="P242" s="3">
        <v>25</v>
      </c>
      <c r="Q242" s="1" t="s">
        <v>2193</v>
      </c>
      <c r="R242" s="2">
        <v>48</v>
      </c>
      <c r="S242" s="125">
        <v>15847</v>
      </c>
      <c r="T242" s="1" t="s">
        <v>2702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2514</v>
      </c>
      <c r="B243" s="2">
        <v>235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/>
      <c r="J243" s="3" t="s">
        <v>446</v>
      </c>
      <c r="K243" s="108" t="s">
        <v>2515</v>
      </c>
      <c r="L243" s="109" t="s">
        <v>2185</v>
      </c>
      <c r="M243" s="110" t="s">
        <v>2430</v>
      </c>
      <c r="N243" s="3" t="s">
        <v>446</v>
      </c>
      <c r="O243" s="3" t="s">
        <v>1028</v>
      </c>
      <c r="P243" s="3">
        <v>25</v>
      </c>
      <c r="Q243" s="1" t="s">
        <v>2193</v>
      </c>
      <c r="R243" s="2">
        <v>40</v>
      </c>
      <c r="S243" s="120" t="s">
        <v>436</v>
      </c>
      <c r="T243" s="1" t="s">
        <v>2436</v>
      </c>
      <c r="U243" s="3" t="s">
        <v>2196</v>
      </c>
      <c r="V243" s="3" t="s">
        <v>2196</v>
      </c>
      <c r="W243" s="22" t="s">
        <v>1161</v>
      </c>
      <c r="X243" s="3" t="s">
        <v>1019</v>
      </c>
      <c r="Y243" s="82">
        <f t="shared" si="9"/>
        <v>800</v>
      </c>
      <c r="Z243" s="82">
        <f t="shared" si="10"/>
        <v>800</v>
      </c>
      <c r="AA243" s="82" t="str">
        <f t="shared" si="11"/>
        <v>0</v>
      </c>
      <c r="AC243" s="5"/>
    </row>
    <row r="244" spans="1:29" s="3" customFormat="1" ht="10.199999999999999" x14ac:dyDescent="0.2">
      <c r="A244" s="1" t="s">
        <v>1062</v>
      </c>
      <c r="B244" s="2">
        <v>350</v>
      </c>
      <c r="C244" s="1" t="s">
        <v>1063</v>
      </c>
      <c r="D244" s="1" t="s">
        <v>2186</v>
      </c>
      <c r="E244" s="3" t="s">
        <v>2187</v>
      </c>
      <c r="F244" s="3">
        <v>16</v>
      </c>
      <c r="G244" s="3">
        <v>25</v>
      </c>
      <c r="I244" s="23" t="s">
        <v>1033</v>
      </c>
      <c r="J244" s="3" t="s">
        <v>446</v>
      </c>
      <c r="K244" s="108" t="s">
        <v>2804</v>
      </c>
      <c r="L244" s="109" t="s">
        <v>2185</v>
      </c>
      <c r="M244" s="110" t="s">
        <v>2453</v>
      </c>
      <c r="N244" s="3" t="s">
        <v>446</v>
      </c>
      <c r="O244" s="3" t="s">
        <v>1037</v>
      </c>
      <c r="P244" s="3">
        <v>25</v>
      </c>
      <c r="Q244" s="1" t="s">
        <v>2193</v>
      </c>
      <c r="R244" s="2">
        <v>86.5</v>
      </c>
      <c r="S244" s="120" t="s">
        <v>2453</v>
      </c>
      <c r="T244" s="1" t="s">
        <v>2463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1145</v>
      </c>
      <c r="B245" s="2">
        <v>320</v>
      </c>
      <c r="C245" s="1" t="s">
        <v>1146</v>
      </c>
      <c r="D245" s="1" t="s">
        <v>2186</v>
      </c>
      <c r="E245" s="3" t="s">
        <v>2187</v>
      </c>
      <c r="F245" s="3">
        <v>16</v>
      </c>
      <c r="G245" s="3">
        <v>25</v>
      </c>
      <c r="I245" s="27"/>
      <c r="J245" s="3" t="s">
        <v>446</v>
      </c>
      <c r="K245" s="108" t="s">
        <v>2490</v>
      </c>
      <c r="L245" s="109" t="s">
        <v>2185</v>
      </c>
      <c r="M245" s="110" t="s">
        <v>2490</v>
      </c>
      <c r="N245" s="3" t="s">
        <v>446</v>
      </c>
      <c r="P245" s="3">
        <v>25</v>
      </c>
      <c r="Q245" s="1" t="s">
        <v>2193</v>
      </c>
      <c r="R245" s="2">
        <v>86.5</v>
      </c>
      <c r="S245" s="120" t="s">
        <v>436</v>
      </c>
      <c r="T245" s="1" t="s">
        <v>2511</v>
      </c>
      <c r="U245" s="3" t="s">
        <v>2196</v>
      </c>
      <c r="V245" s="3" t="s">
        <v>2196</v>
      </c>
      <c r="W245" s="3" t="s">
        <v>2892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0.199999999999999" x14ac:dyDescent="0.2">
      <c r="A246" s="1" t="s">
        <v>2394</v>
      </c>
      <c r="B246" s="2">
        <v>81.349999999999994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20</v>
      </c>
      <c r="I246" s="136"/>
      <c r="J246" s="3" t="s">
        <v>446</v>
      </c>
      <c r="K246" s="108" t="s">
        <v>2806</v>
      </c>
      <c r="L246" s="109" t="s">
        <v>2185</v>
      </c>
      <c r="M246" s="110" t="s">
        <v>2453</v>
      </c>
      <c r="N246" s="3" t="s">
        <v>446</v>
      </c>
      <c r="O246" s="3" t="s">
        <v>2806</v>
      </c>
      <c r="P246" s="3">
        <v>20</v>
      </c>
      <c r="Q246" s="1" t="s">
        <v>2193</v>
      </c>
      <c r="R246" s="2">
        <v>86.5</v>
      </c>
      <c r="S246" s="118" t="s">
        <v>1161</v>
      </c>
      <c r="T246" s="1" t="s">
        <v>2463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9"/>
        <v>640</v>
      </c>
      <c r="Z246" s="82">
        <f t="shared" si="10"/>
        <v>640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423</v>
      </c>
      <c r="B247" s="2">
        <v>390</v>
      </c>
      <c r="C247" s="1" t="s">
        <v>2218</v>
      </c>
      <c r="D247" s="1" t="s">
        <v>2186</v>
      </c>
      <c r="E247" s="3" t="s">
        <v>2187</v>
      </c>
      <c r="F247" s="3">
        <v>16</v>
      </c>
      <c r="G247" s="3">
        <v>25</v>
      </c>
      <c r="J247" s="3" t="s">
        <v>446</v>
      </c>
      <c r="K247" s="108" t="s">
        <v>2367</v>
      </c>
      <c r="L247" s="109" t="s">
        <v>2185</v>
      </c>
      <c r="M247" s="110" t="s">
        <v>2516</v>
      </c>
      <c r="N247" s="3" t="s">
        <v>446</v>
      </c>
      <c r="O247" s="3" t="s">
        <v>1099</v>
      </c>
      <c r="P247" s="3">
        <v>25</v>
      </c>
      <c r="Q247" s="1" t="s">
        <v>2193</v>
      </c>
      <c r="R247" s="2">
        <v>400</v>
      </c>
      <c r="S247" s="125" t="s">
        <v>1161</v>
      </c>
      <c r="T247" s="1" t="s">
        <v>2517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836</v>
      </c>
      <c r="B248" s="2">
        <v>385</v>
      </c>
      <c r="C248" s="1" t="s">
        <v>837</v>
      </c>
      <c r="D248" s="1" t="s">
        <v>2186</v>
      </c>
      <c r="E248" s="3" t="s">
        <v>2187</v>
      </c>
      <c r="F248" s="3">
        <v>16</v>
      </c>
      <c r="G248" s="22">
        <v>25</v>
      </c>
      <c r="H248" s="22"/>
      <c r="I248" s="114"/>
      <c r="J248" s="3" t="s">
        <v>446</v>
      </c>
      <c r="K248" s="108" t="s">
        <v>1093</v>
      </c>
      <c r="L248" s="109" t="s">
        <v>2185</v>
      </c>
      <c r="M248" s="110" t="s">
        <v>2441</v>
      </c>
      <c r="N248" s="3" t="s">
        <v>446</v>
      </c>
      <c r="O248" s="27"/>
      <c r="P248" s="3">
        <v>25</v>
      </c>
      <c r="Q248" s="1" t="s">
        <v>2218</v>
      </c>
      <c r="R248" s="2">
        <v>200</v>
      </c>
      <c r="S248" s="125" t="s">
        <v>1161</v>
      </c>
      <c r="T248" s="1" t="s">
        <v>2443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800</v>
      </c>
      <c r="Z248" s="82">
        <f t="shared" si="10"/>
        <v>800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839</v>
      </c>
      <c r="B249" s="2">
        <v>380</v>
      </c>
      <c r="C249" s="1" t="s">
        <v>837</v>
      </c>
      <c r="D249" s="1" t="s">
        <v>2186</v>
      </c>
      <c r="E249" s="3" t="s">
        <v>2187</v>
      </c>
      <c r="F249" s="3">
        <v>16</v>
      </c>
      <c r="G249" s="22">
        <v>25</v>
      </c>
      <c r="H249" s="22"/>
      <c r="I249" s="114"/>
      <c r="J249" s="3" t="s">
        <v>446</v>
      </c>
      <c r="K249" s="108" t="s">
        <v>1093</v>
      </c>
      <c r="L249" s="109" t="s">
        <v>2185</v>
      </c>
      <c r="M249" s="110" t="s">
        <v>2441</v>
      </c>
      <c r="N249" s="3" t="s">
        <v>446</v>
      </c>
      <c r="O249" s="27"/>
      <c r="P249" s="22">
        <v>25</v>
      </c>
      <c r="Q249" s="1" t="s">
        <v>1291</v>
      </c>
      <c r="R249" s="2">
        <v>350</v>
      </c>
      <c r="S249" s="125" t="s">
        <v>1161</v>
      </c>
      <c r="T249" s="1" t="s">
        <v>1292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839</v>
      </c>
      <c r="B250" s="2">
        <v>380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2193</v>
      </c>
      <c r="R250" s="2">
        <v>83.75</v>
      </c>
      <c r="S250" s="125" t="s">
        <v>1161</v>
      </c>
      <c r="T250" s="1" t="s">
        <v>2442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842</v>
      </c>
      <c r="B251" s="2">
        <v>375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2448</v>
      </c>
      <c r="L251" s="109" t="s">
        <v>2185</v>
      </c>
      <c r="M251" s="110" t="s">
        <v>2430</v>
      </c>
      <c r="N251" s="3" t="s">
        <v>446</v>
      </c>
      <c r="O251" s="22" t="s">
        <v>2448</v>
      </c>
      <c r="P251" s="3">
        <v>25</v>
      </c>
      <c r="Q251" s="1" t="s">
        <v>2193</v>
      </c>
      <c r="R251" s="2">
        <v>40</v>
      </c>
      <c r="S251" s="120" t="s">
        <v>1161</v>
      </c>
      <c r="T251" s="1" t="s">
        <v>2436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849</v>
      </c>
      <c r="B252" s="2">
        <v>375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2585</v>
      </c>
      <c r="L252" s="109" t="s">
        <v>2185</v>
      </c>
      <c r="M252" s="110" t="s">
        <v>2895</v>
      </c>
      <c r="N252" s="3" t="s">
        <v>446</v>
      </c>
      <c r="O252" s="3" t="s">
        <v>2585</v>
      </c>
      <c r="P252" s="3">
        <v>25</v>
      </c>
      <c r="Q252" s="1" t="s">
        <v>2193</v>
      </c>
      <c r="R252" s="2">
        <v>180</v>
      </c>
      <c r="S252" s="125" t="s">
        <v>1161</v>
      </c>
      <c r="T252" s="1" t="s">
        <v>2298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2448</v>
      </c>
      <c r="N253" s="3" t="s">
        <v>446</v>
      </c>
      <c r="P253" s="3">
        <v>25</v>
      </c>
      <c r="Q253" s="1" t="s">
        <v>861</v>
      </c>
      <c r="R253" s="2">
        <v>300</v>
      </c>
      <c r="S253" s="118" t="s">
        <v>1161</v>
      </c>
      <c r="T253" s="1" t="s">
        <v>863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ht="11.85" customHeight="1" x14ac:dyDescent="0.25">
      <c r="G254" s="3"/>
      <c r="H254" s="3"/>
      <c r="I254" s="3"/>
      <c r="J254" s="3"/>
      <c r="K254" s="3"/>
      <c r="L254" s="1" t="s">
        <v>2185</v>
      </c>
      <c r="M254" s="3"/>
      <c r="N254" s="3"/>
      <c r="O254" s="3"/>
      <c r="P254" s="3"/>
      <c r="Q254" s="3"/>
      <c r="R254" s="3"/>
      <c r="S254" s="95"/>
      <c r="T254" s="3"/>
      <c r="X254" s="3"/>
      <c r="Y254" s="82">
        <f t="shared" si="9"/>
        <v>0</v>
      </c>
      <c r="Z254" s="82" t="str">
        <f t="shared" si="10"/>
        <v>0</v>
      </c>
      <c r="AA254" s="82" t="str">
        <f t="shared" si="11"/>
        <v>0</v>
      </c>
    </row>
    <row r="255" spans="1:29" s="58" customFormat="1" ht="11.85" customHeight="1" x14ac:dyDescent="0.25">
      <c r="G255" s="59">
        <f>SUM(G225:G254)</f>
        <v>695</v>
      </c>
      <c r="H255" s="59"/>
      <c r="I255" s="59"/>
      <c r="J255" s="59"/>
      <c r="K255" s="59"/>
      <c r="L255" s="60"/>
      <c r="M255" s="59">
        <f>G255-P255</f>
        <v>0</v>
      </c>
      <c r="N255" s="59"/>
      <c r="O255" s="59"/>
      <c r="P255" s="59">
        <f>SUM(P225:P254)</f>
        <v>695</v>
      </c>
      <c r="Q255" s="61"/>
      <c r="R255" s="61"/>
      <c r="S255" s="94"/>
      <c r="T255" s="61"/>
      <c r="X255" s="61"/>
      <c r="Y255" s="82">
        <f t="shared" si="9"/>
        <v>0</v>
      </c>
      <c r="Z255" s="82" t="str">
        <f t="shared" si="10"/>
        <v>0</v>
      </c>
      <c r="AA255" s="82" t="str">
        <f t="shared" si="11"/>
        <v>0</v>
      </c>
    </row>
    <row r="256" spans="1:29" ht="11.85" customHeight="1" x14ac:dyDescent="0.25">
      <c r="C256" s="57" t="s">
        <v>2175</v>
      </c>
      <c r="G256" s="3"/>
      <c r="H256" s="3"/>
      <c r="I256" s="3"/>
      <c r="J256" s="3"/>
      <c r="K256" s="3"/>
      <c r="L256" s="7"/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3" customFormat="1" ht="10.199999999999999" x14ac:dyDescent="0.2">
      <c r="A257" s="1" t="s">
        <v>2783</v>
      </c>
      <c r="B257" s="21">
        <v>60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J257" s="3" t="s">
        <v>446</v>
      </c>
      <c r="K257" s="108" t="s">
        <v>2453</v>
      </c>
      <c r="L257" s="109" t="s">
        <v>2185</v>
      </c>
      <c r="M257" s="110" t="s">
        <v>2484</v>
      </c>
      <c r="N257" s="3" t="s">
        <v>446</v>
      </c>
      <c r="O257" s="3" t="s">
        <v>2896</v>
      </c>
      <c r="P257" s="3">
        <v>25</v>
      </c>
      <c r="Q257" s="1" t="s">
        <v>2218</v>
      </c>
      <c r="R257" s="2">
        <v>201</v>
      </c>
      <c r="S257" s="118" t="s">
        <v>1161</v>
      </c>
      <c r="T257" s="1" t="s">
        <v>2699</v>
      </c>
      <c r="U257" s="3" t="s">
        <v>2196</v>
      </c>
      <c r="V257" s="3" t="s">
        <v>2196</v>
      </c>
      <c r="W257" s="22" t="s">
        <v>1161</v>
      </c>
      <c r="X257" s="3" t="s">
        <v>1019</v>
      </c>
      <c r="Y257" s="82">
        <f t="shared" si="9"/>
        <v>400</v>
      </c>
      <c r="Z257" s="82">
        <f t="shared" si="10"/>
        <v>400</v>
      </c>
      <c r="AA257" s="82" t="str">
        <f t="shared" si="11"/>
        <v>0</v>
      </c>
      <c r="AC257" s="5"/>
    </row>
    <row r="258" spans="1:29" s="3" customFormat="1" ht="10.199999999999999" x14ac:dyDescent="0.2">
      <c r="A258" s="1" t="s">
        <v>2796</v>
      </c>
      <c r="B258" s="2">
        <v>166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4" t="s">
        <v>2825</v>
      </c>
      <c r="J258" s="3" t="s">
        <v>446</v>
      </c>
      <c r="K258" s="108" t="s">
        <v>2812</v>
      </c>
      <c r="L258" s="109" t="s">
        <v>2185</v>
      </c>
      <c r="M258" s="110" t="s">
        <v>2408</v>
      </c>
      <c r="N258" s="3" t="s">
        <v>446</v>
      </c>
      <c r="O258" s="3" t="s">
        <v>2919</v>
      </c>
      <c r="P258" s="3">
        <v>25</v>
      </c>
      <c r="Q258" s="1" t="s">
        <v>2193</v>
      </c>
      <c r="R258" s="2">
        <v>65</v>
      </c>
      <c r="S258" s="118" t="s">
        <v>2408</v>
      </c>
      <c r="T258" s="1" t="s">
        <v>2764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82">
        <f t="shared" si="9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s="3" customFormat="1" ht="10.199999999999999" x14ac:dyDescent="0.2">
      <c r="A259" s="1" t="s">
        <v>2729</v>
      </c>
      <c r="B259" s="2">
        <v>26.45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23420</v>
      </c>
      <c r="J259" s="3" t="s">
        <v>446</v>
      </c>
      <c r="K259" s="108" t="s">
        <v>2277</v>
      </c>
      <c r="L259" s="109" t="s">
        <v>2185</v>
      </c>
      <c r="M259" s="110" t="s">
        <v>2237</v>
      </c>
      <c r="N259" s="3" t="s">
        <v>446</v>
      </c>
      <c r="O259" s="3" t="s">
        <v>2828</v>
      </c>
      <c r="P259" s="3">
        <v>25</v>
      </c>
      <c r="Q259" s="1" t="s">
        <v>2193</v>
      </c>
      <c r="R259" s="2">
        <v>21</v>
      </c>
      <c r="S259" s="120" t="s">
        <v>2887</v>
      </c>
      <c r="T259" s="1" t="s">
        <v>2723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82">
        <f t="shared" si="9"/>
        <v>400</v>
      </c>
      <c r="Z259" s="82" t="str">
        <f t="shared" si="10"/>
        <v>0</v>
      </c>
      <c r="AA259" s="82">
        <f t="shared" si="11"/>
        <v>400</v>
      </c>
      <c r="AC259" s="5"/>
    </row>
    <row r="260" spans="1:29" s="3" customFormat="1" ht="10.199999999999999" x14ac:dyDescent="0.2">
      <c r="A260" s="1" t="s">
        <v>2730</v>
      </c>
      <c r="B260" s="2">
        <v>27</v>
      </c>
      <c r="C260" s="1" t="s">
        <v>2193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23432</v>
      </c>
      <c r="J260" s="3" t="s">
        <v>446</v>
      </c>
      <c r="K260" s="108" t="s">
        <v>2277</v>
      </c>
      <c r="L260" s="109" t="s">
        <v>2185</v>
      </c>
      <c r="M260" s="110" t="s">
        <v>2237</v>
      </c>
      <c r="N260" s="3" t="s">
        <v>446</v>
      </c>
      <c r="O260" s="3" t="s">
        <v>2828</v>
      </c>
      <c r="P260" s="3">
        <v>25</v>
      </c>
      <c r="Q260" s="1" t="s">
        <v>2193</v>
      </c>
      <c r="R260" s="2">
        <v>21</v>
      </c>
      <c r="S260" s="120" t="s">
        <v>2887</v>
      </c>
      <c r="T260" s="1" t="s">
        <v>2723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0.199999999999999" x14ac:dyDescent="0.2">
      <c r="A261" s="1" t="s">
        <v>2731</v>
      </c>
      <c r="B261" s="2">
        <v>28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23438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0.199999999999999" x14ac:dyDescent="0.2">
      <c r="A262" s="1" t="s">
        <v>2732</v>
      </c>
      <c r="B262" s="2">
        <v>44.25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23610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0.199999999999999" x14ac:dyDescent="0.2">
      <c r="A263" s="1" t="s">
        <v>2733</v>
      </c>
      <c r="B263" s="2">
        <v>44.9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23617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26.25</v>
      </c>
      <c r="S263" s="120" t="s">
        <v>2887</v>
      </c>
      <c r="T263" s="1" t="s">
        <v>2724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0.199999999999999" x14ac:dyDescent="0.2">
      <c r="A264" s="1" t="s">
        <v>2734</v>
      </c>
      <c r="B264" s="2">
        <v>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4" t="s">
        <v>2830</v>
      </c>
      <c r="J264" s="3" t="s">
        <v>446</v>
      </c>
      <c r="K264" s="108" t="s">
        <v>2277</v>
      </c>
      <c r="L264" s="109" t="s">
        <v>2185</v>
      </c>
      <c r="M264" s="110" t="s">
        <v>2370</v>
      </c>
      <c r="N264" s="3" t="s">
        <v>446</v>
      </c>
      <c r="O264" s="3" t="s">
        <v>2370</v>
      </c>
      <c r="P264" s="3">
        <v>25</v>
      </c>
      <c r="Q264" s="1" t="s">
        <v>2193</v>
      </c>
      <c r="R264" s="2">
        <v>68</v>
      </c>
      <c r="S264" s="125" t="s">
        <v>430</v>
      </c>
      <c r="T264" s="1" t="s">
        <v>2759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0.199999999999999" x14ac:dyDescent="0.2">
      <c r="A265" s="1" t="s">
        <v>2735</v>
      </c>
      <c r="B265" s="2">
        <v>63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4" t="s">
        <v>2831</v>
      </c>
      <c r="J265" s="3" t="s">
        <v>446</v>
      </c>
      <c r="K265" s="108" t="s">
        <v>2277</v>
      </c>
      <c r="L265" s="109" t="s">
        <v>2185</v>
      </c>
      <c r="M265" s="110" t="s">
        <v>2740</v>
      </c>
      <c r="N265" s="3" t="s">
        <v>446</v>
      </c>
      <c r="O265" s="3" t="s">
        <v>2740</v>
      </c>
      <c r="P265" s="3">
        <v>25</v>
      </c>
      <c r="Q265" s="1" t="s">
        <v>2218</v>
      </c>
      <c r="R265" s="2">
        <v>169</v>
      </c>
      <c r="S265" s="125" t="s">
        <v>1054</v>
      </c>
      <c r="T265" s="1" t="s">
        <v>2741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9"/>
        <v>400</v>
      </c>
      <c r="Z265" s="82" t="str">
        <f t="shared" si="10"/>
        <v>0</v>
      </c>
      <c r="AA265" s="82">
        <f t="shared" si="11"/>
        <v>400</v>
      </c>
      <c r="AC265" s="5"/>
    </row>
    <row r="266" spans="1:29" s="3" customFormat="1" ht="10.199999999999999" x14ac:dyDescent="0.2">
      <c r="A266" s="1" t="s">
        <v>2736</v>
      </c>
      <c r="B266" s="2">
        <v>69.5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23763</v>
      </c>
      <c r="J266" s="3" t="s">
        <v>446</v>
      </c>
      <c r="K266" s="108" t="s">
        <v>2277</v>
      </c>
      <c r="L266" s="109" t="s">
        <v>2185</v>
      </c>
      <c r="M266" s="110" t="s">
        <v>2408</v>
      </c>
      <c r="N266" s="3" t="s">
        <v>446</v>
      </c>
      <c r="O266" s="3" t="s">
        <v>2829</v>
      </c>
      <c r="P266" s="3">
        <v>25</v>
      </c>
      <c r="Q266" s="1" t="s">
        <v>2193</v>
      </c>
      <c r="R266" s="2">
        <v>25.25</v>
      </c>
      <c r="S266" s="120" t="s">
        <v>2408</v>
      </c>
      <c r="T266" s="1" t="s">
        <v>2763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ref="Y266:Y319" si="12">F266*G266*2</f>
        <v>400</v>
      </c>
      <c r="Z266" s="82" t="str">
        <f t="shared" ref="Z266:Z319" si="13">IF(X266="N",Y266,"0")</f>
        <v>0</v>
      </c>
      <c r="AA266" s="82">
        <f t="shared" ref="AA266:AA319" si="14">IF(X266="P",Y266,"0")</f>
        <v>400</v>
      </c>
      <c r="AC266" s="5"/>
    </row>
    <row r="267" spans="1:29" s="3" customFormat="1" ht="10.199999999999999" x14ac:dyDescent="0.2">
      <c r="A267" s="1" t="s">
        <v>2737</v>
      </c>
      <c r="B267" s="2">
        <v>330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23912</v>
      </c>
      <c r="J267" s="3" t="s">
        <v>446</v>
      </c>
      <c r="K267" s="108" t="s">
        <v>2277</v>
      </c>
      <c r="L267" s="109" t="s">
        <v>2185</v>
      </c>
      <c r="M267" s="110" t="s">
        <v>2408</v>
      </c>
      <c r="N267" s="3" t="s">
        <v>446</v>
      </c>
      <c r="O267" s="3" t="s">
        <v>2829</v>
      </c>
      <c r="P267" s="3">
        <v>25</v>
      </c>
      <c r="Q267" s="1" t="s">
        <v>2193</v>
      </c>
      <c r="R267" s="2">
        <v>65</v>
      </c>
      <c r="S267" s="120" t="s">
        <v>2408</v>
      </c>
      <c r="T267" s="1" t="s">
        <v>2764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2671</v>
      </c>
      <c r="B268" s="2">
        <v>180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23961</v>
      </c>
      <c r="J268" s="3" t="s">
        <v>446</v>
      </c>
      <c r="K268" s="108" t="s">
        <v>2277</v>
      </c>
      <c r="L268" s="109" t="s">
        <v>2185</v>
      </c>
      <c r="M268" s="110" t="s">
        <v>2367</v>
      </c>
      <c r="N268" s="3" t="s">
        <v>446</v>
      </c>
      <c r="O268" s="3" t="s">
        <v>2853</v>
      </c>
      <c r="P268" s="3">
        <v>25</v>
      </c>
      <c r="Q268" s="1" t="s">
        <v>2218</v>
      </c>
      <c r="R268" s="2">
        <v>170</v>
      </c>
      <c r="S268" s="125" t="s">
        <v>431</v>
      </c>
      <c r="T268" s="1" t="s">
        <v>2758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2671</v>
      </c>
      <c r="B269" s="2">
        <v>180</v>
      </c>
      <c r="C269" s="1" t="s">
        <v>2218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23961</v>
      </c>
      <c r="J269" s="3" t="s">
        <v>446</v>
      </c>
      <c r="K269" s="108" t="s">
        <v>2277</v>
      </c>
      <c r="L269" s="109" t="s">
        <v>2185</v>
      </c>
      <c r="M269" s="110" t="s">
        <v>2367</v>
      </c>
      <c r="N269" s="3" t="s">
        <v>446</v>
      </c>
      <c r="O269" s="3" t="s">
        <v>2853</v>
      </c>
      <c r="P269" s="3">
        <v>25</v>
      </c>
      <c r="Q269" s="1" t="s">
        <v>2218</v>
      </c>
      <c r="R269" s="2">
        <v>170</v>
      </c>
      <c r="S269" s="125" t="s">
        <v>431</v>
      </c>
      <c r="T269" s="1" t="s">
        <v>2758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1073</v>
      </c>
      <c r="B270" s="2">
        <v>285</v>
      </c>
      <c r="C270" s="1" t="s">
        <v>1063</v>
      </c>
      <c r="D270" s="1" t="s">
        <v>2718</v>
      </c>
      <c r="E270" s="3" t="s">
        <v>2187</v>
      </c>
      <c r="F270" s="3">
        <v>8</v>
      </c>
      <c r="G270" s="3">
        <v>25</v>
      </c>
      <c r="J270" s="3" t="s">
        <v>446</v>
      </c>
      <c r="K270" s="108" t="s">
        <v>2887</v>
      </c>
      <c r="L270" s="109" t="s">
        <v>2185</v>
      </c>
      <c r="M270" s="135" t="s">
        <v>2887</v>
      </c>
      <c r="N270" s="3" t="s">
        <v>446</v>
      </c>
      <c r="P270" s="3">
        <v>25</v>
      </c>
      <c r="Q270" s="1" t="s">
        <v>2193</v>
      </c>
      <c r="R270" s="2">
        <v>21</v>
      </c>
      <c r="S270" s="125" t="s">
        <v>436</v>
      </c>
      <c r="T270" s="1" t="s">
        <v>2723</v>
      </c>
      <c r="U270" s="3" t="s">
        <v>2196</v>
      </c>
      <c r="V270" s="3" t="s">
        <v>2196</v>
      </c>
      <c r="W270" s="22" t="s">
        <v>1161</v>
      </c>
      <c r="X270" s="3" t="s">
        <v>1019</v>
      </c>
      <c r="Y270" s="82">
        <f t="shared" si="12"/>
        <v>400</v>
      </c>
      <c r="Z270" s="82">
        <f t="shared" si="13"/>
        <v>400</v>
      </c>
      <c r="AA270" s="82" t="str">
        <f t="shared" si="14"/>
        <v>0</v>
      </c>
      <c r="AC270" s="5"/>
    </row>
    <row r="271" spans="1:29" s="3" customFormat="1" ht="10.199999999999999" x14ac:dyDescent="0.2">
      <c r="A271" s="1" t="s">
        <v>2679</v>
      </c>
      <c r="B271" s="2">
        <v>14.48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 t="s">
        <v>1045</v>
      </c>
      <c r="J271" s="3" t="s">
        <v>446</v>
      </c>
      <c r="K271" s="108" t="s">
        <v>2680</v>
      </c>
      <c r="L271" s="109" t="s">
        <v>2185</v>
      </c>
      <c r="M271" s="110" t="s">
        <v>2887</v>
      </c>
      <c r="N271" s="3" t="s">
        <v>446</v>
      </c>
      <c r="O271" s="3" t="s">
        <v>1044</v>
      </c>
      <c r="P271" s="3">
        <v>25</v>
      </c>
      <c r="Q271" s="1" t="s">
        <v>2193</v>
      </c>
      <c r="R271" s="2">
        <v>25.5</v>
      </c>
      <c r="S271" s="120" t="s">
        <v>2812</v>
      </c>
      <c r="T271" s="1" t="s">
        <v>2725</v>
      </c>
      <c r="U271" s="3" t="s">
        <v>2196</v>
      </c>
      <c r="V271" s="3" t="s">
        <v>2196</v>
      </c>
      <c r="W271" s="3" t="s">
        <v>2892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1293</v>
      </c>
      <c r="B272" s="2">
        <v>275</v>
      </c>
      <c r="C272" s="1" t="s">
        <v>1291</v>
      </c>
      <c r="D272" s="1" t="s">
        <v>2718</v>
      </c>
      <c r="E272" s="3" t="s">
        <v>2187</v>
      </c>
      <c r="F272" s="3">
        <v>8</v>
      </c>
      <c r="G272" s="22">
        <v>25</v>
      </c>
      <c r="H272" s="22"/>
      <c r="I272" s="114"/>
      <c r="J272" s="3" t="s">
        <v>446</v>
      </c>
      <c r="K272" s="108" t="s">
        <v>2887</v>
      </c>
      <c r="L272" s="109" t="s">
        <v>2185</v>
      </c>
      <c r="M272" s="110" t="s">
        <v>2887</v>
      </c>
      <c r="N272" s="3" t="s">
        <v>446</v>
      </c>
      <c r="O272" s="27"/>
      <c r="P272" s="3">
        <v>25</v>
      </c>
      <c r="Q272" s="1" t="s">
        <v>2193</v>
      </c>
      <c r="R272" s="2">
        <v>21</v>
      </c>
      <c r="S272" s="120" t="s">
        <v>1161</v>
      </c>
      <c r="T272" s="1" t="s">
        <v>2723</v>
      </c>
      <c r="U272" s="3" t="s">
        <v>2196</v>
      </c>
      <c r="V272" s="3" t="s">
        <v>2196</v>
      </c>
      <c r="W272" s="3" t="s">
        <v>2892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0.199999999999999" x14ac:dyDescent="0.2">
      <c r="A273" s="1" t="s">
        <v>2773</v>
      </c>
      <c r="B273" s="2">
        <v>185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139"/>
      <c r="J273" s="3" t="s">
        <v>446</v>
      </c>
      <c r="K273" s="108" t="s">
        <v>2448</v>
      </c>
      <c r="L273" s="109" t="s">
        <v>2185</v>
      </c>
      <c r="M273" s="135" t="s">
        <v>2887</v>
      </c>
      <c r="N273" s="3" t="s">
        <v>446</v>
      </c>
      <c r="O273" s="3" t="s">
        <v>2448</v>
      </c>
      <c r="P273" s="3">
        <v>25</v>
      </c>
      <c r="Q273" s="1" t="s">
        <v>2193</v>
      </c>
      <c r="R273" s="2">
        <v>21</v>
      </c>
      <c r="S273" s="120" t="s">
        <v>1161</v>
      </c>
      <c r="T273" s="1" t="s">
        <v>2723</v>
      </c>
      <c r="U273" s="3" t="s">
        <v>2196</v>
      </c>
      <c r="V273" s="3" t="s">
        <v>2196</v>
      </c>
      <c r="W273" s="3" t="s">
        <v>2892</v>
      </c>
      <c r="X273" s="3" t="s">
        <v>1019</v>
      </c>
      <c r="Y273" s="82">
        <f t="shared" si="12"/>
        <v>400</v>
      </c>
      <c r="Z273" s="82">
        <f t="shared" si="13"/>
        <v>400</v>
      </c>
      <c r="AA273" s="82" t="str">
        <f t="shared" si="14"/>
        <v>0</v>
      </c>
      <c r="AC273" s="5"/>
    </row>
    <row r="274" spans="1:29" s="3" customFormat="1" ht="10.199999999999999" x14ac:dyDescent="0.2">
      <c r="A274" s="1" t="s">
        <v>2795</v>
      </c>
      <c r="B274" s="2">
        <v>185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114"/>
      <c r="J274" s="3" t="s">
        <v>446</v>
      </c>
      <c r="K274" s="108" t="s">
        <v>2812</v>
      </c>
      <c r="L274" s="109" t="s">
        <v>2185</v>
      </c>
      <c r="M274" s="135" t="s">
        <v>2887</v>
      </c>
      <c r="N274" s="3" t="s">
        <v>446</v>
      </c>
      <c r="O274" s="3" t="s">
        <v>879</v>
      </c>
      <c r="P274" s="3">
        <v>25</v>
      </c>
      <c r="Q274" s="1" t="s">
        <v>2193</v>
      </c>
      <c r="R274" s="2">
        <v>25.5</v>
      </c>
      <c r="S274" s="125" t="s">
        <v>1739</v>
      </c>
      <c r="T274" s="1" t="s">
        <v>2725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ht="11.85" customHeight="1" x14ac:dyDescent="0.25">
      <c r="G275" s="3"/>
      <c r="H275" s="3"/>
      <c r="I275" s="3"/>
      <c r="J275" s="3"/>
      <c r="K275" s="3"/>
      <c r="L275" s="20" t="s">
        <v>2185</v>
      </c>
      <c r="M275" s="3"/>
      <c r="N275" s="3"/>
      <c r="O275" s="3"/>
      <c r="P275" s="3"/>
      <c r="Q275" s="3"/>
      <c r="R275" s="3"/>
      <c r="S275" s="95"/>
      <c r="T275" s="3"/>
      <c r="X275" s="3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62" customFormat="1" ht="11.85" customHeight="1" thickBot="1" x14ac:dyDescent="0.3">
      <c r="G276" s="63">
        <f>SUM(G256:G275)</f>
        <v>450</v>
      </c>
      <c r="H276" s="63"/>
      <c r="I276" s="63"/>
      <c r="J276" s="63"/>
      <c r="K276" s="63"/>
      <c r="L276" s="64"/>
      <c r="M276" s="63">
        <f>G276-P276</f>
        <v>0</v>
      </c>
      <c r="N276" s="63"/>
      <c r="O276" s="63"/>
      <c r="P276" s="63">
        <f>SUM(P256:P275)</f>
        <v>450</v>
      </c>
      <c r="Q276" s="65"/>
      <c r="R276" s="65"/>
      <c r="S276" s="103"/>
      <c r="T276" s="65"/>
      <c r="X276" s="65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71" customFormat="1" ht="11.85" customHeight="1" x14ac:dyDescent="0.25">
      <c r="C277" s="50" t="s">
        <v>2183</v>
      </c>
      <c r="G277" s="72"/>
      <c r="H277" s="72"/>
      <c r="I277" s="72"/>
      <c r="J277" s="72"/>
      <c r="K277" s="72"/>
      <c r="L277" s="73"/>
      <c r="M277" s="72"/>
      <c r="N277" s="72"/>
      <c r="O277" s="72"/>
      <c r="P277" s="72"/>
      <c r="Q277" s="74"/>
      <c r="R277" s="74"/>
      <c r="S277" s="97"/>
      <c r="T277" s="74"/>
      <c r="X277" s="74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43" customFormat="1" ht="11.85" customHeight="1" x14ac:dyDescent="0.25">
      <c r="A278" s="89">
        <v>486140.1</v>
      </c>
      <c r="B278" s="2">
        <v>216</v>
      </c>
      <c r="C278" s="1" t="s">
        <v>2218</v>
      </c>
      <c r="D278" s="1" t="s">
        <v>2186</v>
      </c>
      <c r="E278" s="3" t="s">
        <v>2187</v>
      </c>
      <c r="F278" s="3">
        <v>16</v>
      </c>
      <c r="G278" s="22">
        <v>4</v>
      </c>
      <c r="H278" s="22"/>
      <c r="I278" s="127" t="s">
        <v>2904</v>
      </c>
      <c r="J278" s="22" t="s">
        <v>446</v>
      </c>
      <c r="K278" s="4" t="s">
        <v>2277</v>
      </c>
      <c r="L278" s="1" t="s">
        <v>2185</v>
      </c>
      <c r="M278" s="22" t="s">
        <v>2842</v>
      </c>
      <c r="N278" s="80" t="s">
        <v>446</v>
      </c>
      <c r="O278" s="22"/>
      <c r="P278" s="22">
        <v>4</v>
      </c>
      <c r="Q278" s="20" t="s">
        <v>2843</v>
      </c>
      <c r="R278" s="21">
        <v>0</v>
      </c>
      <c r="S278" s="98">
        <v>15757</v>
      </c>
      <c r="T278" s="20" t="s">
        <v>2844</v>
      </c>
      <c r="U278" s="22" t="s">
        <v>2845</v>
      </c>
      <c r="V278" s="22" t="s">
        <v>2845</v>
      </c>
      <c r="W278" s="22" t="s">
        <v>1161</v>
      </c>
      <c r="X278" s="22" t="s">
        <v>2847</v>
      </c>
      <c r="Y278" s="82">
        <f t="shared" si="12"/>
        <v>128</v>
      </c>
      <c r="Z278" s="82" t="str">
        <f t="shared" si="13"/>
        <v>0</v>
      </c>
      <c r="AA278" s="82">
        <f t="shared" si="14"/>
        <v>128</v>
      </c>
      <c r="AB278" s="22"/>
      <c r="AC278" s="25"/>
    </row>
    <row r="279" spans="1:29" s="46" customFormat="1" ht="11.85" customHeight="1" thickBot="1" x14ac:dyDescent="0.3">
      <c r="A279" s="90"/>
      <c r="G279" s="47">
        <f>SUM(G278:G278)</f>
        <v>4</v>
      </c>
      <c r="H279" s="47"/>
      <c r="I279" s="128"/>
      <c r="J279" s="47"/>
      <c r="K279" s="128"/>
      <c r="L279" s="48"/>
      <c r="M279" s="47">
        <f>G279-P279</f>
        <v>0</v>
      </c>
      <c r="N279" s="81"/>
      <c r="O279" s="47"/>
      <c r="P279" s="47">
        <f>SUM(P278)</f>
        <v>4</v>
      </c>
      <c r="Q279" s="49"/>
      <c r="R279" s="49"/>
      <c r="S279" s="96"/>
      <c r="T279" s="49"/>
      <c r="X279" s="49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5">
      <c r="A280" s="89"/>
      <c r="C280" s="50" t="s">
        <v>2184</v>
      </c>
      <c r="G280" s="22"/>
      <c r="H280" s="22"/>
      <c r="I280" s="24"/>
      <c r="J280" s="22"/>
      <c r="K280" s="22"/>
      <c r="L280" s="45"/>
      <c r="M280" s="22"/>
      <c r="N280" s="37"/>
      <c r="O280" s="22"/>
      <c r="P280" s="22"/>
      <c r="Q280" s="22"/>
      <c r="R280" s="22"/>
      <c r="S280" s="95"/>
      <c r="T280" s="22"/>
      <c r="X280" s="22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5">
      <c r="A281" s="89">
        <v>486140.1</v>
      </c>
      <c r="B281" s="2">
        <v>216</v>
      </c>
      <c r="C281" s="1" t="s">
        <v>2218</v>
      </c>
      <c r="D281" s="1" t="s">
        <v>2718</v>
      </c>
      <c r="E281" s="3" t="s">
        <v>2187</v>
      </c>
      <c r="F281" s="3">
        <v>8</v>
      </c>
      <c r="G281" s="74">
        <v>4</v>
      </c>
      <c r="H281" s="74"/>
      <c r="I281" s="127" t="s">
        <v>2904</v>
      </c>
      <c r="J281" s="74" t="s">
        <v>446</v>
      </c>
      <c r="K281" s="4" t="s">
        <v>2277</v>
      </c>
      <c r="L281" s="1" t="s">
        <v>2185</v>
      </c>
      <c r="M281" s="74" t="s">
        <v>2842</v>
      </c>
      <c r="N281" s="82" t="s">
        <v>446</v>
      </c>
      <c r="O281" s="74"/>
      <c r="P281" s="74">
        <v>4</v>
      </c>
      <c r="Q281" s="83" t="s">
        <v>2843</v>
      </c>
      <c r="R281" s="84">
        <v>0</v>
      </c>
      <c r="S281" s="99">
        <v>15757</v>
      </c>
      <c r="T281" s="83" t="s">
        <v>2844</v>
      </c>
      <c r="U281" s="74" t="s">
        <v>2845</v>
      </c>
      <c r="V281" s="74" t="s">
        <v>2845</v>
      </c>
      <c r="W281" s="22" t="s">
        <v>1161</v>
      </c>
      <c r="X281" s="74" t="s">
        <v>2847</v>
      </c>
      <c r="Y281" s="82">
        <f t="shared" si="12"/>
        <v>64</v>
      </c>
      <c r="Z281" s="82" t="str">
        <f t="shared" si="13"/>
        <v>0</v>
      </c>
      <c r="AA281" s="82">
        <f t="shared" si="14"/>
        <v>64</v>
      </c>
      <c r="AB281" s="74"/>
      <c r="AC281" s="85"/>
    </row>
    <row r="282" spans="1:29" s="46" customFormat="1" ht="11.85" customHeight="1" thickBot="1" x14ac:dyDescent="0.3">
      <c r="G282" s="47">
        <f>SUM(G281)</f>
        <v>4</v>
      </c>
      <c r="H282" s="47"/>
      <c r="I282" s="128"/>
      <c r="J282" s="47"/>
      <c r="K282" s="47"/>
      <c r="M282" s="47">
        <f>G282-P282</f>
        <v>0</v>
      </c>
      <c r="N282" s="81"/>
      <c r="O282" s="47"/>
      <c r="P282" s="47">
        <f>SUM(P281)</f>
        <v>4</v>
      </c>
      <c r="S282" s="10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5">
      <c r="G283" s="72"/>
      <c r="H283" s="72"/>
      <c r="I283" s="72"/>
      <c r="J283" s="72"/>
      <c r="K283" s="72"/>
      <c r="L283" s="73"/>
      <c r="M283" s="74"/>
      <c r="N283" s="82"/>
      <c r="O283" s="74"/>
      <c r="P283" s="74"/>
      <c r="Q283" s="83"/>
      <c r="R283" s="84"/>
      <c r="S283" s="99"/>
      <c r="T283" s="83"/>
      <c r="U283" s="74"/>
      <c r="V283" s="74"/>
      <c r="W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  <c r="AB283" s="74"/>
      <c r="AC283" s="85"/>
    </row>
    <row r="284" spans="1:29" s="43" customFormat="1" ht="11.25" customHeight="1" x14ac:dyDescent="0.3">
      <c r="C284" s="50" t="s">
        <v>2180</v>
      </c>
      <c r="G284" s="22"/>
      <c r="H284" s="22"/>
      <c r="I284" s="22"/>
      <c r="J284" s="22"/>
      <c r="K284" s="67"/>
      <c r="L284" s="45"/>
      <c r="M284" s="22"/>
      <c r="N284" s="22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0.199999999999999" x14ac:dyDescent="0.2">
      <c r="A285" s="1" t="s">
        <v>2713</v>
      </c>
      <c r="B285" s="2">
        <v>197.04</v>
      </c>
      <c r="C285" s="1" t="s">
        <v>2485</v>
      </c>
      <c r="D285" s="1" t="s">
        <v>2186</v>
      </c>
      <c r="E285" s="3" t="s">
        <v>2187</v>
      </c>
      <c r="F285" s="3">
        <v>16</v>
      </c>
      <c r="G285" s="3">
        <v>10</v>
      </c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3" t="s">
        <v>433</v>
      </c>
      <c r="P285" s="3">
        <v>10</v>
      </c>
      <c r="Q285" s="1"/>
      <c r="R285" s="2">
        <v>235</v>
      </c>
      <c r="S285" s="9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8" customFormat="1" ht="11.85" customHeight="1" x14ac:dyDescent="0.25">
      <c r="G286" s="40">
        <f>SUM(G284:G285)</f>
        <v>10</v>
      </c>
      <c r="H286" s="40"/>
      <c r="I286" s="40"/>
      <c r="J286" s="40"/>
      <c r="K286" s="40"/>
      <c r="L286" s="41"/>
      <c r="M286" s="40">
        <f>G286-P286</f>
        <v>0</v>
      </c>
      <c r="N286" s="40"/>
      <c r="O286" s="40"/>
      <c r="P286" s="40">
        <f>SUM(P284:P285)</f>
        <v>10</v>
      </c>
      <c r="Q286" s="42"/>
      <c r="R286" s="42"/>
      <c r="S286" s="94"/>
      <c r="T286" s="42"/>
      <c r="X286" s="4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C287" s="50" t="s">
        <v>2181</v>
      </c>
      <c r="G287" s="22"/>
      <c r="H287" s="22"/>
      <c r="I287" s="22"/>
      <c r="J287" s="22"/>
      <c r="K287" s="22"/>
      <c r="L287" s="45"/>
      <c r="M287" s="22"/>
      <c r="N287" s="22"/>
      <c r="O287" s="22"/>
      <c r="P287" s="22"/>
      <c r="Q287" s="22"/>
      <c r="R287" s="22"/>
      <c r="S287" s="9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0.199999999999999" x14ac:dyDescent="0.2">
      <c r="A288" s="1" t="s">
        <v>2713</v>
      </c>
      <c r="B288" s="2">
        <v>197.04</v>
      </c>
      <c r="C288" s="1" t="s">
        <v>2485</v>
      </c>
      <c r="D288" s="1" t="s">
        <v>2718</v>
      </c>
      <c r="E288" s="3" t="s">
        <v>2187</v>
      </c>
      <c r="F288" s="3">
        <v>8</v>
      </c>
      <c r="G288" s="3">
        <v>10</v>
      </c>
      <c r="J288" s="3" t="s">
        <v>446</v>
      </c>
      <c r="K288" s="4" t="s">
        <v>2714</v>
      </c>
      <c r="L288" s="1" t="s">
        <v>2185</v>
      </c>
      <c r="M288" s="3" t="s">
        <v>435</v>
      </c>
      <c r="N288" s="3" t="s">
        <v>446</v>
      </c>
      <c r="O288" s="3" t="s">
        <v>433</v>
      </c>
      <c r="P288" s="3">
        <v>10</v>
      </c>
      <c r="Q288" s="1"/>
      <c r="R288" s="2">
        <v>300</v>
      </c>
      <c r="S288" s="91">
        <v>15307</v>
      </c>
      <c r="T288" s="1" t="s">
        <v>429</v>
      </c>
      <c r="U288" s="3" t="s">
        <v>2715</v>
      </c>
      <c r="V288" s="3" t="s">
        <v>2715</v>
      </c>
      <c r="W288" s="22" t="s">
        <v>1161</v>
      </c>
      <c r="X288" s="3" t="s">
        <v>2847</v>
      </c>
      <c r="Y288" s="82">
        <f t="shared" si="12"/>
        <v>160</v>
      </c>
      <c r="Z288" s="82" t="str">
        <f t="shared" si="13"/>
        <v>0</v>
      </c>
      <c r="AA288" s="82">
        <f t="shared" si="14"/>
        <v>160</v>
      </c>
      <c r="AC288" s="5"/>
    </row>
    <row r="289" spans="1:29" s="46" customFormat="1" ht="11.85" customHeight="1" thickBot="1" x14ac:dyDescent="0.3">
      <c r="G289" s="47">
        <f>SUM(G287:G288)</f>
        <v>10</v>
      </c>
      <c r="H289" s="47"/>
      <c r="I289" s="47"/>
      <c r="J289" s="47"/>
      <c r="K289" s="47"/>
      <c r="L289" s="48"/>
      <c r="M289" s="47">
        <f>G289-P289</f>
        <v>0</v>
      </c>
      <c r="N289" s="47"/>
      <c r="O289" s="47"/>
      <c r="P289" s="47">
        <f>SUM(P287:P288)</f>
        <v>10</v>
      </c>
      <c r="Q289" s="49"/>
      <c r="R289" s="49"/>
      <c r="S289" s="96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5">
      <c r="C290" s="50" t="s">
        <v>2178</v>
      </c>
      <c r="G290" s="22"/>
      <c r="H290" s="22"/>
      <c r="I290" s="28"/>
      <c r="J290" s="22"/>
      <c r="K290" s="22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0.199999999999999" x14ac:dyDescent="0.2">
      <c r="A291" s="1" t="s">
        <v>2711</v>
      </c>
      <c r="B291" s="2">
        <v>216</v>
      </c>
      <c r="C291" s="1" t="s">
        <v>2218</v>
      </c>
      <c r="D291" s="1" t="s">
        <v>2186</v>
      </c>
      <c r="E291" s="3" t="s">
        <v>2187</v>
      </c>
      <c r="F291" s="3">
        <v>16</v>
      </c>
      <c r="G291" s="3">
        <v>9</v>
      </c>
      <c r="I291" s="127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P291" s="3">
        <v>9</v>
      </c>
      <c r="Q291" s="1" t="s">
        <v>2193</v>
      </c>
      <c r="R291" s="2">
        <v>15.7</v>
      </c>
      <c r="S291" s="9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288</v>
      </c>
      <c r="Z291" s="82" t="str">
        <f t="shared" si="13"/>
        <v>0</v>
      </c>
      <c r="AA291" s="82">
        <f t="shared" si="14"/>
        <v>288</v>
      </c>
      <c r="AC291" s="5"/>
    </row>
    <row r="292" spans="1:29" s="38" customFormat="1" ht="11.85" customHeight="1" x14ac:dyDescent="0.25">
      <c r="G292" s="40">
        <f>SUM(G290:G291)</f>
        <v>9</v>
      </c>
      <c r="H292" s="40"/>
      <c r="I292" s="129"/>
      <c r="J292" s="40"/>
      <c r="K292" s="129"/>
      <c r="L292" s="41"/>
      <c r="M292" s="40">
        <f>G292-P292</f>
        <v>0</v>
      </c>
      <c r="N292" s="40"/>
      <c r="O292" s="40"/>
      <c r="P292" s="40">
        <f>SUM(P290:P291)</f>
        <v>9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5">
      <c r="C293" s="50" t="s">
        <v>2179</v>
      </c>
      <c r="G293" s="22"/>
      <c r="H293" s="22"/>
      <c r="I293" s="24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0.199999999999999" x14ac:dyDescent="0.2">
      <c r="A294" s="1" t="s">
        <v>2711</v>
      </c>
      <c r="B294" s="2">
        <v>216</v>
      </c>
      <c r="C294" s="1" t="s">
        <v>2218</v>
      </c>
      <c r="D294" s="1" t="s">
        <v>2718</v>
      </c>
      <c r="E294" s="3" t="s">
        <v>2187</v>
      </c>
      <c r="F294" s="3">
        <v>8</v>
      </c>
      <c r="G294" s="3">
        <v>9</v>
      </c>
      <c r="I294" s="127" t="s">
        <v>2904</v>
      </c>
      <c r="J294" s="3" t="s">
        <v>446</v>
      </c>
      <c r="K294" s="4" t="s">
        <v>2277</v>
      </c>
      <c r="L294" s="1" t="s">
        <v>2185</v>
      </c>
      <c r="M294" s="3" t="s">
        <v>2619</v>
      </c>
      <c r="N294" s="3" t="s">
        <v>446</v>
      </c>
      <c r="P294" s="3">
        <v>9</v>
      </c>
      <c r="Q294" s="1" t="s">
        <v>2193</v>
      </c>
      <c r="R294" s="2">
        <v>15.7</v>
      </c>
      <c r="S294" s="91">
        <v>15758</v>
      </c>
      <c r="T294" s="1" t="s">
        <v>2620</v>
      </c>
      <c r="U294" s="3" t="s">
        <v>2621</v>
      </c>
      <c r="V294" s="3" t="s">
        <v>2621</v>
      </c>
      <c r="W294" s="22" t="s">
        <v>1161</v>
      </c>
      <c r="X294" s="3" t="s">
        <v>2847</v>
      </c>
      <c r="Y294" s="82">
        <f t="shared" si="12"/>
        <v>144</v>
      </c>
      <c r="Z294" s="82" t="str">
        <f t="shared" si="13"/>
        <v>0</v>
      </c>
      <c r="AA294" s="82">
        <f t="shared" si="14"/>
        <v>144</v>
      </c>
      <c r="AC294" s="5"/>
    </row>
    <row r="295" spans="1:29" s="46" customFormat="1" ht="11.85" customHeight="1" thickBot="1" x14ac:dyDescent="0.3">
      <c r="G295" s="47">
        <f>SUM(G293:G294)</f>
        <v>9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9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25" customHeight="1" x14ac:dyDescent="0.25">
      <c r="C296" s="50" t="s">
        <v>2170</v>
      </c>
      <c r="G296" s="22"/>
      <c r="H296" s="22"/>
      <c r="I296" s="68" t="s">
        <v>2182</v>
      </c>
      <c r="J296" s="22"/>
      <c r="K296" s="22"/>
      <c r="L296" s="45"/>
      <c r="M296" s="22"/>
      <c r="N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12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2611</v>
      </c>
      <c r="N297" s="3" t="s">
        <v>446</v>
      </c>
      <c r="P297" s="3">
        <v>12</v>
      </c>
      <c r="Q297" s="1" t="s">
        <v>2612</v>
      </c>
      <c r="R297" s="2">
        <v>0</v>
      </c>
      <c r="S297" s="98">
        <v>15737</v>
      </c>
      <c r="T297" s="1" t="s">
        <v>2613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384</v>
      </c>
      <c r="Z297" s="82" t="str">
        <f t="shared" si="13"/>
        <v>0</v>
      </c>
      <c r="AA297" s="82">
        <f t="shared" si="14"/>
        <v>384</v>
      </c>
      <c r="AC297" s="5"/>
    </row>
    <row r="298" spans="1:29" s="3" customFormat="1" ht="10.199999999999999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5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5</v>
      </c>
      <c r="Q298" s="1" t="s">
        <v>2321</v>
      </c>
      <c r="R298" s="2">
        <v>23.7</v>
      </c>
      <c r="S298" s="98">
        <v>15740</v>
      </c>
      <c r="T298" s="1" t="s">
        <v>2615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2614</v>
      </c>
      <c r="N299" s="3" t="s">
        <v>446</v>
      </c>
      <c r="P299" s="3">
        <v>6</v>
      </c>
      <c r="Q299" s="1" t="s">
        <v>2321</v>
      </c>
      <c r="R299" s="2">
        <v>34.65</v>
      </c>
      <c r="S299" s="98">
        <v>15740</v>
      </c>
      <c r="T299" s="1" t="s">
        <v>2616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" customFormat="1" ht="10.199999999999999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7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7</v>
      </c>
      <c r="Q300" s="1" t="s">
        <v>2321</v>
      </c>
      <c r="R300" s="2">
        <v>28.75</v>
      </c>
      <c r="S300" s="98">
        <v>15735</v>
      </c>
      <c r="T300" s="1" t="s">
        <v>2618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224</v>
      </c>
      <c r="Z300" s="82" t="str">
        <f t="shared" si="13"/>
        <v>0</v>
      </c>
      <c r="AA300" s="82">
        <f t="shared" si="14"/>
        <v>224</v>
      </c>
      <c r="AC300" s="5"/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10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2188</v>
      </c>
      <c r="N301" s="3" t="s">
        <v>446</v>
      </c>
      <c r="P301" s="3">
        <v>10</v>
      </c>
      <c r="Q301" s="1" t="s">
        <v>2189</v>
      </c>
      <c r="R301" s="2">
        <v>31.9</v>
      </c>
      <c r="S301" s="98">
        <v>15735</v>
      </c>
      <c r="T301" s="1" t="s">
        <v>2190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320</v>
      </c>
      <c r="Z301" s="82" t="str">
        <f t="shared" si="13"/>
        <v>0</v>
      </c>
      <c r="AA301" s="82">
        <f t="shared" si="14"/>
        <v>320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6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2821</v>
      </c>
      <c r="N302" s="3" t="s">
        <v>446</v>
      </c>
      <c r="O302" s="78" t="s">
        <v>1024</v>
      </c>
      <c r="P302" s="3">
        <v>6</v>
      </c>
      <c r="Q302" s="3" t="s">
        <v>2218</v>
      </c>
      <c r="R302" s="21">
        <v>0</v>
      </c>
      <c r="S302" s="98">
        <v>15741</v>
      </c>
      <c r="T302" s="3" t="s">
        <v>419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8" customFormat="1" ht="11.85" customHeight="1" x14ac:dyDescent="0.25">
      <c r="G303" s="40">
        <f>SUM(G296:G302)</f>
        <v>46</v>
      </c>
      <c r="H303" s="40"/>
      <c r="I303" s="40"/>
      <c r="J303" s="40"/>
      <c r="K303" s="40"/>
      <c r="L303" s="41"/>
      <c r="M303" s="40">
        <f>G303-P303</f>
        <v>0</v>
      </c>
      <c r="N303" s="40"/>
      <c r="O303" s="40"/>
      <c r="P303" s="40">
        <f>SUM(P296:P302)</f>
        <v>46</v>
      </c>
      <c r="Q303" s="42"/>
      <c r="R303" s="42"/>
      <c r="S303" s="94"/>
      <c r="T303" s="42"/>
      <c r="X303" s="4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5">
      <c r="C304" s="50" t="s">
        <v>2171</v>
      </c>
      <c r="G304" s="22"/>
      <c r="H304" s="22"/>
      <c r="I304" s="22"/>
      <c r="J304" s="24"/>
      <c r="K304" s="22"/>
      <c r="L304" s="45"/>
      <c r="M304" s="22"/>
      <c r="N304" s="24"/>
      <c r="O304" s="22"/>
      <c r="P304" s="22"/>
      <c r="Q304" s="22"/>
      <c r="R304" s="22"/>
      <c r="S304" s="9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98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98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80</v>
      </c>
      <c r="Z306" s="82" t="str">
        <f t="shared" si="13"/>
        <v>0</v>
      </c>
      <c r="AA306" s="82">
        <f t="shared" si="14"/>
        <v>80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98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96</v>
      </c>
      <c r="Z307" s="82" t="str">
        <f t="shared" si="13"/>
        <v>0</v>
      </c>
      <c r="AA307" s="82">
        <f t="shared" si="14"/>
        <v>96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98">
        <v>15736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112</v>
      </c>
      <c r="Z308" s="82" t="str">
        <f t="shared" si="13"/>
        <v>0</v>
      </c>
      <c r="AA308" s="82">
        <f t="shared" si="14"/>
        <v>112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8</v>
      </c>
      <c r="Q309" s="1" t="s">
        <v>2189</v>
      </c>
      <c r="R309" s="2">
        <v>31.9</v>
      </c>
      <c r="S309" s="98">
        <v>15736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5"/>
    </row>
    <row r="310" spans="1:29" s="22" customFormat="1" ht="11.85" customHeight="1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8</v>
      </c>
      <c r="H310" s="3"/>
      <c r="I310" s="23" t="s">
        <v>434</v>
      </c>
      <c r="J310" s="3" t="s">
        <v>446</v>
      </c>
      <c r="K310" s="4" t="s">
        <v>2608</v>
      </c>
      <c r="L310" s="20" t="s">
        <v>2185</v>
      </c>
      <c r="M310" s="22" t="s">
        <v>2821</v>
      </c>
      <c r="N310" s="3" t="s">
        <v>446</v>
      </c>
      <c r="P310" s="22">
        <v>8</v>
      </c>
      <c r="Q310" s="20" t="s">
        <v>2218</v>
      </c>
      <c r="R310" s="21">
        <v>0</v>
      </c>
      <c r="S310" s="98">
        <v>15741</v>
      </c>
      <c r="T310" s="20" t="s">
        <v>420</v>
      </c>
      <c r="U310" s="22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128</v>
      </c>
      <c r="Z310" s="82" t="str">
        <f t="shared" si="13"/>
        <v>0</v>
      </c>
      <c r="AA310" s="82">
        <f t="shared" si="14"/>
        <v>128</v>
      </c>
      <c r="AC310" s="25"/>
    </row>
    <row r="311" spans="1:29" s="46" customFormat="1" ht="11.85" customHeight="1" thickBot="1" x14ac:dyDescent="0.3">
      <c r="G311" s="47">
        <f>SUM(G304:G310)</f>
        <v>46</v>
      </c>
      <c r="H311" s="47"/>
      <c r="I311" s="47"/>
      <c r="J311" s="47"/>
      <c r="K311" s="47"/>
      <c r="L311" s="48"/>
      <c r="M311" s="47">
        <f>G311-P311</f>
        <v>0</v>
      </c>
      <c r="N311" s="47"/>
      <c r="O311" s="47"/>
      <c r="P311" s="47">
        <f>SUM(P304:P310)</f>
        <v>46</v>
      </c>
      <c r="Q311" s="49"/>
      <c r="R311" s="49"/>
      <c r="S311" s="96"/>
      <c r="T311" s="49"/>
      <c r="X311" s="49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5">
      <c r="C312" s="50" t="s">
        <v>2172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9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0.199999999999999" x14ac:dyDescent="0.2">
      <c r="A313" s="1" t="s">
        <v>2816</v>
      </c>
      <c r="B313" s="2">
        <v>0</v>
      </c>
      <c r="C313" s="1" t="s">
        <v>2218</v>
      </c>
      <c r="D313" s="1" t="s">
        <v>2186</v>
      </c>
      <c r="E313" s="3" t="s">
        <v>2187</v>
      </c>
      <c r="F313" s="3">
        <v>16</v>
      </c>
      <c r="G313" s="3">
        <v>41</v>
      </c>
      <c r="J313" s="3" t="s">
        <v>446</v>
      </c>
      <c r="K313" s="75" t="s">
        <v>2817</v>
      </c>
      <c r="L313" s="76" t="s">
        <v>2185</v>
      </c>
      <c r="M313" s="77" t="s">
        <v>2601</v>
      </c>
      <c r="N313" s="3" t="s">
        <v>446</v>
      </c>
      <c r="P313" s="3">
        <v>41</v>
      </c>
      <c r="Q313" s="1" t="s">
        <v>2321</v>
      </c>
      <c r="R313" s="2">
        <v>0</v>
      </c>
      <c r="S313" s="91" t="s">
        <v>436</v>
      </c>
      <c r="T313" s="1" t="s">
        <v>2602</v>
      </c>
      <c r="U313" s="3" t="s">
        <v>2603</v>
      </c>
      <c r="V313" s="3" t="s">
        <v>2603</v>
      </c>
      <c r="W313" s="3" t="s">
        <v>1161</v>
      </c>
      <c r="X313" s="3" t="s">
        <v>1019</v>
      </c>
      <c r="Y313" s="82">
        <f t="shared" si="12"/>
        <v>1312</v>
      </c>
      <c r="Z313" s="82">
        <f t="shared" si="13"/>
        <v>1312</v>
      </c>
      <c r="AA313" s="82" t="str">
        <f t="shared" si="14"/>
        <v>0</v>
      </c>
      <c r="AC313" s="5"/>
    </row>
    <row r="314" spans="1:29" s="3" customFormat="1" ht="10.199999999999999" x14ac:dyDescent="0.2">
      <c r="A314" s="1" t="s">
        <v>2604</v>
      </c>
      <c r="B314" s="2">
        <v>0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20</v>
      </c>
      <c r="I314" s="23" t="s">
        <v>2927</v>
      </c>
      <c r="J314" s="3" t="s">
        <v>446</v>
      </c>
      <c r="K314" s="75" t="s">
        <v>2605</v>
      </c>
      <c r="L314" s="76" t="s">
        <v>2185</v>
      </c>
      <c r="M314" s="77" t="s">
        <v>2606</v>
      </c>
      <c r="N314" s="3" t="s">
        <v>446</v>
      </c>
      <c r="P314" s="3">
        <v>20</v>
      </c>
      <c r="Q314" s="1" t="s">
        <v>2485</v>
      </c>
      <c r="R314" s="2">
        <v>0</v>
      </c>
      <c r="S314" s="95">
        <v>15815</v>
      </c>
      <c r="T314" s="1" t="s">
        <v>2607</v>
      </c>
      <c r="U314" s="3" t="s">
        <v>2603</v>
      </c>
      <c r="V314" s="3" t="s">
        <v>2603</v>
      </c>
      <c r="W314" s="3" t="s">
        <v>1161</v>
      </c>
      <c r="X314" s="3" t="s">
        <v>2847</v>
      </c>
      <c r="Y314" s="82">
        <f t="shared" si="12"/>
        <v>640</v>
      </c>
      <c r="Z314" s="82" t="str">
        <f t="shared" si="13"/>
        <v>0</v>
      </c>
      <c r="AA314" s="82">
        <f t="shared" si="14"/>
        <v>640</v>
      </c>
      <c r="AC314" s="5"/>
    </row>
    <row r="315" spans="1:29" s="22" customFormat="1" ht="11.85" customHeight="1" x14ac:dyDescent="0.2">
      <c r="A315" s="20"/>
      <c r="B315" s="21"/>
      <c r="C315" s="20"/>
      <c r="D315" s="20"/>
      <c r="I315" s="51"/>
      <c r="J315" s="24"/>
      <c r="K315" s="23"/>
      <c r="L315" s="20" t="s">
        <v>2185</v>
      </c>
      <c r="N315" s="24"/>
      <c r="Q315" s="20"/>
      <c r="R315" s="21"/>
      <c r="S315" s="98"/>
      <c r="T315" s="20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  <c r="AC315" s="25"/>
    </row>
    <row r="316" spans="1:29" s="38" customFormat="1" ht="11.85" customHeight="1" x14ac:dyDescent="0.25">
      <c r="G316" s="40">
        <f>SUM(G312:G315)</f>
        <v>61</v>
      </c>
      <c r="H316" s="40"/>
      <c r="I316" s="40"/>
      <c r="J316" s="40"/>
      <c r="K316" s="40"/>
      <c r="L316" s="41"/>
      <c r="M316" s="40">
        <f>G316-P316</f>
        <v>0</v>
      </c>
      <c r="N316" s="40"/>
      <c r="O316" s="40"/>
      <c r="P316" s="40">
        <f>SUM(P312:P315)</f>
        <v>61</v>
      </c>
      <c r="Q316" s="42"/>
      <c r="R316" s="42"/>
      <c r="S316" s="101"/>
      <c r="T316" s="42"/>
      <c r="X316" s="4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5">
      <c r="C317" s="50" t="s">
        <v>2173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102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2" customHeight="1" x14ac:dyDescent="0.2">
      <c r="A318" s="1" t="s">
        <v>2818</v>
      </c>
      <c r="B318" s="2">
        <v>0</v>
      </c>
      <c r="C318" s="1" t="s">
        <v>2218</v>
      </c>
      <c r="D318" s="1" t="s">
        <v>2718</v>
      </c>
      <c r="E318" s="3" t="s">
        <v>2187</v>
      </c>
      <c r="F318" s="3">
        <v>8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2797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656</v>
      </c>
      <c r="Z318" s="82">
        <f t="shared" si="13"/>
        <v>656</v>
      </c>
      <c r="AA318" s="82" t="str">
        <f t="shared" si="14"/>
        <v>0</v>
      </c>
      <c r="AC318" s="5"/>
    </row>
    <row r="319" spans="1:29" s="3" customFormat="1" ht="10.199999999999999" x14ac:dyDescent="0.2">
      <c r="A319" s="1" t="s">
        <v>2798</v>
      </c>
      <c r="B319" s="2">
        <v>0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2799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320</v>
      </c>
      <c r="Z319" s="82" t="str">
        <f t="shared" si="13"/>
        <v>0</v>
      </c>
      <c r="AA319" s="82">
        <f t="shared" si="14"/>
        <v>320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AC320" s="25"/>
    </row>
    <row r="321" spans="1:27" s="46" customFormat="1" ht="11.85" customHeight="1" thickBot="1" x14ac:dyDescent="0.3">
      <c r="G321" s="47">
        <f>SUM(G317:G320)</f>
        <v>61</v>
      </c>
      <c r="H321" s="47"/>
      <c r="I321" s="47"/>
      <c r="J321" s="47"/>
      <c r="K321" s="47"/>
      <c r="L321" s="48"/>
      <c r="M321" s="47">
        <f>G321-P321</f>
        <v>0</v>
      </c>
      <c r="N321" s="47"/>
      <c r="O321" s="47"/>
      <c r="P321" s="47">
        <f>SUM(P317:P320)</f>
        <v>61</v>
      </c>
      <c r="Q321" s="49"/>
      <c r="R321" s="49"/>
      <c r="S321" s="96"/>
      <c r="T321" s="49"/>
      <c r="X321" s="49"/>
      <c r="Y321" s="49"/>
    </row>
    <row r="322" spans="1:27" ht="11.85" customHeight="1" x14ac:dyDescent="0.25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5">
      <c r="G323" s="3"/>
      <c r="H323" s="3"/>
      <c r="I323" s="3"/>
      <c r="J323" s="3"/>
      <c r="K323" s="3"/>
      <c r="M323" s="3"/>
      <c r="N323" s="3"/>
      <c r="O323" s="3"/>
      <c r="P323" s="3"/>
      <c r="S323" s="91"/>
      <c r="X323" s="3"/>
      <c r="Y323" s="8">
        <f>SUM(Y9:Y322)</f>
        <v>87936</v>
      </c>
      <c r="Z323" s="8">
        <f>SUM(Z9:Z322)</f>
        <v>30016</v>
      </c>
      <c r="AA323" s="8">
        <f>SUM(AA9:AA322)</f>
        <v>57920</v>
      </c>
    </row>
    <row r="324" spans="1:27" ht="11.85" customHeight="1" x14ac:dyDescent="0.25">
      <c r="Y324" s="333"/>
      <c r="Z324" s="333"/>
      <c r="AA324" s="333"/>
    </row>
    <row r="325" spans="1:27" ht="11.85" customHeight="1" x14ac:dyDescent="0.25">
      <c r="Y325" s="333"/>
      <c r="Z325" s="333"/>
      <c r="AA325" s="333">
        <f>Z323+AA323</f>
        <v>87936</v>
      </c>
    </row>
    <row r="326" spans="1:27" ht="11.85" customHeight="1" x14ac:dyDescent="0.25"/>
    <row r="327" spans="1:27" s="3" customFormat="1" ht="10.199999999999999" x14ac:dyDescent="0.2">
      <c r="A327" s="1"/>
      <c r="B327" s="2"/>
      <c r="C327" s="1"/>
      <c r="D327" s="1"/>
      <c r="K327" s="4"/>
      <c r="L327" s="1"/>
      <c r="Q327" s="1"/>
      <c r="R327" s="2"/>
      <c r="S327" s="91"/>
      <c r="T327" s="1"/>
    </row>
    <row r="330" spans="1:27" s="3" customFormat="1" ht="10.199999999999999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  <row r="331" spans="1:27" s="3" customFormat="1" ht="10.199999999999999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3"/>
  <sheetViews>
    <sheetView topLeftCell="P282" zoomScale="75" workbookViewId="0">
      <selection activeCell="Y321" sqref="Y321:AA321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8.3320312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36934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L8" s="244" t="s">
        <v>2185</v>
      </c>
      <c r="M8" s="235"/>
      <c r="N8" s="136"/>
      <c r="O8" s="136"/>
      <c r="Q8" s="248"/>
      <c r="R8" s="21"/>
      <c r="S8" s="368"/>
      <c r="T8" s="1"/>
      <c r="U8" s="22"/>
      <c r="V8" s="22"/>
      <c r="W8" s="22"/>
      <c r="X8" s="22"/>
      <c r="Y8" s="82">
        <f>F8*G8*2</f>
        <v>0</v>
      </c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243" t="s">
        <v>446</v>
      </c>
      <c r="K9" s="111" t="s">
        <v>2821</v>
      </c>
      <c r="L9" s="246" t="s">
        <v>2185</v>
      </c>
      <c r="M9" s="235" t="s">
        <v>2484</v>
      </c>
      <c r="N9" s="354"/>
      <c r="O9" s="136" t="s">
        <v>172</v>
      </c>
      <c r="P9" s="74">
        <v>25</v>
      </c>
      <c r="Q9" s="248" t="s">
        <v>1819</v>
      </c>
      <c r="R9" s="21">
        <v>0</v>
      </c>
      <c r="S9" s="278" t="s">
        <v>1910</v>
      </c>
      <c r="T9" s="1"/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ref="Y9:Y72" si="0">F9*G9*2</f>
        <v>800</v>
      </c>
      <c r="Z9" s="82" t="str">
        <f t="shared" ref="Z9:Z72" si="1">IF(X9="N",Y9,"0")</f>
        <v>0</v>
      </c>
      <c r="AA9" s="82">
        <f t="shared" ref="AA9:AA72" si="2">IF(X9="P",Y9,"0")</f>
        <v>800</v>
      </c>
      <c r="AC9" s="85"/>
    </row>
    <row r="10" spans="1:34" s="74" customFormat="1" ht="12" customHeight="1" x14ac:dyDescent="0.2">
      <c r="A10" s="20" t="s">
        <v>1258</v>
      </c>
      <c r="B10" s="21">
        <v>0</v>
      </c>
      <c r="C10" s="20" t="s">
        <v>1906</v>
      </c>
      <c r="D10" s="20" t="s">
        <v>2186</v>
      </c>
      <c r="E10" s="22" t="s">
        <v>2187</v>
      </c>
      <c r="F10" s="22">
        <v>16</v>
      </c>
      <c r="G10" s="136">
        <v>25</v>
      </c>
      <c r="H10" s="22"/>
      <c r="I10" s="242" t="s">
        <v>1912</v>
      </c>
      <c r="J10" s="22" t="s">
        <v>446</v>
      </c>
      <c r="K10" s="29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1819</v>
      </c>
      <c r="R10" s="21">
        <v>0</v>
      </c>
      <c r="S10" s="278" t="s">
        <v>436</v>
      </c>
      <c r="T10" s="1" t="s">
        <v>173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1" t="s">
        <v>1258</v>
      </c>
      <c r="B11" s="2">
        <v>0</v>
      </c>
      <c r="C11" s="1" t="s">
        <v>1906</v>
      </c>
      <c r="D11" s="1" t="s">
        <v>2186</v>
      </c>
      <c r="E11" s="3" t="s">
        <v>2187</v>
      </c>
      <c r="F11" s="3">
        <v>16</v>
      </c>
      <c r="G11" s="136">
        <v>25</v>
      </c>
      <c r="H11" s="3"/>
      <c r="I11" s="242" t="s">
        <v>1912</v>
      </c>
      <c r="J11" s="22" t="s">
        <v>446</v>
      </c>
      <c r="K11" s="111" t="s">
        <v>2821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1819</v>
      </c>
      <c r="R11" s="21">
        <v>0</v>
      </c>
      <c r="S11" s="278" t="s">
        <v>436</v>
      </c>
      <c r="T11" s="1" t="s">
        <v>173</v>
      </c>
      <c r="U11" s="22" t="s">
        <v>1769</v>
      </c>
      <c r="V11" s="22" t="s">
        <v>1769</v>
      </c>
      <c r="W11" s="22" t="s">
        <v>2892</v>
      </c>
      <c r="X11" s="22" t="s">
        <v>1019</v>
      </c>
      <c r="Y11" s="82">
        <f t="shared" si="0"/>
        <v>800</v>
      </c>
      <c r="Z11" s="82">
        <f t="shared" si="1"/>
        <v>800</v>
      </c>
      <c r="AA11" s="82" t="str">
        <f t="shared" si="2"/>
        <v>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1819</v>
      </c>
      <c r="R12" s="21">
        <v>0</v>
      </c>
      <c r="S12" s="291" t="s">
        <v>174</v>
      </c>
      <c r="T12" s="20" t="s">
        <v>173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25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25</v>
      </c>
      <c r="Q13" s="248" t="s">
        <v>1819</v>
      </c>
      <c r="R13" s="21">
        <v>0</v>
      </c>
      <c r="S13" s="291" t="s">
        <v>174</v>
      </c>
      <c r="T13" s="20" t="s">
        <v>173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800</v>
      </c>
      <c r="Z13" s="82" t="str">
        <f t="shared" si="1"/>
        <v>0</v>
      </c>
      <c r="AA13" s="82">
        <f t="shared" si="2"/>
        <v>800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8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8</v>
      </c>
      <c r="Q14" s="248" t="s">
        <v>1819</v>
      </c>
      <c r="R14" s="21">
        <v>0</v>
      </c>
      <c r="S14" s="291" t="s">
        <v>174</v>
      </c>
      <c r="T14" s="20" t="s">
        <v>173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256</v>
      </c>
      <c r="Z14" s="82" t="str">
        <f t="shared" si="1"/>
        <v>0</v>
      </c>
      <c r="AA14" s="82">
        <f t="shared" si="2"/>
        <v>256</v>
      </c>
      <c r="AC14" s="85"/>
    </row>
    <row r="15" spans="1:34" s="74" customFormat="1" ht="12" customHeight="1" x14ac:dyDescent="0.2">
      <c r="L15" s="246" t="s">
        <v>2185</v>
      </c>
      <c r="M15" s="26"/>
      <c r="O15" s="26"/>
      <c r="Q15" s="248"/>
      <c r="R15" s="21"/>
      <c r="S15" s="249"/>
      <c r="T15" s="1"/>
      <c r="U15" s="22"/>
      <c r="V15" s="22"/>
      <c r="W15" s="22"/>
      <c r="X15" s="2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85"/>
    </row>
    <row r="16" spans="1:34" s="61" customFormat="1" ht="12" customHeight="1" x14ac:dyDescent="0.25">
      <c r="A16" s="348"/>
      <c r="B16" s="349"/>
      <c r="C16" s="348"/>
      <c r="D16" s="348"/>
      <c r="G16" s="350">
        <f>SUM(G3:G15)</f>
        <v>133</v>
      </c>
      <c r="H16" s="252"/>
      <c r="I16" s="351"/>
      <c r="J16" s="254"/>
      <c r="K16" s="255"/>
      <c r="L16" s="256"/>
      <c r="M16" s="352">
        <f>G16-P16</f>
        <v>0</v>
      </c>
      <c r="N16" s="42"/>
      <c r="O16" s="258"/>
      <c r="P16" s="352">
        <f>SUM(P3:P15)</f>
        <v>133</v>
      </c>
      <c r="Q16" s="348"/>
      <c r="R16" s="53"/>
      <c r="S16" s="258"/>
      <c r="T16" s="348"/>
      <c r="U16" s="42"/>
      <c r="V16" s="42"/>
      <c r="W16" s="42"/>
      <c r="X16" s="42"/>
      <c r="Y16" s="82">
        <f t="shared" si="0"/>
        <v>0</v>
      </c>
      <c r="Z16" s="82" t="str">
        <f t="shared" si="1"/>
        <v>0</v>
      </c>
      <c r="AA16" s="82" t="str">
        <f t="shared" si="2"/>
        <v>0</v>
      </c>
      <c r="AC16" s="353"/>
    </row>
    <row r="17" spans="1:34" s="43" customFormat="1" ht="12" customHeight="1" x14ac:dyDescent="0.3">
      <c r="C17" s="238" t="s">
        <v>1916</v>
      </c>
      <c r="E17" s="239"/>
      <c r="G17" s="23"/>
      <c r="H17" s="22"/>
      <c r="I17" s="259"/>
      <c r="J17" s="37"/>
      <c r="K17" s="22"/>
      <c r="L17" s="244"/>
      <c r="R17" s="22"/>
      <c r="S17" s="260"/>
      <c r="T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</row>
    <row r="18" spans="1:34" s="3" customFormat="1" ht="12" customHeight="1" x14ac:dyDescent="0.2">
      <c r="A18" s="1" t="s">
        <v>175</v>
      </c>
      <c r="B18" s="2">
        <v>0</v>
      </c>
      <c r="C18" s="1" t="s">
        <v>176</v>
      </c>
      <c r="D18" s="1" t="s">
        <v>2718</v>
      </c>
      <c r="E18" s="3" t="s">
        <v>2187</v>
      </c>
      <c r="F18" s="3">
        <v>8</v>
      </c>
      <c r="G18" s="3">
        <v>25</v>
      </c>
      <c r="I18" s="242" t="s">
        <v>1918</v>
      </c>
      <c r="J18" s="22" t="s">
        <v>446</v>
      </c>
      <c r="K18" s="111" t="s">
        <v>2821</v>
      </c>
      <c r="L18" s="244" t="s">
        <v>2185</v>
      </c>
      <c r="M18" s="26" t="s">
        <v>2821</v>
      </c>
      <c r="N18" s="22" t="s">
        <v>446</v>
      </c>
      <c r="O18" s="26" t="s">
        <v>1913</v>
      </c>
      <c r="P18" s="22">
        <v>25</v>
      </c>
      <c r="Q18" s="248" t="s">
        <v>1819</v>
      </c>
      <c r="R18" s="21">
        <v>0</v>
      </c>
      <c r="S18" s="278" t="s">
        <v>436</v>
      </c>
      <c r="T18" s="1" t="s">
        <v>177</v>
      </c>
      <c r="U18" s="3" t="s">
        <v>1769</v>
      </c>
      <c r="V18" s="3" t="s">
        <v>1769</v>
      </c>
      <c r="W18" s="3" t="s">
        <v>2892</v>
      </c>
      <c r="X18" s="3" t="s">
        <v>1019</v>
      </c>
      <c r="Y18" s="82">
        <f t="shared" si="0"/>
        <v>400</v>
      </c>
      <c r="Z18" s="82">
        <f t="shared" si="1"/>
        <v>400</v>
      </c>
      <c r="AA18" s="82" t="str">
        <f t="shared" si="2"/>
        <v>0</v>
      </c>
      <c r="AC18" s="5"/>
    </row>
    <row r="19" spans="1:34" s="22" customFormat="1" ht="12" customHeight="1" x14ac:dyDescent="0.2">
      <c r="A19" s="20" t="s">
        <v>2711</v>
      </c>
      <c r="B19" s="21">
        <v>216</v>
      </c>
      <c r="C19" s="20" t="s">
        <v>2218</v>
      </c>
      <c r="D19" s="1" t="s">
        <v>2718</v>
      </c>
      <c r="E19" s="3" t="s">
        <v>2187</v>
      </c>
      <c r="F19" s="3">
        <v>8</v>
      </c>
      <c r="G19" s="22">
        <v>8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46" t="s">
        <v>2185</v>
      </c>
      <c r="M19" s="26" t="s">
        <v>2821</v>
      </c>
      <c r="N19" s="22" t="s">
        <v>446</v>
      </c>
      <c r="O19" s="26" t="s">
        <v>1913</v>
      </c>
      <c r="P19" s="22">
        <v>8</v>
      </c>
      <c r="Q19" s="248" t="s">
        <v>1819</v>
      </c>
      <c r="R19" s="21">
        <v>0</v>
      </c>
      <c r="S19" s="291" t="s">
        <v>174</v>
      </c>
      <c r="T19" s="20" t="s">
        <v>177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82">
        <f t="shared" si="0"/>
        <v>128</v>
      </c>
      <c r="Z19" s="82" t="str">
        <f t="shared" si="1"/>
        <v>0</v>
      </c>
      <c r="AA19" s="82">
        <f t="shared" si="2"/>
        <v>128</v>
      </c>
      <c r="AC19" s="25"/>
    </row>
    <row r="20" spans="1:34" s="22" customFormat="1" ht="12" customHeight="1" x14ac:dyDescent="0.2">
      <c r="L20" s="246" t="s">
        <v>2185</v>
      </c>
      <c r="M20" s="26"/>
      <c r="N20" s="74"/>
      <c r="O20" s="26"/>
      <c r="P20" s="74"/>
      <c r="Q20" s="248"/>
      <c r="R20" s="21"/>
      <c r="S20" s="261"/>
      <c r="T20" s="20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5"/>
    </row>
    <row r="21" spans="1:34" s="49" customFormat="1" ht="12" customHeight="1" thickBot="1" x14ac:dyDescent="0.3">
      <c r="A21" s="262"/>
      <c r="B21" s="263"/>
      <c r="C21" s="262"/>
      <c r="D21" s="262"/>
      <c r="G21" s="264">
        <f>SUM(G17:G20)</f>
        <v>33</v>
      </c>
      <c r="I21" s="265"/>
      <c r="K21" s="265"/>
      <c r="L21" s="266"/>
      <c r="M21" s="267">
        <f>G21-P21</f>
        <v>0</v>
      </c>
      <c r="O21" s="268"/>
      <c r="P21" s="267">
        <f>SUM(P17:P20)</f>
        <v>33</v>
      </c>
      <c r="Q21" s="262"/>
      <c r="R21" s="263"/>
      <c r="S21" s="269"/>
      <c r="T21" s="262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270"/>
    </row>
    <row r="22" spans="1:34" s="74" customFormat="1" ht="12" customHeight="1" x14ac:dyDescent="0.25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85"/>
    </row>
    <row r="23" spans="1:34" s="43" customFormat="1" ht="12" customHeight="1" x14ac:dyDescent="0.25">
      <c r="A23" s="20"/>
      <c r="B23" s="21"/>
      <c r="C23" s="20"/>
      <c r="D23" s="20" t="s">
        <v>1921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1922</v>
      </c>
      <c r="E24" s="74" t="s">
        <v>2187</v>
      </c>
      <c r="F24" s="74">
        <v>1</v>
      </c>
      <c r="G24" s="275"/>
      <c r="H24" s="22" t="s">
        <v>2839</v>
      </c>
      <c r="I24" s="29"/>
      <c r="J24" s="22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/>
      <c r="B25" s="21"/>
      <c r="C25" s="20"/>
      <c r="D25" s="20" t="s">
        <v>1923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91"/>
      <c r="T25" s="1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1924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5"/>
      <c r="Q26" s="248"/>
      <c r="R26" s="21"/>
      <c r="S26" s="381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1925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1819</v>
      </c>
      <c r="R27" s="21">
        <v>0</v>
      </c>
      <c r="S27" s="291" t="s">
        <v>174</v>
      </c>
      <c r="T27" s="20" t="s">
        <v>178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1260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1819</v>
      </c>
      <c r="R28" s="21">
        <v>0</v>
      </c>
      <c r="S28" s="291" t="s">
        <v>174</v>
      </c>
      <c r="T28" s="20" t="s">
        <v>178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/>
      <c r="B29" s="21"/>
      <c r="C29" s="20"/>
      <c r="D29" s="20" t="s">
        <v>1928</v>
      </c>
      <c r="E29" s="74" t="s">
        <v>2187</v>
      </c>
      <c r="F29" s="74">
        <v>1</v>
      </c>
      <c r="G29" s="275"/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5"/>
      <c r="Q29" s="248"/>
      <c r="R29" s="21"/>
      <c r="S29" s="381"/>
      <c r="T29" s="20"/>
      <c r="U29" s="22"/>
      <c r="V29" s="22"/>
      <c r="W29" s="22"/>
      <c r="X29" s="22"/>
      <c r="Y29" s="82">
        <f t="shared" si="0"/>
        <v>0</v>
      </c>
      <c r="Z29" s="82" t="str">
        <f t="shared" si="1"/>
        <v>0</v>
      </c>
      <c r="AA29" s="8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/>
      <c r="B30" s="21"/>
      <c r="C30" s="20"/>
      <c r="D30" s="20" t="s">
        <v>1929</v>
      </c>
      <c r="E30" s="74" t="s">
        <v>2187</v>
      </c>
      <c r="F30" s="74">
        <v>1</v>
      </c>
      <c r="G30" s="275"/>
      <c r="H30" s="22" t="s">
        <v>2839</v>
      </c>
      <c r="I30" s="29"/>
      <c r="J30" s="22"/>
      <c r="K30" s="29"/>
      <c r="L30" s="271" t="s">
        <v>2185</v>
      </c>
      <c r="M30" s="275"/>
      <c r="N30" s="22"/>
      <c r="O30" s="276"/>
      <c r="P30" s="275"/>
      <c r="Q30" s="248"/>
      <c r="R30" s="21"/>
      <c r="S30" s="381"/>
      <c r="T30" s="20"/>
      <c r="U30" s="22"/>
      <c r="V30" s="22"/>
      <c r="W30" s="22"/>
      <c r="X30" s="22"/>
      <c r="Y30" s="82">
        <f t="shared" si="0"/>
        <v>0</v>
      </c>
      <c r="Z30" s="82" t="str">
        <f t="shared" si="1"/>
        <v>0</v>
      </c>
      <c r="AA30" s="82" t="str">
        <f t="shared" si="2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/>
      <c r="B31" s="21"/>
      <c r="C31" s="20"/>
      <c r="D31" s="20" t="s">
        <v>1930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381"/>
      <c r="T31" s="20"/>
      <c r="U31" s="22"/>
      <c r="V31" s="22"/>
      <c r="W31" s="22"/>
      <c r="X31" s="22"/>
      <c r="Y31" s="82">
        <f t="shared" si="0"/>
        <v>0</v>
      </c>
      <c r="Z31" s="82" t="str">
        <f t="shared" si="1"/>
        <v>0</v>
      </c>
      <c r="AA31" s="8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/>
      <c r="B32" s="21"/>
      <c r="C32" s="20"/>
      <c r="D32" s="20" t="s">
        <v>1094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381"/>
      <c r="T32" s="20"/>
      <c r="U32" s="22"/>
      <c r="V32" s="22"/>
      <c r="W32" s="22"/>
      <c r="X32" s="22"/>
      <c r="Y32" s="82">
        <f t="shared" si="0"/>
        <v>0</v>
      </c>
      <c r="Z32" s="82" t="str">
        <f t="shared" si="1"/>
        <v>0</v>
      </c>
      <c r="AA32" s="82" t="str">
        <f t="shared" si="2"/>
        <v>0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/>
      <c r="B33" s="21"/>
      <c r="C33" s="20"/>
      <c r="D33" s="20" t="s">
        <v>1931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381"/>
      <c r="T33" s="20"/>
      <c r="U33" s="22"/>
      <c r="V33" s="22"/>
      <c r="W33" s="22"/>
      <c r="X33" s="22"/>
      <c r="Y33" s="82">
        <f t="shared" si="0"/>
        <v>0</v>
      </c>
      <c r="Z33" s="82" t="str">
        <f t="shared" si="1"/>
        <v>0</v>
      </c>
      <c r="AA33" s="8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/>
      <c r="B34" s="21"/>
      <c r="C34" s="20"/>
      <c r="D34" s="20" t="s">
        <v>1095</v>
      </c>
      <c r="E34" s="74" t="s">
        <v>2187</v>
      </c>
      <c r="F34" s="74">
        <v>1</v>
      </c>
      <c r="G34" s="275"/>
      <c r="H34" s="22" t="s">
        <v>2839</v>
      </c>
      <c r="I34" s="29"/>
      <c r="J34" s="22"/>
      <c r="K34" s="29"/>
      <c r="L34" s="271" t="s">
        <v>2185</v>
      </c>
      <c r="M34" s="275"/>
      <c r="N34" s="22"/>
      <c r="O34" s="276"/>
      <c r="P34" s="275"/>
      <c r="Q34" s="248"/>
      <c r="R34" s="21"/>
      <c r="S34" s="381"/>
      <c r="T34" s="20"/>
      <c r="U34" s="22"/>
      <c r="V34" s="22"/>
      <c r="W34" s="22"/>
      <c r="X34" s="22"/>
      <c r="Y34" s="82">
        <f t="shared" si="0"/>
        <v>0</v>
      </c>
      <c r="Z34" s="82" t="str">
        <f t="shared" si="1"/>
        <v>0</v>
      </c>
      <c r="AA34" s="8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/>
      <c r="B35" s="21"/>
      <c r="C35" s="20"/>
      <c r="D35" s="20" t="s">
        <v>1898</v>
      </c>
      <c r="E35" s="74" t="s">
        <v>2187</v>
      </c>
      <c r="F35" s="74">
        <v>1</v>
      </c>
      <c r="G35" s="275"/>
      <c r="H35" s="22" t="s">
        <v>2839</v>
      </c>
      <c r="I35" s="29"/>
      <c r="J35" s="22"/>
      <c r="K35" s="29"/>
      <c r="L35" s="271" t="s">
        <v>2185</v>
      </c>
      <c r="M35" s="275"/>
      <c r="N35" s="22"/>
      <c r="O35" s="276"/>
      <c r="P35" s="275"/>
      <c r="Q35" s="248"/>
      <c r="R35" s="21"/>
      <c r="S35" s="381"/>
      <c r="T35" s="20"/>
      <c r="U35" s="22"/>
      <c r="V35" s="22"/>
      <c r="W35" s="22"/>
      <c r="X35" s="22"/>
      <c r="Y35" s="82">
        <f t="shared" si="0"/>
        <v>0</v>
      </c>
      <c r="Z35" s="82" t="str">
        <f t="shared" si="1"/>
        <v>0</v>
      </c>
      <c r="AA35" s="8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1819</v>
      </c>
      <c r="R36" s="21">
        <v>0</v>
      </c>
      <c r="S36" s="291" t="s">
        <v>174</v>
      </c>
      <c r="T36" s="20" t="s">
        <v>178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275">
        <v>1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1</v>
      </c>
      <c r="Q37" s="248" t="s">
        <v>1819</v>
      </c>
      <c r="R37" s="21">
        <v>0</v>
      </c>
      <c r="S37" s="291" t="s">
        <v>174</v>
      </c>
      <c r="T37" s="20" t="s">
        <v>178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2</v>
      </c>
      <c r="Z37" s="82" t="str">
        <f t="shared" si="1"/>
        <v>0</v>
      </c>
      <c r="AA37" s="82">
        <f t="shared" si="2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275">
        <v>1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1</v>
      </c>
      <c r="Q38" s="248" t="s">
        <v>1819</v>
      </c>
      <c r="R38" s="21">
        <v>0</v>
      </c>
      <c r="S38" s="291" t="s">
        <v>174</v>
      </c>
      <c r="T38" s="20" t="s">
        <v>178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2</v>
      </c>
      <c r="Z38" s="82" t="str">
        <f t="shared" si="1"/>
        <v>0</v>
      </c>
      <c r="AA38" s="82">
        <f t="shared" si="2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275">
        <v>1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1</v>
      </c>
      <c r="Q39" s="248" t="s">
        <v>1819</v>
      </c>
      <c r="R39" s="21">
        <v>0</v>
      </c>
      <c r="S39" s="291" t="s">
        <v>174</v>
      </c>
      <c r="T39" s="20" t="s">
        <v>178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2</v>
      </c>
      <c r="Z39" s="82" t="str">
        <f t="shared" si="1"/>
        <v>0</v>
      </c>
      <c r="AA39" s="82">
        <f t="shared" si="2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275">
        <v>1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1</v>
      </c>
      <c r="Q40" s="248" t="s">
        <v>1819</v>
      </c>
      <c r="R40" s="21">
        <v>0</v>
      </c>
      <c r="S40" s="291" t="s">
        <v>174</v>
      </c>
      <c r="T40" s="20" t="s">
        <v>178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2</v>
      </c>
      <c r="Z40" s="82" t="str">
        <f t="shared" si="1"/>
        <v>0</v>
      </c>
      <c r="AA40" s="82">
        <f t="shared" si="2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275">
        <v>1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1</v>
      </c>
      <c r="Q41" s="248" t="s">
        <v>1819</v>
      </c>
      <c r="R41" s="21">
        <v>0</v>
      </c>
      <c r="S41" s="291" t="s">
        <v>174</v>
      </c>
      <c r="T41" s="20" t="s">
        <v>178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2</v>
      </c>
      <c r="Z41" s="82" t="str">
        <f t="shared" si="1"/>
        <v>0</v>
      </c>
      <c r="AA41" s="82">
        <f t="shared" si="2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275">
        <v>1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1</v>
      </c>
      <c r="Q42" s="248" t="s">
        <v>1819</v>
      </c>
      <c r="R42" s="21">
        <v>0</v>
      </c>
      <c r="S42" s="291" t="s">
        <v>174</v>
      </c>
      <c r="T42" s="20" t="s">
        <v>178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2</v>
      </c>
      <c r="Z42" s="82" t="str">
        <f t="shared" si="1"/>
        <v>0</v>
      </c>
      <c r="AA42" s="82">
        <f t="shared" si="2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275">
        <v>1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1</v>
      </c>
      <c r="Q43" s="248" t="s">
        <v>1819</v>
      </c>
      <c r="R43" s="21">
        <v>0</v>
      </c>
      <c r="S43" s="291" t="s">
        <v>174</v>
      </c>
      <c r="T43" s="20" t="s">
        <v>178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2</v>
      </c>
      <c r="Z43" s="82" t="str">
        <f t="shared" si="1"/>
        <v>0</v>
      </c>
      <c r="AA43" s="82">
        <f t="shared" si="2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1</v>
      </c>
      <c r="Q44" s="248" t="s">
        <v>1819</v>
      </c>
      <c r="R44" s="21">
        <v>0</v>
      </c>
      <c r="S44" s="291" t="s">
        <v>174</v>
      </c>
      <c r="T44" s="20" t="s">
        <v>178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1940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1</v>
      </c>
      <c r="Q45" s="248" t="s">
        <v>1819</v>
      </c>
      <c r="R45" s="21">
        <v>0</v>
      </c>
      <c r="S45" s="291" t="s">
        <v>174</v>
      </c>
      <c r="T45" s="20" t="s">
        <v>178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20" t="s">
        <v>1941</v>
      </c>
      <c r="E46" s="74" t="s">
        <v>2187</v>
      </c>
      <c r="F46" s="74">
        <v>1</v>
      </c>
      <c r="G46" s="275">
        <v>1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1</v>
      </c>
      <c r="Q46" s="248" t="s">
        <v>1819</v>
      </c>
      <c r="R46" s="21">
        <v>0</v>
      </c>
      <c r="S46" s="291" t="s">
        <v>174</v>
      </c>
      <c r="T46" s="20" t="s">
        <v>178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2</v>
      </c>
      <c r="Z46" s="82" t="str">
        <f t="shared" si="1"/>
        <v>0</v>
      </c>
      <c r="AA46" s="82">
        <f t="shared" si="2"/>
        <v>2</v>
      </c>
      <c r="AB46" s="114"/>
      <c r="AC46" s="30"/>
      <c r="AD46" s="34"/>
      <c r="AE46" s="34"/>
      <c r="AF46" s="34"/>
      <c r="AG46" s="34"/>
      <c r="AH46" s="34"/>
    </row>
    <row r="47" spans="1:34" s="42" customFormat="1" ht="12" customHeight="1" x14ac:dyDescent="0.25">
      <c r="A47" s="52"/>
      <c r="B47" s="53"/>
      <c r="C47" s="52"/>
      <c r="D47" s="52"/>
      <c r="G47" s="279">
        <f>SUM(G23:G46)</f>
        <v>13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13</v>
      </c>
      <c r="Q47" s="52"/>
      <c r="R47" s="53"/>
      <c r="S47" s="258"/>
      <c r="T47" s="52"/>
      <c r="Y47" s="82">
        <f t="shared" si="0"/>
        <v>0</v>
      </c>
      <c r="Z47" s="82" t="str">
        <f t="shared" si="1"/>
        <v>0</v>
      </c>
      <c r="AA47" s="82" t="str">
        <f t="shared" si="2"/>
        <v>0</v>
      </c>
      <c r="AB47" s="284"/>
      <c r="AC47" s="56"/>
    </row>
    <row r="48" spans="1:34" s="74" customFormat="1" ht="12" customHeight="1" x14ac:dyDescent="0.25">
      <c r="A48" s="83"/>
      <c r="B48" s="84"/>
      <c r="C48" s="83"/>
      <c r="D48" s="83"/>
      <c r="G48" s="285"/>
      <c r="H48" s="286"/>
      <c r="I48" s="274"/>
      <c r="J48" s="287"/>
      <c r="K48" s="245"/>
      <c r="L48" s="271"/>
      <c r="M48" s="272"/>
      <c r="N48" s="310"/>
      <c r="O48" s="276"/>
      <c r="P48" s="289"/>
      <c r="Q48" s="83"/>
      <c r="R48" s="84"/>
      <c r="S48" s="260"/>
      <c r="T48" s="83"/>
      <c r="Y48" s="82">
        <f t="shared" si="0"/>
        <v>0</v>
      </c>
      <c r="Z48" s="82" t="str">
        <f t="shared" si="1"/>
        <v>0</v>
      </c>
      <c r="AA48" s="82" t="str">
        <f t="shared" si="2"/>
        <v>0</v>
      </c>
      <c r="AB48" s="142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1921</v>
      </c>
      <c r="E49" s="74" t="s">
        <v>2187</v>
      </c>
      <c r="F49" s="74">
        <v>1</v>
      </c>
      <c r="G49" s="274">
        <v>5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5</v>
      </c>
      <c r="Q49" s="20" t="s">
        <v>176</v>
      </c>
      <c r="R49" s="21">
        <v>225</v>
      </c>
      <c r="S49" s="291" t="s">
        <v>179</v>
      </c>
      <c r="T49" s="20" t="s">
        <v>180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1922</v>
      </c>
      <c r="E50" s="74" t="s">
        <v>2187</v>
      </c>
      <c r="F50" s="74">
        <v>1</v>
      </c>
      <c r="G50" s="274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5</v>
      </c>
      <c r="Q50" s="20" t="s">
        <v>176</v>
      </c>
      <c r="R50" s="21">
        <v>225</v>
      </c>
      <c r="S50" s="291" t="s">
        <v>179</v>
      </c>
      <c r="T50" s="20" t="s">
        <v>180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1923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0" t="s">
        <v>176</v>
      </c>
      <c r="R51" s="21">
        <v>225</v>
      </c>
      <c r="S51" s="291" t="s">
        <v>179</v>
      </c>
      <c r="T51" s="20" t="s">
        <v>180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1924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0" t="s">
        <v>176</v>
      </c>
      <c r="R52" s="21">
        <v>225</v>
      </c>
      <c r="S52" s="291" t="s">
        <v>179</v>
      </c>
      <c r="T52" s="20" t="s">
        <v>180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1925</v>
      </c>
      <c r="E53" s="74" t="s">
        <v>2187</v>
      </c>
      <c r="F53" s="74">
        <v>1</v>
      </c>
      <c r="G53" s="274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4</v>
      </c>
      <c r="Q53" s="20" t="s">
        <v>176</v>
      </c>
      <c r="R53" s="21">
        <v>225</v>
      </c>
      <c r="S53" s="291" t="s">
        <v>179</v>
      </c>
      <c r="T53" s="20" t="s">
        <v>180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1260</v>
      </c>
      <c r="E54" s="74" t="s">
        <v>2187</v>
      </c>
      <c r="F54" s="74">
        <v>1</v>
      </c>
      <c r="G54" s="274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4</v>
      </c>
      <c r="Q54" s="20" t="s">
        <v>176</v>
      </c>
      <c r="R54" s="21">
        <v>225</v>
      </c>
      <c r="S54" s="291" t="s">
        <v>179</v>
      </c>
      <c r="T54" s="20" t="s">
        <v>180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1928</v>
      </c>
      <c r="E55" s="74" t="s">
        <v>2187</v>
      </c>
      <c r="F55" s="74">
        <v>1</v>
      </c>
      <c r="G55" s="274">
        <v>2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2</v>
      </c>
      <c r="Q55" s="20" t="s">
        <v>176</v>
      </c>
      <c r="R55" s="21">
        <v>225</v>
      </c>
      <c r="S55" s="291" t="s">
        <v>179</v>
      </c>
      <c r="T55" s="20" t="s">
        <v>180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4</v>
      </c>
      <c r="Z55" s="82" t="str">
        <f t="shared" si="1"/>
        <v>0</v>
      </c>
      <c r="AA55" s="82">
        <f t="shared" si="2"/>
        <v>4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1929</v>
      </c>
      <c r="E56" s="74" t="s">
        <v>2187</v>
      </c>
      <c r="F56" s="74">
        <v>1</v>
      </c>
      <c r="G56" s="274">
        <v>2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2</v>
      </c>
      <c r="Q56" s="20" t="s">
        <v>176</v>
      </c>
      <c r="R56" s="21">
        <v>225</v>
      </c>
      <c r="S56" s="291" t="s">
        <v>179</v>
      </c>
      <c r="T56" s="20" t="s">
        <v>180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4</v>
      </c>
      <c r="Z56" s="82" t="str">
        <f t="shared" si="1"/>
        <v>0</v>
      </c>
      <c r="AA56" s="82">
        <f t="shared" si="2"/>
        <v>4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1930</v>
      </c>
      <c r="E57" s="74" t="s">
        <v>2187</v>
      </c>
      <c r="F57" s="74">
        <v>1</v>
      </c>
      <c r="G57" s="274">
        <v>2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2</v>
      </c>
      <c r="Q57" s="20" t="s">
        <v>176</v>
      </c>
      <c r="R57" s="21">
        <v>225</v>
      </c>
      <c r="S57" s="291" t="s">
        <v>179</v>
      </c>
      <c r="T57" s="20" t="s">
        <v>180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4</v>
      </c>
      <c r="Z57" s="82" t="str">
        <f t="shared" si="1"/>
        <v>0</v>
      </c>
      <c r="AA57" s="82">
        <f t="shared" si="2"/>
        <v>4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1094</v>
      </c>
      <c r="E58" s="74" t="s">
        <v>2187</v>
      </c>
      <c r="F58" s="74">
        <v>1</v>
      </c>
      <c r="G58" s="274">
        <v>2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2</v>
      </c>
      <c r="Q58" s="20" t="s">
        <v>176</v>
      </c>
      <c r="R58" s="21">
        <v>225</v>
      </c>
      <c r="S58" s="291" t="s">
        <v>179</v>
      </c>
      <c r="T58" s="20" t="s">
        <v>180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4</v>
      </c>
      <c r="Z58" s="82" t="str">
        <f t="shared" si="1"/>
        <v>0</v>
      </c>
      <c r="AA58" s="82">
        <f t="shared" si="2"/>
        <v>4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1931</v>
      </c>
      <c r="E59" s="74" t="s">
        <v>2187</v>
      </c>
      <c r="F59" s="74">
        <v>1</v>
      </c>
      <c r="G59" s="274">
        <v>2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2</v>
      </c>
      <c r="Q59" s="20" t="s">
        <v>176</v>
      </c>
      <c r="R59" s="21">
        <v>225</v>
      </c>
      <c r="S59" s="291" t="s">
        <v>179</v>
      </c>
      <c r="T59" s="20" t="s">
        <v>180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4</v>
      </c>
      <c r="Z59" s="82" t="str">
        <f t="shared" si="1"/>
        <v>0</v>
      </c>
      <c r="AA59" s="82">
        <f t="shared" si="2"/>
        <v>4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1095</v>
      </c>
      <c r="E60" s="74" t="s">
        <v>2187</v>
      </c>
      <c r="F60" s="74">
        <v>1</v>
      </c>
      <c r="G60" s="274">
        <v>2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4">
        <v>2</v>
      </c>
      <c r="Q60" s="20" t="s">
        <v>176</v>
      </c>
      <c r="R60" s="21">
        <v>225</v>
      </c>
      <c r="S60" s="291" t="s">
        <v>179</v>
      </c>
      <c r="T60" s="20" t="s">
        <v>180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4</v>
      </c>
      <c r="Z60" s="82" t="str">
        <f t="shared" si="1"/>
        <v>0</v>
      </c>
      <c r="AA60" s="82">
        <f t="shared" si="2"/>
        <v>4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1898</v>
      </c>
      <c r="E61" s="74" t="s">
        <v>2187</v>
      </c>
      <c r="F61" s="74">
        <v>1</v>
      </c>
      <c r="G61" s="274">
        <v>2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4">
        <v>2</v>
      </c>
      <c r="Q61" s="20" t="s">
        <v>176</v>
      </c>
      <c r="R61" s="21">
        <v>225</v>
      </c>
      <c r="S61" s="291" t="s">
        <v>179</v>
      </c>
      <c r="T61" s="20" t="s">
        <v>180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4</v>
      </c>
      <c r="Z61" s="82" t="str">
        <f t="shared" si="1"/>
        <v>0</v>
      </c>
      <c r="AA61" s="82">
        <f t="shared" si="2"/>
        <v>4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1932</v>
      </c>
      <c r="E62" s="74" t="s">
        <v>2187</v>
      </c>
      <c r="F62" s="74">
        <v>1</v>
      </c>
      <c r="G62" s="274">
        <v>1</v>
      </c>
      <c r="H62" s="22" t="s">
        <v>2839</v>
      </c>
      <c r="I62" s="29" t="s">
        <v>1908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274">
        <v>1</v>
      </c>
      <c r="Q62" s="20" t="s">
        <v>176</v>
      </c>
      <c r="R62" s="21">
        <v>225</v>
      </c>
      <c r="S62" s="291" t="s">
        <v>179</v>
      </c>
      <c r="T62" s="20" t="s">
        <v>180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0"/>
        <v>2</v>
      </c>
      <c r="Z62" s="82" t="str">
        <f t="shared" si="1"/>
        <v>0</v>
      </c>
      <c r="AA62" s="82">
        <f t="shared" si="2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1933</v>
      </c>
      <c r="E63" s="74" t="s">
        <v>2187</v>
      </c>
      <c r="F63" s="74">
        <v>1</v>
      </c>
      <c r="G63" s="274">
        <v>1</v>
      </c>
      <c r="H63" s="22" t="s">
        <v>2839</v>
      </c>
      <c r="I63" s="29" t="s">
        <v>1908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274">
        <v>1</v>
      </c>
      <c r="Q63" s="20" t="s">
        <v>176</v>
      </c>
      <c r="R63" s="21">
        <v>225</v>
      </c>
      <c r="S63" s="291" t="s">
        <v>179</v>
      </c>
      <c r="T63" s="20" t="s">
        <v>180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0"/>
        <v>2</v>
      </c>
      <c r="Z63" s="82" t="str">
        <f t="shared" si="1"/>
        <v>0</v>
      </c>
      <c r="AA63" s="82">
        <f t="shared" si="2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1934</v>
      </c>
      <c r="E64" s="74" t="s">
        <v>2187</v>
      </c>
      <c r="F64" s="74">
        <v>1</v>
      </c>
      <c r="G64" s="274">
        <v>1</v>
      </c>
      <c r="H64" s="22" t="s">
        <v>2839</v>
      </c>
      <c r="I64" s="29" t="s">
        <v>1908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274">
        <v>1</v>
      </c>
      <c r="Q64" s="20" t="s">
        <v>176</v>
      </c>
      <c r="R64" s="21">
        <v>225</v>
      </c>
      <c r="S64" s="291" t="s">
        <v>179</v>
      </c>
      <c r="T64" s="20" t="s">
        <v>180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0"/>
        <v>2</v>
      </c>
      <c r="Z64" s="82" t="str">
        <f t="shared" si="1"/>
        <v>0</v>
      </c>
      <c r="AA64" s="82">
        <f t="shared" si="2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1935</v>
      </c>
      <c r="E65" s="74" t="s">
        <v>2187</v>
      </c>
      <c r="F65" s="74">
        <v>1</v>
      </c>
      <c r="G65" s="274">
        <v>1</v>
      </c>
      <c r="H65" s="22" t="s">
        <v>2839</v>
      </c>
      <c r="I65" s="29" t="s">
        <v>1908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274">
        <v>1</v>
      </c>
      <c r="Q65" s="20" t="s">
        <v>176</v>
      </c>
      <c r="R65" s="21">
        <v>225</v>
      </c>
      <c r="S65" s="291" t="s">
        <v>179</v>
      </c>
      <c r="T65" s="20" t="s">
        <v>180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0"/>
        <v>2</v>
      </c>
      <c r="Z65" s="82" t="str">
        <f t="shared" si="1"/>
        <v>0</v>
      </c>
      <c r="AA65" s="82">
        <f t="shared" si="2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1936</v>
      </c>
      <c r="E66" s="74" t="s">
        <v>2187</v>
      </c>
      <c r="F66" s="74">
        <v>1</v>
      </c>
      <c r="G66" s="274">
        <v>1</v>
      </c>
      <c r="H66" s="22" t="s">
        <v>2839</v>
      </c>
      <c r="I66" s="29" t="s">
        <v>1908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274">
        <v>1</v>
      </c>
      <c r="Q66" s="20" t="s">
        <v>176</v>
      </c>
      <c r="R66" s="21">
        <v>225</v>
      </c>
      <c r="S66" s="291" t="s">
        <v>179</v>
      </c>
      <c r="T66" s="20" t="s">
        <v>180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0"/>
        <v>2</v>
      </c>
      <c r="Z66" s="82" t="str">
        <f t="shared" si="1"/>
        <v>0</v>
      </c>
      <c r="AA66" s="82">
        <f t="shared" si="2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1937</v>
      </c>
      <c r="E67" s="74" t="s">
        <v>2187</v>
      </c>
      <c r="F67" s="74">
        <v>1</v>
      </c>
      <c r="G67" s="274">
        <v>1</v>
      </c>
      <c r="H67" s="22" t="s">
        <v>2839</v>
      </c>
      <c r="I67" s="29" t="s">
        <v>1908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274">
        <v>1</v>
      </c>
      <c r="Q67" s="20" t="s">
        <v>176</v>
      </c>
      <c r="R67" s="21">
        <v>225</v>
      </c>
      <c r="S67" s="291" t="s">
        <v>179</v>
      </c>
      <c r="T67" s="20" t="s">
        <v>180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0"/>
        <v>2</v>
      </c>
      <c r="Z67" s="82" t="str">
        <f t="shared" si="1"/>
        <v>0</v>
      </c>
      <c r="AA67" s="82">
        <f t="shared" si="2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1168</v>
      </c>
      <c r="E68" s="74" t="s">
        <v>2187</v>
      </c>
      <c r="F68" s="74">
        <v>1</v>
      </c>
      <c r="G68" s="274">
        <v>1</v>
      </c>
      <c r="H68" s="22" t="s">
        <v>2839</v>
      </c>
      <c r="I68" s="29" t="s">
        <v>1908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274">
        <v>1</v>
      </c>
      <c r="Q68" s="20" t="s">
        <v>176</v>
      </c>
      <c r="R68" s="21">
        <v>225</v>
      </c>
      <c r="S68" s="291" t="s">
        <v>179</v>
      </c>
      <c r="T68" s="20" t="s">
        <v>180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0"/>
        <v>2</v>
      </c>
      <c r="Z68" s="82" t="str">
        <f t="shared" si="1"/>
        <v>0</v>
      </c>
      <c r="AA68" s="82">
        <f t="shared" si="2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1938</v>
      </c>
      <c r="E69" s="74" t="s">
        <v>2187</v>
      </c>
      <c r="F69" s="74">
        <v>1</v>
      </c>
      <c r="G69" s="274">
        <v>1</v>
      </c>
      <c r="H69" s="22" t="s">
        <v>2839</v>
      </c>
      <c r="I69" s="29" t="s">
        <v>1908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274">
        <v>1</v>
      </c>
      <c r="Q69" s="20" t="s">
        <v>176</v>
      </c>
      <c r="R69" s="21">
        <v>225</v>
      </c>
      <c r="S69" s="291" t="s">
        <v>179</v>
      </c>
      <c r="T69" s="20" t="s">
        <v>180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2</v>
      </c>
      <c r="Z69" s="82" t="str">
        <f t="shared" si="1"/>
        <v>0</v>
      </c>
      <c r="AA69" s="82">
        <f t="shared" si="2"/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1939</v>
      </c>
      <c r="E70" s="74" t="s">
        <v>2187</v>
      </c>
      <c r="F70" s="74">
        <v>1</v>
      </c>
      <c r="G70" s="274">
        <v>1</v>
      </c>
      <c r="H70" s="22" t="s">
        <v>2839</v>
      </c>
      <c r="I70" s="29" t="s">
        <v>1908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274">
        <v>1</v>
      </c>
      <c r="Q70" s="20" t="s">
        <v>176</v>
      </c>
      <c r="R70" s="21">
        <v>225</v>
      </c>
      <c r="S70" s="291" t="s">
        <v>179</v>
      </c>
      <c r="T70" s="20" t="s">
        <v>180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2</v>
      </c>
      <c r="Z70" s="82" t="str">
        <f t="shared" si="1"/>
        <v>0</v>
      </c>
      <c r="AA70" s="82">
        <f t="shared" si="2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1940</v>
      </c>
      <c r="E71" s="74" t="s">
        <v>2187</v>
      </c>
      <c r="F71" s="74">
        <v>1</v>
      </c>
      <c r="G71" s="274">
        <v>4</v>
      </c>
      <c r="H71" s="22" t="s">
        <v>2839</v>
      </c>
      <c r="I71" s="29" t="s">
        <v>1908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274">
        <v>4</v>
      </c>
      <c r="Q71" s="20" t="s">
        <v>176</v>
      </c>
      <c r="R71" s="21">
        <v>225</v>
      </c>
      <c r="S71" s="291" t="s">
        <v>179</v>
      </c>
      <c r="T71" s="20" t="s">
        <v>180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0"/>
        <v>8</v>
      </c>
      <c r="Z71" s="82" t="str">
        <f t="shared" si="1"/>
        <v>0</v>
      </c>
      <c r="AA71" s="82">
        <f t="shared" si="2"/>
        <v>8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1941</v>
      </c>
      <c r="E72" s="74" t="s">
        <v>2187</v>
      </c>
      <c r="F72" s="74">
        <v>1</v>
      </c>
      <c r="G72" s="274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4">
        <v>4</v>
      </c>
      <c r="Q72" s="20" t="s">
        <v>176</v>
      </c>
      <c r="R72" s="21">
        <v>225</v>
      </c>
      <c r="S72" s="291" t="s">
        <v>179</v>
      </c>
      <c r="T72" s="20" t="s">
        <v>180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9" customFormat="1" ht="12" customHeight="1" thickBot="1" x14ac:dyDescent="0.3">
      <c r="A73" s="262"/>
      <c r="B73" s="263"/>
      <c r="C73" s="262"/>
      <c r="G73" s="292">
        <f>SUM(G49:G72)</f>
        <v>59</v>
      </c>
      <c r="I73" s="265"/>
      <c r="J73" s="293"/>
      <c r="K73" s="294"/>
      <c r="L73" s="266"/>
      <c r="M73" s="295">
        <f>G73-P73</f>
        <v>0</v>
      </c>
      <c r="N73" s="367"/>
      <c r="O73" s="297"/>
      <c r="P73" s="292">
        <f>SUM(P49:P72)</f>
        <v>59</v>
      </c>
      <c r="Q73" s="298"/>
      <c r="R73" s="263"/>
      <c r="S73" s="299"/>
      <c r="T73" s="300"/>
      <c r="U73" s="65"/>
      <c r="V73" s="65"/>
      <c r="Y73" s="82">
        <f t="shared" ref="Y73:Y136" si="3">F73*G73*2</f>
        <v>0</v>
      </c>
      <c r="Z73" s="82" t="str">
        <f t="shared" ref="Z73:Z136" si="4">IF(X73="N",Y73,"0")</f>
        <v>0</v>
      </c>
      <c r="AA73" s="82" t="str">
        <f t="shared" ref="AA73:AA136" si="5">IF(X73="P",Y73,"0")</f>
        <v>0</v>
      </c>
      <c r="AC73" s="270"/>
    </row>
    <row r="74" spans="1:34" s="3" customFormat="1" ht="12" customHeight="1" x14ac:dyDescent="0.25">
      <c r="A74" s="1"/>
      <c r="B74" s="2"/>
      <c r="C74" s="301" t="s">
        <v>1945</v>
      </c>
      <c r="D74" s="1"/>
      <c r="G74" s="4"/>
      <c r="I74" s="4"/>
      <c r="K74" s="4"/>
      <c r="L74" s="244"/>
      <c r="O74" s="86"/>
      <c r="Q74" s="1"/>
      <c r="R74" s="2"/>
      <c r="S74" s="127"/>
      <c r="T74" s="1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5"/>
    </row>
    <row r="75" spans="1:34" s="3" customFormat="1" ht="12" customHeight="1" x14ac:dyDescent="0.2">
      <c r="L75" s="244" t="s">
        <v>2185</v>
      </c>
      <c r="S75" s="22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22" customFormat="1" ht="12" customHeight="1" x14ac:dyDescent="0.2">
      <c r="A76" s="20" t="s">
        <v>181</v>
      </c>
      <c r="B76" s="21">
        <v>0</v>
      </c>
      <c r="C76" s="248" t="s">
        <v>1819</v>
      </c>
      <c r="D76" s="20" t="s">
        <v>2186</v>
      </c>
      <c r="E76" s="22" t="s">
        <v>2187</v>
      </c>
      <c r="F76" s="22">
        <v>16</v>
      </c>
      <c r="G76" s="302">
        <v>7</v>
      </c>
      <c r="H76" s="22" t="s">
        <v>2839</v>
      </c>
      <c r="I76" s="23" t="s">
        <v>1947</v>
      </c>
      <c r="J76" s="22" t="s">
        <v>446</v>
      </c>
      <c r="K76" s="23" t="s">
        <v>1948</v>
      </c>
      <c r="L76" s="246" t="s">
        <v>2185</v>
      </c>
      <c r="M76" s="22" t="s">
        <v>1949</v>
      </c>
      <c r="N76" s="22" t="s">
        <v>446</v>
      </c>
      <c r="O76" s="303" t="s">
        <v>182</v>
      </c>
      <c r="P76" s="24">
        <v>7</v>
      </c>
      <c r="Q76" s="20" t="s">
        <v>2193</v>
      </c>
      <c r="R76" s="21">
        <v>19.3</v>
      </c>
      <c r="S76" s="291" t="s">
        <v>183</v>
      </c>
      <c r="T76" s="20" t="s">
        <v>1952</v>
      </c>
      <c r="U76" s="22" t="s">
        <v>1953</v>
      </c>
      <c r="V76" s="22" t="s">
        <v>1953</v>
      </c>
      <c r="W76" s="22" t="s">
        <v>2892</v>
      </c>
      <c r="X76" s="22" t="s">
        <v>2847</v>
      </c>
      <c r="Y76" s="82">
        <f t="shared" si="3"/>
        <v>224</v>
      </c>
      <c r="Z76" s="82" t="str">
        <f t="shared" si="4"/>
        <v>0</v>
      </c>
      <c r="AA76" s="82">
        <f t="shared" si="5"/>
        <v>224</v>
      </c>
      <c r="AC76" s="25"/>
    </row>
    <row r="77" spans="1:34" s="22" customFormat="1" ht="12" customHeight="1" x14ac:dyDescent="0.2">
      <c r="A77" s="20" t="s">
        <v>181</v>
      </c>
      <c r="B77" s="21">
        <v>0</v>
      </c>
      <c r="C77" s="248" t="s">
        <v>1819</v>
      </c>
      <c r="D77" s="20" t="s">
        <v>2186</v>
      </c>
      <c r="E77" s="22" t="s">
        <v>2187</v>
      </c>
      <c r="F77" s="22">
        <v>16</v>
      </c>
      <c r="G77" s="26">
        <v>25</v>
      </c>
      <c r="I77" s="23" t="s">
        <v>1947</v>
      </c>
      <c r="J77" s="22" t="s">
        <v>446</v>
      </c>
      <c r="K77" s="23" t="s">
        <v>1958</v>
      </c>
      <c r="L77" s="246" t="s">
        <v>2185</v>
      </c>
      <c r="M77" s="22" t="s">
        <v>2448</v>
      </c>
      <c r="N77" s="22" t="s">
        <v>446</v>
      </c>
      <c r="O77" s="114" t="s">
        <v>184</v>
      </c>
      <c r="P77" s="22">
        <v>25</v>
      </c>
      <c r="Q77" s="20" t="s">
        <v>2193</v>
      </c>
      <c r="R77" s="21">
        <v>61</v>
      </c>
      <c r="S77" s="291" t="s">
        <v>185</v>
      </c>
      <c r="T77" s="20" t="s">
        <v>1965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1" t="s">
        <v>186</v>
      </c>
      <c r="B78" s="2">
        <v>280</v>
      </c>
      <c r="C78" s="1" t="s">
        <v>176</v>
      </c>
      <c r="D78" s="1" t="s">
        <v>2186</v>
      </c>
      <c r="E78" s="3" t="s">
        <v>2187</v>
      </c>
      <c r="F78" s="3">
        <v>16</v>
      </c>
      <c r="G78" s="26">
        <v>25</v>
      </c>
      <c r="I78" s="111"/>
      <c r="J78" s="3" t="s">
        <v>446</v>
      </c>
      <c r="K78" s="111" t="s">
        <v>276</v>
      </c>
      <c r="L78" s="244" t="s">
        <v>2185</v>
      </c>
      <c r="M78" s="3" t="s">
        <v>276</v>
      </c>
      <c r="N78" s="22" t="s">
        <v>446</v>
      </c>
      <c r="O78" s="27"/>
      <c r="P78" s="3">
        <v>25</v>
      </c>
      <c r="Q78" s="1" t="s">
        <v>1956</v>
      </c>
      <c r="R78" s="2">
        <v>400</v>
      </c>
      <c r="S78" s="278" t="s">
        <v>436</v>
      </c>
      <c r="T78" s="1" t="s">
        <v>1957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5"/>
    </row>
    <row r="79" spans="1:34" s="3" customFormat="1" ht="12" customHeight="1" x14ac:dyDescent="0.2">
      <c r="A79" s="1" t="s">
        <v>187</v>
      </c>
      <c r="B79" s="2">
        <v>310</v>
      </c>
      <c r="C79" s="1" t="s">
        <v>176</v>
      </c>
      <c r="D79" s="1" t="s">
        <v>2186</v>
      </c>
      <c r="E79" s="3" t="s">
        <v>2187</v>
      </c>
      <c r="F79" s="3">
        <v>16</v>
      </c>
      <c r="G79" s="26">
        <v>25</v>
      </c>
      <c r="I79" s="111"/>
      <c r="J79" s="22" t="s">
        <v>446</v>
      </c>
      <c r="K79" s="111" t="s">
        <v>1983</v>
      </c>
      <c r="L79" s="244" t="s">
        <v>2185</v>
      </c>
      <c r="M79" s="3" t="s">
        <v>1983</v>
      </c>
      <c r="N79" s="3" t="s">
        <v>446</v>
      </c>
      <c r="P79" s="3">
        <v>25</v>
      </c>
      <c r="Q79" s="1" t="s">
        <v>1985</v>
      </c>
      <c r="R79" s="2">
        <v>325</v>
      </c>
      <c r="S79" s="278" t="s">
        <v>436</v>
      </c>
      <c r="T79" s="1" t="s">
        <v>1986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3"/>
        <v>800</v>
      </c>
      <c r="Z79" s="82">
        <f t="shared" si="4"/>
        <v>800</v>
      </c>
      <c r="AA79" s="82" t="str">
        <f t="shared" si="5"/>
        <v>0</v>
      </c>
      <c r="AC79" s="5"/>
    </row>
    <row r="80" spans="1:34" ht="12" customHeight="1" x14ac:dyDescent="0.25">
      <c r="A80" s="1" t="s">
        <v>188</v>
      </c>
      <c r="B80" s="2">
        <v>290</v>
      </c>
      <c r="C80" s="1" t="s">
        <v>176</v>
      </c>
      <c r="D80" s="1" t="s">
        <v>2186</v>
      </c>
      <c r="E80" s="3" t="s">
        <v>2187</v>
      </c>
      <c r="F80" s="3">
        <v>16</v>
      </c>
      <c r="G80" s="26">
        <v>25</v>
      </c>
      <c r="H80" s="3"/>
      <c r="I80" s="111"/>
      <c r="J80" s="3" t="s">
        <v>446</v>
      </c>
      <c r="K80" s="111" t="s">
        <v>2516</v>
      </c>
      <c r="L80" s="244" t="s">
        <v>2185</v>
      </c>
      <c r="M80" s="3" t="s">
        <v>2516</v>
      </c>
      <c r="N80" s="3" t="s">
        <v>446</v>
      </c>
      <c r="O80" s="27"/>
      <c r="P80" s="3">
        <v>25</v>
      </c>
      <c r="Q80" s="1" t="s">
        <v>2193</v>
      </c>
      <c r="R80" s="2">
        <v>86</v>
      </c>
      <c r="S80" s="278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</row>
    <row r="81" spans="1:29" s="22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I81" s="245" t="s">
        <v>1967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1968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3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H82" s="22"/>
      <c r="I82" s="23" t="s">
        <v>1972</v>
      </c>
      <c r="J82" s="22" t="s">
        <v>446</v>
      </c>
      <c r="K82" s="23" t="s">
        <v>2408</v>
      </c>
      <c r="L82" s="244" t="s">
        <v>2185</v>
      </c>
      <c r="M82" s="3" t="s">
        <v>2453</v>
      </c>
      <c r="N82" s="3" t="s">
        <v>446</v>
      </c>
      <c r="O82" s="142" t="s">
        <v>1968</v>
      </c>
      <c r="P82" s="3">
        <v>25</v>
      </c>
      <c r="Q82" s="1" t="s">
        <v>2193</v>
      </c>
      <c r="R82" s="2">
        <v>24.73</v>
      </c>
      <c r="S82" s="278" t="s">
        <v>1382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5"/>
    </row>
    <row r="83" spans="1:29" s="22" customFormat="1" ht="12" customHeight="1" x14ac:dyDescent="0.2">
      <c r="A83" s="1" t="s">
        <v>181</v>
      </c>
      <c r="B83" s="21">
        <v>0</v>
      </c>
      <c r="C83" s="248" t="s">
        <v>1819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3" t="s">
        <v>2453</v>
      </c>
      <c r="N83" s="3" t="s">
        <v>446</v>
      </c>
      <c r="O83" s="142" t="s">
        <v>1980</v>
      </c>
      <c r="P83" s="3">
        <v>25</v>
      </c>
      <c r="Q83" s="1" t="s">
        <v>2193</v>
      </c>
      <c r="R83" s="2">
        <v>24.73</v>
      </c>
      <c r="S83" s="278" t="s">
        <v>1382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181</v>
      </c>
      <c r="B84" s="21">
        <v>0</v>
      </c>
      <c r="C84" s="248" t="s">
        <v>1819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3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181</v>
      </c>
      <c r="B85" s="21">
        <v>0</v>
      </c>
      <c r="C85" s="248" t="s">
        <v>1819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3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181</v>
      </c>
      <c r="B86" s="21">
        <v>0</v>
      </c>
      <c r="C86" s="248" t="s">
        <v>1819</v>
      </c>
      <c r="D86" s="20" t="s">
        <v>2186</v>
      </c>
      <c r="E86" s="22" t="s">
        <v>2187</v>
      </c>
      <c r="F86" s="22">
        <v>16</v>
      </c>
      <c r="G86" s="302">
        <v>1</v>
      </c>
      <c r="H86" s="22" t="s">
        <v>2839</v>
      </c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3" t="s">
        <v>446</v>
      </c>
      <c r="O86" s="142" t="s">
        <v>1980</v>
      </c>
      <c r="P86" s="8">
        <v>1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32</v>
      </c>
      <c r="Z86" s="82" t="str">
        <f t="shared" si="4"/>
        <v>0</v>
      </c>
      <c r="AA86" s="82">
        <f t="shared" si="5"/>
        <v>32</v>
      </c>
      <c r="AC86" s="5"/>
    </row>
    <row r="87" spans="1:29" s="3" customFormat="1" ht="12" customHeight="1" x14ac:dyDescent="0.2">
      <c r="A87" s="1" t="s">
        <v>189</v>
      </c>
      <c r="B87" s="2">
        <v>300</v>
      </c>
      <c r="C87" s="1" t="s">
        <v>176</v>
      </c>
      <c r="D87" s="1" t="s">
        <v>2186</v>
      </c>
      <c r="E87" s="3" t="s">
        <v>2187</v>
      </c>
      <c r="F87" s="3">
        <v>16</v>
      </c>
      <c r="G87" s="26">
        <v>25</v>
      </c>
      <c r="I87" s="111" t="s">
        <v>190</v>
      </c>
      <c r="J87" s="22" t="s">
        <v>446</v>
      </c>
      <c r="K87" s="111" t="s">
        <v>1984</v>
      </c>
      <c r="L87" s="244" t="s">
        <v>2185</v>
      </c>
      <c r="M87" s="3" t="s">
        <v>2516</v>
      </c>
      <c r="N87" s="3" t="s">
        <v>446</v>
      </c>
      <c r="O87" s="27" t="s">
        <v>2948</v>
      </c>
      <c r="P87" s="3">
        <v>25</v>
      </c>
      <c r="Q87" s="1" t="s">
        <v>2193</v>
      </c>
      <c r="R87" s="2">
        <v>86</v>
      </c>
      <c r="S87" s="278" t="s">
        <v>2949</v>
      </c>
      <c r="T87" s="1" t="s">
        <v>1991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</row>
    <row r="88" spans="1:29" s="3" customFormat="1" ht="12" customHeight="1" x14ac:dyDescent="0.2">
      <c r="L88" s="244" t="s">
        <v>2185</v>
      </c>
      <c r="S88" s="24"/>
      <c r="Y88" s="82">
        <f t="shared" si="3"/>
        <v>0</v>
      </c>
      <c r="Z88" s="82" t="str">
        <f t="shared" si="4"/>
        <v>0</v>
      </c>
      <c r="AA88" s="82" t="str">
        <f t="shared" si="5"/>
        <v>0</v>
      </c>
      <c r="AC88" s="5"/>
    </row>
    <row r="89" spans="1:29" s="369" customFormat="1" ht="12" customHeight="1" x14ac:dyDescent="0.3">
      <c r="G89" s="350">
        <f>SUM(G74:G88)</f>
        <v>258</v>
      </c>
      <c r="I89" s="370"/>
      <c r="J89" s="379"/>
      <c r="K89" s="370"/>
      <c r="L89" s="370"/>
      <c r="M89" s="352">
        <f>G89-P89</f>
        <v>0</v>
      </c>
      <c r="N89" s="379"/>
      <c r="O89" s="372"/>
      <c r="P89" s="352">
        <f>SUM(P74:P88)</f>
        <v>258</v>
      </c>
      <c r="S89" s="307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322" customFormat="1" ht="12" customHeight="1" x14ac:dyDescent="0.25">
      <c r="C90" s="373" t="s">
        <v>1999</v>
      </c>
      <c r="G90" s="324"/>
      <c r="I90" s="324"/>
      <c r="J90" s="380"/>
      <c r="K90" s="324"/>
      <c r="L90" s="324"/>
      <c r="N90" s="380"/>
      <c r="O90" s="326"/>
      <c r="S90" s="311"/>
      <c r="Y90" s="82">
        <f t="shared" si="3"/>
        <v>0</v>
      </c>
      <c r="Z90" s="82" t="str">
        <f t="shared" si="4"/>
        <v>0</v>
      </c>
      <c r="AA90" s="82" t="str">
        <f t="shared" si="5"/>
        <v>0</v>
      </c>
    </row>
    <row r="91" spans="1:29" s="322" customFormat="1" ht="12" customHeight="1" x14ac:dyDescent="0.25">
      <c r="L91" s="244" t="s">
        <v>2185</v>
      </c>
      <c r="N91" s="380"/>
      <c r="O91" s="326"/>
      <c r="S91" s="311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22" customFormat="1" ht="12" customHeight="1" x14ac:dyDescent="0.2">
      <c r="A92" s="20" t="s">
        <v>2950</v>
      </c>
      <c r="B92" s="21">
        <v>0</v>
      </c>
      <c r="C92" s="248" t="s">
        <v>1819</v>
      </c>
      <c r="D92" s="20" t="s">
        <v>2718</v>
      </c>
      <c r="E92" s="22" t="s">
        <v>2187</v>
      </c>
      <c r="F92" s="22">
        <v>8</v>
      </c>
      <c r="G92" s="302">
        <v>7</v>
      </c>
      <c r="H92" s="22" t="s">
        <v>2839</v>
      </c>
      <c r="I92" s="23" t="s">
        <v>1947</v>
      </c>
      <c r="J92" s="22" t="s">
        <v>446</v>
      </c>
      <c r="K92" s="23" t="s">
        <v>1948</v>
      </c>
      <c r="L92" s="246" t="s">
        <v>2185</v>
      </c>
      <c r="M92" s="22" t="s">
        <v>1949</v>
      </c>
      <c r="N92" s="22" t="s">
        <v>446</v>
      </c>
      <c r="O92" s="303" t="s">
        <v>182</v>
      </c>
      <c r="P92" s="24">
        <v>7</v>
      </c>
      <c r="Q92" s="20" t="s">
        <v>2193</v>
      </c>
      <c r="R92" s="21">
        <v>19.3</v>
      </c>
      <c r="S92" s="291" t="s">
        <v>183</v>
      </c>
      <c r="T92" s="20" t="s">
        <v>1952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3"/>
        <v>112</v>
      </c>
      <c r="Z92" s="82" t="str">
        <f t="shared" si="4"/>
        <v>0</v>
      </c>
      <c r="AA92" s="82">
        <f t="shared" si="5"/>
        <v>112</v>
      </c>
      <c r="AC92" s="25"/>
    </row>
    <row r="93" spans="1:29" s="22" customFormat="1" ht="12" customHeight="1" x14ac:dyDescent="0.2">
      <c r="A93" s="20" t="s">
        <v>2010</v>
      </c>
      <c r="B93" s="21">
        <v>185</v>
      </c>
      <c r="C93" s="20" t="s">
        <v>2218</v>
      </c>
      <c r="D93" s="20" t="s">
        <v>2718</v>
      </c>
      <c r="E93" s="22" t="s">
        <v>2187</v>
      </c>
      <c r="F93" s="22">
        <v>8</v>
      </c>
      <c r="G93" s="22">
        <v>25</v>
      </c>
      <c r="I93" s="29" t="s">
        <v>2011</v>
      </c>
      <c r="J93" s="22" t="s">
        <v>446</v>
      </c>
      <c r="K93" s="23" t="s">
        <v>2490</v>
      </c>
      <c r="L93" s="246" t="s">
        <v>2185</v>
      </c>
      <c r="M93" s="22" t="s">
        <v>2889</v>
      </c>
      <c r="N93" s="22" t="s">
        <v>446</v>
      </c>
      <c r="O93" s="26"/>
      <c r="P93" s="22">
        <v>25</v>
      </c>
      <c r="Q93" s="20" t="s">
        <v>2193</v>
      </c>
      <c r="R93" s="21">
        <v>61</v>
      </c>
      <c r="S93" s="278" t="s">
        <v>436</v>
      </c>
      <c r="T93" s="20" t="s">
        <v>2012</v>
      </c>
      <c r="U93" s="22" t="s">
        <v>1953</v>
      </c>
      <c r="V93" s="22" t="s">
        <v>1953</v>
      </c>
      <c r="W93" s="22" t="s">
        <v>2892</v>
      </c>
      <c r="X93" s="22" t="s">
        <v>1019</v>
      </c>
      <c r="Y93" s="82">
        <f t="shared" si="3"/>
        <v>400</v>
      </c>
      <c r="Z93" s="82">
        <f t="shared" si="4"/>
        <v>400</v>
      </c>
      <c r="AA93" s="82" t="str">
        <f t="shared" si="5"/>
        <v>0</v>
      </c>
      <c r="AC93" s="25"/>
    </row>
    <row r="94" spans="1:29" s="3" customFormat="1" ht="12" customHeight="1" x14ac:dyDescent="0.2">
      <c r="A94" s="20" t="s">
        <v>2001</v>
      </c>
      <c r="B94" s="21">
        <v>360</v>
      </c>
      <c r="C94" s="20" t="s">
        <v>2193</v>
      </c>
      <c r="D94" s="20" t="s">
        <v>2718</v>
      </c>
      <c r="E94" s="22" t="s">
        <v>2187</v>
      </c>
      <c r="F94" s="22">
        <v>8</v>
      </c>
      <c r="G94" s="22">
        <v>25</v>
      </c>
      <c r="H94" s="22"/>
      <c r="I94" s="29" t="s">
        <v>2011</v>
      </c>
      <c r="J94" s="22" t="s">
        <v>446</v>
      </c>
      <c r="K94" s="23" t="s">
        <v>2490</v>
      </c>
      <c r="L94" s="244" t="s">
        <v>2185</v>
      </c>
      <c r="M94" s="3" t="s">
        <v>2889</v>
      </c>
      <c r="N94" s="22" t="s">
        <v>446</v>
      </c>
      <c r="O94" s="27"/>
      <c r="P94" s="3">
        <v>25</v>
      </c>
      <c r="Q94" s="1" t="s">
        <v>2193</v>
      </c>
      <c r="R94" s="2">
        <v>61</v>
      </c>
      <c r="S94" s="278" t="s">
        <v>436</v>
      </c>
      <c r="T94" s="1" t="s">
        <v>2005</v>
      </c>
      <c r="U94" s="3" t="s">
        <v>1953</v>
      </c>
      <c r="V94" s="3" t="s">
        <v>1953</v>
      </c>
      <c r="W94" s="22" t="s">
        <v>2892</v>
      </c>
      <c r="X94" s="22" t="s">
        <v>1019</v>
      </c>
      <c r="Y94" s="82">
        <f t="shared" si="3"/>
        <v>400</v>
      </c>
      <c r="Z94" s="82">
        <f t="shared" si="4"/>
        <v>400</v>
      </c>
      <c r="AA94" s="82" t="str">
        <f t="shared" si="5"/>
        <v>0</v>
      </c>
      <c r="AC94" s="5"/>
    </row>
    <row r="95" spans="1:29" s="3" customFormat="1" ht="12" customHeight="1" x14ac:dyDescent="0.2">
      <c r="A95" s="1" t="s">
        <v>2006</v>
      </c>
      <c r="B95" s="2">
        <v>19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25</v>
      </c>
      <c r="I95" s="111" t="s">
        <v>2951</v>
      </c>
      <c r="J95" s="22" t="s">
        <v>446</v>
      </c>
      <c r="K95" s="4" t="s">
        <v>2194</v>
      </c>
      <c r="L95" s="244" t="s">
        <v>2185</v>
      </c>
      <c r="M95" s="3" t="s">
        <v>2889</v>
      </c>
      <c r="N95" s="22" t="s">
        <v>446</v>
      </c>
      <c r="O95" s="27" t="s">
        <v>2952</v>
      </c>
      <c r="P95" s="3">
        <v>25</v>
      </c>
      <c r="Q95" s="1" t="s">
        <v>2193</v>
      </c>
      <c r="R95" s="2">
        <v>60.75</v>
      </c>
      <c r="S95" s="278" t="s">
        <v>2953</v>
      </c>
      <c r="T95" s="1" t="s">
        <v>2009</v>
      </c>
      <c r="U95" s="3" t="s">
        <v>1953</v>
      </c>
      <c r="V95" s="3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5"/>
    </row>
    <row r="96" spans="1:29" s="22" customFormat="1" ht="12" customHeight="1" x14ac:dyDescent="0.2">
      <c r="A96" s="1" t="s">
        <v>2028</v>
      </c>
      <c r="B96" s="2">
        <v>25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H96" s="3"/>
      <c r="I96" s="29" t="s">
        <v>2954</v>
      </c>
      <c r="J96" s="22" t="s">
        <v>446</v>
      </c>
      <c r="K96" s="4" t="s">
        <v>2326</v>
      </c>
      <c r="L96" s="246" t="s">
        <v>2185</v>
      </c>
      <c r="M96" s="26" t="s">
        <v>2453</v>
      </c>
      <c r="N96" s="22" t="s">
        <v>446</v>
      </c>
      <c r="O96" s="142" t="s">
        <v>114</v>
      </c>
      <c r="P96" s="235">
        <v>25</v>
      </c>
      <c r="Q96" s="20" t="s">
        <v>2193</v>
      </c>
      <c r="R96" s="21">
        <v>24.73</v>
      </c>
      <c r="S96" s="278" t="s">
        <v>1382</v>
      </c>
      <c r="T96" s="20" t="s">
        <v>1970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25"/>
    </row>
    <row r="97" spans="1:29" s="3" customFormat="1" ht="12" customHeight="1" x14ac:dyDescent="0.2">
      <c r="A97" s="1" t="s">
        <v>2013</v>
      </c>
      <c r="B97" s="2">
        <v>26.35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20</v>
      </c>
      <c r="H97" s="3" t="s">
        <v>2839</v>
      </c>
      <c r="I97" s="111" t="s">
        <v>2955</v>
      </c>
      <c r="J97" s="22" t="s">
        <v>446</v>
      </c>
      <c r="K97" s="4" t="s">
        <v>2408</v>
      </c>
      <c r="L97" s="244" t="s">
        <v>2185</v>
      </c>
      <c r="M97" s="26" t="s">
        <v>2453</v>
      </c>
      <c r="N97" s="22" t="s">
        <v>446</v>
      </c>
      <c r="O97" s="142" t="s">
        <v>1592</v>
      </c>
      <c r="P97" s="3">
        <v>20</v>
      </c>
      <c r="Q97" s="1" t="s">
        <v>2193</v>
      </c>
      <c r="R97" s="2">
        <v>24.73</v>
      </c>
      <c r="S97" s="278" t="s">
        <v>2956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320</v>
      </c>
      <c r="Z97" s="82" t="str">
        <f t="shared" si="4"/>
        <v>0</v>
      </c>
      <c r="AA97" s="82">
        <f t="shared" si="5"/>
        <v>320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5</v>
      </c>
      <c r="H98" s="3" t="s">
        <v>2839</v>
      </c>
      <c r="I98" s="111" t="s">
        <v>2957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2958</v>
      </c>
      <c r="P98" s="3">
        <v>5</v>
      </c>
      <c r="Q98" s="1" t="s">
        <v>2193</v>
      </c>
      <c r="R98" s="2">
        <v>24.73</v>
      </c>
      <c r="S98" s="278" t="s">
        <v>1382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80</v>
      </c>
      <c r="Z98" s="82" t="str">
        <f t="shared" si="4"/>
        <v>0</v>
      </c>
      <c r="AA98" s="82">
        <f t="shared" si="5"/>
        <v>80</v>
      </c>
      <c r="AC98" s="5"/>
    </row>
    <row r="99" spans="1:29" s="3" customFormat="1" ht="12" customHeight="1" x14ac:dyDescent="0.2">
      <c r="A99" s="1" t="s">
        <v>2020</v>
      </c>
      <c r="B99" s="2">
        <v>360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59</v>
      </c>
      <c r="J99" s="22" t="s">
        <v>446</v>
      </c>
      <c r="K99" s="4" t="s">
        <v>2515</v>
      </c>
      <c r="L99" s="244" t="s">
        <v>2185</v>
      </c>
      <c r="M99" s="26" t="s">
        <v>2453</v>
      </c>
      <c r="N99" s="22" t="s">
        <v>446</v>
      </c>
      <c r="O99" s="142" t="s">
        <v>60</v>
      </c>
      <c r="P99" s="235">
        <v>25</v>
      </c>
      <c r="Q99" s="1" t="s">
        <v>2193</v>
      </c>
      <c r="R99" s="2">
        <v>24.73</v>
      </c>
      <c r="S99" s="278" t="s">
        <v>2959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2014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22" t="s">
        <v>446</v>
      </c>
      <c r="O100" s="142" t="s">
        <v>152</v>
      </c>
      <c r="P100" s="235">
        <v>25</v>
      </c>
      <c r="Q100" s="1" t="s">
        <v>2193</v>
      </c>
      <c r="R100" s="2">
        <v>24.73</v>
      </c>
      <c r="S100" s="278" t="s">
        <v>2960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22" t="s">
        <v>446</v>
      </c>
      <c r="O101" s="142" t="s">
        <v>1373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2024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1373</v>
      </c>
      <c r="P102" s="235">
        <v>25</v>
      </c>
      <c r="Q102" s="1" t="s">
        <v>2193</v>
      </c>
      <c r="R102" s="2">
        <v>24.73</v>
      </c>
      <c r="S102" s="278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2950</v>
      </c>
      <c r="B103" s="2">
        <v>0</v>
      </c>
      <c r="C103" s="248" t="s">
        <v>1819</v>
      </c>
      <c r="D103" s="20" t="s">
        <v>2718</v>
      </c>
      <c r="E103" s="22" t="s">
        <v>2187</v>
      </c>
      <c r="F103" s="22">
        <v>8</v>
      </c>
      <c r="G103" s="26">
        <v>25</v>
      </c>
      <c r="H103" s="22"/>
      <c r="I103" s="23" t="s">
        <v>1947</v>
      </c>
      <c r="J103" s="22" t="s">
        <v>446</v>
      </c>
      <c r="K103" s="23" t="s">
        <v>1958</v>
      </c>
      <c r="L103" s="244" t="s">
        <v>2185</v>
      </c>
      <c r="M103" s="26" t="s">
        <v>2453</v>
      </c>
      <c r="N103" s="22" t="s">
        <v>446</v>
      </c>
      <c r="O103" s="142" t="s">
        <v>2026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2950</v>
      </c>
      <c r="B104" s="2">
        <v>0</v>
      </c>
      <c r="C104" s="248" t="s">
        <v>1819</v>
      </c>
      <c r="D104" s="20" t="s">
        <v>2718</v>
      </c>
      <c r="E104" s="22" t="s">
        <v>2187</v>
      </c>
      <c r="F104" s="22">
        <v>8</v>
      </c>
      <c r="G104" s="302">
        <v>1</v>
      </c>
      <c r="H104" s="22" t="s">
        <v>2839</v>
      </c>
      <c r="I104" s="23" t="s">
        <v>1947</v>
      </c>
      <c r="J104" s="22" t="s">
        <v>446</v>
      </c>
      <c r="K104" s="23" t="s">
        <v>1958</v>
      </c>
      <c r="L104" s="244" t="s">
        <v>2185</v>
      </c>
      <c r="M104" s="26" t="s">
        <v>2453</v>
      </c>
      <c r="N104" s="22" t="s">
        <v>446</v>
      </c>
      <c r="O104" s="142" t="s">
        <v>2026</v>
      </c>
      <c r="P104" s="28">
        <v>1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16</v>
      </c>
      <c r="Z104" s="82" t="str">
        <f t="shared" si="4"/>
        <v>0</v>
      </c>
      <c r="AA104" s="82">
        <f t="shared" si="5"/>
        <v>16</v>
      </c>
      <c r="AC104" s="5"/>
    </row>
    <row r="105" spans="1:29" s="16" customFormat="1" ht="12" customHeight="1" x14ac:dyDescent="0.2">
      <c r="A105" s="74"/>
      <c r="L105" s="244" t="s">
        <v>2185</v>
      </c>
      <c r="M105" s="74"/>
      <c r="O105" s="139"/>
      <c r="Q105" s="312"/>
      <c r="R105" s="313"/>
      <c r="S105" s="314"/>
      <c r="T105" s="312"/>
      <c r="X105" s="74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  <c r="AC105" s="315"/>
    </row>
    <row r="106" spans="1:29" s="316" customFormat="1" ht="12" customHeight="1" thickBot="1" x14ac:dyDescent="0.35">
      <c r="G106" s="317">
        <f>SUM(G90:G104)</f>
        <v>258</v>
      </c>
      <c r="I106" s="318"/>
      <c r="J106" s="376"/>
      <c r="K106" s="320"/>
      <c r="L106" s="320"/>
      <c r="M106" s="267">
        <f>G106-P106</f>
        <v>0</v>
      </c>
      <c r="N106" s="376"/>
      <c r="O106" s="321"/>
      <c r="P106" s="295">
        <f>SUM(P90:P105)</f>
        <v>258</v>
      </c>
      <c r="S106" s="321"/>
      <c r="Y106" s="82">
        <f t="shared" si="3"/>
        <v>0</v>
      </c>
      <c r="Z106" s="82" t="str">
        <f t="shared" si="4"/>
        <v>0</v>
      </c>
      <c r="AA106" s="82" t="str">
        <f t="shared" si="5"/>
        <v>0</v>
      </c>
    </row>
    <row r="107" spans="1:29" s="322" customFormat="1" ht="12" customHeight="1" x14ac:dyDescent="0.3">
      <c r="C107" s="323" t="s">
        <v>2031</v>
      </c>
      <c r="G107" s="324"/>
      <c r="H107" s="325"/>
      <c r="I107" s="324"/>
      <c r="J107" s="380"/>
      <c r="K107" s="324"/>
      <c r="L107" s="324"/>
      <c r="N107" s="380"/>
      <c r="O107" s="326"/>
      <c r="S107" s="326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</row>
    <row r="108" spans="1:29" s="3" customFormat="1" ht="12" customHeight="1" x14ac:dyDescent="0.2">
      <c r="A108" s="1"/>
      <c r="B108" s="2"/>
      <c r="C108" s="1"/>
      <c r="D108" s="1"/>
      <c r="K108" s="4"/>
      <c r="L108" s="244" t="s">
        <v>2185</v>
      </c>
      <c r="Y108" s="82">
        <f t="shared" si="3"/>
        <v>0</v>
      </c>
      <c r="Z108" s="82" t="str">
        <f t="shared" si="4"/>
        <v>0</v>
      </c>
      <c r="AA108" s="82" t="str">
        <f t="shared" si="5"/>
        <v>0</v>
      </c>
      <c r="AC108" s="5"/>
    </row>
    <row r="109" spans="1:29" s="22" customFormat="1" ht="12" customHeight="1" x14ac:dyDescent="0.2">
      <c r="A109" s="20" t="s">
        <v>2032</v>
      </c>
      <c r="B109" s="21">
        <v>310</v>
      </c>
      <c r="C109" s="20" t="s">
        <v>2033</v>
      </c>
      <c r="D109" s="20" t="s">
        <v>2186</v>
      </c>
      <c r="E109" s="22" t="s">
        <v>2187</v>
      </c>
      <c r="F109" s="22">
        <v>16</v>
      </c>
      <c r="G109" s="235">
        <v>25</v>
      </c>
      <c r="I109" s="245" t="s">
        <v>2034</v>
      </c>
      <c r="J109" s="22" t="s">
        <v>446</v>
      </c>
      <c r="K109" s="23" t="s">
        <v>2035</v>
      </c>
      <c r="L109" s="246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91" t="s">
        <v>2961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82">
        <f t="shared" si="3"/>
        <v>800</v>
      </c>
      <c r="Z109" s="82" t="str">
        <f t="shared" si="4"/>
        <v>0</v>
      </c>
      <c r="AA109" s="82">
        <f t="shared" si="5"/>
        <v>800</v>
      </c>
      <c r="AC109" s="25"/>
    </row>
    <row r="110" spans="1:29" s="22" customFormat="1" ht="12" customHeight="1" x14ac:dyDescent="0.2">
      <c r="A110" s="20" t="s">
        <v>2044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25</v>
      </c>
      <c r="I110" s="245" t="s">
        <v>2042</v>
      </c>
      <c r="J110" s="22" t="s">
        <v>446</v>
      </c>
      <c r="K110" s="23" t="s">
        <v>1949</v>
      </c>
      <c r="L110" s="20" t="s">
        <v>2185</v>
      </c>
      <c r="M110" s="235" t="s">
        <v>2821</v>
      </c>
      <c r="N110" s="22" t="s">
        <v>446</v>
      </c>
      <c r="O110" s="235" t="s">
        <v>2036</v>
      </c>
      <c r="P110" s="235">
        <v>25</v>
      </c>
      <c r="Q110" s="20" t="s">
        <v>1906</v>
      </c>
      <c r="R110" s="21">
        <v>0</v>
      </c>
      <c r="S110" s="291" t="s">
        <v>2962</v>
      </c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82">
        <f t="shared" si="3"/>
        <v>800</v>
      </c>
      <c r="Z110" s="82" t="str">
        <f t="shared" si="4"/>
        <v>0</v>
      </c>
      <c r="AA110" s="82">
        <f t="shared" si="5"/>
        <v>800</v>
      </c>
      <c r="AC110" s="25"/>
    </row>
    <row r="111" spans="1:29" s="22" customFormat="1" ht="12" customHeight="1" x14ac:dyDescent="0.2">
      <c r="A111" s="20" t="s">
        <v>2040</v>
      </c>
      <c r="B111" s="21">
        <v>275</v>
      </c>
      <c r="C111" s="20" t="s">
        <v>2041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2042</v>
      </c>
      <c r="J111" s="22" t="s">
        <v>446</v>
      </c>
      <c r="K111" s="23" t="s">
        <v>1949</v>
      </c>
      <c r="L111" s="20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291" t="s">
        <v>2962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/>
      <c r="B112" s="21"/>
      <c r="C112" s="20"/>
      <c r="D112" s="20"/>
      <c r="G112" s="26"/>
      <c r="K112" s="29"/>
      <c r="L112" s="20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25"/>
    </row>
    <row r="113" spans="1:29" s="22" customFormat="1" ht="12" customHeight="1" x14ac:dyDescent="0.2">
      <c r="A113" s="20"/>
      <c r="B113" s="21"/>
      <c r="C113" s="20"/>
      <c r="D113" s="20"/>
      <c r="G113" s="26"/>
      <c r="K113" s="29"/>
      <c r="L113" s="246" t="s">
        <v>2185</v>
      </c>
      <c r="Y113" s="82">
        <f t="shared" si="3"/>
        <v>0</v>
      </c>
      <c r="Z113" s="82" t="str">
        <f t="shared" si="4"/>
        <v>0</v>
      </c>
      <c r="AA113" s="82" t="str">
        <f t="shared" si="5"/>
        <v>0</v>
      </c>
      <c r="AC113" s="25"/>
    </row>
    <row r="114" spans="1:29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43" customFormat="1" ht="12" customHeight="1" x14ac:dyDescent="0.25">
      <c r="J115" s="45"/>
      <c r="L115" s="246" t="s">
        <v>2185</v>
      </c>
      <c r="M115" s="235" t="s">
        <v>2821</v>
      </c>
      <c r="N115" s="22"/>
      <c r="O115" s="235" t="s">
        <v>1907</v>
      </c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0</v>
      </c>
      <c r="Z115" s="82" t="str">
        <f t="shared" si="4"/>
        <v>0</v>
      </c>
      <c r="AA115" s="82">
        <f t="shared" si="5"/>
        <v>0</v>
      </c>
    </row>
    <row r="116" spans="1:29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85"/>
    </row>
    <row r="117" spans="1:29" s="327" customFormat="1" ht="12" customHeight="1" thickBot="1" x14ac:dyDescent="0.35">
      <c r="G117" s="264">
        <f>SUM(G107:G116)</f>
        <v>75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SUM(P107:P116)</f>
        <v>75</v>
      </c>
      <c r="S117" s="329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29" s="71" customFormat="1" ht="12" customHeight="1" x14ac:dyDescent="0.3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</row>
    <row r="119" spans="1:29" s="43" customFormat="1" ht="12" customHeight="1" x14ac:dyDescent="0.25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45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20" t="s">
        <v>176</v>
      </c>
      <c r="R119" s="21">
        <v>0</v>
      </c>
      <c r="S119" s="291" t="s">
        <v>2961</v>
      </c>
      <c r="T119" s="20" t="s">
        <v>2963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400</v>
      </c>
      <c r="Z119" s="82" t="str">
        <f t="shared" si="4"/>
        <v>0</v>
      </c>
      <c r="AA119" s="82">
        <f t="shared" si="5"/>
        <v>400</v>
      </c>
    </row>
    <row r="120" spans="1:29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6" t="s">
        <v>2185</v>
      </c>
      <c r="M120" s="275"/>
      <c r="O120" s="28"/>
      <c r="Q120" s="248"/>
      <c r="R120" s="21"/>
      <c r="S120" s="355"/>
      <c r="T120" s="20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85"/>
    </row>
    <row r="121" spans="1:29" s="316" customFormat="1" ht="12" customHeight="1" thickBot="1" x14ac:dyDescent="0.35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ht="12" customHeight="1" x14ac:dyDescent="0.25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29" s="3" customFormat="1" ht="12" customHeight="1" x14ac:dyDescent="0.2">
      <c r="A124" s="1" t="s">
        <v>2052</v>
      </c>
      <c r="B124" s="2">
        <v>145</v>
      </c>
      <c r="C124" s="1" t="s">
        <v>2218</v>
      </c>
      <c r="D124" s="1" t="s">
        <v>2186</v>
      </c>
      <c r="E124" s="3" t="s">
        <v>2187</v>
      </c>
      <c r="F124" s="3">
        <v>16</v>
      </c>
      <c r="G124" s="3">
        <v>25</v>
      </c>
      <c r="J124" s="8" t="s">
        <v>446</v>
      </c>
      <c r="K124" s="4" t="s">
        <v>2585</v>
      </c>
      <c r="L124" s="244" t="s">
        <v>2185</v>
      </c>
      <c r="M124" s="3" t="s">
        <v>2194</v>
      </c>
      <c r="N124" s="8" t="s">
        <v>446</v>
      </c>
      <c r="O124" s="3" t="s">
        <v>2053</v>
      </c>
      <c r="P124" s="3">
        <v>25</v>
      </c>
      <c r="Q124" s="1" t="s">
        <v>2054</v>
      </c>
      <c r="R124" s="2">
        <v>350</v>
      </c>
      <c r="S124" s="8" t="s">
        <v>436</v>
      </c>
      <c r="T124" s="1" t="s">
        <v>2055</v>
      </c>
      <c r="U124" s="3" t="s">
        <v>1953</v>
      </c>
      <c r="V124" s="22" t="s">
        <v>1953</v>
      </c>
      <c r="W124" s="22" t="s">
        <v>1161</v>
      </c>
      <c r="X124" s="22" t="s">
        <v>1019</v>
      </c>
      <c r="Y124" s="82">
        <f t="shared" si="3"/>
        <v>800</v>
      </c>
      <c r="Z124" s="82">
        <f t="shared" si="4"/>
        <v>800</v>
      </c>
      <c r="AA124" s="82" t="str">
        <f t="shared" si="5"/>
        <v>0</v>
      </c>
      <c r="AC124" s="5"/>
    </row>
    <row r="125" spans="1:29" s="3" customFormat="1" ht="12" customHeight="1" x14ac:dyDescent="0.2">
      <c r="A125" s="1"/>
      <c r="B125" s="2"/>
      <c r="C125" s="1"/>
      <c r="D125" s="1"/>
      <c r="G125" s="4"/>
      <c r="I125" s="4"/>
      <c r="J125" s="24"/>
      <c r="K125" s="23"/>
      <c r="L125" s="244" t="s">
        <v>2185</v>
      </c>
      <c r="M125" s="22"/>
      <c r="N125" s="8"/>
      <c r="O125" s="336"/>
      <c r="Q125" s="1"/>
      <c r="R125" s="2"/>
      <c r="S125" s="337"/>
      <c r="T125" s="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  <c r="AC125" s="5"/>
    </row>
    <row r="126" spans="1:29" s="62" customFormat="1" ht="12" customHeight="1" thickBot="1" x14ac:dyDescent="0.3">
      <c r="G126" s="317">
        <f>SUM(G122:G125)</f>
        <v>50</v>
      </c>
      <c r="I126" s="338"/>
      <c r="J126" s="377"/>
      <c r="K126" s="46"/>
      <c r="L126" s="340"/>
      <c r="M126" s="267">
        <f>G126-P126</f>
        <v>0</v>
      </c>
      <c r="N126" s="377"/>
      <c r="O126" s="341"/>
      <c r="P126" s="295">
        <f>SUM(P122:P125)</f>
        <v>50</v>
      </c>
      <c r="S126" s="341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ht="12" customHeight="1" x14ac:dyDescent="0.25">
      <c r="C127" s="333" t="s">
        <v>2056</v>
      </c>
      <c r="G127" s="334"/>
      <c r="I127" s="334"/>
      <c r="J127" s="378"/>
      <c r="K127" s="43"/>
      <c r="L127" s="240"/>
      <c r="M127" s="43"/>
      <c r="N127" s="378"/>
      <c r="O127" s="335"/>
      <c r="S127" s="335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</row>
    <row r="128" spans="1:29" s="3" customFormat="1" ht="12" customHeight="1" x14ac:dyDescent="0.2">
      <c r="A128" s="1" t="s">
        <v>2057</v>
      </c>
      <c r="B128" s="2">
        <v>67</v>
      </c>
      <c r="C128" s="1" t="s">
        <v>2193</v>
      </c>
      <c r="D128" s="1" t="s">
        <v>2718</v>
      </c>
      <c r="E128" s="3" t="s">
        <v>2187</v>
      </c>
      <c r="F128" s="3">
        <v>8</v>
      </c>
      <c r="G128" s="3">
        <v>25</v>
      </c>
      <c r="I128" s="111"/>
      <c r="J128" s="8" t="s">
        <v>446</v>
      </c>
      <c r="K128" s="4" t="s">
        <v>2490</v>
      </c>
      <c r="L128" s="244" t="s">
        <v>2185</v>
      </c>
      <c r="M128" s="3" t="s">
        <v>2430</v>
      </c>
      <c r="N128" s="8" t="s">
        <v>446</v>
      </c>
      <c r="O128" s="3" t="s">
        <v>2490</v>
      </c>
      <c r="P128" s="3">
        <v>25</v>
      </c>
      <c r="Q128" s="1" t="s">
        <v>2193</v>
      </c>
      <c r="R128" s="2">
        <v>27.5</v>
      </c>
      <c r="S128" s="8" t="s">
        <v>436</v>
      </c>
      <c r="T128" s="1" t="s">
        <v>2058</v>
      </c>
      <c r="U128" s="3" t="s">
        <v>1953</v>
      </c>
      <c r="V128" s="3" t="s">
        <v>1953</v>
      </c>
      <c r="W128" s="22" t="s">
        <v>1161</v>
      </c>
      <c r="X128" s="22" t="s">
        <v>1019</v>
      </c>
      <c r="Y128" s="82">
        <f t="shared" si="3"/>
        <v>400</v>
      </c>
      <c r="Z128" s="82">
        <f t="shared" si="4"/>
        <v>400</v>
      </c>
      <c r="AA128" s="82" t="str">
        <f t="shared" si="5"/>
        <v>0</v>
      </c>
      <c r="AC128" s="5"/>
    </row>
    <row r="129" spans="1:34" s="3" customFormat="1" ht="12" customHeight="1" x14ac:dyDescent="0.2">
      <c r="A129" s="20" t="s">
        <v>2028</v>
      </c>
      <c r="B129" s="21">
        <v>25</v>
      </c>
      <c r="C129" s="20" t="s">
        <v>2193</v>
      </c>
      <c r="D129" s="20" t="s">
        <v>2718</v>
      </c>
      <c r="E129" s="22" t="s">
        <v>2187</v>
      </c>
      <c r="F129" s="22">
        <v>8</v>
      </c>
      <c r="G129" s="22">
        <v>25</v>
      </c>
      <c r="H129" s="22"/>
      <c r="I129" s="4" t="s">
        <v>2567</v>
      </c>
      <c r="J129" s="24" t="s">
        <v>446</v>
      </c>
      <c r="K129" s="23" t="s">
        <v>2326</v>
      </c>
      <c r="L129" s="244" t="s">
        <v>2185</v>
      </c>
      <c r="M129" s="3" t="s">
        <v>2567</v>
      </c>
      <c r="N129" s="8" t="s">
        <v>446</v>
      </c>
      <c r="O129" s="139"/>
      <c r="P129" s="3">
        <v>25</v>
      </c>
      <c r="Q129" s="1" t="s">
        <v>2193</v>
      </c>
      <c r="R129" s="2">
        <v>370</v>
      </c>
      <c r="S129" s="24" t="s">
        <v>436</v>
      </c>
      <c r="T129" s="1" t="s">
        <v>2059</v>
      </c>
      <c r="U129" s="3" t="s">
        <v>1953</v>
      </c>
      <c r="V129" s="3" t="s">
        <v>1953</v>
      </c>
      <c r="W129" s="22" t="s">
        <v>1161</v>
      </c>
      <c r="X129" s="22" t="s">
        <v>1019</v>
      </c>
      <c r="Y129" s="82">
        <f t="shared" si="3"/>
        <v>400</v>
      </c>
      <c r="Z129" s="82">
        <f t="shared" si="4"/>
        <v>400</v>
      </c>
      <c r="AA129" s="82" t="str">
        <f t="shared" si="5"/>
        <v>0</v>
      </c>
      <c r="AC129" s="5"/>
    </row>
    <row r="130" spans="1:34" s="16" customFormat="1" ht="12" customHeight="1" x14ac:dyDescent="0.2">
      <c r="A130" s="312"/>
      <c r="B130" s="313"/>
      <c r="C130" s="312"/>
      <c r="D130" s="312"/>
      <c r="G130" s="343"/>
      <c r="I130" s="343"/>
      <c r="J130" s="344"/>
      <c r="K130" s="245"/>
      <c r="L130" s="244" t="s">
        <v>2185</v>
      </c>
      <c r="M130" s="74"/>
      <c r="N130" s="344"/>
      <c r="O130" s="345"/>
      <c r="Q130" s="312"/>
      <c r="R130" s="313"/>
      <c r="S130" s="167"/>
      <c r="T130" s="312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  <c r="AC130" s="315"/>
    </row>
    <row r="131" spans="1:34" s="62" customFormat="1" ht="12" customHeight="1" thickBot="1" x14ac:dyDescent="0.3">
      <c r="G131" s="317">
        <f>SUM(G127:G130)</f>
        <v>50</v>
      </c>
      <c r="I131" s="338"/>
      <c r="J131" s="377"/>
      <c r="K131" s="46"/>
      <c r="L131" s="340"/>
      <c r="M131" s="267">
        <f>G131-P131</f>
        <v>0</v>
      </c>
      <c r="N131" s="377"/>
      <c r="O131" s="341"/>
      <c r="P131" s="295">
        <f>SUM(P127:P130)</f>
        <v>50</v>
      </c>
      <c r="S131" s="341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</row>
    <row r="132" spans="1:34" s="37" customFormat="1" ht="11.85" customHeight="1" x14ac:dyDescent="0.25">
      <c r="A132" s="30"/>
      <c r="B132" s="31"/>
      <c r="C132" s="32" t="s">
        <v>468</v>
      </c>
      <c r="D132" s="33"/>
      <c r="E132" s="34"/>
      <c r="F132" s="35"/>
      <c r="G132" s="36"/>
      <c r="H132" s="30"/>
      <c r="I132" s="30"/>
      <c r="J132" s="30"/>
      <c r="K132" s="30"/>
      <c r="L132" s="34"/>
      <c r="M132" s="30"/>
      <c r="N132" s="30"/>
      <c r="O132" s="30"/>
      <c r="P132" s="36"/>
      <c r="Q132" s="34"/>
      <c r="R132" s="31"/>
      <c r="S132" s="121"/>
      <c r="T132" s="30"/>
      <c r="U132" s="30"/>
      <c r="V132" s="30"/>
      <c r="W132" s="34"/>
      <c r="X132" s="30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B132" s="30"/>
      <c r="AC132" s="30"/>
      <c r="AD132" s="34"/>
      <c r="AE132" s="34"/>
      <c r="AF132" s="34"/>
      <c r="AG132" s="34"/>
      <c r="AH132" s="34"/>
    </row>
    <row r="133" spans="1:34" s="3" customFormat="1" ht="10.199999999999999" x14ac:dyDescent="0.2">
      <c r="A133" s="1" t="s">
        <v>847</v>
      </c>
      <c r="B133" s="2">
        <v>375</v>
      </c>
      <c r="C133" s="1" t="s">
        <v>837</v>
      </c>
      <c r="D133" s="1" t="s">
        <v>2186</v>
      </c>
      <c r="E133" s="3" t="s">
        <v>2187</v>
      </c>
      <c r="F133" s="3">
        <v>16</v>
      </c>
      <c r="G133" s="22">
        <v>25</v>
      </c>
      <c r="H133" s="22"/>
      <c r="I133" s="114" t="s">
        <v>1803</v>
      </c>
      <c r="J133" s="3" t="s">
        <v>446</v>
      </c>
      <c r="K133" s="75" t="s">
        <v>2812</v>
      </c>
      <c r="L133" s="76" t="s">
        <v>2185</v>
      </c>
      <c r="M133" s="115" t="s">
        <v>432</v>
      </c>
      <c r="N133" s="3" t="s">
        <v>446</v>
      </c>
      <c r="O133" s="27" t="s">
        <v>1100</v>
      </c>
      <c r="P133" s="3">
        <v>25</v>
      </c>
      <c r="Q133" s="1" t="s">
        <v>1819</v>
      </c>
      <c r="R133" s="2">
        <v>325</v>
      </c>
      <c r="S133" s="124" t="s">
        <v>1813</v>
      </c>
      <c r="T133" s="1" t="s">
        <v>1820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si="3"/>
        <v>800</v>
      </c>
      <c r="Z133" s="82" t="str">
        <f t="shared" si="4"/>
        <v>0</v>
      </c>
      <c r="AA133" s="82">
        <f t="shared" si="5"/>
        <v>800</v>
      </c>
      <c r="AC133" s="5"/>
    </row>
    <row r="134" spans="1:34" s="3" customFormat="1" ht="10.199999999999999" x14ac:dyDescent="0.2">
      <c r="A134" s="1" t="s">
        <v>1826</v>
      </c>
      <c r="B134" s="2">
        <v>310</v>
      </c>
      <c r="C134" s="1" t="s">
        <v>1819</v>
      </c>
      <c r="D134" s="1" t="s">
        <v>2186</v>
      </c>
      <c r="E134" s="3" t="s">
        <v>2187</v>
      </c>
      <c r="F134" s="3">
        <v>16</v>
      </c>
      <c r="G134" s="22">
        <v>25</v>
      </c>
      <c r="I134" s="114" t="s">
        <v>1800</v>
      </c>
      <c r="J134" s="3" t="s">
        <v>446</v>
      </c>
      <c r="K134" s="112" t="s">
        <v>2446</v>
      </c>
      <c r="L134" s="76" t="s">
        <v>2185</v>
      </c>
      <c r="M134" s="77" t="s">
        <v>2453</v>
      </c>
      <c r="N134" s="3" t="s">
        <v>446</v>
      </c>
      <c r="O134" s="3" t="s">
        <v>1100</v>
      </c>
      <c r="P134" s="3">
        <v>25</v>
      </c>
      <c r="Q134" s="1" t="s">
        <v>1782</v>
      </c>
      <c r="R134" s="2">
        <v>325</v>
      </c>
      <c r="S134" s="124">
        <v>1002243</v>
      </c>
      <c r="T134" s="1" t="s">
        <v>1783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3"/>
        <v>800</v>
      </c>
      <c r="Z134" s="82" t="str">
        <f t="shared" si="4"/>
        <v>0</v>
      </c>
      <c r="AA134" s="82">
        <f t="shared" si="5"/>
        <v>800</v>
      </c>
      <c r="AC134" s="5"/>
    </row>
    <row r="135" spans="1:34" s="3" customFormat="1" ht="10.199999999999999" x14ac:dyDescent="0.2">
      <c r="A135" s="1" t="s">
        <v>1829</v>
      </c>
      <c r="B135" s="2">
        <v>320</v>
      </c>
      <c r="C135" s="1" t="s">
        <v>1819</v>
      </c>
      <c r="D135" s="1" t="s">
        <v>2186</v>
      </c>
      <c r="E135" s="3" t="s">
        <v>2187</v>
      </c>
      <c r="F135" s="3">
        <v>16</v>
      </c>
      <c r="G135" s="22">
        <v>25</v>
      </c>
      <c r="I135" s="114" t="s">
        <v>1804</v>
      </c>
      <c r="J135" s="3" t="s">
        <v>446</v>
      </c>
      <c r="K135" s="112" t="s">
        <v>2585</v>
      </c>
      <c r="L135" s="76" t="s">
        <v>2185</v>
      </c>
      <c r="M135" s="77" t="s">
        <v>2821</v>
      </c>
      <c r="N135" s="3" t="s">
        <v>446</v>
      </c>
      <c r="O135" s="87" t="s">
        <v>828</v>
      </c>
      <c r="P135" s="22">
        <v>25</v>
      </c>
      <c r="Q135" s="1" t="s">
        <v>1002</v>
      </c>
      <c r="R135" s="2">
        <v>0</v>
      </c>
      <c r="S135" s="119">
        <v>100240</v>
      </c>
      <c r="T135" s="1" t="s">
        <v>1825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3"/>
        <v>800</v>
      </c>
      <c r="Z135" s="82" t="str">
        <f t="shared" si="4"/>
        <v>0</v>
      </c>
      <c r="AA135" s="82">
        <f t="shared" si="5"/>
        <v>800</v>
      </c>
      <c r="AC135" s="5"/>
    </row>
    <row r="136" spans="1:34" s="3" customFormat="1" ht="10.199999999999999" x14ac:dyDescent="0.2">
      <c r="A136" s="20" t="s">
        <v>2711</v>
      </c>
      <c r="B136" s="21">
        <v>216</v>
      </c>
      <c r="C136" s="20" t="s">
        <v>2218</v>
      </c>
      <c r="D136" s="20" t="s">
        <v>2186</v>
      </c>
      <c r="E136" s="22" t="s">
        <v>2187</v>
      </c>
      <c r="F136" s="22">
        <v>16</v>
      </c>
      <c r="G136" s="22">
        <v>25</v>
      </c>
      <c r="H136" s="22"/>
      <c r="I136" s="114" t="s">
        <v>1799</v>
      </c>
      <c r="J136" s="3" t="s">
        <v>446</v>
      </c>
      <c r="K136" s="112" t="s">
        <v>2277</v>
      </c>
      <c r="L136" s="76" t="s">
        <v>2185</v>
      </c>
      <c r="M136" s="77" t="s">
        <v>2453</v>
      </c>
      <c r="N136" s="3" t="s">
        <v>446</v>
      </c>
      <c r="O136" s="3" t="s">
        <v>1100</v>
      </c>
      <c r="P136" s="3">
        <v>25</v>
      </c>
      <c r="Q136" s="1" t="s">
        <v>1782</v>
      </c>
      <c r="R136" s="2">
        <v>325</v>
      </c>
      <c r="S136" s="124">
        <v>23928</v>
      </c>
      <c r="T136" s="1" t="s">
        <v>1784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3"/>
        <v>800</v>
      </c>
      <c r="Z136" s="82" t="str">
        <f t="shared" si="4"/>
        <v>0</v>
      </c>
      <c r="AA136" s="82">
        <f t="shared" si="5"/>
        <v>800</v>
      </c>
      <c r="AC136" s="5"/>
    </row>
    <row r="137" spans="1:34" s="3" customFormat="1" ht="10.199999999999999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8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145" t="s">
        <v>2821</v>
      </c>
      <c r="N137" s="3" t="s">
        <v>446</v>
      </c>
      <c r="O137" s="146" t="s">
        <v>1263</v>
      </c>
      <c r="P137" s="22">
        <v>8</v>
      </c>
      <c r="Q137" s="1" t="s">
        <v>1002</v>
      </c>
      <c r="R137" s="2">
        <v>0</v>
      </c>
      <c r="S137" s="119">
        <v>16341</v>
      </c>
      <c r="T137" s="1" t="s">
        <v>1825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ref="Y137:Y200" si="6">F137*G137*2</f>
        <v>256</v>
      </c>
      <c r="Z137" s="82" t="str">
        <f t="shared" ref="Z137:Z200" si="7">IF(X137="N",Y137,"0")</f>
        <v>0</v>
      </c>
      <c r="AA137" s="82">
        <f t="shared" ref="AA137:AA200" si="8">IF(X137="P",Y137,"0")</f>
        <v>256</v>
      </c>
      <c r="AC137" s="5"/>
    </row>
    <row r="138" spans="1:34" s="3" customFormat="1" ht="10.199999999999999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2911</v>
      </c>
      <c r="N138" s="3" t="s">
        <v>446</v>
      </c>
      <c r="O138" s="27" t="s">
        <v>1306</v>
      </c>
      <c r="P138" s="3">
        <v>2</v>
      </c>
      <c r="Q138" s="1" t="s">
        <v>2193</v>
      </c>
      <c r="R138" s="2">
        <v>26.65</v>
      </c>
      <c r="S138" s="120" t="s">
        <v>2887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  <c r="AC138" s="5"/>
    </row>
    <row r="139" spans="1:34" s="3" customFormat="1" ht="10.199999999999999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12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115" t="s">
        <v>2490</v>
      </c>
      <c r="N139" s="3" t="s">
        <v>446</v>
      </c>
      <c r="O139" s="27" t="s">
        <v>2367</v>
      </c>
      <c r="P139" s="22">
        <v>12</v>
      </c>
      <c r="Q139" s="1" t="s">
        <v>1819</v>
      </c>
      <c r="R139" s="2">
        <v>275</v>
      </c>
      <c r="S139" s="150" t="s">
        <v>2490</v>
      </c>
      <c r="T139" s="1" t="s">
        <v>1828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384</v>
      </c>
      <c r="Z139" s="82" t="str">
        <f t="shared" si="7"/>
        <v>0</v>
      </c>
      <c r="AA139" s="82">
        <f t="shared" si="8"/>
        <v>384</v>
      </c>
      <c r="AC139" s="5"/>
    </row>
    <row r="140" spans="1:34" s="3" customFormat="1" ht="10.199999999999999" x14ac:dyDescent="0.2">
      <c r="A140" s="20" t="s">
        <v>2711</v>
      </c>
      <c r="B140" s="21">
        <v>216</v>
      </c>
      <c r="C140" s="20" t="s">
        <v>2218</v>
      </c>
      <c r="D140" s="20" t="s">
        <v>2186</v>
      </c>
      <c r="E140" s="22" t="s">
        <v>2187</v>
      </c>
      <c r="F140" s="22">
        <v>16</v>
      </c>
      <c r="G140" s="22">
        <v>25</v>
      </c>
      <c r="H140" s="22"/>
      <c r="I140" s="114" t="s">
        <v>1165</v>
      </c>
      <c r="J140" s="3" t="s">
        <v>446</v>
      </c>
      <c r="K140" s="112" t="s">
        <v>2277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25</v>
      </c>
      <c r="Q140" s="1" t="s">
        <v>2485</v>
      </c>
      <c r="R140" s="2">
        <v>217</v>
      </c>
      <c r="S140" s="124">
        <v>16332</v>
      </c>
      <c r="T140" s="1" t="s">
        <v>2486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800</v>
      </c>
      <c r="Z140" s="82" t="str">
        <f t="shared" si="7"/>
        <v>0</v>
      </c>
      <c r="AA140" s="82">
        <f t="shared" si="8"/>
        <v>800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25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2484</v>
      </c>
      <c r="N141" s="3" t="s">
        <v>446</v>
      </c>
      <c r="O141" s="3" t="s">
        <v>2910</v>
      </c>
      <c r="P141" s="3">
        <v>25</v>
      </c>
      <c r="Q141" s="1" t="s">
        <v>2218</v>
      </c>
      <c r="R141" s="2">
        <v>201</v>
      </c>
      <c r="S141" s="124">
        <v>16332</v>
      </c>
      <c r="T141" s="1" t="s">
        <v>2699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800</v>
      </c>
      <c r="Z141" s="82" t="str">
        <f t="shared" si="7"/>
        <v>0</v>
      </c>
      <c r="AA141" s="82">
        <f t="shared" si="8"/>
        <v>800</v>
      </c>
      <c r="AC141" s="5"/>
    </row>
    <row r="142" spans="1:34" s="3" customFormat="1" ht="10.199999999999999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25</v>
      </c>
      <c r="H142" s="22"/>
      <c r="I142" s="114" t="s">
        <v>1165</v>
      </c>
      <c r="J142" s="3" t="s">
        <v>446</v>
      </c>
      <c r="K142" s="112" t="s">
        <v>2277</v>
      </c>
      <c r="L142" s="76" t="s">
        <v>2185</v>
      </c>
      <c r="M142" s="77" t="s">
        <v>2484</v>
      </c>
      <c r="N142" s="3" t="s">
        <v>446</v>
      </c>
      <c r="O142" s="3" t="s">
        <v>2910</v>
      </c>
      <c r="P142" s="3">
        <v>25</v>
      </c>
      <c r="Q142" s="1" t="s">
        <v>2218</v>
      </c>
      <c r="R142" s="2">
        <v>204</v>
      </c>
      <c r="S142" s="124">
        <v>16332</v>
      </c>
      <c r="T142" s="1" t="s">
        <v>2700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25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25</v>
      </c>
      <c r="Q143" s="1" t="s">
        <v>2218</v>
      </c>
      <c r="R143" s="2">
        <v>225</v>
      </c>
      <c r="S143" s="124">
        <v>16332</v>
      </c>
      <c r="T143" s="1" t="s">
        <v>2487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77" t="s">
        <v>2484</v>
      </c>
      <c r="N144" s="3" t="s">
        <v>446</v>
      </c>
      <c r="O144" s="3" t="s">
        <v>2910</v>
      </c>
      <c r="P144" s="3">
        <v>25</v>
      </c>
      <c r="Q144" s="1" t="s">
        <v>2485</v>
      </c>
      <c r="R144" s="2">
        <v>217</v>
      </c>
      <c r="S144" s="124">
        <v>16332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20" t="s">
        <v>2711</v>
      </c>
      <c r="B145" s="21">
        <v>216</v>
      </c>
      <c r="C145" s="20" t="s">
        <v>2193</v>
      </c>
      <c r="D145" s="1" t="s">
        <v>2186</v>
      </c>
      <c r="E145" s="3" t="s">
        <v>2187</v>
      </c>
      <c r="F145" s="3">
        <v>16</v>
      </c>
      <c r="G145" s="22">
        <v>13</v>
      </c>
      <c r="H145" s="22"/>
      <c r="I145" s="114" t="s">
        <v>1788</v>
      </c>
      <c r="J145" s="3" t="s">
        <v>446</v>
      </c>
      <c r="K145" s="112" t="s">
        <v>2277</v>
      </c>
      <c r="L145" s="76" t="s">
        <v>2185</v>
      </c>
      <c r="M145" s="115" t="s">
        <v>2490</v>
      </c>
      <c r="N145" s="3" t="s">
        <v>446</v>
      </c>
      <c r="O145" s="27" t="s">
        <v>2367</v>
      </c>
      <c r="P145" s="22">
        <v>13</v>
      </c>
      <c r="Q145" s="1" t="s">
        <v>1819</v>
      </c>
      <c r="R145" s="2">
        <v>275</v>
      </c>
      <c r="S145" s="150" t="s">
        <v>2490</v>
      </c>
      <c r="T145" s="1" t="s">
        <v>1828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416</v>
      </c>
      <c r="Z145" s="82" t="str">
        <f t="shared" si="7"/>
        <v>0</v>
      </c>
      <c r="AA145" s="82">
        <f t="shared" si="8"/>
        <v>416</v>
      </c>
      <c r="AC145" s="5"/>
    </row>
    <row r="146" spans="1:29" s="3" customFormat="1" ht="10.199999999999999" x14ac:dyDescent="0.2">
      <c r="A146" s="1" t="s">
        <v>424</v>
      </c>
      <c r="B146" s="21">
        <v>0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6</v>
      </c>
      <c r="I146" s="78" t="s">
        <v>1024</v>
      </c>
      <c r="J146" s="3" t="s">
        <v>446</v>
      </c>
      <c r="K146" s="75" t="s">
        <v>2821</v>
      </c>
      <c r="L146" s="76" t="s">
        <v>2185</v>
      </c>
      <c r="M146" s="77" t="s">
        <v>2911</v>
      </c>
      <c r="N146" s="3" t="s">
        <v>446</v>
      </c>
      <c r="O146" s="27" t="s">
        <v>1306</v>
      </c>
      <c r="P146" s="3">
        <v>6</v>
      </c>
      <c r="Q146" s="1" t="s">
        <v>2193</v>
      </c>
      <c r="R146" s="2">
        <v>26.65</v>
      </c>
      <c r="S146" s="120" t="s">
        <v>1750</v>
      </c>
      <c r="T146" s="1" t="s">
        <v>2672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192</v>
      </c>
      <c r="Z146" s="82" t="str">
        <f t="shared" si="7"/>
        <v>0</v>
      </c>
      <c r="AA146" s="82">
        <f t="shared" si="8"/>
        <v>192</v>
      </c>
      <c r="AC146" s="5"/>
    </row>
    <row r="147" spans="1:29" s="3" customFormat="1" ht="11.85" customHeight="1" x14ac:dyDescent="0.2">
      <c r="A147" s="20" t="s">
        <v>2837</v>
      </c>
      <c r="B147" s="21">
        <v>0</v>
      </c>
      <c r="C147" s="20" t="s">
        <v>2838</v>
      </c>
      <c r="D147" s="20" t="s">
        <v>2186</v>
      </c>
      <c r="E147" s="22" t="s">
        <v>2187</v>
      </c>
      <c r="F147" s="22">
        <v>16</v>
      </c>
      <c r="G147" s="22">
        <v>4</v>
      </c>
      <c r="H147" s="22" t="s">
        <v>2839</v>
      </c>
      <c r="I147" s="23" t="s">
        <v>2840</v>
      </c>
      <c r="J147" s="3" t="s">
        <v>446</v>
      </c>
      <c r="K147" s="108" t="s">
        <v>2841</v>
      </c>
      <c r="L147" s="109" t="s">
        <v>2185</v>
      </c>
      <c r="M147" s="110" t="s">
        <v>2821</v>
      </c>
      <c r="N147" s="3" t="s">
        <v>446</v>
      </c>
      <c r="O147" s="87" t="s">
        <v>428</v>
      </c>
      <c r="P147" s="22">
        <v>4</v>
      </c>
      <c r="Q147" s="1" t="s">
        <v>1002</v>
      </c>
      <c r="R147" s="2">
        <v>0</v>
      </c>
      <c r="S147" s="125">
        <v>15937</v>
      </c>
      <c r="T147" s="1" t="s">
        <v>1825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128</v>
      </c>
      <c r="Z147" s="82" t="str">
        <f t="shared" si="7"/>
        <v>0</v>
      </c>
      <c r="AA147" s="82">
        <f t="shared" si="8"/>
        <v>128</v>
      </c>
      <c r="AC147" s="5"/>
    </row>
    <row r="148" spans="1:29" s="3" customFormat="1" ht="10.199999999999999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1835</v>
      </c>
      <c r="J148" s="3" t="s">
        <v>446</v>
      </c>
      <c r="K148" s="75" t="s">
        <v>2806</v>
      </c>
      <c r="L148" s="76" t="s">
        <v>2185</v>
      </c>
      <c r="M148" s="77" t="s">
        <v>1093</v>
      </c>
      <c r="N148" s="3" t="s">
        <v>446</v>
      </c>
      <c r="O148" s="27" t="s">
        <v>988</v>
      </c>
      <c r="P148" s="3">
        <v>25</v>
      </c>
      <c r="Q148" s="1" t="s">
        <v>2218</v>
      </c>
      <c r="R148" s="2">
        <v>200</v>
      </c>
      <c r="S148" s="124" t="s">
        <v>1811</v>
      </c>
      <c r="T148" s="1" t="s">
        <v>2444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1736</v>
      </c>
      <c r="J149" s="3" t="s">
        <v>446</v>
      </c>
      <c r="K149" s="75" t="s">
        <v>2806</v>
      </c>
      <c r="L149" s="76" t="s">
        <v>2185</v>
      </c>
      <c r="M149" s="77" t="s">
        <v>1093</v>
      </c>
      <c r="N149" s="3" t="s">
        <v>446</v>
      </c>
      <c r="O149" s="27" t="s">
        <v>988</v>
      </c>
      <c r="P149" s="3">
        <v>25</v>
      </c>
      <c r="Q149" s="1" t="s">
        <v>2218</v>
      </c>
      <c r="R149" s="2">
        <v>200</v>
      </c>
      <c r="S149" s="141" t="s">
        <v>1812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2394</v>
      </c>
      <c r="B150" s="2">
        <v>81.349999999999994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5</v>
      </c>
      <c r="I150" s="27" t="s">
        <v>1287</v>
      </c>
      <c r="J150" s="3" t="s">
        <v>446</v>
      </c>
      <c r="K150" s="75" t="s">
        <v>2806</v>
      </c>
      <c r="L150" s="76" t="s">
        <v>2185</v>
      </c>
      <c r="M150" s="77" t="s">
        <v>2453</v>
      </c>
      <c r="N150" s="3" t="s">
        <v>446</v>
      </c>
      <c r="O150" s="3" t="s">
        <v>1100</v>
      </c>
      <c r="P150" s="3">
        <v>5</v>
      </c>
      <c r="Q150" s="1" t="s">
        <v>2193</v>
      </c>
      <c r="R150" s="2">
        <v>86.5</v>
      </c>
      <c r="S150" s="118" t="s">
        <v>2453</v>
      </c>
      <c r="T150" s="1" t="s">
        <v>2463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160</v>
      </c>
      <c r="Z150" s="82" t="str">
        <f t="shared" si="7"/>
        <v>0</v>
      </c>
      <c r="AA150" s="82">
        <f t="shared" si="8"/>
        <v>160</v>
      </c>
      <c r="AC150" s="5"/>
    </row>
    <row r="151" spans="1:29" s="3" customFormat="1" ht="10.199999999999999" x14ac:dyDescent="0.2">
      <c r="A151" s="1" t="s">
        <v>2399</v>
      </c>
      <c r="B151" s="2">
        <v>85.5</v>
      </c>
      <c r="C151" s="1" t="s">
        <v>2193</v>
      </c>
      <c r="D151" s="1" t="s">
        <v>2186</v>
      </c>
      <c r="E151" s="3" t="s">
        <v>2187</v>
      </c>
      <c r="F151" s="3">
        <v>16</v>
      </c>
      <c r="G151" s="3">
        <v>10</v>
      </c>
      <c r="I151" s="27" t="s">
        <v>1791</v>
      </c>
      <c r="J151" s="3" t="s">
        <v>446</v>
      </c>
      <c r="K151" s="75" t="s">
        <v>2806</v>
      </c>
      <c r="L151" s="76" t="s">
        <v>2185</v>
      </c>
      <c r="M151" s="77" t="s">
        <v>1093</v>
      </c>
      <c r="N151" s="3" t="s">
        <v>446</v>
      </c>
      <c r="O151" s="27" t="s">
        <v>988</v>
      </c>
      <c r="P151" s="3">
        <v>10</v>
      </c>
      <c r="Q151" s="1" t="s">
        <v>2218</v>
      </c>
      <c r="R151" s="2">
        <v>200</v>
      </c>
      <c r="S151" s="124">
        <v>16340</v>
      </c>
      <c r="T151" s="1" t="s">
        <v>2443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320</v>
      </c>
      <c r="Z151" s="82" t="str">
        <f t="shared" si="7"/>
        <v>0</v>
      </c>
      <c r="AA151" s="82">
        <f t="shared" si="8"/>
        <v>320</v>
      </c>
      <c r="AC151" s="5"/>
    </row>
    <row r="152" spans="1:29" s="3" customFormat="1" ht="10.199999999999999" x14ac:dyDescent="0.2">
      <c r="A152" s="1" t="s">
        <v>2399</v>
      </c>
      <c r="B152" s="2">
        <v>85.5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15</v>
      </c>
      <c r="I152" s="27" t="s">
        <v>1790</v>
      </c>
      <c r="J152" s="3" t="s">
        <v>446</v>
      </c>
      <c r="K152" s="75" t="s">
        <v>2806</v>
      </c>
      <c r="L152" s="76" t="s">
        <v>2185</v>
      </c>
      <c r="M152" s="77" t="s">
        <v>1093</v>
      </c>
      <c r="N152" s="3" t="s">
        <v>446</v>
      </c>
      <c r="O152" s="27" t="s">
        <v>988</v>
      </c>
      <c r="P152" s="3">
        <v>15</v>
      </c>
      <c r="Q152" s="1" t="s">
        <v>2218</v>
      </c>
      <c r="R152" s="2">
        <v>200</v>
      </c>
      <c r="S152" s="124">
        <v>16340</v>
      </c>
      <c r="T152" s="1" t="s">
        <v>2443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480</v>
      </c>
      <c r="Z152" s="82" t="str">
        <f t="shared" si="7"/>
        <v>0</v>
      </c>
      <c r="AA152" s="82">
        <f t="shared" si="8"/>
        <v>480</v>
      </c>
      <c r="AC152" s="5"/>
    </row>
    <row r="153" spans="1:29" s="3" customFormat="1" ht="10.199999999999999" x14ac:dyDescent="0.2">
      <c r="A153" s="1" t="s">
        <v>1258</v>
      </c>
      <c r="B153" s="2">
        <v>0</v>
      </c>
      <c r="C153" s="1" t="s">
        <v>2193</v>
      </c>
      <c r="D153" s="1" t="s">
        <v>2186</v>
      </c>
      <c r="E153" s="3" t="s">
        <v>2187</v>
      </c>
      <c r="F153" s="3">
        <v>16</v>
      </c>
      <c r="G153" s="22">
        <v>25</v>
      </c>
      <c r="I153" s="111" t="s">
        <v>878</v>
      </c>
      <c r="J153" s="3" t="s">
        <v>446</v>
      </c>
      <c r="K153" s="112" t="s">
        <v>2821</v>
      </c>
      <c r="L153" s="76" t="s">
        <v>2185</v>
      </c>
      <c r="M153" s="77" t="s">
        <v>2484</v>
      </c>
      <c r="N153" s="3" t="s">
        <v>446</v>
      </c>
      <c r="O153" s="3" t="s">
        <v>824</v>
      </c>
      <c r="P153" s="3">
        <v>25</v>
      </c>
      <c r="Q153" s="1" t="s">
        <v>2218</v>
      </c>
      <c r="R153" s="2">
        <v>201</v>
      </c>
      <c r="S153" s="124">
        <v>16333</v>
      </c>
      <c r="T153" s="1" t="s">
        <v>2699</v>
      </c>
      <c r="U153" s="3" t="s">
        <v>1769</v>
      </c>
      <c r="V153" s="3" t="s">
        <v>1769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1824</v>
      </c>
      <c r="B154" s="2">
        <v>300</v>
      </c>
      <c r="C154" s="1" t="s">
        <v>1819</v>
      </c>
      <c r="D154" s="1" t="s">
        <v>2186</v>
      </c>
      <c r="E154" s="3" t="s">
        <v>2187</v>
      </c>
      <c r="F154" s="3">
        <v>16</v>
      </c>
      <c r="G154" s="22">
        <v>25</v>
      </c>
      <c r="I154" s="27"/>
      <c r="J154" s="3" t="s">
        <v>446</v>
      </c>
      <c r="K154" s="112" t="s">
        <v>2888</v>
      </c>
      <c r="L154" s="76" t="s">
        <v>2185</v>
      </c>
      <c r="M154" s="77" t="s">
        <v>2888</v>
      </c>
      <c r="N154" s="3" t="s">
        <v>446</v>
      </c>
      <c r="P154" s="3">
        <v>25</v>
      </c>
      <c r="Q154" s="1" t="s">
        <v>2193</v>
      </c>
      <c r="R154" s="2">
        <v>40</v>
      </c>
      <c r="S154" s="149" t="s">
        <v>436</v>
      </c>
      <c r="T154" s="1" t="s">
        <v>2436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82">
        <f t="shared" si="6"/>
        <v>800</v>
      </c>
      <c r="Z154" s="82">
        <f t="shared" si="7"/>
        <v>800</v>
      </c>
      <c r="AA154" s="82" t="str">
        <f t="shared" si="8"/>
        <v>0</v>
      </c>
      <c r="AC154" s="5"/>
    </row>
    <row r="155" spans="1:29" s="3" customFormat="1" ht="10.199999999999999" x14ac:dyDescent="0.2">
      <c r="A155" s="1" t="s">
        <v>2389</v>
      </c>
      <c r="B155" s="2">
        <v>215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25</v>
      </c>
      <c r="I155" s="27"/>
      <c r="J155" s="3" t="s">
        <v>446</v>
      </c>
      <c r="K155" s="75" t="s">
        <v>2806</v>
      </c>
      <c r="L155" s="76" t="s">
        <v>2185</v>
      </c>
      <c r="M155" s="115" t="s">
        <v>2806</v>
      </c>
      <c r="N155" s="3" t="s">
        <v>446</v>
      </c>
      <c r="P155" s="22">
        <v>25</v>
      </c>
      <c r="Q155" s="1" t="s">
        <v>1819</v>
      </c>
      <c r="R155" s="2">
        <v>295</v>
      </c>
      <c r="S155" s="149" t="s">
        <v>436</v>
      </c>
      <c r="T155" s="1" t="s">
        <v>1821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82">
        <f t="shared" si="6"/>
        <v>800</v>
      </c>
      <c r="Z155" s="82">
        <f t="shared" si="7"/>
        <v>800</v>
      </c>
      <c r="AA155" s="82" t="str">
        <f t="shared" si="8"/>
        <v>0</v>
      </c>
      <c r="AC155" s="5"/>
    </row>
    <row r="156" spans="1:29" s="3" customFormat="1" ht="10.199999999999999" x14ac:dyDescent="0.2">
      <c r="A156" s="1" t="s">
        <v>2387</v>
      </c>
      <c r="B156" s="2">
        <v>315</v>
      </c>
      <c r="C156" s="1" t="s">
        <v>2218</v>
      </c>
      <c r="D156" s="1" t="s">
        <v>2186</v>
      </c>
      <c r="E156" s="3" t="s">
        <v>2187</v>
      </c>
      <c r="F156" s="3">
        <v>16</v>
      </c>
      <c r="G156" s="3">
        <v>25</v>
      </c>
      <c r="I156" s="27"/>
      <c r="J156" s="3" t="s">
        <v>446</v>
      </c>
      <c r="K156" s="75" t="s">
        <v>2806</v>
      </c>
      <c r="L156" s="76" t="s">
        <v>2185</v>
      </c>
      <c r="M156" s="115" t="s">
        <v>2806</v>
      </c>
      <c r="N156" s="3" t="s">
        <v>446</v>
      </c>
      <c r="P156" s="22">
        <v>25</v>
      </c>
      <c r="Q156" s="1" t="s">
        <v>1819</v>
      </c>
      <c r="R156" s="2">
        <v>295</v>
      </c>
      <c r="S156" s="149" t="s">
        <v>436</v>
      </c>
      <c r="T156" s="1" t="s">
        <v>1822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0.199999999999999" x14ac:dyDescent="0.2">
      <c r="A157" s="1" t="s">
        <v>2383</v>
      </c>
      <c r="B157" s="2">
        <v>95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I157" s="27"/>
      <c r="J157" s="3" t="s">
        <v>446</v>
      </c>
      <c r="K157" s="75" t="s">
        <v>2806</v>
      </c>
      <c r="L157" s="76" t="s">
        <v>2185</v>
      </c>
      <c r="M157" s="115" t="s">
        <v>2806</v>
      </c>
      <c r="N157" s="3" t="s">
        <v>446</v>
      </c>
      <c r="P157" s="3">
        <v>25</v>
      </c>
      <c r="Q157" s="1" t="s">
        <v>1819</v>
      </c>
      <c r="R157" s="2">
        <v>295</v>
      </c>
      <c r="S157" s="149" t="s">
        <v>436</v>
      </c>
      <c r="T157" s="1" t="s">
        <v>1823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>
        <f t="shared" si="6"/>
        <v>800</v>
      </c>
      <c r="Z157" s="82">
        <f t="shared" si="7"/>
        <v>800</v>
      </c>
      <c r="AA157" s="82" t="str">
        <f t="shared" si="8"/>
        <v>0</v>
      </c>
      <c r="AC157" s="5"/>
    </row>
    <row r="158" spans="1:29" s="3" customFormat="1" ht="10.199999999999999" x14ac:dyDescent="0.2">
      <c r="A158" s="1" t="s">
        <v>843</v>
      </c>
      <c r="B158" s="2">
        <v>385</v>
      </c>
      <c r="C158" s="1" t="s">
        <v>837</v>
      </c>
      <c r="D158" s="1" t="s">
        <v>2186</v>
      </c>
      <c r="E158" s="3" t="s">
        <v>2187</v>
      </c>
      <c r="F158" s="3">
        <v>16</v>
      </c>
      <c r="G158" s="22">
        <v>25</v>
      </c>
      <c r="H158" s="22"/>
      <c r="I158" s="114"/>
      <c r="J158" s="3" t="s">
        <v>446</v>
      </c>
      <c r="K158" s="75" t="s">
        <v>2466</v>
      </c>
      <c r="L158" s="76" t="s">
        <v>2185</v>
      </c>
      <c r="M158" s="115" t="s">
        <v>2484</v>
      </c>
      <c r="N158" s="3" t="s">
        <v>446</v>
      </c>
      <c r="O158" s="3" t="s">
        <v>1798</v>
      </c>
      <c r="P158" s="22">
        <v>25</v>
      </c>
      <c r="Q158" s="1" t="s">
        <v>1819</v>
      </c>
      <c r="R158" s="2">
        <v>305</v>
      </c>
      <c r="S158" s="149" t="s">
        <v>436</v>
      </c>
      <c r="T158" s="1" t="s">
        <v>1827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0.199999999999999" x14ac:dyDescent="0.2">
      <c r="A159" s="1" t="s">
        <v>1064</v>
      </c>
      <c r="B159" s="2">
        <v>330</v>
      </c>
      <c r="C159" s="1" t="s">
        <v>1063</v>
      </c>
      <c r="D159" s="1" t="s">
        <v>2186</v>
      </c>
      <c r="E159" s="3" t="s">
        <v>2187</v>
      </c>
      <c r="F159" s="3">
        <v>16</v>
      </c>
      <c r="G159" s="3">
        <v>25</v>
      </c>
      <c r="I159" s="114"/>
      <c r="J159" s="3" t="s">
        <v>446</v>
      </c>
      <c r="K159" s="75" t="s">
        <v>2887</v>
      </c>
      <c r="L159" s="76" t="s">
        <v>2185</v>
      </c>
      <c r="M159" s="77" t="s">
        <v>432</v>
      </c>
      <c r="N159" s="3" t="s">
        <v>446</v>
      </c>
      <c r="O159" s="27" t="s">
        <v>1786</v>
      </c>
      <c r="P159" s="3">
        <v>25</v>
      </c>
      <c r="Q159" s="1" t="s">
        <v>861</v>
      </c>
      <c r="R159" s="2">
        <v>335</v>
      </c>
      <c r="S159" s="149" t="s">
        <v>436</v>
      </c>
      <c r="T159" s="1" t="s">
        <v>862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8" customFormat="1" ht="11.85" customHeight="1" x14ac:dyDescent="0.25">
      <c r="G160" s="39">
        <f>SUM(G138:G159)</f>
        <v>417</v>
      </c>
      <c r="H160" s="40"/>
      <c r="I160" s="40"/>
      <c r="J160" s="40"/>
      <c r="K160" s="40"/>
      <c r="L160" s="41"/>
      <c r="M160" s="40">
        <f>G160-P160</f>
        <v>0</v>
      </c>
      <c r="N160" s="40"/>
      <c r="O160" s="40"/>
      <c r="P160" s="39">
        <f>SUM(P138:P159)</f>
        <v>417</v>
      </c>
      <c r="Q160" s="42"/>
      <c r="R160" s="42"/>
      <c r="S160" s="94"/>
      <c r="T160" s="42"/>
      <c r="X160" s="42"/>
      <c r="Y160" s="82">
        <f t="shared" si="6"/>
        <v>0</v>
      </c>
      <c r="Z160" s="82" t="str">
        <f t="shared" si="7"/>
        <v>0</v>
      </c>
      <c r="AA160" s="82" t="str">
        <f t="shared" si="8"/>
        <v>0</v>
      </c>
    </row>
    <row r="161" spans="1:29" s="43" customFormat="1" ht="12" customHeight="1" x14ac:dyDescent="0.25">
      <c r="C161" s="44" t="s">
        <v>469</v>
      </c>
      <c r="G161" s="22"/>
      <c r="H161" s="22"/>
      <c r="I161" s="22"/>
      <c r="J161" s="22"/>
      <c r="K161" s="22"/>
      <c r="L161" s="45"/>
      <c r="M161" s="22"/>
      <c r="N161" s="22"/>
      <c r="O161" s="22"/>
      <c r="P161" s="22"/>
      <c r="Q161" s="22"/>
      <c r="R161" s="22"/>
      <c r="S161" s="95"/>
      <c r="T161" s="22"/>
      <c r="X161" s="22"/>
      <c r="Y161" s="82">
        <f t="shared" si="6"/>
        <v>0</v>
      </c>
      <c r="Z161" s="82" t="str">
        <f t="shared" si="7"/>
        <v>0</v>
      </c>
      <c r="AA161" s="82" t="str">
        <f t="shared" si="8"/>
        <v>0</v>
      </c>
    </row>
    <row r="162" spans="1:29" s="3" customFormat="1" ht="10.199999999999999" x14ac:dyDescent="0.2">
      <c r="A162" s="1" t="s">
        <v>853</v>
      </c>
      <c r="B162" s="2">
        <v>295</v>
      </c>
      <c r="C162" s="1" t="s">
        <v>837</v>
      </c>
      <c r="D162" s="1" t="s">
        <v>2718</v>
      </c>
      <c r="E162" s="3" t="s">
        <v>2187</v>
      </c>
      <c r="F162" s="3">
        <v>8</v>
      </c>
      <c r="G162" s="22">
        <v>5</v>
      </c>
      <c r="H162" s="22"/>
      <c r="I162" s="114" t="s">
        <v>821</v>
      </c>
      <c r="J162" s="3" t="s">
        <v>446</v>
      </c>
      <c r="K162" s="75" t="s">
        <v>432</v>
      </c>
      <c r="L162" s="76" t="s">
        <v>2185</v>
      </c>
      <c r="M162" s="77" t="s">
        <v>2484</v>
      </c>
      <c r="N162" s="3" t="s">
        <v>446</v>
      </c>
      <c r="O162" s="27" t="s">
        <v>2910</v>
      </c>
      <c r="P162" s="3">
        <v>5</v>
      </c>
      <c r="Q162" s="1" t="s">
        <v>2218</v>
      </c>
      <c r="R162" s="2">
        <v>240</v>
      </c>
      <c r="S162" s="124">
        <v>146287</v>
      </c>
      <c r="T162" s="1" t="s">
        <v>2788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80</v>
      </c>
      <c r="Z162" s="82" t="str">
        <f t="shared" si="7"/>
        <v>0</v>
      </c>
      <c r="AA162" s="82">
        <f t="shared" si="8"/>
        <v>80</v>
      </c>
      <c r="AC162" s="5"/>
    </row>
    <row r="163" spans="1:29" s="3" customFormat="1" ht="10.199999999999999" x14ac:dyDescent="0.2">
      <c r="A163" s="1" t="s">
        <v>853</v>
      </c>
      <c r="B163" s="2">
        <v>295</v>
      </c>
      <c r="C163" s="1" t="s">
        <v>837</v>
      </c>
      <c r="D163" s="1" t="s">
        <v>2718</v>
      </c>
      <c r="E163" s="3" t="s">
        <v>2187</v>
      </c>
      <c r="F163" s="3">
        <v>8</v>
      </c>
      <c r="G163" s="22">
        <v>3</v>
      </c>
      <c r="H163" s="22"/>
      <c r="I163" s="114" t="s">
        <v>1725</v>
      </c>
      <c r="J163" s="3" t="s">
        <v>446</v>
      </c>
      <c r="K163" s="75" t="s">
        <v>432</v>
      </c>
      <c r="L163" s="76" t="s">
        <v>2185</v>
      </c>
      <c r="M163" s="77" t="s">
        <v>2911</v>
      </c>
      <c r="N163" s="3" t="s">
        <v>446</v>
      </c>
      <c r="O163" s="27" t="s">
        <v>878</v>
      </c>
      <c r="P163" s="3">
        <v>3</v>
      </c>
      <c r="Q163" s="1" t="s">
        <v>2485</v>
      </c>
      <c r="R163" s="2">
        <v>199.25</v>
      </c>
      <c r="S163" s="120" t="s">
        <v>2911</v>
      </c>
      <c r="T163" s="1" t="s">
        <v>2673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48</v>
      </c>
      <c r="Z163" s="82" t="str">
        <f t="shared" si="7"/>
        <v>0</v>
      </c>
      <c r="AA163" s="82">
        <f t="shared" si="8"/>
        <v>48</v>
      </c>
      <c r="AC163" s="5"/>
    </row>
    <row r="164" spans="1:29" s="3" customFormat="1" ht="10.199999999999999" x14ac:dyDescent="0.2">
      <c r="A164" s="1" t="s">
        <v>853</v>
      </c>
      <c r="B164" s="2">
        <v>295</v>
      </c>
      <c r="C164" s="1" t="s">
        <v>837</v>
      </c>
      <c r="D164" s="1" t="s">
        <v>2718</v>
      </c>
      <c r="E164" s="3" t="s">
        <v>2187</v>
      </c>
      <c r="F164" s="3">
        <v>8</v>
      </c>
      <c r="G164" s="22">
        <v>8</v>
      </c>
      <c r="H164" s="22"/>
      <c r="I164" s="114" t="s">
        <v>1365</v>
      </c>
      <c r="J164" s="3" t="s">
        <v>446</v>
      </c>
      <c r="K164" s="75" t="s">
        <v>432</v>
      </c>
      <c r="L164" s="76" t="s">
        <v>2185</v>
      </c>
      <c r="M164" s="77" t="s">
        <v>2821</v>
      </c>
      <c r="N164" s="3" t="s">
        <v>446</v>
      </c>
      <c r="O164" s="87" t="s">
        <v>428</v>
      </c>
      <c r="P164" s="22">
        <v>8</v>
      </c>
      <c r="Q164" s="1" t="s">
        <v>1002</v>
      </c>
      <c r="R164" s="2">
        <v>0</v>
      </c>
      <c r="S164" s="124" t="s">
        <v>1752</v>
      </c>
      <c r="T164" s="1" t="s">
        <v>1832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128</v>
      </c>
      <c r="Z164" s="82" t="str">
        <f t="shared" si="7"/>
        <v>0</v>
      </c>
      <c r="AA164" s="82">
        <f t="shared" si="8"/>
        <v>128</v>
      </c>
      <c r="AC164" s="5"/>
    </row>
    <row r="165" spans="1:29" s="3" customFormat="1" ht="10.199999999999999" x14ac:dyDescent="0.2">
      <c r="A165" s="1" t="s">
        <v>2771</v>
      </c>
      <c r="B165" s="2">
        <v>63.5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114" t="s">
        <v>1797</v>
      </c>
      <c r="J165" s="3" t="s">
        <v>446</v>
      </c>
      <c r="K165" s="75" t="s">
        <v>2446</v>
      </c>
      <c r="L165" s="76" t="s">
        <v>2185</v>
      </c>
      <c r="M165" s="77" t="s">
        <v>880</v>
      </c>
      <c r="N165" s="3" t="s">
        <v>446</v>
      </c>
      <c r="O165" s="27" t="s">
        <v>2821</v>
      </c>
      <c r="P165" s="3">
        <v>25</v>
      </c>
      <c r="Q165" s="1" t="s">
        <v>2193</v>
      </c>
      <c r="R165" s="2">
        <v>126</v>
      </c>
      <c r="S165" s="124" t="s">
        <v>1814</v>
      </c>
      <c r="T165" s="1" t="s">
        <v>2751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0.199999999999999" x14ac:dyDescent="0.2">
      <c r="A166" s="1" t="s">
        <v>1844</v>
      </c>
      <c r="B166" s="2">
        <v>280</v>
      </c>
      <c r="C166" s="1" t="s">
        <v>1838</v>
      </c>
      <c r="D166" s="1" t="s">
        <v>2718</v>
      </c>
      <c r="E166" s="3" t="s">
        <v>2187</v>
      </c>
      <c r="F166" s="3">
        <v>8</v>
      </c>
      <c r="G166" s="22">
        <v>25</v>
      </c>
      <c r="H166" s="22"/>
      <c r="I166" s="114" t="s">
        <v>1796</v>
      </c>
      <c r="J166" s="3" t="s">
        <v>446</v>
      </c>
      <c r="K166" s="112" t="s">
        <v>2446</v>
      </c>
      <c r="L166" s="76" t="s">
        <v>2185</v>
      </c>
      <c r="M166" s="77" t="s">
        <v>2823</v>
      </c>
      <c r="N166" s="3" t="s">
        <v>446</v>
      </c>
      <c r="O166" s="27" t="s">
        <v>2821</v>
      </c>
      <c r="P166" s="3">
        <v>25</v>
      </c>
      <c r="Q166" s="1" t="s">
        <v>2218</v>
      </c>
      <c r="R166" s="2">
        <v>190</v>
      </c>
      <c r="S166" s="124" t="s">
        <v>1814</v>
      </c>
      <c r="T166" s="1" t="s">
        <v>2752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400</v>
      </c>
      <c r="Z166" s="82" t="str">
        <f t="shared" si="7"/>
        <v>0</v>
      </c>
      <c r="AA166" s="82">
        <f t="shared" si="8"/>
        <v>400</v>
      </c>
      <c r="AC166" s="5"/>
    </row>
    <row r="167" spans="1:29" s="3" customFormat="1" ht="10.199999999999999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22</v>
      </c>
      <c r="H167" s="22"/>
      <c r="I167" s="114" t="s">
        <v>820</v>
      </c>
      <c r="J167" s="3" t="s">
        <v>446</v>
      </c>
      <c r="K167" s="112" t="s">
        <v>2277</v>
      </c>
      <c r="L167" s="76" t="s">
        <v>2185</v>
      </c>
      <c r="M167" s="77" t="s">
        <v>2911</v>
      </c>
      <c r="N167" s="3" t="s">
        <v>446</v>
      </c>
      <c r="O167" s="27" t="s">
        <v>878</v>
      </c>
      <c r="P167" s="3">
        <v>22</v>
      </c>
      <c r="Q167" s="1" t="s">
        <v>2485</v>
      </c>
      <c r="R167" s="2">
        <v>199.25</v>
      </c>
      <c r="S167" s="120" t="s">
        <v>1815</v>
      </c>
      <c r="T167" s="1" t="s">
        <v>2673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352</v>
      </c>
      <c r="Z167" s="82" t="str">
        <f t="shared" si="7"/>
        <v>0</v>
      </c>
      <c r="AA167" s="82">
        <f t="shared" si="8"/>
        <v>352</v>
      </c>
      <c r="AC167" s="5"/>
    </row>
    <row r="168" spans="1:29" s="3" customFormat="1" ht="10.199999999999999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25</v>
      </c>
      <c r="H168" s="22"/>
      <c r="I168" s="114" t="s">
        <v>1165</v>
      </c>
      <c r="J168" s="3" t="s">
        <v>446</v>
      </c>
      <c r="K168" s="112" t="s">
        <v>2277</v>
      </c>
      <c r="L168" s="76" t="s">
        <v>2185</v>
      </c>
      <c r="M168" s="77" t="s">
        <v>2408</v>
      </c>
      <c r="N168" s="22" t="s">
        <v>446</v>
      </c>
      <c r="O168" s="27" t="s">
        <v>2824</v>
      </c>
      <c r="P168" s="3">
        <v>25</v>
      </c>
      <c r="Q168" s="1" t="s">
        <v>2321</v>
      </c>
      <c r="R168" s="2">
        <v>26.15</v>
      </c>
      <c r="S168" s="149" t="s">
        <v>1817</v>
      </c>
      <c r="T168" s="1" t="s">
        <v>2693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400</v>
      </c>
      <c r="Z168" s="82" t="str">
        <f t="shared" si="7"/>
        <v>0</v>
      </c>
      <c r="AA168" s="82">
        <f t="shared" si="8"/>
        <v>400</v>
      </c>
      <c r="AC168" s="5"/>
    </row>
    <row r="169" spans="1:29" s="3" customFormat="1" ht="10.199999999999999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1165</v>
      </c>
      <c r="J169" s="3" t="s">
        <v>446</v>
      </c>
      <c r="K169" s="112" t="s">
        <v>2277</v>
      </c>
      <c r="L169" s="76" t="s">
        <v>2185</v>
      </c>
      <c r="M169" s="77" t="s">
        <v>2408</v>
      </c>
      <c r="N169" s="22" t="s">
        <v>446</v>
      </c>
      <c r="O169" s="27" t="s">
        <v>878</v>
      </c>
      <c r="P169" s="3">
        <v>25</v>
      </c>
      <c r="Q169" s="1" t="s">
        <v>2193</v>
      </c>
      <c r="R169" s="2">
        <v>24.18</v>
      </c>
      <c r="S169" s="149" t="s">
        <v>1816</v>
      </c>
      <c r="T169" s="1" t="s">
        <v>2691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0.199999999999999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25</v>
      </c>
      <c r="H170" s="22"/>
      <c r="I170" s="114" t="s">
        <v>1165</v>
      </c>
      <c r="J170" s="3" t="s">
        <v>446</v>
      </c>
      <c r="K170" s="112" t="s">
        <v>2277</v>
      </c>
      <c r="L170" s="76" t="s">
        <v>2185</v>
      </c>
      <c r="M170" s="77" t="s">
        <v>2484</v>
      </c>
      <c r="N170" s="3" t="s">
        <v>446</v>
      </c>
      <c r="O170" s="27" t="s">
        <v>2910</v>
      </c>
      <c r="P170" s="3">
        <v>25</v>
      </c>
      <c r="Q170" s="1" t="s">
        <v>2218</v>
      </c>
      <c r="R170" s="2">
        <v>240</v>
      </c>
      <c r="S170" s="124" t="s">
        <v>1807</v>
      </c>
      <c r="T170" s="1" t="s">
        <v>2788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0.199999999999999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25</v>
      </c>
      <c r="H171" s="22"/>
      <c r="I171" s="114" t="s">
        <v>1165</v>
      </c>
      <c r="J171" s="3" t="s">
        <v>446</v>
      </c>
      <c r="K171" s="112" t="s">
        <v>2277</v>
      </c>
      <c r="L171" s="76" t="s">
        <v>2185</v>
      </c>
      <c r="M171" s="77" t="s">
        <v>2484</v>
      </c>
      <c r="N171" s="3" t="s">
        <v>446</v>
      </c>
      <c r="O171" s="27" t="s">
        <v>2910</v>
      </c>
      <c r="P171" s="3">
        <v>25</v>
      </c>
      <c r="Q171" s="1" t="s">
        <v>2218</v>
      </c>
      <c r="R171" s="2">
        <v>201</v>
      </c>
      <c r="S171" s="124" t="s">
        <v>1807</v>
      </c>
      <c r="T171" s="1" t="s">
        <v>2699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1165</v>
      </c>
      <c r="J172" s="3" t="s">
        <v>446</v>
      </c>
      <c r="K172" s="112" t="s">
        <v>2277</v>
      </c>
      <c r="L172" s="76" t="s">
        <v>2185</v>
      </c>
      <c r="M172" s="77" t="s">
        <v>2484</v>
      </c>
      <c r="N172" s="3" t="s">
        <v>446</v>
      </c>
      <c r="O172" s="27" t="s">
        <v>2910</v>
      </c>
      <c r="P172" s="3">
        <v>25</v>
      </c>
      <c r="Q172" s="1" t="s">
        <v>2218</v>
      </c>
      <c r="R172" s="2">
        <v>204</v>
      </c>
      <c r="S172" s="124" t="s">
        <v>1807</v>
      </c>
      <c r="T172" s="1" t="s">
        <v>2700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1801</v>
      </c>
      <c r="J173" s="3" t="s">
        <v>446</v>
      </c>
      <c r="K173" s="112" t="s">
        <v>2277</v>
      </c>
      <c r="L173" s="76" t="s">
        <v>2185</v>
      </c>
      <c r="M173" s="115" t="s">
        <v>1324</v>
      </c>
      <c r="N173" s="3" t="s">
        <v>446</v>
      </c>
      <c r="O173" s="27" t="s">
        <v>1364</v>
      </c>
      <c r="P173" s="3">
        <v>25</v>
      </c>
      <c r="Q173" s="1" t="s">
        <v>1838</v>
      </c>
      <c r="R173" s="2">
        <v>280</v>
      </c>
      <c r="S173" s="124" t="s">
        <v>1805</v>
      </c>
      <c r="T173" s="1" t="s">
        <v>1845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10</v>
      </c>
      <c r="H174" s="22"/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2484</v>
      </c>
      <c r="N174" s="3" t="s">
        <v>446</v>
      </c>
      <c r="O174" s="27" t="s">
        <v>2910</v>
      </c>
      <c r="P174" s="3">
        <v>10</v>
      </c>
      <c r="Q174" s="1" t="s">
        <v>2218</v>
      </c>
      <c r="R174" s="2">
        <v>240</v>
      </c>
      <c r="S174" s="124" t="s">
        <v>1809</v>
      </c>
      <c r="T174" s="1" t="s">
        <v>2788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160</v>
      </c>
      <c r="Z174" s="82" t="str">
        <f t="shared" si="7"/>
        <v>0</v>
      </c>
      <c r="AA174" s="82">
        <f t="shared" si="8"/>
        <v>160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2904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25</v>
      </c>
      <c r="Q175" s="1" t="s">
        <v>2193</v>
      </c>
      <c r="R175" s="2">
        <v>48</v>
      </c>
      <c r="S175" s="124" t="s">
        <v>1810</v>
      </c>
      <c r="T175" s="1" t="s">
        <v>2702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2904</v>
      </c>
      <c r="J176" s="3" t="s">
        <v>446</v>
      </c>
      <c r="K176" s="112" t="s">
        <v>2277</v>
      </c>
      <c r="L176" s="76" t="s">
        <v>2185</v>
      </c>
      <c r="M176" s="77" t="s">
        <v>2701</v>
      </c>
      <c r="N176" s="3" t="s">
        <v>446</v>
      </c>
      <c r="O176" s="3" t="s">
        <v>2824</v>
      </c>
      <c r="P176" s="3">
        <v>25</v>
      </c>
      <c r="Q176" s="1" t="s">
        <v>2218</v>
      </c>
      <c r="R176" s="2">
        <v>71</v>
      </c>
      <c r="S176" s="124" t="s">
        <v>1810</v>
      </c>
      <c r="T176" s="1" t="s">
        <v>2790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1" t="s">
        <v>424</v>
      </c>
      <c r="B177" s="21">
        <v>0</v>
      </c>
      <c r="C177" s="1" t="s">
        <v>2218</v>
      </c>
      <c r="D177" s="1" t="s">
        <v>2718</v>
      </c>
      <c r="E177" s="3" t="s">
        <v>2187</v>
      </c>
      <c r="F177" s="3">
        <v>8</v>
      </c>
      <c r="G177" s="3">
        <v>8</v>
      </c>
      <c r="I177" s="78" t="s">
        <v>1024</v>
      </c>
      <c r="J177" s="3" t="s">
        <v>446</v>
      </c>
      <c r="K177" s="75" t="s">
        <v>2821</v>
      </c>
      <c r="L177" s="76" t="s">
        <v>2185</v>
      </c>
      <c r="M177" s="77" t="s">
        <v>2408</v>
      </c>
      <c r="N177" s="3" t="s">
        <v>446</v>
      </c>
      <c r="O177" s="27" t="s">
        <v>1738</v>
      </c>
      <c r="P177" s="3">
        <v>8</v>
      </c>
      <c r="Q177" s="1" t="s">
        <v>2321</v>
      </c>
      <c r="R177" s="2">
        <v>26.15</v>
      </c>
      <c r="S177" s="120" t="s">
        <v>1751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128</v>
      </c>
      <c r="Z177" s="82" t="str">
        <f t="shared" si="7"/>
        <v>0</v>
      </c>
      <c r="AA177" s="82">
        <f t="shared" si="8"/>
        <v>128</v>
      </c>
      <c r="AC177" s="5"/>
    </row>
    <row r="178" spans="1:29" s="3" customFormat="1" ht="11.85" customHeight="1" x14ac:dyDescent="0.2">
      <c r="A178" s="20" t="s">
        <v>2837</v>
      </c>
      <c r="B178" s="21">
        <v>0</v>
      </c>
      <c r="C178" s="20" t="s">
        <v>2838</v>
      </c>
      <c r="D178" s="1" t="s">
        <v>2718</v>
      </c>
      <c r="E178" s="3" t="s">
        <v>2187</v>
      </c>
      <c r="F178" s="3">
        <v>8</v>
      </c>
      <c r="G178" s="22">
        <v>4</v>
      </c>
      <c r="H178" s="22" t="s">
        <v>2839</v>
      </c>
      <c r="I178" s="23" t="s">
        <v>2840</v>
      </c>
      <c r="J178" s="3" t="s">
        <v>446</v>
      </c>
      <c r="K178" s="108" t="s">
        <v>2841</v>
      </c>
      <c r="L178" s="109" t="s">
        <v>2185</v>
      </c>
      <c r="M178" s="110" t="s">
        <v>2821</v>
      </c>
      <c r="N178" s="3" t="s">
        <v>446</v>
      </c>
      <c r="O178" s="87" t="s">
        <v>428</v>
      </c>
      <c r="P178" s="22">
        <v>4</v>
      </c>
      <c r="Q178" s="1" t="s">
        <v>1002</v>
      </c>
      <c r="R178" s="2">
        <v>0</v>
      </c>
      <c r="S178" s="125">
        <v>15937</v>
      </c>
      <c r="T178" s="1" t="s">
        <v>1832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64</v>
      </c>
      <c r="Z178" s="82" t="str">
        <f t="shared" si="7"/>
        <v>0</v>
      </c>
      <c r="AA178" s="82">
        <f t="shared" si="8"/>
        <v>64</v>
      </c>
      <c r="AC178" s="5"/>
    </row>
    <row r="179" spans="1:29" s="3" customFormat="1" ht="10.199999999999999" x14ac:dyDescent="0.2">
      <c r="A179" s="1" t="s">
        <v>2685</v>
      </c>
      <c r="B179" s="2">
        <v>225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1789</v>
      </c>
      <c r="J179" s="3" t="s">
        <v>446</v>
      </c>
      <c r="K179" s="75" t="s">
        <v>2806</v>
      </c>
      <c r="L179" s="76" t="s">
        <v>2185</v>
      </c>
      <c r="M179" s="77" t="s">
        <v>2821</v>
      </c>
      <c r="N179" s="3" t="s">
        <v>446</v>
      </c>
      <c r="O179" s="87" t="s">
        <v>428</v>
      </c>
      <c r="P179" s="22">
        <v>25</v>
      </c>
      <c r="Q179" s="1" t="s">
        <v>1002</v>
      </c>
      <c r="R179" s="2">
        <v>0</v>
      </c>
      <c r="S179" s="124" t="s">
        <v>1808</v>
      </c>
      <c r="T179" s="1" t="s">
        <v>1832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1" t="s">
        <v>2684</v>
      </c>
      <c r="B180" s="2">
        <v>15.9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27" t="s">
        <v>1789</v>
      </c>
      <c r="J180" s="3" t="s">
        <v>446</v>
      </c>
      <c r="K180" s="75" t="s">
        <v>2806</v>
      </c>
      <c r="L180" s="76" t="s">
        <v>2185</v>
      </c>
      <c r="M180" s="77" t="s">
        <v>1093</v>
      </c>
      <c r="N180" s="3" t="s">
        <v>446</v>
      </c>
      <c r="O180" s="27" t="s">
        <v>2918</v>
      </c>
      <c r="P180" s="3">
        <v>25</v>
      </c>
      <c r="Q180" s="1" t="s">
        <v>2193</v>
      </c>
      <c r="R180" s="2">
        <v>67</v>
      </c>
      <c r="S180" s="124" t="s">
        <v>1806</v>
      </c>
      <c r="T180" s="1" t="s">
        <v>2767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1" t="s">
        <v>2760</v>
      </c>
      <c r="B181" s="2">
        <v>62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27" t="s">
        <v>1789</v>
      </c>
      <c r="J181" s="3" t="s">
        <v>446</v>
      </c>
      <c r="K181" s="75" t="s">
        <v>2806</v>
      </c>
      <c r="L181" s="76" t="s">
        <v>2185</v>
      </c>
      <c r="M181" s="77" t="s">
        <v>1093</v>
      </c>
      <c r="N181" s="3" t="s">
        <v>446</v>
      </c>
      <c r="O181" s="27" t="s">
        <v>2918</v>
      </c>
      <c r="P181" s="3">
        <v>25</v>
      </c>
      <c r="Q181" s="1" t="s">
        <v>2193</v>
      </c>
      <c r="R181" s="2">
        <v>62</v>
      </c>
      <c r="S181" s="124" t="s">
        <v>1806</v>
      </c>
      <c r="T181" s="1" t="s">
        <v>2768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1" t="s">
        <v>2762</v>
      </c>
      <c r="B182" s="2">
        <v>62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I182" s="27" t="s">
        <v>1789</v>
      </c>
      <c r="J182" s="3" t="s">
        <v>446</v>
      </c>
      <c r="K182" s="75" t="s">
        <v>2806</v>
      </c>
      <c r="L182" s="76" t="s">
        <v>2185</v>
      </c>
      <c r="M182" s="77" t="s">
        <v>1093</v>
      </c>
      <c r="N182" s="3" t="s">
        <v>446</v>
      </c>
      <c r="O182" s="27" t="s">
        <v>2918</v>
      </c>
      <c r="P182" s="3">
        <v>25</v>
      </c>
      <c r="Q182" s="1" t="s">
        <v>837</v>
      </c>
      <c r="R182" s="2">
        <v>310</v>
      </c>
      <c r="S182" s="124" t="s">
        <v>1806</v>
      </c>
      <c r="T182" s="1" t="s">
        <v>856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0.199999999999999" x14ac:dyDescent="0.2">
      <c r="A183" s="1" t="s">
        <v>1847</v>
      </c>
      <c r="B183" s="2">
        <v>275</v>
      </c>
      <c r="C183" s="1" t="s">
        <v>1838</v>
      </c>
      <c r="D183" s="1" t="s">
        <v>2718</v>
      </c>
      <c r="E183" s="3" t="s">
        <v>2187</v>
      </c>
      <c r="F183" s="3">
        <v>8</v>
      </c>
      <c r="G183" s="22">
        <v>25</v>
      </c>
      <c r="H183" s="22"/>
      <c r="I183" s="114" t="s">
        <v>1274</v>
      </c>
      <c r="J183" s="3" t="s">
        <v>446</v>
      </c>
      <c r="K183" s="112" t="s">
        <v>2596</v>
      </c>
      <c r="L183" s="76" t="s">
        <v>2185</v>
      </c>
      <c r="M183" s="77" t="s">
        <v>1785</v>
      </c>
      <c r="N183" s="3" t="s">
        <v>446</v>
      </c>
      <c r="O183" s="27" t="s">
        <v>1787</v>
      </c>
      <c r="P183" s="3">
        <v>25</v>
      </c>
      <c r="Q183" s="1" t="s">
        <v>2193</v>
      </c>
      <c r="R183" s="2">
        <v>89.5</v>
      </c>
      <c r="S183" s="149" t="s">
        <v>1818</v>
      </c>
      <c r="T183" s="1" t="s">
        <v>2674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1" t="s">
        <v>1842</v>
      </c>
      <c r="B184" s="2">
        <v>275</v>
      </c>
      <c r="C184" s="1" t="s">
        <v>1838</v>
      </c>
      <c r="D184" s="1" t="s">
        <v>2718</v>
      </c>
      <c r="E184" s="3" t="s">
        <v>2187</v>
      </c>
      <c r="F184" s="3">
        <v>8</v>
      </c>
      <c r="G184" s="22">
        <v>25</v>
      </c>
      <c r="H184" s="22"/>
      <c r="I184" s="114"/>
      <c r="J184" s="3" t="s">
        <v>446</v>
      </c>
      <c r="K184" s="112" t="s">
        <v>2888</v>
      </c>
      <c r="L184" s="76" t="s">
        <v>2185</v>
      </c>
      <c r="M184" s="77" t="s">
        <v>2490</v>
      </c>
      <c r="N184" s="3" t="s">
        <v>446</v>
      </c>
      <c r="O184" s="3" t="s">
        <v>2888</v>
      </c>
      <c r="P184" s="3">
        <v>25</v>
      </c>
      <c r="Q184" s="1" t="s">
        <v>2218</v>
      </c>
      <c r="R184" s="2">
        <v>185</v>
      </c>
      <c r="S184" s="149" t="s">
        <v>436</v>
      </c>
      <c r="T184" s="1" t="s">
        <v>2789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0.199999999999999" x14ac:dyDescent="0.2">
      <c r="A185" s="1" t="s">
        <v>2774</v>
      </c>
      <c r="B185" s="21">
        <v>64.5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08" t="s">
        <v>2453</v>
      </c>
      <c r="L185" s="109" t="s">
        <v>2185</v>
      </c>
      <c r="M185" s="110" t="s">
        <v>2453</v>
      </c>
      <c r="N185" s="3" t="s">
        <v>446</v>
      </c>
      <c r="O185" s="79" t="s">
        <v>2807</v>
      </c>
      <c r="P185" s="3">
        <v>25</v>
      </c>
      <c r="Q185" s="1" t="s">
        <v>2193</v>
      </c>
      <c r="R185" s="2">
        <v>38.5</v>
      </c>
      <c r="S185" s="118" t="s">
        <v>831</v>
      </c>
      <c r="T185" s="1" t="s">
        <v>2775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0.199999999999999" x14ac:dyDescent="0.2">
      <c r="A186" s="1" t="s">
        <v>2776</v>
      </c>
      <c r="B186" s="21">
        <v>69.5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J186" s="3" t="s">
        <v>446</v>
      </c>
      <c r="K186" s="108" t="s">
        <v>2453</v>
      </c>
      <c r="L186" s="109" t="s">
        <v>2185</v>
      </c>
      <c r="M186" s="110" t="s">
        <v>2453</v>
      </c>
      <c r="N186" s="3" t="s">
        <v>446</v>
      </c>
      <c r="O186" s="28" t="s">
        <v>2807</v>
      </c>
      <c r="P186" s="3">
        <v>25</v>
      </c>
      <c r="Q186" s="1" t="s">
        <v>2193</v>
      </c>
      <c r="R186" s="2">
        <v>38.5</v>
      </c>
      <c r="S186" s="118" t="s">
        <v>831</v>
      </c>
      <c r="T186" s="1" t="s">
        <v>2777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0.199999999999999" x14ac:dyDescent="0.2">
      <c r="A187" s="1" t="s">
        <v>2782</v>
      </c>
      <c r="B187" s="21">
        <v>61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8</v>
      </c>
      <c r="J187" s="3" t="s">
        <v>446</v>
      </c>
      <c r="K187" s="75" t="s">
        <v>2453</v>
      </c>
      <c r="L187" s="76" t="s">
        <v>2185</v>
      </c>
      <c r="M187" s="77" t="s">
        <v>2911</v>
      </c>
      <c r="N187" s="3" t="s">
        <v>446</v>
      </c>
      <c r="O187" s="3" t="s">
        <v>1261</v>
      </c>
      <c r="P187" s="3">
        <v>8</v>
      </c>
      <c r="Q187" s="1" t="s">
        <v>2193</v>
      </c>
      <c r="R187" s="2">
        <v>26.65</v>
      </c>
      <c r="S187" s="149" t="s">
        <v>436</v>
      </c>
      <c r="T187" s="1" t="s">
        <v>2672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82">
        <f t="shared" si="6"/>
        <v>128</v>
      </c>
      <c r="Z187" s="82">
        <f t="shared" si="7"/>
        <v>128</v>
      </c>
      <c r="AA187" s="82" t="str">
        <f t="shared" si="8"/>
        <v>0</v>
      </c>
      <c r="AC187" s="5"/>
    </row>
    <row r="188" spans="1:29" s="3" customFormat="1" ht="10.199999999999999" x14ac:dyDescent="0.2">
      <c r="A188" s="1" t="s">
        <v>2782</v>
      </c>
      <c r="B188" s="21">
        <v>61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17</v>
      </c>
      <c r="I188" s="27"/>
      <c r="J188" s="3" t="s">
        <v>446</v>
      </c>
      <c r="K188" s="75" t="s">
        <v>2453</v>
      </c>
      <c r="L188" s="76" t="s">
        <v>2185</v>
      </c>
      <c r="M188" s="77" t="s">
        <v>2408</v>
      </c>
      <c r="N188" s="3" t="s">
        <v>446</v>
      </c>
      <c r="O188" s="27" t="s">
        <v>1743</v>
      </c>
      <c r="P188" s="3">
        <v>17</v>
      </c>
      <c r="Q188" s="1" t="s">
        <v>2321</v>
      </c>
      <c r="R188" s="2">
        <v>26.15</v>
      </c>
      <c r="S188" s="120" t="s">
        <v>436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272</v>
      </c>
      <c r="Z188" s="82">
        <f t="shared" si="7"/>
        <v>272</v>
      </c>
      <c r="AA188" s="82" t="str">
        <f t="shared" si="8"/>
        <v>0</v>
      </c>
      <c r="AC188" s="5"/>
    </row>
    <row r="189" spans="1:29" s="3" customFormat="1" ht="10.199999999999999" x14ac:dyDescent="0.2">
      <c r="A189" s="1" t="s">
        <v>1840</v>
      </c>
      <c r="B189" s="2">
        <v>275</v>
      </c>
      <c r="C189" s="1" t="s">
        <v>1838</v>
      </c>
      <c r="D189" s="1" t="s">
        <v>2718</v>
      </c>
      <c r="E189" s="3" t="s">
        <v>2187</v>
      </c>
      <c r="F189" s="3">
        <v>8</v>
      </c>
      <c r="G189" s="22">
        <v>25</v>
      </c>
      <c r="H189" s="22"/>
      <c r="I189" s="114"/>
      <c r="J189" s="22" t="s">
        <v>446</v>
      </c>
      <c r="K189" s="112" t="s">
        <v>2823</v>
      </c>
      <c r="L189" s="76" t="s">
        <v>2185</v>
      </c>
      <c r="M189" s="77" t="s">
        <v>2823</v>
      </c>
      <c r="N189" s="3" t="s">
        <v>446</v>
      </c>
      <c r="O189" s="26"/>
      <c r="P189" s="3">
        <v>25</v>
      </c>
      <c r="Q189" s="1" t="s">
        <v>2193</v>
      </c>
      <c r="R189" s="2">
        <v>24</v>
      </c>
      <c r="S189" s="149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400</v>
      </c>
      <c r="Z189" s="82">
        <f t="shared" si="7"/>
        <v>400</v>
      </c>
      <c r="AA189" s="82" t="str">
        <f t="shared" si="8"/>
        <v>0</v>
      </c>
      <c r="AC189" s="5"/>
    </row>
    <row r="190" spans="1:29" s="3" customFormat="1" ht="10.199999999999999" x14ac:dyDescent="0.2">
      <c r="A190" s="1" t="s">
        <v>1841</v>
      </c>
      <c r="B190" s="2">
        <v>275</v>
      </c>
      <c r="C190" s="1" t="s">
        <v>1838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/>
      <c r="J190" s="22" t="s">
        <v>446</v>
      </c>
      <c r="K190" s="112" t="s">
        <v>2806</v>
      </c>
      <c r="L190" s="76" t="s">
        <v>2185</v>
      </c>
      <c r="M190" s="77" t="s">
        <v>2519</v>
      </c>
      <c r="N190" s="3" t="s">
        <v>446</v>
      </c>
      <c r="O190" s="3" t="s">
        <v>1029</v>
      </c>
      <c r="P190" s="3">
        <v>25</v>
      </c>
      <c r="Q190" s="1" t="s">
        <v>2193</v>
      </c>
      <c r="R190" s="2">
        <v>72</v>
      </c>
      <c r="S190" s="149" t="s">
        <v>436</v>
      </c>
      <c r="T190" s="1" t="s">
        <v>2792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1846</v>
      </c>
      <c r="B191" s="2">
        <v>275</v>
      </c>
      <c r="C191" s="1" t="s">
        <v>1838</v>
      </c>
      <c r="D191" s="1" t="s">
        <v>2718</v>
      </c>
      <c r="E191" s="3" t="s">
        <v>2187</v>
      </c>
      <c r="F191" s="3">
        <v>8</v>
      </c>
      <c r="G191" s="22">
        <v>25</v>
      </c>
      <c r="H191" s="22"/>
      <c r="I191" s="114"/>
      <c r="J191" s="22" t="s">
        <v>446</v>
      </c>
      <c r="K191" s="112" t="s">
        <v>2887</v>
      </c>
      <c r="L191" s="76" t="s">
        <v>2185</v>
      </c>
      <c r="M191" s="77" t="s">
        <v>2804</v>
      </c>
      <c r="N191" s="3" t="s">
        <v>446</v>
      </c>
      <c r="O191" s="27" t="s">
        <v>2887</v>
      </c>
      <c r="P191" s="3">
        <v>25</v>
      </c>
      <c r="Q191" s="1" t="s">
        <v>2193</v>
      </c>
      <c r="R191" s="2">
        <v>24.85</v>
      </c>
      <c r="S191" s="149" t="s">
        <v>436</v>
      </c>
      <c r="T191" s="1" t="s">
        <v>2651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</row>
    <row r="192" spans="1:29" s="46" customFormat="1" ht="11.85" customHeight="1" thickBot="1" x14ac:dyDescent="0.3">
      <c r="G192" s="47">
        <f>SUM(G165:G191)</f>
        <v>594</v>
      </c>
      <c r="H192" s="47"/>
      <c r="I192" s="47"/>
      <c r="J192" s="47"/>
      <c r="K192" s="47"/>
      <c r="L192" s="48"/>
      <c r="M192" s="47">
        <f>G192-P192</f>
        <v>0</v>
      </c>
      <c r="N192" s="47"/>
      <c r="O192" s="47"/>
      <c r="P192" s="47">
        <f>SUM(P165:P191)</f>
        <v>594</v>
      </c>
      <c r="Q192" s="49"/>
      <c r="R192" s="49"/>
      <c r="S192" s="96"/>
      <c r="T192" s="49"/>
      <c r="X192" s="49"/>
      <c r="Y192" s="82">
        <f t="shared" si="6"/>
        <v>0</v>
      </c>
      <c r="Z192" s="82" t="str">
        <f t="shared" si="7"/>
        <v>0</v>
      </c>
      <c r="AA192" s="82" t="str">
        <f t="shared" si="8"/>
        <v>0</v>
      </c>
    </row>
    <row r="193" spans="1:46" s="43" customFormat="1" ht="11.85" customHeight="1" x14ac:dyDescent="0.25">
      <c r="C193" s="50" t="s">
        <v>2854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95"/>
      <c r="T193" s="22"/>
      <c r="X193" s="22"/>
      <c r="Y193" s="82"/>
      <c r="Z193" s="82" t="str">
        <f t="shared" si="7"/>
        <v>0</v>
      </c>
      <c r="AA193" s="82" t="str">
        <f t="shared" si="8"/>
        <v>0</v>
      </c>
    </row>
    <row r="194" spans="1:46" s="3" customFormat="1" ht="10.199999999999999" x14ac:dyDescent="0.2">
      <c r="A194" s="1" t="s">
        <v>2717</v>
      </c>
      <c r="B194" s="2">
        <v>76.5</v>
      </c>
      <c r="C194" s="1" t="s">
        <v>2485</v>
      </c>
      <c r="D194" s="1" t="s">
        <v>2186</v>
      </c>
      <c r="E194" s="3" t="s">
        <v>2187</v>
      </c>
      <c r="F194" s="3">
        <v>16</v>
      </c>
      <c r="G194" s="3">
        <v>25</v>
      </c>
      <c r="I194" s="23" t="s">
        <v>2893</v>
      </c>
      <c r="J194" s="3" t="s">
        <v>446</v>
      </c>
      <c r="K194" s="23" t="s">
        <v>2446</v>
      </c>
      <c r="L194" s="20" t="s">
        <v>2185</v>
      </c>
      <c r="M194" s="26" t="s">
        <v>2889</v>
      </c>
      <c r="N194" s="37" t="s">
        <v>446</v>
      </c>
      <c r="O194" s="26" t="s">
        <v>1802</v>
      </c>
      <c r="P194" s="26">
        <v>25</v>
      </c>
      <c r="Q194" s="1" t="s">
        <v>1243</v>
      </c>
      <c r="R194" s="2">
        <v>140</v>
      </c>
      <c r="S194" s="113">
        <v>16344</v>
      </c>
      <c r="T194" s="1" t="s">
        <v>1839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82"/>
      <c r="Z194" s="82" t="str">
        <f t="shared" si="7"/>
        <v>0</v>
      </c>
      <c r="AA194" s="8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5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0</v>
      </c>
      <c r="N195" s="40"/>
      <c r="O195" s="40"/>
      <c r="P195" s="40">
        <f>SUM(P194:P194)</f>
        <v>25</v>
      </c>
      <c r="Q195" s="52"/>
      <c r="R195" s="53"/>
      <c r="S195" s="132"/>
      <c r="T195" s="52"/>
      <c r="U195" s="428"/>
      <c r="V195" s="428"/>
      <c r="Y195" s="82"/>
      <c r="Z195" s="82" t="str">
        <f t="shared" si="7"/>
        <v>0</v>
      </c>
      <c r="AA195" s="82" t="str">
        <f t="shared" si="8"/>
        <v>0</v>
      </c>
      <c r="AC195" s="56"/>
    </row>
    <row r="196" spans="1:46" s="43" customFormat="1" ht="11.85" customHeight="1" x14ac:dyDescent="0.25">
      <c r="C196" s="50" t="s">
        <v>2886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U196" s="429"/>
      <c r="V196" s="429"/>
      <c r="X196" s="22"/>
      <c r="Y196" s="82"/>
      <c r="Z196" s="82" t="str">
        <f t="shared" si="7"/>
        <v>0</v>
      </c>
      <c r="AA196" s="82" t="str">
        <f t="shared" si="8"/>
        <v>0</v>
      </c>
    </row>
    <row r="197" spans="1:46" s="3" customFormat="1" ht="10.199999999999999" x14ac:dyDescent="0.2">
      <c r="A197" s="1" t="s">
        <v>2717</v>
      </c>
      <c r="B197" s="2">
        <v>76.5</v>
      </c>
      <c r="C197" s="1" t="s">
        <v>2485</v>
      </c>
      <c r="D197" s="1" t="s">
        <v>2718</v>
      </c>
      <c r="E197" s="3" t="s">
        <v>2187</v>
      </c>
      <c r="F197" s="3">
        <v>8</v>
      </c>
      <c r="G197" s="3">
        <v>25</v>
      </c>
      <c r="I197" s="23" t="s">
        <v>2893</v>
      </c>
      <c r="J197" s="3" t="s">
        <v>446</v>
      </c>
      <c r="K197" s="23" t="s">
        <v>2446</v>
      </c>
      <c r="L197" s="20" t="s">
        <v>2185</v>
      </c>
      <c r="M197" s="26" t="s">
        <v>2889</v>
      </c>
      <c r="N197" s="37" t="s">
        <v>446</v>
      </c>
      <c r="O197" s="26" t="s">
        <v>1802</v>
      </c>
      <c r="P197" s="26">
        <v>25</v>
      </c>
      <c r="Q197" s="1" t="s">
        <v>1243</v>
      </c>
      <c r="R197" s="2">
        <v>140</v>
      </c>
      <c r="S197" s="113">
        <v>16344</v>
      </c>
      <c r="T197" s="1" t="s">
        <v>1839</v>
      </c>
      <c r="U197" s="110" t="s">
        <v>2716</v>
      </c>
      <c r="V197" s="110" t="s">
        <v>2716</v>
      </c>
      <c r="W197" s="22" t="s">
        <v>2892</v>
      </c>
      <c r="X197" s="22" t="s">
        <v>2847</v>
      </c>
      <c r="Y197" s="82"/>
      <c r="Z197" s="82" t="str">
        <f t="shared" si="7"/>
        <v>0</v>
      </c>
      <c r="AA197" s="82">
        <f t="shared" si="8"/>
        <v>0</v>
      </c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</row>
    <row r="198" spans="1:46" s="42" customFormat="1" ht="11.85" customHeight="1" x14ac:dyDescent="0.25">
      <c r="A198" s="52"/>
      <c r="B198" s="53"/>
      <c r="C198" s="52"/>
      <c r="D198" s="52"/>
      <c r="G198" s="40">
        <f>SUM(G197:G197)</f>
        <v>25</v>
      </c>
      <c r="H198" s="40"/>
      <c r="I198" s="40"/>
      <c r="J198" s="40"/>
      <c r="K198" s="54"/>
      <c r="L198" s="55"/>
      <c r="M198" s="40">
        <f>G198-P198</f>
        <v>0</v>
      </c>
      <c r="N198" s="40"/>
      <c r="O198" s="40"/>
      <c r="P198" s="40">
        <f>SUM(P197:P197)</f>
        <v>25</v>
      </c>
      <c r="Q198" s="52"/>
      <c r="R198" s="53"/>
      <c r="S198" s="132"/>
      <c r="T198" s="52"/>
      <c r="U198" s="428"/>
      <c r="V198" s="428"/>
      <c r="Y198" s="82"/>
      <c r="Z198" s="82" t="str">
        <f t="shared" si="7"/>
        <v>0</v>
      </c>
      <c r="AA198" s="82" t="str">
        <f t="shared" si="8"/>
        <v>0</v>
      </c>
      <c r="AC198" s="56"/>
    </row>
    <row r="199" spans="1:46" s="43" customFormat="1" ht="11.85" customHeight="1" x14ac:dyDescent="0.25">
      <c r="C199" s="50" t="s">
        <v>470</v>
      </c>
      <c r="G199" s="22"/>
      <c r="H199" s="22"/>
      <c r="I199" s="69"/>
      <c r="J199" s="22"/>
      <c r="K199" s="22"/>
      <c r="L199" s="45"/>
      <c r="M199" s="22"/>
      <c r="N199" s="22"/>
      <c r="O199" s="22"/>
      <c r="P199" s="22"/>
      <c r="Q199" s="22"/>
      <c r="R199" s="22"/>
      <c r="S199" s="131"/>
      <c r="T199" s="22"/>
      <c r="X199" s="22"/>
      <c r="Y199" s="82">
        <f t="shared" si="6"/>
        <v>0</v>
      </c>
      <c r="Z199" s="82" t="str">
        <f t="shared" si="7"/>
        <v>0</v>
      </c>
      <c r="AA199" s="82" t="str">
        <f t="shared" si="8"/>
        <v>0</v>
      </c>
    </row>
    <row r="200" spans="1:46" s="3" customFormat="1" ht="10.199999999999999" x14ac:dyDescent="0.2">
      <c r="A200" s="1" t="s">
        <v>1830</v>
      </c>
      <c r="B200" s="2">
        <v>0</v>
      </c>
      <c r="C200" s="1" t="s">
        <v>1838</v>
      </c>
      <c r="D200" s="1" t="s">
        <v>2186</v>
      </c>
      <c r="E200" s="3" t="s">
        <v>2187</v>
      </c>
      <c r="F200" s="3">
        <v>16</v>
      </c>
      <c r="G200" s="3">
        <v>5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P200" s="3">
        <v>5</v>
      </c>
      <c r="Q200" s="1" t="s">
        <v>2485</v>
      </c>
      <c r="R200" s="2">
        <v>0</v>
      </c>
      <c r="S200" s="102">
        <v>16343</v>
      </c>
      <c r="T200" s="1" t="s">
        <v>2607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82">
        <f t="shared" si="6"/>
        <v>160</v>
      </c>
      <c r="Z200" s="82" t="str">
        <f t="shared" si="7"/>
        <v>0</v>
      </c>
      <c r="AA200" s="82">
        <f t="shared" si="8"/>
        <v>160</v>
      </c>
      <c r="AC200" s="5"/>
    </row>
    <row r="201" spans="1:46" s="3" customFormat="1" ht="10.199999999999999" x14ac:dyDescent="0.2">
      <c r="A201" s="1" t="s">
        <v>1830</v>
      </c>
      <c r="B201" s="2">
        <v>0</v>
      </c>
      <c r="C201" s="1" t="s">
        <v>1838</v>
      </c>
      <c r="D201" s="1" t="s">
        <v>2186</v>
      </c>
      <c r="E201" s="3" t="s">
        <v>2187</v>
      </c>
      <c r="F201" s="3">
        <v>16</v>
      </c>
      <c r="G201" s="3">
        <v>25</v>
      </c>
      <c r="I201" s="27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P201" s="3">
        <v>25</v>
      </c>
      <c r="Q201" s="1" t="s">
        <v>2321</v>
      </c>
      <c r="R201" s="2">
        <v>54.65</v>
      </c>
      <c r="S201" s="102">
        <v>16343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82">
        <f t="shared" ref="Y201:Y264" si="9">F201*G201*2</f>
        <v>800</v>
      </c>
      <c r="Z201" s="82" t="str">
        <f t="shared" ref="Z201:Z264" si="10">IF(X201="N",Y201,"0")</f>
        <v>0</v>
      </c>
      <c r="AA201" s="82">
        <f t="shared" ref="AA201:AA264" si="11">IF(X201="P",Y201,"0")</f>
        <v>800</v>
      </c>
      <c r="AC201" s="5"/>
    </row>
    <row r="202" spans="1:46" s="3" customFormat="1" ht="10.199999999999999" x14ac:dyDescent="0.2">
      <c r="A202" s="1" t="s">
        <v>1830</v>
      </c>
      <c r="B202" s="2">
        <v>0</v>
      </c>
      <c r="C202" s="1" t="s">
        <v>1838</v>
      </c>
      <c r="D202" s="1" t="s">
        <v>2186</v>
      </c>
      <c r="E202" s="3" t="s">
        <v>2187</v>
      </c>
      <c r="F202" s="3">
        <v>16</v>
      </c>
      <c r="G202" s="3">
        <v>7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P202" s="3">
        <v>7</v>
      </c>
      <c r="Q202" s="1" t="s">
        <v>2321</v>
      </c>
      <c r="R202" s="2">
        <v>48</v>
      </c>
      <c r="S202" s="102">
        <v>16345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9"/>
        <v>224</v>
      </c>
      <c r="Z202" s="82" t="str">
        <f t="shared" si="10"/>
        <v>0</v>
      </c>
      <c r="AA202" s="82">
        <f t="shared" si="11"/>
        <v>224</v>
      </c>
      <c r="AC202" s="5"/>
    </row>
    <row r="203" spans="1:46" s="42" customFormat="1" ht="11.85" customHeight="1" x14ac:dyDescent="0.25">
      <c r="A203" s="52"/>
      <c r="B203" s="53"/>
      <c r="C203" s="52"/>
      <c r="D203" s="52"/>
      <c r="G203" s="40">
        <f>SUM(G199:G202)</f>
        <v>37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SUM(P199:P202)</f>
        <v>37</v>
      </c>
      <c r="Q203" s="52"/>
      <c r="R203" s="53"/>
      <c r="S203" s="132"/>
      <c r="T203" s="52"/>
      <c r="Y203" s="82">
        <f t="shared" si="9"/>
        <v>0</v>
      </c>
      <c r="Z203" s="82" t="str">
        <f t="shared" si="10"/>
        <v>0</v>
      </c>
      <c r="AA203" s="82" t="str">
        <f t="shared" si="11"/>
        <v>0</v>
      </c>
      <c r="AC203" s="56"/>
    </row>
    <row r="204" spans="1:46" s="43" customFormat="1" ht="11.85" customHeight="1" x14ac:dyDescent="0.25">
      <c r="C204" s="50" t="s">
        <v>2169</v>
      </c>
      <c r="G204" s="22"/>
      <c r="H204" s="22"/>
      <c r="I204" s="69"/>
      <c r="J204" s="22"/>
      <c r="K204" s="22"/>
      <c r="L204" s="20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si="9"/>
        <v>0</v>
      </c>
      <c r="Z204" s="82" t="str">
        <f t="shared" si="10"/>
        <v>0</v>
      </c>
      <c r="AA204" s="82" t="str">
        <f t="shared" si="11"/>
        <v>0</v>
      </c>
    </row>
    <row r="205" spans="1:46" s="3" customFormat="1" ht="10.199999999999999" x14ac:dyDescent="0.2">
      <c r="A205" s="1" t="s">
        <v>1833</v>
      </c>
      <c r="B205" s="2">
        <v>0</v>
      </c>
      <c r="C205" s="1" t="s">
        <v>1838</v>
      </c>
      <c r="D205" s="1" t="s">
        <v>2718</v>
      </c>
      <c r="E205" s="3" t="s">
        <v>2187</v>
      </c>
      <c r="F205" s="3">
        <v>8</v>
      </c>
      <c r="G205" s="3">
        <v>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5</v>
      </c>
      <c r="Q205" s="1" t="s">
        <v>2485</v>
      </c>
      <c r="R205" s="2">
        <v>0</v>
      </c>
      <c r="S205" s="102">
        <v>16343</v>
      </c>
      <c r="T205" s="1" t="s">
        <v>2799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9"/>
        <v>80</v>
      </c>
      <c r="Z205" s="82" t="str">
        <f t="shared" si="10"/>
        <v>0</v>
      </c>
      <c r="AA205" s="82">
        <f t="shared" si="11"/>
        <v>80</v>
      </c>
    </row>
    <row r="206" spans="1:46" s="3" customFormat="1" ht="10.199999999999999" x14ac:dyDescent="0.2">
      <c r="A206" s="1" t="s">
        <v>1833</v>
      </c>
      <c r="B206" s="2">
        <v>0</v>
      </c>
      <c r="C206" s="1" t="s">
        <v>1838</v>
      </c>
      <c r="D206" s="1" t="s">
        <v>2718</v>
      </c>
      <c r="E206" s="3" t="s">
        <v>2187</v>
      </c>
      <c r="F206" s="3">
        <v>8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16343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46" s="3" customFormat="1" ht="10.199999999999999" x14ac:dyDescent="0.2">
      <c r="A207" s="1" t="s">
        <v>1833</v>
      </c>
      <c r="B207" s="2">
        <v>0</v>
      </c>
      <c r="C207" s="1" t="s">
        <v>1838</v>
      </c>
      <c r="D207" s="1" t="s">
        <v>2718</v>
      </c>
      <c r="E207" s="3" t="s">
        <v>2187</v>
      </c>
      <c r="F207" s="3">
        <v>8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16345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9"/>
        <v>112</v>
      </c>
      <c r="Z207" s="82" t="str">
        <f t="shared" si="10"/>
        <v>0</v>
      </c>
      <c r="AA207" s="82">
        <f t="shared" si="11"/>
        <v>112</v>
      </c>
      <c r="AC207" s="5"/>
    </row>
    <row r="208" spans="1:46" s="46" customFormat="1" ht="11.85" customHeight="1" thickBot="1" x14ac:dyDescent="0.3">
      <c r="G208" s="47">
        <f>SUM(G204:G207)</f>
        <v>37</v>
      </c>
      <c r="H208" s="47"/>
      <c r="I208" s="47"/>
      <c r="J208" s="47"/>
      <c r="K208" s="47"/>
      <c r="L208" s="48"/>
      <c r="M208" s="47">
        <f>G208-P208</f>
        <v>0</v>
      </c>
      <c r="N208" s="47"/>
      <c r="O208" s="47"/>
      <c r="P208" s="47">
        <f>SUM(P204:P207)</f>
        <v>37</v>
      </c>
      <c r="Q208" s="49"/>
      <c r="R208" s="49"/>
      <c r="S208" s="138"/>
      <c r="T208" s="49"/>
      <c r="X208" s="49"/>
      <c r="Y208" s="82">
        <f t="shared" si="9"/>
        <v>0</v>
      </c>
      <c r="Z208" s="82" t="str">
        <f t="shared" si="10"/>
        <v>0</v>
      </c>
      <c r="AA208" s="82" t="str">
        <f t="shared" si="11"/>
        <v>0</v>
      </c>
    </row>
    <row r="209" spans="1:256" s="43" customFormat="1" ht="11.85" customHeight="1" x14ac:dyDescent="0.25">
      <c r="C209" s="50" t="s">
        <v>2177</v>
      </c>
      <c r="G209" s="22"/>
      <c r="H209" s="22"/>
      <c r="I209" s="22"/>
      <c r="J209" s="22"/>
      <c r="K209" s="22"/>
      <c r="L209" s="45"/>
      <c r="M209" s="22"/>
      <c r="N209" s="22"/>
      <c r="O209" s="22"/>
      <c r="P209" s="22"/>
      <c r="Q209" s="22"/>
      <c r="R209" s="22"/>
      <c r="S209" s="95"/>
      <c r="T209" s="22"/>
      <c r="X209" s="22"/>
      <c r="Y209" s="82">
        <f t="shared" si="9"/>
        <v>0</v>
      </c>
      <c r="Z209" s="82" t="str">
        <f t="shared" si="10"/>
        <v>0</v>
      </c>
      <c r="AA209" s="82" t="str">
        <f t="shared" si="11"/>
        <v>0</v>
      </c>
    </row>
    <row r="210" spans="1:256" s="3" customFormat="1" ht="10.199999999999999" x14ac:dyDescent="0.2">
      <c r="A210" s="1" t="s">
        <v>1831</v>
      </c>
      <c r="B210" s="2">
        <v>0</v>
      </c>
      <c r="C210" s="1" t="s">
        <v>1838</v>
      </c>
      <c r="D210" s="1" t="s">
        <v>2186</v>
      </c>
      <c r="E210" s="3" t="s">
        <v>2187</v>
      </c>
      <c r="F210" s="3">
        <v>16</v>
      </c>
      <c r="G210" s="3">
        <v>46</v>
      </c>
      <c r="J210" s="3" t="s">
        <v>446</v>
      </c>
      <c r="K210" s="111" t="s">
        <v>2608</v>
      </c>
      <c r="L210" s="1" t="s">
        <v>2185</v>
      </c>
      <c r="M210" s="3" t="s">
        <v>2608</v>
      </c>
      <c r="N210" s="3" t="s">
        <v>446</v>
      </c>
      <c r="P210" s="3">
        <v>46</v>
      </c>
      <c r="Q210" s="1" t="s">
        <v>2193</v>
      </c>
      <c r="R210" s="2">
        <v>0</v>
      </c>
      <c r="S210" s="91" t="s">
        <v>436</v>
      </c>
      <c r="T210" s="1" t="s">
        <v>2609</v>
      </c>
      <c r="U210" s="3" t="s">
        <v>2610</v>
      </c>
      <c r="V210" s="3" t="s">
        <v>2610</v>
      </c>
      <c r="W210" s="3" t="s">
        <v>2892</v>
      </c>
      <c r="X210" s="3" t="s">
        <v>1019</v>
      </c>
      <c r="Y210" s="82">
        <f t="shared" si="9"/>
        <v>1472</v>
      </c>
      <c r="Z210" s="82">
        <f t="shared" si="10"/>
        <v>1472</v>
      </c>
      <c r="AA210" s="82" t="str">
        <f t="shared" si="11"/>
        <v>0</v>
      </c>
      <c r="AC210" s="5"/>
    </row>
    <row r="211" spans="1:256" s="22" customFormat="1" ht="11.85" customHeight="1" x14ac:dyDescent="0.2">
      <c r="K211" s="26"/>
      <c r="L211" s="20" t="s">
        <v>2185</v>
      </c>
      <c r="O211" s="28"/>
      <c r="Q211" s="20"/>
      <c r="R211" s="21"/>
      <c r="S211" s="95"/>
      <c r="T211" s="20"/>
      <c r="Y211" s="82">
        <f t="shared" si="9"/>
        <v>0</v>
      </c>
      <c r="Z211" s="82" t="str">
        <f t="shared" si="10"/>
        <v>0</v>
      </c>
      <c r="AA211" s="82" t="str">
        <f t="shared" si="11"/>
        <v>0</v>
      </c>
      <c r="AC211" s="25"/>
    </row>
    <row r="212" spans="1:256" s="42" customFormat="1" ht="11.85" customHeight="1" x14ac:dyDescent="0.25">
      <c r="A212" s="52"/>
      <c r="B212" s="53"/>
      <c r="C212" s="52"/>
      <c r="D212" s="52"/>
      <c r="G212" s="40">
        <f>SUM(G209:G211)</f>
        <v>46</v>
      </c>
      <c r="H212" s="40"/>
      <c r="I212" s="40"/>
      <c r="J212" s="40"/>
      <c r="K212" s="117"/>
      <c r="L212" s="55"/>
      <c r="M212" s="40">
        <f>G212-P212</f>
        <v>0</v>
      </c>
      <c r="N212" s="40"/>
      <c r="O212" s="40"/>
      <c r="P212" s="40">
        <f>SUM(P209:P211)</f>
        <v>46</v>
      </c>
      <c r="Q212" s="52"/>
      <c r="R212" s="53"/>
      <c r="S212" s="94"/>
      <c r="T212" s="52"/>
      <c r="Y212" s="82">
        <f t="shared" si="9"/>
        <v>0</v>
      </c>
      <c r="Z212" s="82" t="str">
        <f t="shared" si="10"/>
        <v>0</v>
      </c>
      <c r="AA212" s="82" t="str">
        <f t="shared" si="11"/>
        <v>0</v>
      </c>
      <c r="AC212" s="56"/>
    </row>
    <row r="213" spans="1:256" s="43" customFormat="1" ht="11.85" customHeight="1" x14ac:dyDescent="0.25">
      <c r="C213" s="50" t="s">
        <v>2176</v>
      </c>
      <c r="G213" s="22"/>
      <c r="H213" s="22"/>
      <c r="I213" s="22"/>
      <c r="J213" s="22"/>
      <c r="K213" s="26"/>
      <c r="L213" s="20"/>
      <c r="M213" s="22"/>
      <c r="N213" s="22"/>
      <c r="O213" s="22"/>
      <c r="P213" s="22"/>
      <c r="Q213" s="22"/>
      <c r="R213" s="22"/>
      <c r="S213" s="95"/>
      <c r="T213" s="22"/>
      <c r="X213" s="22"/>
      <c r="Y213" s="82">
        <f t="shared" si="9"/>
        <v>0</v>
      </c>
      <c r="Z213" s="82" t="str">
        <f t="shared" si="10"/>
        <v>0</v>
      </c>
      <c r="AA213" s="82" t="str">
        <f t="shared" si="11"/>
        <v>0</v>
      </c>
    </row>
    <row r="214" spans="1:256" s="3" customFormat="1" ht="10.199999999999999" x14ac:dyDescent="0.2">
      <c r="A214" s="1" t="s">
        <v>1834</v>
      </c>
      <c r="B214" s="2">
        <v>0</v>
      </c>
      <c r="C214" s="1" t="s">
        <v>1838</v>
      </c>
      <c r="D214" s="1" t="s">
        <v>2718</v>
      </c>
      <c r="E214" s="3" t="s">
        <v>2187</v>
      </c>
      <c r="F214" s="3">
        <v>8</v>
      </c>
      <c r="G214" s="3">
        <v>46</v>
      </c>
      <c r="J214" s="3" t="s">
        <v>446</v>
      </c>
      <c r="K214" s="111" t="s">
        <v>2608</v>
      </c>
      <c r="L214" s="1" t="s">
        <v>2185</v>
      </c>
      <c r="M214" s="3" t="s">
        <v>2608</v>
      </c>
      <c r="N214" s="3" t="s">
        <v>446</v>
      </c>
      <c r="P214" s="3">
        <v>46</v>
      </c>
      <c r="Q214" s="1" t="s">
        <v>2193</v>
      </c>
      <c r="R214" s="2">
        <v>0</v>
      </c>
      <c r="S214" s="91" t="s">
        <v>436</v>
      </c>
      <c r="T214" s="1" t="s">
        <v>2800</v>
      </c>
      <c r="U214" s="3" t="s">
        <v>2610</v>
      </c>
      <c r="V214" s="3" t="s">
        <v>2610</v>
      </c>
      <c r="W214" s="3" t="s">
        <v>2892</v>
      </c>
      <c r="X214" s="3" t="s">
        <v>1019</v>
      </c>
      <c r="Y214" s="82">
        <f t="shared" si="9"/>
        <v>736</v>
      </c>
      <c r="Z214" s="82">
        <f t="shared" si="10"/>
        <v>736</v>
      </c>
      <c r="AA214" s="82" t="str">
        <f t="shared" si="11"/>
        <v>0</v>
      </c>
      <c r="AC214" s="5"/>
    </row>
    <row r="215" spans="1:256" s="22" customFormat="1" ht="11.85" customHeight="1" x14ac:dyDescent="0.2">
      <c r="L215" s="20" t="s">
        <v>2185</v>
      </c>
      <c r="O215" s="28"/>
      <c r="Q215" s="20"/>
      <c r="R215" s="21"/>
      <c r="S215" s="95"/>
      <c r="T215" s="20"/>
      <c r="Y215" s="82">
        <f t="shared" si="9"/>
        <v>0</v>
      </c>
      <c r="Z215" s="82" t="str">
        <f t="shared" si="10"/>
        <v>0</v>
      </c>
      <c r="AA215" s="82" t="str">
        <f t="shared" si="11"/>
        <v>0</v>
      </c>
      <c r="AC215" s="25"/>
    </row>
    <row r="216" spans="1:256" s="46" customFormat="1" ht="11.85" customHeight="1" thickBot="1" x14ac:dyDescent="0.3">
      <c r="G216" s="47">
        <f>SUM(G213:G215)</f>
        <v>46</v>
      </c>
      <c r="H216" s="47"/>
      <c r="I216" s="47"/>
      <c r="J216" s="47"/>
      <c r="K216" s="47"/>
      <c r="L216" s="48"/>
      <c r="M216" s="47">
        <f>G216-P216</f>
        <v>0</v>
      </c>
      <c r="N216" s="47"/>
      <c r="O216" s="47"/>
      <c r="P216" s="47">
        <f>SUM(P213:P215)</f>
        <v>46</v>
      </c>
      <c r="Q216" s="49"/>
      <c r="R216" s="49"/>
      <c r="S216" s="96"/>
      <c r="T216" s="49"/>
      <c r="X216" s="49"/>
      <c r="Y216" s="82">
        <f t="shared" si="9"/>
        <v>0</v>
      </c>
      <c r="Z216" s="82" t="str">
        <f t="shared" si="10"/>
        <v>0</v>
      </c>
      <c r="AA216" s="82" t="str">
        <f t="shared" si="11"/>
        <v>0</v>
      </c>
    </row>
    <row r="217" spans="1:256" s="71" customFormat="1" ht="11.85" customHeight="1" x14ac:dyDescent="0.25">
      <c r="C217" s="50" t="s">
        <v>2801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82"/>
      <c r="Z217" s="82" t="str">
        <f t="shared" si="10"/>
        <v>0</v>
      </c>
      <c r="AA217" s="82" t="str">
        <f t="shared" si="11"/>
        <v>0</v>
      </c>
    </row>
    <row r="218" spans="1:256" s="3" customFormat="1" ht="10.199999999999999" x14ac:dyDescent="0.2">
      <c r="A218" s="1" t="s">
        <v>2711</v>
      </c>
      <c r="B218" s="2">
        <v>216</v>
      </c>
      <c r="C218" s="1" t="s">
        <v>2218</v>
      </c>
      <c r="D218" s="1" t="s">
        <v>2186</v>
      </c>
      <c r="E218" s="3" t="s">
        <v>2187</v>
      </c>
      <c r="F218" s="3">
        <v>16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Y218" s="82"/>
      <c r="Z218" s="82" t="str">
        <f t="shared" si="10"/>
        <v>0</v>
      </c>
      <c r="AA218" s="82" t="str">
        <f t="shared" si="11"/>
        <v>0</v>
      </c>
      <c r="AC218" s="5"/>
    </row>
    <row r="219" spans="1:256" s="3" customFormat="1" ht="10.199999999999999" x14ac:dyDescent="0.2">
      <c r="A219" s="1" t="s">
        <v>2711</v>
      </c>
      <c r="B219" s="2">
        <v>216</v>
      </c>
      <c r="C219" s="1" t="s">
        <v>2218</v>
      </c>
      <c r="D219" s="1" t="s">
        <v>2186</v>
      </c>
      <c r="E219" s="3" t="s">
        <v>2187</v>
      </c>
      <c r="F219" s="3">
        <v>16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Y219" s="82"/>
      <c r="Z219" s="82" t="str">
        <f t="shared" si="10"/>
        <v>0</v>
      </c>
      <c r="AA219" s="82" t="str">
        <f t="shared" si="11"/>
        <v>0</v>
      </c>
      <c r="AC219" s="5"/>
    </row>
    <row r="220" spans="1:256" s="3" customFormat="1" ht="10.199999999999999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2821</v>
      </c>
      <c r="Q220" s="1" t="s">
        <v>1094</v>
      </c>
      <c r="R220" s="2"/>
      <c r="S220" s="91"/>
      <c r="T220" s="1"/>
      <c r="Y220" s="82"/>
      <c r="Z220" s="82" t="str">
        <f t="shared" si="10"/>
        <v>0</v>
      </c>
      <c r="AA220" s="82" t="str">
        <f t="shared" si="11"/>
        <v>0</v>
      </c>
      <c r="AC220" s="5"/>
    </row>
    <row r="221" spans="1:256" s="38" customFormat="1" ht="11.85" customHeight="1" x14ac:dyDescent="0.25">
      <c r="G221" s="40">
        <f>SUM(G218:G219)</f>
        <v>245</v>
      </c>
      <c r="H221" s="40"/>
      <c r="I221" s="40"/>
      <c r="J221" s="40"/>
      <c r="K221" s="40"/>
      <c r="L221" s="41"/>
      <c r="M221" s="40"/>
      <c r="N221" s="40"/>
      <c r="O221" s="40"/>
      <c r="P221" s="40"/>
      <c r="Q221" s="42"/>
      <c r="R221" s="42"/>
      <c r="S221" s="94"/>
      <c r="T221" s="42"/>
      <c r="X221" s="42"/>
      <c r="Y221" s="82"/>
      <c r="Z221" s="82" t="str">
        <f t="shared" si="10"/>
        <v>0</v>
      </c>
      <c r="AA221" s="82" t="str">
        <f t="shared" si="11"/>
        <v>0</v>
      </c>
      <c r="IV221" s="38">
        <f>SUM(A221:IU221)</f>
        <v>245</v>
      </c>
    </row>
    <row r="222" spans="1:256" s="71" customFormat="1" ht="11.85" customHeight="1" x14ac:dyDescent="0.25">
      <c r="C222" s="50" t="s">
        <v>2802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10"/>
        <v>0</v>
      </c>
      <c r="AA222" s="82" t="str">
        <f t="shared" si="11"/>
        <v>0</v>
      </c>
    </row>
    <row r="223" spans="1:256" s="3" customFormat="1" ht="10.199999999999999" x14ac:dyDescent="0.2">
      <c r="A223" s="1" t="s">
        <v>2711</v>
      </c>
      <c r="B223" s="2">
        <v>216</v>
      </c>
      <c r="C223" s="1" t="s">
        <v>2218</v>
      </c>
      <c r="D223" s="1" t="s">
        <v>2718</v>
      </c>
      <c r="E223" s="3" t="s">
        <v>2187</v>
      </c>
      <c r="F223" s="3">
        <v>8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Y223" s="82"/>
      <c r="Z223" s="82" t="str">
        <f t="shared" si="10"/>
        <v>0</v>
      </c>
      <c r="AA223" s="82" t="str">
        <f t="shared" si="11"/>
        <v>0</v>
      </c>
      <c r="AC223" s="5"/>
    </row>
    <row r="224" spans="1:256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2718</v>
      </c>
      <c r="E224" s="3" t="s">
        <v>2187</v>
      </c>
      <c r="F224" s="3">
        <v>8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Y224" s="82"/>
      <c r="Z224" s="82" t="str">
        <f t="shared" si="10"/>
        <v>0</v>
      </c>
      <c r="AA224" s="82" t="str">
        <f t="shared" si="11"/>
        <v>0</v>
      </c>
      <c r="AC224" s="5"/>
    </row>
    <row r="225" spans="1:29" s="3" customFormat="1" ht="10.199999999999999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1022</v>
      </c>
      <c r="Q225" s="1" t="s">
        <v>1260</v>
      </c>
      <c r="R225" s="2"/>
      <c r="S225" s="91"/>
      <c r="T225" s="1"/>
      <c r="Y225" s="82"/>
      <c r="Z225" s="82" t="str">
        <f t="shared" si="10"/>
        <v>0</v>
      </c>
      <c r="AA225" s="82" t="str">
        <f t="shared" si="11"/>
        <v>0</v>
      </c>
      <c r="AC225" s="5"/>
    </row>
    <row r="226" spans="1:29" s="58" customFormat="1" x14ac:dyDescent="0.25">
      <c r="G226" s="40">
        <f>SUM(G223:G225)</f>
        <v>245</v>
      </c>
      <c r="S226" s="106"/>
      <c r="Y226" s="82"/>
      <c r="Z226" s="82" t="str">
        <f t="shared" si="10"/>
        <v>0</v>
      </c>
      <c r="AA226" s="82" t="str">
        <f t="shared" si="11"/>
        <v>0</v>
      </c>
    </row>
    <row r="227" spans="1:29" ht="11.85" customHeight="1" x14ac:dyDescent="0.25">
      <c r="C227" s="57" t="s">
        <v>2174</v>
      </c>
      <c r="G227" s="3"/>
      <c r="H227" s="3"/>
      <c r="I227" s="3"/>
      <c r="J227" s="3"/>
      <c r="K227" s="3"/>
      <c r="L227" s="7"/>
      <c r="M227" s="3"/>
      <c r="N227" s="3"/>
      <c r="O227" s="3"/>
      <c r="P227" s="3"/>
      <c r="Q227" s="3"/>
      <c r="R227" s="3"/>
      <c r="S227" s="95"/>
      <c r="T227" s="3"/>
      <c r="X227" s="3"/>
      <c r="Y227" s="82">
        <f t="shared" si="9"/>
        <v>0</v>
      </c>
      <c r="Z227" s="82" t="str">
        <f t="shared" si="10"/>
        <v>0</v>
      </c>
      <c r="AA227" s="82" t="str">
        <f t="shared" si="11"/>
        <v>0</v>
      </c>
    </row>
    <row r="228" spans="1:29" s="3" customFormat="1" ht="10.199999999999999" x14ac:dyDescent="0.2">
      <c r="A228" s="1" t="s">
        <v>422</v>
      </c>
      <c r="B228" s="2">
        <v>400</v>
      </c>
      <c r="C228" s="1" t="s">
        <v>2218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108" t="s">
        <v>432</v>
      </c>
      <c r="L228" s="109" t="s">
        <v>2185</v>
      </c>
      <c r="M228" s="110" t="s">
        <v>2887</v>
      </c>
      <c r="N228" s="3" t="s">
        <v>446</v>
      </c>
      <c r="O228" s="3" t="s">
        <v>432</v>
      </c>
      <c r="P228" s="3">
        <v>25</v>
      </c>
      <c r="Q228" s="1" t="s">
        <v>2193</v>
      </c>
      <c r="R228" s="2">
        <v>80.75</v>
      </c>
      <c r="S228" s="120" t="s">
        <v>436</v>
      </c>
      <c r="T228" s="1" t="s">
        <v>2274</v>
      </c>
      <c r="U228" s="3" t="s">
        <v>2196</v>
      </c>
      <c r="V228" s="3" t="s">
        <v>2196</v>
      </c>
      <c r="W228" s="22" t="s">
        <v>1161</v>
      </c>
      <c r="X228" s="3" t="s">
        <v>1019</v>
      </c>
      <c r="Y228" s="82">
        <f t="shared" si="9"/>
        <v>800</v>
      </c>
      <c r="Z228" s="82">
        <f t="shared" si="10"/>
        <v>800</v>
      </c>
      <c r="AA228" s="82" t="str">
        <f t="shared" si="11"/>
        <v>0</v>
      </c>
      <c r="AC228" s="5"/>
    </row>
    <row r="229" spans="1:29" s="3" customFormat="1" ht="10.199999999999999" x14ac:dyDescent="0.2">
      <c r="A229" s="1" t="s">
        <v>2391</v>
      </c>
      <c r="B229" s="2">
        <v>360</v>
      </c>
      <c r="C229" s="1" t="s">
        <v>2218</v>
      </c>
      <c r="D229" s="1" t="s">
        <v>2186</v>
      </c>
      <c r="E229" s="3" t="s">
        <v>2187</v>
      </c>
      <c r="F229" s="3">
        <v>16</v>
      </c>
      <c r="G229" s="3">
        <v>25</v>
      </c>
      <c r="I229" s="3" t="s">
        <v>2923</v>
      </c>
      <c r="J229" s="3" t="s">
        <v>446</v>
      </c>
      <c r="K229" s="108" t="s">
        <v>2806</v>
      </c>
      <c r="L229" s="109" t="s">
        <v>2185</v>
      </c>
      <c r="M229" s="110" t="s">
        <v>2490</v>
      </c>
      <c r="N229" s="3" t="s">
        <v>446</v>
      </c>
      <c r="O229" s="3" t="s">
        <v>2919</v>
      </c>
      <c r="P229" s="3">
        <v>25</v>
      </c>
      <c r="Q229" s="1" t="s">
        <v>2193</v>
      </c>
      <c r="R229" s="2">
        <v>83</v>
      </c>
      <c r="S229" s="120" t="s">
        <v>2490</v>
      </c>
      <c r="T229" s="1" t="s">
        <v>2510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82">
        <f t="shared" si="9"/>
        <v>800</v>
      </c>
      <c r="Z229" s="82" t="str">
        <f t="shared" si="10"/>
        <v>0</v>
      </c>
      <c r="AA229" s="82">
        <f t="shared" si="11"/>
        <v>800</v>
      </c>
      <c r="AC229" s="5"/>
    </row>
    <row r="230" spans="1:29" s="3" customFormat="1" ht="10.199999999999999" x14ac:dyDescent="0.2">
      <c r="A230" s="1" t="s">
        <v>2288</v>
      </c>
      <c r="B230" s="2">
        <v>34.65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23426</v>
      </c>
      <c r="J230" s="3" t="s">
        <v>446</v>
      </c>
      <c r="K230" s="108" t="s">
        <v>2277</v>
      </c>
      <c r="L230" s="109" t="s">
        <v>2185</v>
      </c>
      <c r="M230" s="110" t="s">
        <v>2408</v>
      </c>
      <c r="N230" s="3" t="s">
        <v>446</v>
      </c>
      <c r="O230" s="3" t="s">
        <v>2852</v>
      </c>
      <c r="P230" s="3">
        <v>25</v>
      </c>
      <c r="Q230" s="1" t="s">
        <v>2321</v>
      </c>
      <c r="R230" s="2">
        <v>26.15</v>
      </c>
      <c r="S230" s="120" t="s">
        <v>2887</v>
      </c>
      <c r="T230" s="1" t="s">
        <v>2693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82">
        <f t="shared" si="9"/>
        <v>800</v>
      </c>
      <c r="Z230" s="82" t="str">
        <f t="shared" si="10"/>
        <v>0</v>
      </c>
      <c r="AA230" s="82">
        <f t="shared" si="11"/>
        <v>800</v>
      </c>
      <c r="AC230" s="5"/>
    </row>
    <row r="231" spans="1:29" s="3" customFormat="1" ht="10.199999999999999" x14ac:dyDescent="0.2">
      <c r="A231" s="1" t="s">
        <v>2281</v>
      </c>
      <c r="B231" s="2">
        <v>35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23435</v>
      </c>
      <c r="J231" s="3" t="s">
        <v>446</v>
      </c>
      <c r="K231" s="108" t="s">
        <v>2277</v>
      </c>
      <c r="L231" s="109" t="s">
        <v>2185</v>
      </c>
      <c r="M231" s="110" t="s">
        <v>2408</v>
      </c>
      <c r="N231" s="3" t="s">
        <v>446</v>
      </c>
      <c r="O231" s="3" t="s">
        <v>2820</v>
      </c>
      <c r="P231" s="3">
        <v>25</v>
      </c>
      <c r="Q231" s="1" t="s">
        <v>2193</v>
      </c>
      <c r="R231" s="2">
        <v>24.18</v>
      </c>
      <c r="S231" s="120" t="s">
        <v>2887</v>
      </c>
      <c r="T231" s="1" t="s">
        <v>2691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82">
        <f t="shared" si="9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29" s="3" customFormat="1" ht="10.199999999999999" x14ac:dyDescent="0.2">
      <c r="A232" s="1" t="s">
        <v>2289</v>
      </c>
      <c r="B232" s="2">
        <v>35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23380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2820</v>
      </c>
      <c r="P232" s="3">
        <v>25</v>
      </c>
      <c r="Q232" s="1" t="s">
        <v>2193</v>
      </c>
      <c r="R232" s="2">
        <v>24.18</v>
      </c>
      <c r="S232" s="120" t="s">
        <v>2887</v>
      </c>
      <c r="T232" s="1" t="s">
        <v>2691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82">
        <f t="shared" si="9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29" s="3" customFormat="1" ht="10.199999999999999" x14ac:dyDescent="0.2">
      <c r="A233" s="1" t="s">
        <v>2292</v>
      </c>
      <c r="B233" s="2">
        <v>48.4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23519</v>
      </c>
      <c r="J233" s="3" t="s">
        <v>446</v>
      </c>
      <c r="K233" s="108" t="s">
        <v>2277</v>
      </c>
      <c r="L233" s="109" t="s">
        <v>2185</v>
      </c>
      <c r="M233" s="110" t="s">
        <v>2430</v>
      </c>
      <c r="N233" s="3" t="s">
        <v>446</v>
      </c>
      <c r="O233" s="3" t="s">
        <v>2835</v>
      </c>
      <c r="P233" s="3">
        <v>25</v>
      </c>
      <c r="Q233" s="1" t="s">
        <v>2193</v>
      </c>
      <c r="R233" s="2">
        <v>77</v>
      </c>
      <c r="S233" s="120" t="s">
        <v>2408</v>
      </c>
      <c r="T233" s="1" t="s">
        <v>2437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82">
        <f t="shared" si="9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29" s="3" customFormat="1" ht="10.199999999999999" x14ac:dyDescent="0.2">
      <c r="A234" s="1" t="s">
        <v>2290</v>
      </c>
      <c r="B234" s="2">
        <v>36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2851</v>
      </c>
      <c r="J234" s="3" t="s">
        <v>446</v>
      </c>
      <c r="K234" s="108" t="s">
        <v>2277</v>
      </c>
      <c r="L234" s="109" t="s">
        <v>2185</v>
      </c>
      <c r="M234" s="110" t="s">
        <v>2490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86.5</v>
      </c>
      <c r="S234" s="120" t="s">
        <v>2490</v>
      </c>
      <c r="T234" s="1" t="s">
        <v>2512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9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29" s="3" customFormat="1" ht="10.199999999999999" x14ac:dyDescent="0.2">
      <c r="A235" s="1" t="s">
        <v>2291</v>
      </c>
      <c r="B235" s="2">
        <v>38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2850</v>
      </c>
      <c r="J235" s="3" t="s">
        <v>446</v>
      </c>
      <c r="K235" s="108" t="s">
        <v>2277</v>
      </c>
      <c r="L235" s="109" t="s">
        <v>2185</v>
      </c>
      <c r="M235" s="110" t="s">
        <v>2490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96.75</v>
      </c>
      <c r="S235" s="120" t="s">
        <v>2490</v>
      </c>
      <c r="T235" s="1" t="s">
        <v>2513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29" s="3" customFormat="1" ht="10.199999999999999" x14ac:dyDescent="0.2">
      <c r="A236" s="1" t="s">
        <v>2279</v>
      </c>
      <c r="B236" s="2">
        <v>33.15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23365</v>
      </c>
      <c r="J236" s="3" t="s">
        <v>446</v>
      </c>
      <c r="K236" s="108" t="s">
        <v>2277</v>
      </c>
      <c r="L236" s="109" t="s">
        <v>2185</v>
      </c>
      <c r="M236" s="110" t="s">
        <v>2300</v>
      </c>
      <c r="N236" s="3" t="s">
        <v>446</v>
      </c>
      <c r="O236" s="3" t="s">
        <v>2832</v>
      </c>
      <c r="P236" s="3">
        <v>25</v>
      </c>
      <c r="Q236" s="1" t="s">
        <v>2193</v>
      </c>
      <c r="R236" s="2">
        <v>195</v>
      </c>
      <c r="S236" s="120" t="s">
        <v>2300</v>
      </c>
      <c r="T236" s="1" t="s">
        <v>2314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9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29" s="3" customFormat="1" ht="10.199999999999999" x14ac:dyDescent="0.2">
      <c r="A237" s="1" t="s">
        <v>2285</v>
      </c>
      <c r="B237" s="2">
        <v>375</v>
      </c>
      <c r="C237" s="1" t="s">
        <v>2218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23856</v>
      </c>
      <c r="J237" s="3" t="s">
        <v>446</v>
      </c>
      <c r="K237" s="108" t="s">
        <v>2277</v>
      </c>
      <c r="L237" s="109" t="s">
        <v>2185</v>
      </c>
      <c r="M237" s="110" t="s">
        <v>2315</v>
      </c>
      <c r="N237" s="3" t="s">
        <v>446</v>
      </c>
      <c r="O237" s="3" t="s">
        <v>2832</v>
      </c>
      <c r="P237" s="3">
        <v>25</v>
      </c>
      <c r="Q237" s="1" t="s">
        <v>2193</v>
      </c>
      <c r="R237" s="2">
        <v>69.25</v>
      </c>
      <c r="S237" s="120" t="s">
        <v>2911</v>
      </c>
      <c r="T237" s="1" t="s">
        <v>2316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9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29" s="3" customFormat="1" ht="10.199999999999999" x14ac:dyDescent="0.2">
      <c r="A238" s="1" t="s">
        <v>2805</v>
      </c>
      <c r="B238" s="2">
        <v>380</v>
      </c>
      <c r="C238" s="1" t="s">
        <v>2218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24012</v>
      </c>
      <c r="J238" s="3" t="s">
        <v>446</v>
      </c>
      <c r="K238" s="108" t="s">
        <v>2277</v>
      </c>
      <c r="L238" s="109" t="s">
        <v>2185</v>
      </c>
      <c r="M238" s="110" t="s">
        <v>2315</v>
      </c>
      <c r="N238" s="3" t="s">
        <v>446</v>
      </c>
      <c r="O238" s="3" t="s">
        <v>2832</v>
      </c>
      <c r="P238" s="3">
        <v>25</v>
      </c>
      <c r="Q238" s="1" t="s">
        <v>2485</v>
      </c>
      <c r="R238" s="2">
        <v>199.25</v>
      </c>
      <c r="S238" s="120" t="s">
        <v>2911</v>
      </c>
      <c r="T238" s="1" t="s">
        <v>2673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9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29" s="3" customFormat="1" ht="10.199999999999999" x14ac:dyDescent="0.2">
      <c r="A239" s="1" t="s">
        <v>2293</v>
      </c>
      <c r="B239" s="2">
        <v>56.75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2848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72.25</v>
      </c>
      <c r="S239" s="125">
        <v>15748</v>
      </c>
      <c r="T239" s="1" t="s">
        <v>2598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9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29" s="3" customFormat="1" ht="10.199999999999999" x14ac:dyDescent="0.2">
      <c r="A240" s="1" t="s">
        <v>2294</v>
      </c>
      <c r="B240" s="2">
        <v>64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2849</v>
      </c>
      <c r="J240" s="3" t="s">
        <v>446</v>
      </c>
      <c r="K240" s="108" t="s">
        <v>2277</v>
      </c>
      <c r="L240" s="109" t="s">
        <v>2185</v>
      </c>
      <c r="M240" s="110" t="s">
        <v>2596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74</v>
      </c>
      <c r="S240" s="125">
        <v>15749</v>
      </c>
      <c r="T240" s="1" t="s">
        <v>2599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9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2323</v>
      </c>
      <c r="B241" s="2">
        <v>210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2923</v>
      </c>
      <c r="J241" s="3" t="s">
        <v>446</v>
      </c>
      <c r="K241" s="108" t="s">
        <v>2806</v>
      </c>
      <c r="L241" s="109" t="s">
        <v>2185</v>
      </c>
      <c r="M241" s="110" t="s">
        <v>2345</v>
      </c>
      <c r="N241" s="3" t="s">
        <v>446</v>
      </c>
      <c r="O241" s="3" t="s">
        <v>2820</v>
      </c>
      <c r="P241" s="3">
        <v>25</v>
      </c>
      <c r="Q241" s="1" t="s">
        <v>2485</v>
      </c>
      <c r="R241" s="2">
        <v>204</v>
      </c>
      <c r="S241" s="120" t="s">
        <v>2887</v>
      </c>
      <c r="T241" s="1" t="s">
        <v>2683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9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2283</v>
      </c>
      <c r="B242" s="2">
        <v>33.85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1000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15838</v>
      </c>
      <c r="T242" s="1" t="s">
        <v>2600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9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s="3" customFormat="1" ht="10.199999999999999" x14ac:dyDescent="0.2">
      <c r="A243" s="1" t="s">
        <v>2401</v>
      </c>
      <c r="B243" s="2">
        <v>57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4" t="s">
        <v>1048</v>
      </c>
      <c r="J243" s="3" t="s">
        <v>446</v>
      </c>
      <c r="K243" s="108" t="s">
        <v>2324</v>
      </c>
      <c r="L243" s="109" t="s">
        <v>2185</v>
      </c>
      <c r="M243" s="110" t="s">
        <v>2596</v>
      </c>
      <c r="N243" s="3" t="s">
        <v>446</v>
      </c>
      <c r="O243" s="3" t="s">
        <v>2912</v>
      </c>
      <c r="P243" s="3">
        <v>25</v>
      </c>
      <c r="Q243" s="1" t="s">
        <v>2193</v>
      </c>
      <c r="R243" s="2">
        <v>57</v>
      </c>
      <c r="S243" s="125">
        <v>15858</v>
      </c>
      <c r="T243" s="1" t="s">
        <v>2597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9"/>
        <v>800</v>
      </c>
      <c r="Z243" s="82" t="str">
        <f t="shared" si="10"/>
        <v>0</v>
      </c>
      <c r="AA243" s="82">
        <f t="shared" si="11"/>
        <v>800</v>
      </c>
      <c r="AC243" s="5"/>
    </row>
    <row r="244" spans="1:29" s="3" customFormat="1" ht="10.199999999999999" x14ac:dyDescent="0.2">
      <c r="A244" s="1" t="s">
        <v>426</v>
      </c>
      <c r="B244" s="2">
        <v>400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1030</v>
      </c>
      <c r="J244" s="3" t="s">
        <v>446</v>
      </c>
      <c r="K244" s="108" t="s">
        <v>2466</v>
      </c>
      <c r="L244" s="109" t="s">
        <v>2185</v>
      </c>
      <c r="M244" s="110" t="s">
        <v>2701</v>
      </c>
      <c r="N244" s="3" t="s">
        <v>446</v>
      </c>
      <c r="O244" s="3" t="s">
        <v>1039</v>
      </c>
      <c r="P244" s="3">
        <v>25</v>
      </c>
      <c r="Q244" s="1" t="s">
        <v>2193</v>
      </c>
      <c r="R244" s="2">
        <v>48</v>
      </c>
      <c r="S244" s="125">
        <v>15847</v>
      </c>
      <c r="T244" s="1" t="s">
        <v>2702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9"/>
        <v>800</v>
      </c>
      <c r="Z244" s="82" t="str">
        <f t="shared" si="10"/>
        <v>0</v>
      </c>
      <c r="AA244" s="82">
        <f t="shared" si="11"/>
        <v>800</v>
      </c>
      <c r="AC244" s="5"/>
    </row>
    <row r="245" spans="1:29" s="3" customFormat="1" ht="10.199999999999999" x14ac:dyDescent="0.2">
      <c r="A245" s="1" t="s">
        <v>2514</v>
      </c>
      <c r="B245" s="2">
        <v>235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/>
      <c r="J245" s="3" t="s">
        <v>446</v>
      </c>
      <c r="K245" s="108" t="s">
        <v>2515</v>
      </c>
      <c r="L245" s="109" t="s">
        <v>2185</v>
      </c>
      <c r="M245" s="110" t="s">
        <v>2430</v>
      </c>
      <c r="N245" s="3" t="s">
        <v>446</v>
      </c>
      <c r="O245" s="3" t="s">
        <v>1028</v>
      </c>
      <c r="P245" s="3">
        <v>25</v>
      </c>
      <c r="Q245" s="1" t="s">
        <v>2193</v>
      </c>
      <c r="R245" s="2">
        <v>40</v>
      </c>
      <c r="S245" s="120" t="s">
        <v>436</v>
      </c>
      <c r="T245" s="1" t="s">
        <v>2436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82">
        <f t="shared" si="9"/>
        <v>800</v>
      </c>
      <c r="Z245" s="82">
        <f t="shared" si="10"/>
        <v>800</v>
      </c>
      <c r="AA245" s="82" t="str">
        <f t="shared" si="11"/>
        <v>0</v>
      </c>
      <c r="AC245" s="5"/>
    </row>
    <row r="246" spans="1:29" s="3" customFormat="1" ht="10.199999999999999" x14ac:dyDescent="0.2">
      <c r="A246" s="1" t="s">
        <v>1062</v>
      </c>
      <c r="B246" s="2">
        <v>350</v>
      </c>
      <c r="C246" s="1" t="s">
        <v>1063</v>
      </c>
      <c r="D246" s="1" t="s">
        <v>2186</v>
      </c>
      <c r="E246" s="3" t="s">
        <v>2187</v>
      </c>
      <c r="F246" s="3">
        <v>16</v>
      </c>
      <c r="G246" s="3">
        <v>25</v>
      </c>
      <c r="I246" s="23" t="s">
        <v>1033</v>
      </c>
      <c r="J246" s="3" t="s">
        <v>446</v>
      </c>
      <c r="K246" s="108" t="s">
        <v>2804</v>
      </c>
      <c r="L246" s="109" t="s">
        <v>2185</v>
      </c>
      <c r="M246" s="110" t="s">
        <v>2453</v>
      </c>
      <c r="N246" s="3" t="s">
        <v>446</v>
      </c>
      <c r="O246" s="3" t="s">
        <v>1037</v>
      </c>
      <c r="P246" s="3">
        <v>25</v>
      </c>
      <c r="Q246" s="1" t="s">
        <v>2193</v>
      </c>
      <c r="R246" s="2">
        <v>86.5</v>
      </c>
      <c r="S246" s="120" t="s">
        <v>2453</v>
      </c>
      <c r="T246" s="1" t="s">
        <v>2463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9"/>
        <v>800</v>
      </c>
      <c r="Z246" s="82" t="str">
        <f t="shared" si="10"/>
        <v>0</v>
      </c>
      <c r="AA246" s="82">
        <f t="shared" si="11"/>
        <v>800</v>
      </c>
      <c r="AC246" s="5"/>
    </row>
    <row r="247" spans="1:29" s="3" customFormat="1" ht="10.199999999999999" x14ac:dyDescent="0.2">
      <c r="A247" s="1" t="s">
        <v>1145</v>
      </c>
      <c r="B247" s="2">
        <v>320</v>
      </c>
      <c r="C247" s="1" t="s">
        <v>1146</v>
      </c>
      <c r="D247" s="1" t="s">
        <v>2186</v>
      </c>
      <c r="E247" s="3" t="s">
        <v>2187</v>
      </c>
      <c r="F247" s="3">
        <v>16</v>
      </c>
      <c r="G247" s="3">
        <v>25</v>
      </c>
      <c r="I247" s="27"/>
      <c r="J247" s="3" t="s">
        <v>446</v>
      </c>
      <c r="K247" s="108" t="s">
        <v>2490</v>
      </c>
      <c r="L247" s="109" t="s">
        <v>2185</v>
      </c>
      <c r="M247" s="110" t="s">
        <v>2490</v>
      </c>
      <c r="N247" s="3" t="s">
        <v>446</v>
      </c>
      <c r="P247" s="3">
        <v>25</v>
      </c>
      <c r="Q247" s="1" t="s">
        <v>2193</v>
      </c>
      <c r="R247" s="2">
        <v>86.5</v>
      </c>
      <c r="S247" s="120" t="s">
        <v>436</v>
      </c>
      <c r="T247" s="1" t="s">
        <v>2511</v>
      </c>
      <c r="U247" s="3" t="s">
        <v>2196</v>
      </c>
      <c r="V247" s="3" t="s">
        <v>2196</v>
      </c>
      <c r="W247" s="3" t="s">
        <v>2892</v>
      </c>
      <c r="X247" s="3" t="s">
        <v>1019</v>
      </c>
      <c r="Y247" s="82">
        <f t="shared" si="9"/>
        <v>800</v>
      </c>
      <c r="Z247" s="82">
        <f t="shared" si="10"/>
        <v>800</v>
      </c>
      <c r="AA247" s="82" t="str">
        <f t="shared" si="11"/>
        <v>0</v>
      </c>
      <c r="AC247" s="5"/>
    </row>
    <row r="248" spans="1:29" s="3" customFormat="1" ht="10.199999999999999" x14ac:dyDescent="0.2">
      <c r="A248" s="1" t="s">
        <v>2394</v>
      </c>
      <c r="B248" s="2">
        <v>81.349999999999994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20</v>
      </c>
      <c r="I248" s="136"/>
      <c r="J248" s="3" t="s">
        <v>446</v>
      </c>
      <c r="K248" s="108" t="s">
        <v>2806</v>
      </c>
      <c r="L248" s="109" t="s">
        <v>2185</v>
      </c>
      <c r="M248" s="110" t="s">
        <v>2453</v>
      </c>
      <c r="N248" s="3" t="s">
        <v>446</v>
      </c>
      <c r="O248" s="3" t="s">
        <v>2806</v>
      </c>
      <c r="P248" s="3">
        <v>20</v>
      </c>
      <c r="Q248" s="1" t="s">
        <v>2193</v>
      </c>
      <c r="R248" s="2">
        <v>86.5</v>
      </c>
      <c r="S248" s="118" t="s">
        <v>1161</v>
      </c>
      <c r="T248" s="1" t="s">
        <v>2463</v>
      </c>
      <c r="U248" s="3" t="s">
        <v>2196</v>
      </c>
      <c r="V248" s="3" t="s">
        <v>2196</v>
      </c>
      <c r="W248" s="3" t="s">
        <v>2892</v>
      </c>
      <c r="X248" s="3" t="s">
        <v>1019</v>
      </c>
      <c r="Y248" s="82">
        <f t="shared" si="9"/>
        <v>640</v>
      </c>
      <c r="Z248" s="82">
        <f t="shared" si="10"/>
        <v>640</v>
      </c>
      <c r="AA248" s="82" t="str">
        <f t="shared" si="11"/>
        <v>0</v>
      </c>
      <c r="AC248" s="5"/>
    </row>
    <row r="249" spans="1:29" s="3" customFormat="1" ht="10.199999999999999" x14ac:dyDescent="0.2">
      <c r="A249" s="1" t="s">
        <v>423</v>
      </c>
      <c r="B249" s="2">
        <v>390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108" t="s">
        <v>2367</v>
      </c>
      <c r="L249" s="109" t="s">
        <v>2185</v>
      </c>
      <c r="M249" s="110" t="s">
        <v>2516</v>
      </c>
      <c r="N249" s="3" t="s">
        <v>446</v>
      </c>
      <c r="O249" s="3" t="s">
        <v>1099</v>
      </c>
      <c r="P249" s="3">
        <v>25</v>
      </c>
      <c r="Q249" s="1" t="s">
        <v>2193</v>
      </c>
      <c r="R249" s="2">
        <v>400</v>
      </c>
      <c r="S249" s="125" t="s">
        <v>1161</v>
      </c>
      <c r="T249" s="1" t="s">
        <v>2517</v>
      </c>
      <c r="U249" s="3" t="s">
        <v>2196</v>
      </c>
      <c r="V249" s="3" t="s">
        <v>2196</v>
      </c>
      <c r="W249" s="3" t="s">
        <v>2892</v>
      </c>
      <c r="X249" s="3" t="s">
        <v>1019</v>
      </c>
      <c r="Y249" s="82">
        <f t="shared" si="9"/>
        <v>800</v>
      </c>
      <c r="Z249" s="82">
        <f t="shared" si="10"/>
        <v>800</v>
      </c>
      <c r="AA249" s="82" t="str">
        <f t="shared" si="11"/>
        <v>0</v>
      </c>
      <c r="AC249" s="5"/>
    </row>
    <row r="250" spans="1:29" s="3" customFormat="1" ht="10.199999999999999" x14ac:dyDescent="0.2">
      <c r="A250" s="1" t="s">
        <v>836</v>
      </c>
      <c r="B250" s="2">
        <v>385</v>
      </c>
      <c r="C250" s="1" t="s">
        <v>837</v>
      </c>
      <c r="D250" s="1" t="s">
        <v>2186</v>
      </c>
      <c r="E250" s="3" t="s">
        <v>2187</v>
      </c>
      <c r="F250" s="3">
        <v>16</v>
      </c>
      <c r="G250" s="22">
        <v>25</v>
      </c>
      <c r="H250" s="22"/>
      <c r="I250" s="114"/>
      <c r="J250" s="3" t="s">
        <v>446</v>
      </c>
      <c r="K250" s="108" t="s">
        <v>1093</v>
      </c>
      <c r="L250" s="109" t="s">
        <v>2185</v>
      </c>
      <c r="M250" s="110" t="s">
        <v>2441</v>
      </c>
      <c r="N250" s="3" t="s">
        <v>446</v>
      </c>
      <c r="O250" s="27"/>
      <c r="P250" s="3">
        <v>25</v>
      </c>
      <c r="Q250" s="1" t="s">
        <v>2218</v>
      </c>
      <c r="R250" s="2">
        <v>200</v>
      </c>
      <c r="S250" s="125" t="s">
        <v>1161</v>
      </c>
      <c r="T250" s="1" t="s">
        <v>2443</v>
      </c>
      <c r="U250" s="3" t="s">
        <v>2196</v>
      </c>
      <c r="V250" s="3" t="s">
        <v>2196</v>
      </c>
      <c r="W250" s="3" t="s">
        <v>2892</v>
      </c>
      <c r="X250" s="3" t="s">
        <v>1019</v>
      </c>
      <c r="Y250" s="82">
        <f t="shared" si="9"/>
        <v>800</v>
      </c>
      <c r="Z250" s="82">
        <f t="shared" si="10"/>
        <v>800</v>
      </c>
      <c r="AA250" s="82" t="str">
        <f t="shared" si="11"/>
        <v>0</v>
      </c>
      <c r="AC250" s="5"/>
    </row>
    <row r="251" spans="1:29" s="3" customFormat="1" ht="10.199999999999999" x14ac:dyDescent="0.2">
      <c r="A251" s="1" t="s">
        <v>839</v>
      </c>
      <c r="B251" s="2">
        <v>380</v>
      </c>
      <c r="C251" s="1" t="s">
        <v>837</v>
      </c>
      <c r="D251" s="1" t="s">
        <v>2186</v>
      </c>
      <c r="E251" s="3" t="s">
        <v>2187</v>
      </c>
      <c r="F251" s="3">
        <v>16</v>
      </c>
      <c r="G251" s="22">
        <v>25</v>
      </c>
      <c r="H251" s="22"/>
      <c r="I251" s="114"/>
      <c r="J251" s="3" t="s">
        <v>446</v>
      </c>
      <c r="K251" s="108" t="s">
        <v>1093</v>
      </c>
      <c r="L251" s="109" t="s">
        <v>2185</v>
      </c>
      <c r="M251" s="110" t="s">
        <v>2441</v>
      </c>
      <c r="N251" s="3" t="s">
        <v>446</v>
      </c>
      <c r="O251" s="27"/>
      <c r="P251" s="22">
        <v>25</v>
      </c>
      <c r="Q251" s="1" t="s">
        <v>1291</v>
      </c>
      <c r="R251" s="2">
        <v>350</v>
      </c>
      <c r="S251" s="125" t="s">
        <v>1161</v>
      </c>
      <c r="T251" s="1" t="s">
        <v>1292</v>
      </c>
      <c r="U251" s="3" t="s">
        <v>2196</v>
      </c>
      <c r="V251" s="3" t="s">
        <v>2196</v>
      </c>
      <c r="W251" s="3" t="s">
        <v>2892</v>
      </c>
      <c r="X251" s="3" t="s">
        <v>1019</v>
      </c>
      <c r="Y251" s="82">
        <f t="shared" si="9"/>
        <v>800</v>
      </c>
      <c r="Z251" s="82">
        <f t="shared" si="10"/>
        <v>800</v>
      </c>
      <c r="AA251" s="82" t="str">
        <f t="shared" si="11"/>
        <v>0</v>
      </c>
      <c r="AC251" s="5"/>
    </row>
    <row r="252" spans="1:29" s="3" customFormat="1" ht="10.199999999999999" x14ac:dyDescent="0.2">
      <c r="A252" s="1" t="s">
        <v>839</v>
      </c>
      <c r="B252" s="2">
        <v>380</v>
      </c>
      <c r="C252" s="1" t="s">
        <v>837</v>
      </c>
      <c r="D252" s="1" t="s">
        <v>2186</v>
      </c>
      <c r="E252" s="3" t="s">
        <v>2187</v>
      </c>
      <c r="F252" s="3">
        <v>16</v>
      </c>
      <c r="G252" s="22">
        <v>25</v>
      </c>
      <c r="H252" s="22"/>
      <c r="I252" s="114"/>
      <c r="J252" s="3" t="s">
        <v>446</v>
      </c>
      <c r="K252" s="108" t="s">
        <v>1093</v>
      </c>
      <c r="L252" s="109" t="s">
        <v>2185</v>
      </c>
      <c r="M252" s="110" t="s">
        <v>2441</v>
      </c>
      <c r="N252" s="3" t="s">
        <v>446</v>
      </c>
      <c r="O252" s="27"/>
      <c r="P252" s="3">
        <v>25</v>
      </c>
      <c r="Q252" s="1" t="s">
        <v>2193</v>
      </c>
      <c r="R252" s="2">
        <v>83.75</v>
      </c>
      <c r="S252" s="125" t="s">
        <v>1161</v>
      </c>
      <c r="T252" s="1" t="s">
        <v>2442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9"/>
        <v>800</v>
      </c>
      <c r="Z252" s="82">
        <f t="shared" si="10"/>
        <v>800</v>
      </c>
      <c r="AA252" s="82" t="str">
        <f t="shared" si="11"/>
        <v>0</v>
      </c>
      <c r="AC252" s="5"/>
    </row>
    <row r="253" spans="1:29" s="3" customFormat="1" ht="10.199999999999999" x14ac:dyDescent="0.2">
      <c r="A253" s="1" t="s">
        <v>842</v>
      </c>
      <c r="B253" s="2">
        <v>375</v>
      </c>
      <c r="C253" s="1" t="s">
        <v>837</v>
      </c>
      <c r="D253" s="1" t="s">
        <v>2186</v>
      </c>
      <c r="E253" s="3" t="s">
        <v>2187</v>
      </c>
      <c r="F253" s="3">
        <v>16</v>
      </c>
      <c r="G253" s="22">
        <v>25</v>
      </c>
      <c r="H253" s="22"/>
      <c r="I253" s="114"/>
      <c r="J253" s="3" t="s">
        <v>446</v>
      </c>
      <c r="K253" s="108" t="s">
        <v>2448</v>
      </c>
      <c r="L253" s="109" t="s">
        <v>2185</v>
      </c>
      <c r="M253" s="110" t="s">
        <v>2430</v>
      </c>
      <c r="N253" s="3" t="s">
        <v>446</v>
      </c>
      <c r="O253" s="22" t="s">
        <v>2448</v>
      </c>
      <c r="P253" s="3">
        <v>25</v>
      </c>
      <c r="Q253" s="1" t="s">
        <v>2193</v>
      </c>
      <c r="R253" s="2">
        <v>40</v>
      </c>
      <c r="S253" s="120" t="s">
        <v>1161</v>
      </c>
      <c r="T253" s="1" t="s">
        <v>2436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9"/>
        <v>800</v>
      </c>
      <c r="Z253" s="82">
        <f t="shared" si="10"/>
        <v>800</v>
      </c>
      <c r="AA253" s="82" t="str">
        <f t="shared" si="11"/>
        <v>0</v>
      </c>
      <c r="AC253" s="5"/>
    </row>
    <row r="254" spans="1:29" s="3" customFormat="1" ht="10.199999999999999" x14ac:dyDescent="0.2">
      <c r="A254" s="1" t="s">
        <v>849</v>
      </c>
      <c r="B254" s="2">
        <v>375</v>
      </c>
      <c r="C254" s="1" t="s">
        <v>837</v>
      </c>
      <c r="D254" s="1" t="s">
        <v>2186</v>
      </c>
      <c r="E254" s="3" t="s">
        <v>2187</v>
      </c>
      <c r="F254" s="3">
        <v>16</v>
      </c>
      <c r="G254" s="22">
        <v>25</v>
      </c>
      <c r="H254" s="22"/>
      <c r="I254" s="114"/>
      <c r="J254" s="3" t="s">
        <v>446</v>
      </c>
      <c r="K254" s="108" t="s">
        <v>2585</v>
      </c>
      <c r="L254" s="109" t="s">
        <v>2185</v>
      </c>
      <c r="M254" s="110" t="s">
        <v>2895</v>
      </c>
      <c r="N254" s="3" t="s">
        <v>446</v>
      </c>
      <c r="O254" s="3" t="s">
        <v>2585</v>
      </c>
      <c r="P254" s="3">
        <v>25</v>
      </c>
      <c r="Q254" s="1" t="s">
        <v>2193</v>
      </c>
      <c r="R254" s="2">
        <v>180</v>
      </c>
      <c r="S254" s="125" t="s">
        <v>1161</v>
      </c>
      <c r="T254" s="1" t="s">
        <v>2298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9"/>
        <v>800</v>
      </c>
      <c r="Z254" s="82">
        <f t="shared" si="10"/>
        <v>800</v>
      </c>
      <c r="AA254" s="82" t="str">
        <f t="shared" si="11"/>
        <v>0</v>
      </c>
      <c r="AC254" s="5"/>
    </row>
    <row r="255" spans="1:29" s="3" customFormat="1" ht="10.199999999999999" x14ac:dyDescent="0.2">
      <c r="A255" s="1" t="s">
        <v>842</v>
      </c>
      <c r="B255" s="2">
        <v>375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2448</v>
      </c>
      <c r="L255" s="109" t="s">
        <v>2185</v>
      </c>
      <c r="M255" s="110" t="s">
        <v>2448</v>
      </c>
      <c r="N255" s="3" t="s">
        <v>446</v>
      </c>
      <c r="P255" s="3">
        <v>25</v>
      </c>
      <c r="Q255" s="1" t="s">
        <v>861</v>
      </c>
      <c r="R255" s="2">
        <v>300</v>
      </c>
      <c r="S255" s="118" t="s">
        <v>1161</v>
      </c>
      <c r="T255" s="1" t="s">
        <v>863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9"/>
        <v>800</v>
      </c>
      <c r="Z255" s="82">
        <f t="shared" si="10"/>
        <v>800</v>
      </c>
      <c r="AA255" s="82" t="str">
        <f t="shared" si="11"/>
        <v>0</v>
      </c>
      <c r="AC255" s="5"/>
    </row>
    <row r="256" spans="1:29" ht="11.85" customHeight="1" x14ac:dyDescent="0.25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9"/>
        <v>0</v>
      </c>
      <c r="Z256" s="82" t="str">
        <f t="shared" si="10"/>
        <v>0</v>
      </c>
      <c r="AA256" s="82" t="str">
        <f t="shared" si="11"/>
        <v>0</v>
      </c>
    </row>
    <row r="257" spans="1:29" s="58" customFormat="1" ht="11.85" customHeight="1" x14ac:dyDescent="0.25">
      <c r="G257" s="59">
        <f>SUM(G227:G256)</f>
        <v>695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SUM(P227:P256)</f>
        <v>695</v>
      </c>
      <c r="Q257" s="61"/>
      <c r="R257" s="61"/>
      <c r="S257" s="94"/>
      <c r="T257" s="61"/>
      <c r="X257" s="61"/>
      <c r="Y257" s="82">
        <f t="shared" si="9"/>
        <v>0</v>
      </c>
      <c r="Z257" s="82" t="str">
        <f t="shared" si="10"/>
        <v>0</v>
      </c>
      <c r="AA257" s="82" t="str">
        <f t="shared" si="11"/>
        <v>0</v>
      </c>
    </row>
    <row r="258" spans="1:29" ht="11.85" customHeight="1" x14ac:dyDescent="0.25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9"/>
        <v>0</v>
      </c>
      <c r="Z258" s="82" t="str">
        <f t="shared" si="10"/>
        <v>0</v>
      </c>
      <c r="AA258" s="82" t="str">
        <f t="shared" si="11"/>
        <v>0</v>
      </c>
    </row>
    <row r="259" spans="1:29" s="3" customFormat="1" ht="10.199999999999999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9"/>
        <v>400</v>
      </c>
      <c r="Z259" s="82">
        <f t="shared" si="10"/>
        <v>400</v>
      </c>
      <c r="AA259" s="82" t="str">
        <f t="shared" si="11"/>
        <v>0</v>
      </c>
      <c r="AC259" s="5"/>
    </row>
    <row r="260" spans="1:29" s="3" customFormat="1" ht="10.199999999999999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9"/>
        <v>400</v>
      </c>
      <c r="Z260" s="82" t="str">
        <f t="shared" si="10"/>
        <v>0</v>
      </c>
      <c r="AA260" s="82">
        <f t="shared" si="11"/>
        <v>400</v>
      </c>
      <c r="AC260" s="5"/>
    </row>
    <row r="261" spans="1:29" s="3" customFormat="1" ht="10.199999999999999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9"/>
        <v>400</v>
      </c>
      <c r="Z261" s="82" t="str">
        <f t="shared" si="10"/>
        <v>0</v>
      </c>
      <c r="AA261" s="82">
        <f t="shared" si="11"/>
        <v>400</v>
      </c>
      <c r="AC261" s="5"/>
    </row>
    <row r="262" spans="1:29" s="3" customFormat="1" ht="10.199999999999999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9"/>
        <v>400</v>
      </c>
      <c r="Z262" s="82" t="str">
        <f t="shared" si="10"/>
        <v>0</v>
      </c>
      <c r="AA262" s="82">
        <f t="shared" si="11"/>
        <v>400</v>
      </c>
      <c r="AC262" s="5"/>
    </row>
    <row r="263" spans="1:29" s="3" customFormat="1" ht="10.199999999999999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9"/>
        <v>400</v>
      </c>
      <c r="Z263" s="82" t="str">
        <f t="shared" si="10"/>
        <v>0</v>
      </c>
      <c r="AA263" s="82">
        <f t="shared" si="11"/>
        <v>400</v>
      </c>
      <c r="AC263" s="5"/>
    </row>
    <row r="264" spans="1:29" s="3" customFormat="1" ht="10.199999999999999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9"/>
        <v>400</v>
      </c>
      <c r="Z264" s="82" t="str">
        <f t="shared" si="10"/>
        <v>0</v>
      </c>
      <c r="AA264" s="82">
        <f t="shared" si="11"/>
        <v>400</v>
      </c>
      <c r="AC264" s="5"/>
    </row>
    <row r="265" spans="1:29" s="3" customFormat="1" ht="10.199999999999999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1" si="12">F265*G265*2</f>
        <v>400</v>
      </c>
      <c r="Z265" s="82" t="str">
        <f t="shared" ref="Z265:Z321" si="13">IF(X265="N",Y265,"0")</f>
        <v>0</v>
      </c>
      <c r="AA265" s="82">
        <f t="shared" ref="AA265:AA321" si="14">IF(X265="P",Y265,"0")</f>
        <v>400</v>
      </c>
      <c r="AC265" s="5"/>
    </row>
    <row r="266" spans="1:29" s="3" customFormat="1" ht="10.199999999999999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0.199999999999999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s="3" customFormat="1" ht="10.199999999999999" x14ac:dyDescent="0.2">
      <c r="A275" s="1" t="s">
        <v>2773</v>
      </c>
      <c r="B275" s="2">
        <v>185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139"/>
      <c r="J275" s="3" t="s">
        <v>446</v>
      </c>
      <c r="K275" s="108" t="s">
        <v>2448</v>
      </c>
      <c r="L275" s="109" t="s">
        <v>2185</v>
      </c>
      <c r="M275" s="135" t="s">
        <v>2887</v>
      </c>
      <c r="N275" s="3" t="s">
        <v>446</v>
      </c>
      <c r="O275" s="3" t="s">
        <v>2448</v>
      </c>
      <c r="P275" s="3">
        <v>25</v>
      </c>
      <c r="Q275" s="1" t="s">
        <v>2193</v>
      </c>
      <c r="R275" s="2">
        <v>21</v>
      </c>
      <c r="S275" s="120" t="s">
        <v>1161</v>
      </c>
      <c r="T275" s="1" t="s">
        <v>2723</v>
      </c>
      <c r="U275" s="3" t="s">
        <v>2196</v>
      </c>
      <c r="V275" s="3" t="s">
        <v>2196</v>
      </c>
      <c r="W275" s="3" t="s">
        <v>2892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0.199999999999999" x14ac:dyDescent="0.2">
      <c r="A276" s="1" t="s">
        <v>2795</v>
      </c>
      <c r="B276" s="2">
        <v>185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114"/>
      <c r="J276" s="3" t="s">
        <v>446</v>
      </c>
      <c r="K276" s="108" t="s">
        <v>2812</v>
      </c>
      <c r="L276" s="109" t="s">
        <v>2185</v>
      </c>
      <c r="M276" s="135" t="s">
        <v>2887</v>
      </c>
      <c r="N276" s="3" t="s">
        <v>446</v>
      </c>
      <c r="O276" s="3" t="s">
        <v>879</v>
      </c>
      <c r="P276" s="3">
        <v>25</v>
      </c>
      <c r="Q276" s="1" t="s">
        <v>2193</v>
      </c>
      <c r="R276" s="2">
        <v>25.5</v>
      </c>
      <c r="S276" s="125" t="s">
        <v>1739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1019</v>
      </c>
      <c r="Y276" s="82">
        <f t="shared" si="12"/>
        <v>400</v>
      </c>
      <c r="Z276" s="82">
        <f t="shared" si="13"/>
        <v>400</v>
      </c>
      <c r="AA276" s="82" t="str">
        <f t="shared" si="14"/>
        <v>0</v>
      </c>
      <c r="AC276" s="5"/>
    </row>
    <row r="277" spans="1:29" ht="11.85" customHeight="1" x14ac:dyDescent="0.25">
      <c r="G277" s="3"/>
      <c r="H277" s="3"/>
      <c r="I277" s="3"/>
      <c r="J277" s="3"/>
      <c r="K277" s="3"/>
      <c r="L277" s="20" t="s">
        <v>2185</v>
      </c>
      <c r="M277" s="3"/>
      <c r="N277" s="3"/>
      <c r="O277" s="3"/>
      <c r="P277" s="3"/>
      <c r="Q277" s="3"/>
      <c r="R277" s="3"/>
      <c r="S277" s="95"/>
      <c r="T277" s="3"/>
      <c r="X277" s="3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62" customFormat="1" ht="11.85" customHeight="1" thickBot="1" x14ac:dyDescent="0.3">
      <c r="G278" s="63">
        <f>SUM(G258:G277)</f>
        <v>450</v>
      </c>
      <c r="H278" s="63"/>
      <c r="I278" s="63"/>
      <c r="J278" s="63"/>
      <c r="K278" s="63"/>
      <c r="L278" s="64"/>
      <c r="M278" s="63">
        <f>G278-P278</f>
        <v>0</v>
      </c>
      <c r="N278" s="63"/>
      <c r="O278" s="63"/>
      <c r="P278" s="63">
        <f>SUM(P258:P277)</f>
        <v>450</v>
      </c>
      <c r="Q278" s="65"/>
      <c r="R278" s="65"/>
      <c r="S278" s="103"/>
      <c r="T278" s="65"/>
      <c r="X278" s="65"/>
      <c r="Y278" s="82">
        <f t="shared" si="12"/>
        <v>0</v>
      </c>
      <c r="Z278" s="82" t="str">
        <f t="shared" si="13"/>
        <v>0</v>
      </c>
      <c r="AA278" s="82" t="str">
        <f t="shared" si="14"/>
        <v>0</v>
      </c>
    </row>
    <row r="279" spans="1:29" s="71" customFormat="1" ht="11.85" customHeight="1" x14ac:dyDescent="0.25">
      <c r="C279" s="50" t="s">
        <v>2183</v>
      </c>
      <c r="G279" s="72"/>
      <c r="H279" s="72"/>
      <c r="I279" s="72"/>
      <c r="J279" s="72"/>
      <c r="K279" s="72"/>
      <c r="L279" s="73"/>
      <c r="M279" s="72"/>
      <c r="N279" s="72"/>
      <c r="O279" s="72"/>
      <c r="P279" s="72"/>
      <c r="Q279" s="74"/>
      <c r="R279" s="74"/>
      <c r="S279" s="97"/>
      <c r="T279" s="74"/>
      <c r="X279" s="74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5">
      <c r="A280" s="89">
        <v>486140.1</v>
      </c>
      <c r="B280" s="2">
        <v>216</v>
      </c>
      <c r="C280" s="1" t="s">
        <v>2218</v>
      </c>
      <c r="D280" s="1" t="s">
        <v>2186</v>
      </c>
      <c r="E280" s="3" t="s">
        <v>2187</v>
      </c>
      <c r="F280" s="3">
        <v>16</v>
      </c>
      <c r="G280" s="22">
        <v>4</v>
      </c>
      <c r="H280" s="22"/>
      <c r="I280" s="127" t="s">
        <v>2904</v>
      </c>
      <c r="J280" s="22" t="s">
        <v>446</v>
      </c>
      <c r="K280" s="4" t="s">
        <v>2277</v>
      </c>
      <c r="L280" s="1" t="s">
        <v>2185</v>
      </c>
      <c r="M280" s="22" t="s">
        <v>2842</v>
      </c>
      <c r="N280" s="80" t="s">
        <v>446</v>
      </c>
      <c r="O280" s="22"/>
      <c r="P280" s="22">
        <v>4</v>
      </c>
      <c r="Q280" s="20" t="s">
        <v>2843</v>
      </c>
      <c r="R280" s="21">
        <v>0</v>
      </c>
      <c r="S280" s="98">
        <v>15757</v>
      </c>
      <c r="T280" s="20" t="s">
        <v>2844</v>
      </c>
      <c r="U280" s="22" t="s">
        <v>2845</v>
      </c>
      <c r="V280" s="22" t="s">
        <v>2845</v>
      </c>
      <c r="W280" s="22" t="s">
        <v>1161</v>
      </c>
      <c r="X280" s="22" t="s">
        <v>2847</v>
      </c>
      <c r="Y280" s="82">
        <f t="shared" si="12"/>
        <v>128</v>
      </c>
      <c r="Z280" s="82" t="str">
        <f t="shared" si="13"/>
        <v>0</v>
      </c>
      <c r="AA280" s="82">
        <f t="shared" si="14"/>
        <v>128</v>
      </c>
      <c r="AB280" s="22"/>
      <c r="AC280" s="25"/>
    </row>
    <row r="281" spans="1:29" s="46" customFormat="1" ht="11.85" customHeight="1" thickBot="1" x14ac:dyDescent="0.3">
      <c r="A281" s="90"/>
      <c r="G281" s="47">
        <f>SUM(G280:G280)</f>
        <v>4</v>
      </c>
      <c r="H281" s="47"/>
      <c r="I281" s="128"/>
      <c r="J281" s="47"/>
      <c r="K281" s="128"/>
      <c r="L281" s="48"/>
      <c r="M281" s="47">
        <f>G281-P281</f>
        <v>0</v>
      </c>
      <c r="N281" s="81"/>
      <c r="O281" s="47"/>
      <c r="P281" s="47">
        <f>SUM(P280)</f>
        <v>4</v>
      </c>
      <c r="Q281" s="49"/>
      <c r="R281" s="49"/>
      <c r="S281" s="96"/>
      <c r="T281" s="49"/>
      <c r="X281" s="49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5">
      <c r="A282" s="89"/>
      <c r="C282" s="50" t="s">
        <v>2184</v>
      </c>
      <c r="G282" s="22"/>
      <c r="H282" s="22"/>
      <c r="I282" s="24"/>
      <c r="J282" s="22"/>
      <c r="K282" s="22"/>
      <c r="L282" s="45"/>
      <c r="M282" s="22"/>
      <c r="N282" s="37"/>
      <c r="O282" s="22"/>
      <c r="P282" s="22"/>
      <c r="Q282" s="22"/>
      <c r="R282" s="22"/>
      <c r="S282" s="95"/>
      <c r="T282" s="22"/>
      <c r="X282" s="22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5">
      <c r="A283" s="89">
        <v>486140.1</v>
      </c>
      <c r="B283" s="2">
        <v>216</v>
      </c>
      <c r="C283" s="1" t="s">
        <v>2218</v>
      </c>
      <c r="D283" s="1" t="s">
        <v>2718</v>
      </c>
      <c r="E283" s="3" t="s">
        <v>2187</v>
      </c>
      <c r="F283" s="3">
        <v>8</v>
      </c>
      <c r="G283" s="74">
        <v>4</v>
      </c>
      <c r="H283" s="74"/>
      <c r="I283" s="127" t="s">
        <v>2904</v>
      </c>
      <c r="J283" s="74" t="s">
        <v>446</v>
      </c>
      <c r="K283" s="4" t="s">
        <v>2277</v>
      </c>
      <c r="L283" s="1" t="s">
        <v>2185</v>
      </c>
      <c r="M283" s="74" t="s">
        <v>2842</v>
      </c>
      <c r="N283" s="82" t="s">
        <v>446</v>
      </c>
      <c r="O283" s="74"/>
      <c r="P283" s="74">
        <v>4</v>
      </c>
      <c r="Q283" s="83" t="s">
        <v>2843</v>
      </c>
      <c r="R283" s="84">
        <v>0</v>
      </c>
      <c r="S283" s="99">
        <v>15757</v>
      </c>
      <c r="T283" s="83" t="s">
        <v>2844</v>
      </c>
      <c r="U283" s="74" t="s">
        <v>2845</v>
      </c>
      <c r="V283" s="74" t="s">
        <v>2845</v>
      </c>
      <c r="W283" s="22" t="s">
        <v>1161</v>
      </c>
      <c r="X283" s="74" t="s">
        <v>2847</v>
      </c>
      <c r="Y283" s="82">
        <f t="shared" si="12"/>
        <v>64</v>
      </c>
      <c r="Z283" s="82" t="str">
        <f t="shared" si="13"/>
        <v>0</v>
      </c>
      <c r="AA283" s="82">
        <f t="shared" si="14"/>
        <v>64</v>
      </c>
      <c r="AB283" s="74"/>
      <c r="AC283" s="85"/>
    </row>
    <row r="284" spans="1:29" s="46" customFormat="1" ht="11.85" customHeight="1" thickBot="1" x14ac:dyDescent="0.3">
      <c r="G284" s="47">
        <f>SUM(G283)</f>
        <v>4</v>
      </c>
      <c r="H284" s="47"/>
      <c r="I284" s="128"/>
      <c r="J284" s="47"/>
      <c r="K284" s="47"/>
      <c r="M284" s="47">
        <f>G284-P284</f>
        <v>0</v>
      </c>
      <c r="N284" s="81"/>
      <c r="O284" s="47"/>
      <c r="P284" s="47">
        <f>SUM(P283)</f>
        <v>4</v>
      </c>
      <c r="S284" s="104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G285" s="72"/>
      <c r="H285" s="72"/>
      <c r="I285" s="72"/>
      <c r="J285" s="72"/>
      <c r="K285" s="72"/>
      <c r="L285" s="73"/>
      <c r="M285" s="74"/>
      <c r="N285" s="82"/>
      <c r="O285" s="74"/>
      <c r="P285" s="74"/>
      <c r="Q285" s="83"/>
      <c r="R285" s="84"/>
      <c r="S285" s="99"/>
      <c r="T285" s="83"/>
      <c r="U285" s="74"/>
      <c r="V285" s="74"/>
      <c r="W285" s="74"/>
      <c r="X285" s="74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  <c r="AB285" s="74"/>
      <c r="AC285" s="85"/>
    </row>
    <row r="286" spans="1:29" s="43" customFormat="1" ht="11.25" customHeight="1" x14ac:dyDescent="0.3">
      <c r="C286" s="50" t="s">
        <v>2180</v>
      </c>
      <c r="G286" s="22"/>
      <c r="H286" s="22"/>
      <c r="I286" s="22"/>
      <c r="J286" s="22"/>
      <c r="K286" s="67"/>
      <c r="L286" s="45"/>
      <c r="M286" s="22"/>
      <c r="N286" s="22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3" customFormat="1" ht="10.199999999999999" x14ac:dyDescent="0.2">
      <c r="A287" s="1" t="s">
        <v>2713</v>
      </c>
      <c r="B287" s="2">
        <v>197.04</v>
      </c>
      <c r="C287" s="1" t="s">
        <v>2485</v>
      </c>
      <c r="D287" s="1" t="s">
        <v>2186</v>
      </c>
      <c r="E287" s="3" t="s">
        <v>2187</v>
      </c>
      <c r="F287" s="3">
        <v>16</v>
      </c>
      <c r="G287" s="3">
        <v>10</v>
      </c>
      <c r="J287" s="3" t="s">
        <v>446</v>
      </c>
      <c r="K287" s="4" t="s">
        <v>2714</v>
      </c>
      <c r="L287" s="1" t="s">
        <v>2185</v>
      </c>
      <c r="M287" s="3" t="s">
        <v>435</v>
      </c>
      <c r="N287" s="3" t="s">
        <v>446</v>
      </c>
      <c r="O287" s="3" t="s">
        <v>433</v>
      </c>
      <c r="P287" s="3">
        <v>10</v>
      </c>
      <c r="Q287" s="1"/>
      <c r="R287" s="2">
        <v>235</v>
      </c>
      <c r="S287" s="91">
        <v>15307</v>
      </c>
      <c r="T287" s="1" t="s">
        <v>429</v>
      </c>
      <c r="U287" s="3" t="s">
        <v>2715</v>
      </c>
      <c r="V287" s="3" t="s">
        <v>2715</v>
      </c>
      <c r="W287" s="22" t="s">
        <v>1161</v>
      </c>
      <c r="X287" s="3" t="s">
        <v>2847</v>
      </c>
      <c r="Y287" s="82">
        <f t="shared" si="12"/>
        <v>320</v>
      </c>
      <c r="Z287" s="82" t="str">
        <f t="shared" si="13"/>
        <v>0</v>
      </c>
      <c r="AA287" s="82">
        <f t="shared" si="14"/>
        <v>320</v>
      </c>
      <c r="AC287" s="5"/>
    </row>
    <row r="288" spans="1:29" s="38" customFormat="1" ht="11.85" customHeight="1" x14ac:dyDescent="0.25">
      <c r="G288" s="40">
        <f>SUM(G286:G287)</f>
        <v>10</v>
      </c>
      <c r="H288" s="40"/>
      <c r="I288" s="40"/>
      <c r="J288" s="40"/>
      <c r="K288" s="40"/>
      <c r="L288" s="41"/>
      <c r="M288" s="40">
        <f>G288-P288</f>
        <v>0</v>
      </c>
      <c r="N288" s="40"/>
      <c r="O288" s="40"/>
      <c r="P288" s="40">
        <f>SUM(P286:P287)</f>
        <v>10</v>
      </c>
      <c r="Q288" s="42"/>
      <c r="R288" s="42"/>
      <c r="S288" s="94"/>
      <c r="T288" s="42"/>
      <c r="X288" s="4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43" customFormat="1" ht="11.85" customHeight="1" x14ac:dyDescent="0.25">
      <c r="C289" s="50" t="s">
        <v>2181</v>
      </c>
      <c r="G289" s="22"/>
      <c r="H289" s="22"/>
      <c r="I289" s="22"/>
      <c r="J289" s="22"/>
      <c r="K289" s="22"/>
      <c r="L289" s="45"/>
      <c r="M289" s="22"/>
      <c r="N289" s="22"/>
      <c r="O289" s="22"/>
      <c r="P289" s="22"/>
      <c r="Q289" s="22"/>
      <c r="R289" s="22"/>
      <c r="S289" s="95"/>
      <c r="T289" s="22"/>
      <c r="X289" s="22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3" customFormat="1" ht="10.199999999999999" x14ac:dyDescent="0.2">
      <c r="A290" s="1" t="s">
        <v>2713</v>
      </c>
      <c r="B290" s="2">
        <v>197.04</v>
      </c>
      <c r="C290" s="1" t="s">
        <v>2485</v>
      </c>
      <c r="D290" s="1" t="s">
        <v>2718</v>
      </c>
      <c r="E290" s="3" t="s">
        <v>2187</v>
      </c>
      <c r="F290" s="3">
        <v>8</v>
      </c>
      <c r="G290" s="3">
        <v>10</v>
      </c>
      <c r="J290" s="3" t="s">
        <v>446</v>
      </c>
      <c r="K290" s="4" t="s">
        <v>2714</v>
      </c>
      <c r="L290" s="1" t="s">
        <v>2185</v>
      </c>
      <c r="M290" s="3" t="s">
        <v>435</v>
      </c>
      <c r="N290" s="3" t="s">
        <v>446</v>
      </c>
      <c r="O290" s="3" t="s">
        <v>433</v>
      </c>
      <c r="P290" s="3">
        <v>10</v>
      </c>
      <c r="Q290" s="1"/>
      <c r="R290" s="2">
        <v>300</v>
      </c>
      <c r="S290" s="91">
        <v>15307</v>
      </c>
      <c r="T290" s="1" t="s">
        <v>429</v>
      </c>
      <c r="U290" s="3" t="s">
        <v>2715</v>
      </c>
      <c r="V290" s="3" t="s">
        <v>2715</v>
      </c>
      <c r="W290" s="22" t="s">
        <v>1161</v>
      </c>
      <c r="X290" s="3" t="s">
        <v>2847</v>
      </c>
      <c r="Y290" s="82">
        <f t="shared" si="12"/>
        <v>160</v>
      </c>
      <c r="Z290" s="82" t="str">
        <f t="shared" si="13"/>
        <v>0</v>
      </c>
      <c r="AA290" s="82">
        <f t="shared" si="14"/>
        <v>160</v>
      </c>
      <c r="AC290" s="5"/>
    </row>
    <row r="291" spans="1:29" s="46" customFormat="1" ht="11.85" customHeight="1" thickBot="1" x14ac:dyDescent="0.3">
      <c r="G291" s="47">
        <f>SUM(G289:G290)</f>
        <v>10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SUM(P289:P290)</f>
        <v>10</v>
      </c>
      <c r="Q291" s="49"/>
      <c r="R291" s="49"/>
      <c r="S291" s="96"/>
      <c r="T291" s="49"/>
      <c r="X291" s="49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43" customFormat="1" ht="11.85" customHeight="1" x14ac:dyDescent="0.25">
      <c r="C292" s="50" t="s">
        <v>2178</v>
      </c>
      <c r="G292" s="22"/>
      <c r="H292" s="22"/>
      <c r="I292" s="28"/>
      <c r="J292" s="22"/>
      <c r="K292" s="22"/>
      <c r="L292" s="45"/>
      <c r="M292" s="22"/>
      <c r="N292" s="22"/>
      <c r="O292" s="22"/>
      <c r="P292" s="22"/>
      <c r="Q292" s="22"/>
      <c r="R292" s="22"/>
      <c r="S292" s="95"/>
      <c r="T292" s="22"/>
      <c r="X292" s="2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3" customFormat="1" ht="10.199999999999999" x14ac:dyDescent="0.2">
      <c r="A293" s="1" t="s">
        <v>2711</v>
      </c>
      <c r="B293" s="2">
        <v>216</v>
      </c>
      <c r="C293" s="1" t="s">
        <v>2218</v>
      </c>
      <c r="D293" s="1" t="s">
        <v>2186</v>
      </c>
      <c r="E293" s="3" t="s">
        <v>2187</v>
      </c>
      <c r="F293" s="3">
        <v>16</v>
      </c>
      <c r="G293" s="3">
        <v>9</v>
      </c>
      <c r="I293" s="127" t="s">
        <v>2904</v>
      </c>
      <c r="J293" s="3" t="s">
        <v>446</v>
      </c>
      <c r="K293" s="4" t="s">
        <v>2277</v>
      </c>
      <c r="L293" s="1" t="s">
        <v>2185</v>
      </c>
      <c r="M293" s="3" t="s">
        <v>2619</v>
      </c>
      <c r="N293" s="3" t="s">
        <v>446</v>
      </c>
      <c r="P293" s="3">
        <v>9</v>
      </c>
      <c r="Q293" s="1" t="s">
        <v>2193</v>
      </c>
      <c r="R293" s="2">
        <v>15.7</v>
      </c>
      <c r="S293" s="91">
        <v>15758</v>
      </c>
      <c r="T293" s="1" t="s">
        <v>2620</v>
      </c>
      <c r="U293" s="3" t="s">
        <v>2621</v>
      </c>
      <c r="V293" s="3" t="s">
        <v>2621</v>
      </c>
      <c r="W293" s="22" t="s">
        <v>1161</v>
      </c>
      <c r="X293" s="3" t="s">
        <v>2847</v>
      </c>
      <c r="Y293" s="82">
        <f t="shared" si="12"/>
        <v>288</v>
      </c>
      <c r="Z293" s="82" t="str">
        <f t="shared" si="13"/>
        <v>0</v>
      </c>
      <c r="AA293" s="82">
        <f t="shared" si="14"/>
        <v>288</v>
      </c>
      <c r="AC293" s="5"/>
    </row>
    <row r="294" spans="1:29" s="38" customFormat="1" ht="11.85" customHeight="1" x14ac:dyDescent="0.25">
      <c r="G294" s="40">
        <f>SUM(G292:G293)</f>
        <v>9</v>
      </c>
      <c r="H294" s="40"/>
      <c r="I294" s="129"/>
      <c r="J294" s="40"/>
      <c r="K294" s="129"/>
      <c r="L294" s="41"/>
      <c r="M294" s="40">
        <f>G294-P294</f>
        <v>0</v>
      </c>
      <c r="N294" s="40"/>
      <c r="O294" s="40"/>
      <c r="P294" s="40">
        <f>SUM(P292:P293)</f>
        <v>9</v>
      </c>
      <c r="Q294" s="42"/>
      <c r="R294" s="42"/>
      <c r="S294" s="94"/>
      <c r="T294" s="42"/>
      <c r="X294" s="4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43" customFormat="1" ht="11.85" customHeight="1" x14ac:dyDescent="0.25">
      <c r="C295" s="50" t="s">
        <v>2179</v>
      </c>
      <c r="G295" s="22"/>
      <c r="H295" s="22"/>
      <c r="I295" s="24"/>
      <c r="J295" s="22"/>
      <c r="K295" s="22"/>
      <c r="L295" s="45"/>
      <c r="M295" s="22"/>
      <c r="N295" s="22"/>
      <c r="O295" s="22"/>
      <c r="P295" s="22"/>
      <c r="Q295" s="22"/>
      <c r="R295" s="22"/>
      <c r="S295" s="95"/>
      <c r="T295" s="22"/>
      <c r="X295" s="22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3" customFormat="1" ht="10.199999999999999" x14ac:dyDescent="0.2">
      <c r="A296" s="1" t="s">
        <v>2711</v>
      </c>
      <c r="B296" s="2">
        <v>216</v>
      </c>
      <c r="C296" s="1" t="s">
        <v>2218</v>
      </c>
      <c r="D296" s="1" t="s">
        <v>2718</v>
      </c>
      <c r="E296" s="3" t="s">
        <v>2187</v>
      </c>
      <c r="F296" s="3">
        <v>8</v>
      </c>
      <c r="G296" s="3">
        <v>9</v>
      </c>
      <c r="I296" s="127" t="s">
        <v>2904</v>
      </c>
      <c r="J296" s="3" t="s">
        <v>446</v>
      </c>
      <c r="K296" s="4" t="s">
        <v>2277</v>
      </c>
      <c r="L296" s="1" t="s">
        <v>2185</v>
      </c>
      <c r="M296" s="3" t="s">
        <v>2619</v>
      </c>
      <c r="N296" s="3" t="s">
        <v>446</v>
      </c>
      <c r="P296" s="3">
        <v>9</v>
      </c>
      <c r="Q296" s="1" t="s">
        <v>2193</v>
      </c>
      <c r="R296" s="2">
        <v>15.7</v>
      </c>
      <c r="S296" s="91">
        <v>15758</v>
      </c>
      <c r="T296" s="1" t="s">
        <v>2620</v>
      </c>
      <c r="U296" s="3" t="s">
        <v>2621</v>
      </c>
      <c r="V296" s="3" t="s">
        <v>2621</v>
      </c>
      <c r="W296" s="22" t="s">
        <v>1161</v>
      </c>
      <c r="X296" s="3" t="s">
        <v>2847</v>
      </c>
      <c r="Y296" s="82">
        <f t="shared" si="12"/>
        <v>144</v>
      </c>
      <c r="Z296" s="82" t="str">
        <f t="shared" si="13"/>
        <v>0</v>
      </c>
      <c r="AA296" s="82">
        <f t="shared" si="14"/>
        <v>144</v>
      </c>
      <c r="AC296" s="5"/>
    </row>
    <row r="297" spans="1:29" s="46" customFormat="1" ht="11.85" customHeight="1" thickBot="1" x14ac:dyDescent="0.3">
      <c r="G297" s="47">
        <f>SUM(G295:G296)</f>
        <v>9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9</v>
      </c>
      <c r="Q297" s="49"/>
      <c r="R297" s="49"/>
      <c r="S297" s="96"/>
      <c r="T297" s="49"/>
      <c r="X297" s="49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43" customFormat="1" ht="11.25" customHeight="1" x14ac:dyDescent="0.25">
      <c r="C298" s="50" t="s">
        <v>2170</v>
      </c>
      <c r="G298" s="22"/>
      <c r="H298" s="22"/>
      <c r="I298" s="68" t="s">
        <v>2182</v>
      </c>
      <c r="J298" s="22"/>
      <c r="K298" s="22"/>
      <c r="L298" s="45"/>
      <c r="M298" s="22"/>
      <c r="N298" s="22"/>
      <c r="P298" s="22"/>
      <c r="Q298" s="22"/>
      <c r="R298" s="22"/>
      <c r="S298" s="95"/>
      <c r="T298" s="22"/>
      <c r="X298" s="2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12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2611</v>
      </c>
      <c r="N299" s="3" t="s">
        <v>446</v>
      </c>
      <c r="P299" s="3">
        <v>12</v>
      </c>
      <c r="Q299" s="1" t="s">
        <v>2612</v>
      </c>
      <c r="R299" s="2">
        <v>0</v>
      </c>
      <c r="S299" s="98">
        <v>15737</v>
      </c>
      <c r="T299" s="1" t="s">
        <v>2613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384</v>
      </c>
      <c r="Z299" s="82" t="str">
        <f t="shared" si="13"/>
        <v>0</v>
      </c>
      <c r="AA299" s="82">
        <f t="shared" si="14"/>
        <v>384</v>
      </c>
      <c r="AC299" s="5"/>
    </row>
    <row r="300" spans="1:29" s="3" customFormat="1" ht="10.199999999999999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5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2614</v>
      </c>
      <c r="N300" s="3" t="s">
        <v>446</v>
      </c>
      <c r="P300" s="3">
        <v>5</v>
      </c>
      <c r="Q300" s="1" t="s">
        <v>2321</v>
      </c>
      <c r="R300" s="2">
        <v>23.7</v>
      </c>
      <c r="S300" s="98">
        <v>15740</v>
      </c>
      <c r="T300" s="1" t="s">
        <v>2615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160</v>
      </c>
      <c r="Z300" s="82" t="str">
        <f t="shared" si="13"/>
        <v>0</v>
      </c>
      <c r="AA300" s="82">
        <f t="shared" si="14"/>
        <v>160</v>
      </c>
      <c r="AC300" s="5"/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6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2614</v>
      </c>
      <c r="N301" s="3" t="s">
        <v>446</v>
      </c>
      <c r="P301" s="3">
        <v>6</v>
      </c>
      <c r="Q301" s="1" t="s">
        <v>2321</v>
      </c>
      <c r="R301" s="2">
        <v>34.65</v>
      </c>
      <c r="S301" s="98">
        <v>15740</v>
      </c>
      <c r="T301" s="1" t="s">
        <v>2616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192</v>
      </c>
      <c r="Z301" s="82" t="str">
        <f t="shared" si="13"/>
        <v>0</v>
      </c>
      <c r="AA301" s="82">
        <f t="shared" si="14"/>
        <v>192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7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2188</v>
      </c>
      <c r="N302" s="3" t="s">
        <v>446</v>
      </c>
      <c r="P302" s="3">
        <v>7</v>
      </c>
      <c r="Q302" s="1" t="s">
        <v>2321</v>
      </c>
      <c r="R302" s="2">
        <v>28.75</v>
      </c>
      <c r="S302" s="98">
        <v>15735</v>
      </c>
      <c r="T302" s="1" t="s">
        <v>2618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224</v>
      </c>
      <c r="Z302" s="82" t="str">
        <f t="shared" si="13"/>
        <v>0</v>
      </c>
      <c r="AA302" s="82">
        <f t="shared" si="14"/>
        <v>224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10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2188</v>
      </c>
      <c r="N303" s="3" t="s">
        <v>446</v>
      </c>
      <c r="P303" s="3">
        <v>10</v>
      </c>
      <c r="Q303" s="1" t="s">
        <v>2189</v>
      </c>
      <c r="R303" s="2">
        <v>31.9</v>
      </c>
      <c r="S303" s="98">
        <v>15735</v>
      </c>
      <c r="T303" s="1" t="s">
        <v>2190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6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2821</v>
      </c>
      <c r="N304" s="3" t="s">
        <v>446</v>
      </c>
      <c r="O304" s="78" t="s">
        <v>1024</v>
      </c>
      <c r="P304" s="3">
        <v>6</v>
      </c>
      <c r="Q304" s="3" t="s">
        <v>2218</v>
      </c>
      <c r="R304" s="21">
        <v>0</v>
      </c>
      <c r="S304" s="98">
        <v>15741</v>
      </c>
      <c r="T304" s="3" t="s">
        <v>419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192</v>
      </c>
      <c r="Z304" s="82" t="str">
        <f t="shared" si="13"/>
        <v>0</v>
      </c>
      <c r="AA304" s="82">
        <f t="shared" si="14"/>
        <v>192</v>
      </c>
      <c r="AC304" s="5"/>
    </row>
    <row r="305" spans="1:29" s="38" customFormat="1" ht="11.85" customHeight="1" x14ac:dyDescent="0.25">
      <c r="G305" s="40">
        <f>SUM(G298:G304)</f>
        <v>46</v>
      </c>
      <c r="H305" s="40"/>
      <c r="I305" s="40"/>
      <c r="J305" s="40"/>
      <c r="K305" s="40"/>
      <c r="L305" s="41"/>
      <c r="M305" s="40">
        <f>G305-P305</f>
        <v>0</v>
      </c>
      <c r="N305" s="40"/>
      <c r="O305" s="40"/>
      <c r="P305" s="40">
        <f>SUM(P298:P304)</f>
        <v>46</v>
      </c>
      <c r="Q305" s="42"/>
      <c r="R305" s="42"/>
      <c r="S305" s="94"/>
      <c r="T305" s="42"/>
      <c r="X305" s="42"/>
      <c r="Y305" s="82">
        <f t="shared" si="12"/>
        <v>0</v>
      </c>
      <c r="Z305" s="82" t="str">
        <f t="shared" si="13"/>
        <v>0</v>
      </c>
      <c r="AA305" s="82" t="str">
        <f t="shared" si="14"/>
        <v>0</v>
      </c>
    </row>
    <row r="306" spans="1:29" s="43" customFormat="1" ht="11.85" customHeight="1" x14ac:dyDescent="0.25">
      <c r="C306" s="50" t="s">
        <v>2171</v>
      </c>
      <c r="G306" s="22"/>
      <c r="H306" s="22"/>
      <c r="I306" s="22"/>
      <c r="J306" s="24"/>
      <c r="K306" s="22"/>
      <c r="L306" s="45"/>
      <c r="M306" s="22"/>
      <c r="N306" s="24"/>
      <c r="O306" s="22"/>
      <c r="P306" s="22"/>
      <c r="Q306" s="22"/>
      <c r="R306" s="22"/>
      <c r="S306" s="95"/>
      <c r="T306" s="22"/>
      <c r="X306" s="22"/>
      <c r="Y306" s="82">
        <f t="shared" si="12"/>
        <v>0</v>
      </c>
      <c r="Z306" s="82" t="str">
        <f t="shared" si="13"/>
        <v>0</v>
      </c>
      <c r="AA306" s="82" t="str">
        <f t="shared" si="14"/>
        <v>0</v>
      </c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12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2611</v>
      </c>
      <c r="N307" s="3" t="s">
        <v>446</v>
      </c>
      <c r="P307" s="3">
        <v>12</v>
      </c>
      <c r="Q307" s="1" t="s">
        <v>2612</v>
      </c>
      <c r="R307" s="2">
        <v>0</v>
      </c>
      <c r="S307" s="98">
        <v>15737</v>
      </c>
      <c r="T307" s="1" t="s">
        <v>2613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192</v>
      </c>
      <c r="Z307" s="82" t="str">
        <f t="shared" si="13"/>
        <v>0</v>
      </c>
      <c r="AA307" s="82">
        <f t="shared" si="14"/>
        <v>192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5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2614</v>
      </c>
      <c r="N308" s="3" t="s">
        <v>446</v>
      </c>
      <c r="P308" s="3">
        <v>5</v>
      </c>
      <c r="Q308" s="1" t="s">
        <v>2321</v>
      </c>
      <c r="R308" s="2">
        <v>23.7</v>
      </c>
      <c r="S308" s="98">
        <v>15740</v>
      </c>
      <c r="T308" s="1" t="s">
        <v>2615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80</v>
      </c>
      <c r="Z308" s="82" t="str">
        <f t="shared" si="13"/>
        <v>0</v>
      </c>
      <c r="AA308" s="82">
        <f t="shared" si="14"/>
        <v>80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6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2614</v>
      </c>
      <c r="N309" s="3" t="s">
        <v>446</v>
      </c>
      <c r="P309" s="3">
        <v>6</v>
      </c>
      <c r="Q309" s="1" t="s">
        <v>2321</v>
      </c>
      <c r="R309" s="2">
        <v>34.65</v>
      </c>
      <c r="S309" s="98">
        <v>15740</v>
      </c>
      <c r="T309" s="1" t="s">
        <v>2616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96</v>
      </c>
      <c r="Z309" s="82" t="str">
        <f t="shared" si="13"/>
        <v>0</v>
      </c>
      <c r="AA309" s="82">
        <f t="shared" si="14"/>
        <v>96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7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2188</v>
      </c>
      <c r="N310" s="3" t="s">
        <v>446</v>
      </c>
      <c r="P310" s="3">
        <v>7</v>
      </c>
      <c r="Q310" s="1" t="s">
        <v>2321</v>
      </c>
      <c r="R310" s="2">
        <v>28.75</v>
      </c>
      <c r="S310" s="98">
        <v>15736</v>
      </c>
      <c r="T310" s="1" t="s">
        <v>2618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112</v>
      </c>
      <c r="Z310" s="82" t="str">
        <f t="shared" si="13"/>
        <v>0</v>
      </c>
      <c r="AA310" s="82">
        <f t="shared" si="14"/>
        <v>112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8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2188</v>
      </c>
      <c r="N311" s="3" t="s">
        <v>446</v>
      </c>
      <c r="P311" s="3">
        <v>8</v>
      </c>
      <c r="Q311" s="1" t="s">
        <v>2189</v>
      </c>
      <c r="R311" s="2">
        <v>31.9</v>
      </c>
      <c r="S311" s="98">
        <v>15736</v>
      </c>
      <c r="T311" s="1" t="s">
        <v>2190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128</v>
      </c>
      <c r="Z311" s="82" t="str">
        <f t="shared" si="13"/>
        <v>0</v>
      </c>
      <c r="AA311" s="82">
        <f t="shared" si="14"/>
        <v>128</v>
      </c>
      <c r="AC311" s="5"/>
    </row>
    <row r="312" spans="1:29" s="22" customFormat="1" ht="11.85" customHeight="1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8</v>
      </c>
      <c r="H312" s="3"/>
      <c r="I312" s="23" t="s">
        <v>434</v>
      </c>
      <c r="J312" s="3" t="s">
        <v>446</v>
      </c>
      <c r="K312" s="4" t="s">
        <v>2608</v>
      </c>
      <c r="L312" s="20" t="s">
        <v>2185</v>
      </c>
      <c r="M312" s="22" t="s">
        <v>2821</v>
      </c>
      <c r="N312" s="3" t="s">
        <v>446</v>
      </c>
      <c r="P312" s="22">
        <v>8</v>
      </c>
      <c r="Q312" s="20" t="s">
        <v>2218</v>
      </c>
      <c r="R312" s="21">
        <v>0</v>
      </c>
      <c r="S312" s="98">
        <v>15741</v>
      </c>
      <c r="T312" s="20" t="s">
        <v>420</v>
      </c>
      <c r="U312" s="22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128</v>
      </c>
      <c r="Z312" s="82" t="str">
        <f t="shared" si="13"/>
        <v>0</v>
      </c>
      <c r="AA312" s="82">
        <f t="shared" si="14"/>
        <v>128</v>
      </c>
      <c r="AC312" s="25"/>
    </row>
    <row r="313" spans="1:29" s="46" customFormat="1" ht="11.85" customHeight="1" thickBot="1" x14ac:dyDescent="0.3">
      <c r="G313" s="47">
        <f>SUM(G306:G312)</f>
        <v>46</v>
      </c>
      <c r="H313" s="47"/>
      <c r="I313" s="47"/>
      <c r="J313" s="47"/>
      <c r="K313" s="47"/>
      <c r="L313" s="48"/>
      <c r="M313" s="47">
        <f>G313-P313</f>
        <v>0</v>
      </c>
      <c r="N313" s="47"/>
      <c r="O313" s="47"/>
      <c r="P313" s="47">
        <f>SUM(P306:P312)</f>
        <v>46</v>
      </c>
      <c r="Q313" s="49"/>
      <c r="R313" s="49"/>
      <c r="S313" s="96"/>
      <c r="T313" s="49"/>
      <c r="X313" s="49"/>
      <c r="Y313" s="82">
        <f t="shared" si="12"/>
        <v>0</v>
      </c>
      <c r="Z313" s="82" t="str">
        <f t="shared" si="13"/>
        <v>0</v>
      </c>
      <c r="AA313" s="82" t="str">
        <f t="shared" si="14"/>
        <v>0</v>
      </c>
    </row>
    <row r="314" spans="1:29" s="43" customFormat="1" ht="11.85" customHeight="1" x14ac:dyDescent="0.25">
      <c r="C314" s="50" t="s">
        <v>2172</v>
      </c>
      <c r="G314" s="22"/>
      <c r="H314" s="22"/>
      <c r="I314" s="22"/>
      <c r="J314" s="24"/>
      <c r="K314" s="22"/>
      <c r="L314" s="45"/>
      <c r="M314" s="22"/>
      <c r="N314" s="24"/>
      <c r="O314" s="22"/>
      <c r="P314" s="22"/>
      <c r="Q314" s="22"/>
      <c r="R314" s="22"/>
      <c r="S314" s="95"/>
      <c r="T314" s="22"/>
      <c r="X314" s="22"/>
      <c r="Y314" s="82">
        <f t="shared" si="12"/>
        <v>0</v>
      </c>
      <c r="Z314" s="82" t="str">
        <f t="shared" si="13"/>
        <v>0</v>
      </c>
      <c r="AA314" s="82" t="str">
        <f t="shared" si="14"/>
        <v>0</v>
      </c>
    </row>
    <row r="315" spans="1:29" s="3" customFormat="1" ht="10.199999999999999" x14ac:dyDescent="0.2">
      <c r="A315" s="1" t="s">
        <v>2816</v>
      </c>
      <c r="B315" s="2">
        <v>0</v>
      </c>
      <c r="C315" s="1" t="s">
        <v>2218</v>
      </c>
      <c r="D315" s="1" t="s">
        <v>2186</v>
      </c>
      <c r="E315" s="3" t="s">
        <v>2187</v>
      </c>
      <c r="F315" s="3">
        <v>16</v>
      </c>
      <c r="G315" s="3">
        <v>41</v>
      </c>
      <c r="J315" s="3" t="s">
        <v>446</v>
      </c>
      <c r="K315" s="75" t="s">
        <v>2817</v>
      </c>
      <c r="L315" s="76" t="s">
        <v>2185</v>
      </c>
      <c r="M315" s="77" t="s">
        <v>2601</v>
      </c>
      <c r="N315" s="3" t="s">
        <v>446</v>
      </c>
      <c r="P315" s="3">
        <v>41</v>
      </c>
      <c r="Q315" s="1" t="s">
        <v>2321</v>
      </c>
      <c r="R315" s="2">
        <v>0</v>
      </c>
      <c r="S315" s="91" t="s">
        <v>436</v>
      </c>
      <c r="T315" s="1" t="s">
        <v>2602</v>
      </c>
      <c r="U315" s="3" t="s">
        <v>2603</v>
      </c>
      <c r="V315" s="3" t="s">
        <v>2603</v>
      </c>
      <c r="W315" s="3" t="s">
        <v>1161</v>
      </c>
      <c r="X315" s="3" t="s">
        <v>1019</v>
      </c>
      <c r="Y315" s="82">
        <f t="shared" si="12"/>
        <v>1312</v>
      </c>
      <c r="Z315" s="82">
        <f t="shared" si="13"/>
        <v>1312</v>
      </c>
      <c r="AA315" s="82" t="str">
        <f t="shared" si="14"/>
        <v>0</v>
      </c>
      <c r="AC315" s="5"/>
    </row>
    <row r="316" spans="1:29" s="3" customFormat="1" ht="10.199999999999999" x14ac:dyDescent="0.2">
      <c r="A316" s="1" t="s">
        <v>2604</v>
      </c>
      <c r="B316" s="2">
        <v>0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20</v>
      </c>
      <c r="I316" s="23" t="s">
        <v>2927</v>
      </c>
      <c r="J316" s="3" t="s">
        <v>446</v>
      </c>
      <c r="K316" s="75" t="s">
        <v>2605</v>
      </c>
      <c r="L316" s="76" t="s">
        <v>2185</v>
      </c>
      <c r="M316" s="77" t="s">
        <v>2606</v>
      </c>
      <c r="N316" s="3" t="s">
        <v>446</v>
      </c>
      <c r="P316" s="3">
        <v>20</v>
      </c>
      <c r="Q316" s="1" t="s">
        <v>2485</v>
      </c>
      <c r="R316" s="2">
        <v>0</v>
      </c>
      <c r="S316" s="95">
        <v>15815</v>
      </c>
      <c r="T316" s="1" t="s">
        <v>2607</v>
      </c>
      <c r="U316" s="3" t="s">
        <v>2603</v>
      </c>
      <c r="V316" s="3" t="s">
        <v>2603</v>
      </c>
      <c r="W316" s="3" t="s">
        <v>1161</v>
      </c>
      <c r="X316" s="3" t="s">
        <v>2847</v>
      </c>
      <c r="Y316" s="82">
        <f t="shared" si="12"/>
        <v>640</v>
      </c>
      <c r="Z316" s="82" t="str">
        <f t="shared" si="13"/>
        <v>0</v>
      </c>
      <c r="AA316" s="82">
        <f t="shared" si="14"/>
        <v>640</v>
      </c>
      <c r="AC316" s="5"/>
    </row>
    <row r="317" spans="1:29" s="22" customFormat="1" ht="11.85" customHeight="1" x14ac:dyDescent="0.2">
      <c r="A317" s="20"/>
      <c r="B317" s="21"/>
      <c r="C317" s="20"/>
      <c r="D317" s="20"/>
      <c r="I317" s="51"/>
      <c r="J317" s="24"/>
      <c r="K317" s="23"/>
      <c r="L317" s="20" t="s">
        <v>2185</v>
      </c>
      <c r="N317" s="24"/>
      <c r="Q317" s="20"/>
      <c r="R317" s="21"/>
      <c r="S317" s="98"/>
      <c r="T317" s="20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  <c r="AC317" s="25"/>
    </row>
    <row r="318" spans="1:29" s="38" customFormat="1" ht="11.85" customHeight="1" x14ac:dyDescent="0.25">
      <c r="G318" s="40">
        <f>SUM(G314:G317)</f>
        <v>61</v>
      </c>
      <c r="H318" s="40"/>
      <c r="I318" s="40"/>
      <c r="J318" s="40"/>
      <c r="K318" s="40"/>
      <c r="L318" s="41"/>
      <c r="M318" s="40">
        <f>G318-P318</f>
        <v>0</v>
      </c>
      <c r="N318" s="40"/>
      <c r="O318" s="40"/>
      <c r="P318" s="40">
        <f>SUM(P314:P317)</f>
        <v>61</v>
      </c>
      <c r="Q318" s="42"/>
      <c r="R318" s="42"/>
      <c r="S318" s="101"/>
      <c r="T318" s="42"/>
      <c r="X318" s="4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43" customFormat="1" ht="11.85" customHeight="1" x14ac:dyDescent="0.25">
      <c r="C319" s="50" t="s">
        <v>2173</v>
      </c>
      <c r="G319" s="22"/>
      <c r="H319" s="22"/>
      <c r="I319" s="22"/>
      <c r="J319" s="24"/>
      <c r="K319" s="22"/>
      <c r="L319" s="45"/>
      <c r="M319" s="22"/>
      <c r="N319" s="24"/>
      <c r="O319" s="22"/>
      <c r="P319" s="22"/>
      <c r="Q319" s="22"/>
      <c r="R319" s="22"/>
      <c r="S319" s="102"/>
      <c r="T319" s="22"/>
      <c r="X319" s="22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</row>
    <row r="320" spans="1:29" s="3" customFormat="1" ht="12" customHeight="1" x14ac:dyDescent="0.2">
      <c r="A320" s="1" t="s">
        <v>2818</v>
      </c>
      <c r="B320" s="2">
        <v>0</v>
      </c>
      <c r="C320" s="1" t="s">
        <v>2218</v>
      </c>
      <c r="D320" s="1" t="s">
        <v>2718</v>
      </c>
      <c r="E320" s="3" t="s">
        <v>2187</v>
      </c>
      <c r="F320" s="3">
        <v>8</v>
      </c>
      <c r="G320" s="3">
        <v>41</v>
      </c>
      <c r="J320" s="3" t="s">
        <v>446</v>
      </c>
      <c r="K320" s="75" t="s">
        <v>2817</v>
      </c>
      <c r="L320" s="76" t="s">
        <v>2185</v>
      </c>
      <c r="M320" s="77" t="s">
        <v>2601</v>
      </c>
      <c r="N320" s="3" t="s">
        <v>446</v>
      </c>
      <c r="P320" s="3">
        <v>41</v>
      </c>
      <c r="Q320" s="1" t="s">
        <v>2321</v>
      </c>
      <c r="R320" s="2">
        <v>0</v>
      </c>
      <c r="S320" s="91" t="s">
        <v>436</v>
      </c>
      <c r="T320" s="1" t="s">
        <v>2797</v>
      </c>
      <c r="U320" s="3" t="s">
        <v>2603</v>
      </c>
      <c r="V320" s="3" t="s">
        <v>2603</v>
      </c>
      <c r="W320" s="3" t="s">
        <v>1161</v>
      </c>
      <c r="X320" s="3" t="s">
        <v>1019</v>
      </c>
      <c r="Y320" s="82">
        <f t="shared" si="12"/>
        <v>656</v>
      </c>
      <c r="Z320" s="82">
        <f t="shared" si="13"/>
        <v>656</v>
      </c>
      <c r="AA320" s="82" t="str">
        <f t="shared" si="14"/>
        <v>0</v>
      </c>
      <c r="AC320" s="5"/>
    </row>
    <row r="321" spans="1:29" s="3" customFormat="1" ht="10.199999999999999" x14ac:dyDescent="0.2">
      <c r="A321" s="1" t="s">
        <v>2798</v>
      </c>
      <c r="B321" s="2">
        <v>0</v>
      </c>
      <c r="C321" s="1" t="s">
        <v>2193</v>
      </c>
      <c r="D321" s="1" t="s">
        <v>2718</v>
      </c>
      <c r="E321" s="3" t="s">
        <v>2187</v>
      </c>
      <c r="F321" s="3">
        <v>8</v>
      </c>
      <c r="G321" s="3">
        <v>20</v>
      </c>
      <c r="I321" s="23" t="s">
        <v>2927</v>
      </c>
      <c r="J321" s="3" t="s">
        <v>446</v>
      </c>
      <c r="K321" s="75" t="s">
        <v>2605</v>
      </c>
      <c r="L321" s="76" t="s">
        <v>2185</v>
      </c>
      <c r="M321" s="77" t="s">
        <v>2606</v>
      </c>
      <c r="N321" s="3" t="s">
        <v>446</v>
      </c>
      <c r="P321" s="3">
        <v>20</v>
      </c>
      <c r="Q321" s="1" t="s">
        <v>2485</v>
      </c>
      <c r="R321" s="2">
        <v>0</v>
      </c>
      <c r="S321" s="95">
        <v>15815</v>
      </c>
      <c r="T321" s="1" t="s">
        <v>2799</v>
      </c>
      <c r="U321" s="3" t="s">
        <v>2603</v>
      </c>
      <c r="V321" s="3" t="s">
        <v>2603</v>
      </c>
      <c r="W321" s="3" t="s">
        <v>1161</v>
      </c>
      <c r="X321" s="3" t="s">
        <v>2847</v>
      </c>
      <c r="Y321" s="82">
        <f t="shared" si="12"/>
        <v>320</v>
      </c>
      <c r="Z321" s="82" t="str">
        <f t="shared" si="13"/>
        <v>0</v>
      </c>
      <c r="AA321" s="82">
        <f t="shared" si="14"/>
        <v>320</v>
      </c>
      <c r="AC321" s="5"/>
    </row>
    <row r="322" spans="1:29" s="22" customFormat="1" ht="11.85" customHeight="1" x14ac:dyDescent="0.2">
      <c r="A322" s="20"/>
      <c r="B322" s="21"/>
      <c r="C322" s="20"/>
      <c r="D322" s="20"/>
      <c r="I322" s="51"/>
      <c r="J322" s="24"/>
      <c r="K322" s="23"/>
      <c r="L322" s="20" t="s">
        <v>2185</v>
      </c>
      <c r="N322" s="24"/>
      <c r="Q322" s="20"/>
      <c r="R322" s="21"/>
      <c r="S322" s="98"/>
      <c r="T322" s="20"/>
      <c r="AC322" s="25"/>
    </row>
    <row r="323" spans="1:29" s="46" customFormat="1" ht="11.85" customHeight="1" thickBot="1" x14ac:dyDescent="0.3">
      <c r="G323" s="47">
        <f>SUM(G319:G322)</f>
        <v>61</v>
      </c>
      <c r="H323" s="47"/>
      <c r="I323" s="47"/>
      <c r="J323" s="47"/>
      <c r="K323" s="47"/>
      <c r="L323" s="48"/>
      <c r="M323" s="47">
        <f>G323-P323</f>
        <v>0</v>
      </c>
      <c r="N323" s="47"/>
      <c r="O323" s="47"/>
      <c r="P323" s="47">
        <f>SUM(P319:P322)</f>
        <v>61</v>
      </c>
      <c r="Q323" s="49"/>
      <c r="R323" s="49"/>
      <c r="S323" s="96"/>
      <c r="T323" s="49"/>
      <c r="X323" s="49"/>
      <c r="Y323" s="49"/>
    </row>
    <row r="324" spans="1:29" ht="11.85" customHeight="1" x14ac:dyDescent="0.25">
      <c r="G324" s="3"/>
      <c r="H324" s="3"/>
      <c r="I324" s="3"/>
      <c r="J324" s="3"/>
      <c r="K324" s="3"/>
      <c r="M324" s="3"/>
      <c r="N324" s="3"/>
      <c r="O324" s="3"/>
      <c r="P324" s="3"/>
      <c r="S324" s="91"/>
      <c r="X324" s="3"/>
      <c r="Y324" s="3"/>
    </row>
    <row r="325" spans="1:29" ht="11.85" customHeight="1" x14ac:dyDescent="0.25">
      <c r="G325" s="3"/>
      <c r="H325" s="3"/>
      <c r="I325" s="3"/>
      <c r="J325" s="3"/>
      <c r="K325" s="3"/>
      <c r="M325" s="3"/>
      <c r="N325" s="3"/>
      <c r="O325" s="3"/>
      <c r="P325" s="3"/>
      <c r="S325" s="91"/>
      <c r="X325" s="3"/>
      <c r="Y325" s="3"/>
    </row>
    <row r="326" spans="1:29" ht="11.85" customHeight="1" x14ac:dyDescent="0.25">
      <c r="Y326" s="333">
        <f>SUM(Y8:Y325)</f>
        <v>88736</v>
      </c>
      <c r="Z326" s="333">
        <f>SUM(Z8:Z325)</f>
        <v>30016</v>
      </c>
      <c r="AA326" s="333">
        <f>SUM(AA8:AA325)</f>
        <v>58720</v>
      </c>
    </row>
    <row r="327" spans="1:29" ht="11.85" customHeight="1" x14ac:dyDescent="0.25">
      <c r="Y327" s="333"/>
      <c r="Z327" s="333"/>
      <c r="AA327" s="333"/>
    </row>
    <row r="328" spans="1:29" ht="11.85" customHeight="1" x14ac:dyDescent="0.25">
      <c r="Y328" s="333"/>
      <c r="Z328" s="333"/>
      <c r="AA328" s="333"/>
    </row>
    <row r="329" spans="1:29" s="3" customFormat="1" ht="10.199999999999999" x14ac:dyDescent="0.2">
      <c r="A329" s="1"/>
      <c r="B329" s="2"/>
      <c r="C329" s="1"/>
      <c r="D329" s="1"/>
      <c r="K329" s="4"/>
      <c r="L329" s="1"/>
      <c r="Q329" s="1"/>
      <c r="R329" s="2"/>
      <c r="S329" s="91"/>
      <c r="T329" s="1"/>
      <c r="Y329" s="8"/>
      <c r="Z329" s="8"/>
      <c r="AA329" s="8">
        <f>Z326+AA326</f>
        <v>88736</v>
      </c>
    </row>
    <row r="332" spans="1:29" s="3" customFormat="1" ht="10.199999999999999" x14ac:dyDescent="0.2">
      <c r="A332" s="1"/>
      <c r="B332" s="2"/>
      <c r="C332" s="1"/>
      <c r="D332" s="1"/>
      <c r="K332" s="4"/>
      <c r="L332" s="1"/>
      <c r="Q332" s="1"/>
      <c r="R332" s="2"/>
      <c r="S332" s="91"/>
      <c r="T332" s="1"/>
    </row>
    <row r="333" spans="1:29" s="3" customFormat="1" ht="10.199999999999999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2"/>
  <sheetViews>
    <sheetView topLeftCell="N150" zoomScale="75" workbookViewId="0">
      <selection activeCell="Y180" sqref="Y180:AA180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8.3320312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36933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36933</v>
      </c>
      <c r="C3" s="238"/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43" customFormat="1" ht="12" customHeight="1" x14ac:dyDescent="0.3">
      <c r="C4" s="238" t="s">
        <v>1916</v>
      </c>
      <c r="E4" s="239"/>
      <c r="G4" s="23"/>
      <c r="H4" s="22"/>
      <c r="I4" s="259"/>
      <c r="J4" s="37"/>
      <c r="K4" s="22"/>
      <c r="L4" s="244"/>
      <c r="R4" s="22"/>
      <c r="S4" s="260"/>
      <c r="T4" s="22"/>
      <c r="X4" s="22"/>
      <c r="Y4" s="22"/>
    </row>
    <row r="5" spans="1:34" s="3" customFormat="1" ht="12" customHeight="1" x14ac:dyDescent="0.2">
      <c r="A5" s="1" t="s">
        <v>2964</v>
      </c>
      <c r="B5" s="2">
        <v>0</v>
      </c>
      <c r="C5" s="1" t="s">
        <v>2965</v>
      </c>
      <c r="D5" s="1" t="s">
        <v>1781</v>
      </c>
      <c r="E5" s="3" t="s">
        <v>2187</v>
      </c>
      <c r="F5" s="3">
        <v>24</v>
      </c>
      <c r="G5" s="3">
        <v>25</v>
      </c>
      <c r="I5" s="242" t="s">
        <v>1918</v>
      </c>
      <c r="J5" s="22" t="s">
        <v>446</v>
      </c>
      <c r="K5" s="111" t="s">
        <v>2821</v>
      </c>
      <c r="L5" s="244" t="s">
        <v>2185</v>
      </c>
      <c r="M5" s="26" t="s">
        <v>2821</v>
      </c>
      <c r="N5" s="22" t="s">
        <v>446</v>
      </c>
      <c r="O5" s="26" t="s">
        <v>1913</v>
      </c>
      <c r="P5" s="22">
        <v>25</v>
      </c>
      <c r="Q5" s="248" t="s">
        <v>1836</v>
      </c>
      <c r="R5" s="21">
        <v>0</v>
      </c>
      <c r="S5" s="278" t="s">
        <v>436</v>
      </c>
      <c r="T5" s="1" t="s">
        <v>2966</v>
      </c>
      <c r="U5" s="3" t="s">
        <v>1769</v>
      </c>
      <c r="V5" s="3" t="s">
        <v>1769</v>
      </c>
      <c r="W5" s="3" t="s">
        <v>2892</v>
      </c>
      <c r="X5" s="3" t="s">
        <v>1019</v>
      </c>
      <c r="Y5" s="342">
        <f>F5*G5*2</f>
        <v>1200</v>
      </c>
      <c r="Z5" s="342">
        <f>IF(X5="N",Y5,"0")</f>
        <v>1200</v>
      </c>
      <c r="AA5" s="342" t="str">
        <f>IF(X5="P",Y5,"0")</f>
        <v>0</v>
      </c>
      <c r="AC5" s="5"/>
    </row>
    <row r="6" spans="1:34" s="22" customFormat="1" ht="12" customHeight="1" x14ac:dyDescent="0.2">
      <c r="A6" s="20" t="s">
        <v>2711</v>
      </c>
      <c r="B6" s="21">
        <v>216</v>
      </c>
      <c r="C6" s="20" t="s">
        <v>2218</v>
      </c>
      <c r="D6" s="20" t="s">
        <v>1781</v>
      </c>
      <c r="E6" s="22" t="s">
        <v>2187</v>
      </c>
      <c r="F6" s="22">
        <v>24</v>
      </c>
      <c r="G6" s="22">
        <v>8</v>
      </c>
      <c r="H6" s="22" t="s">
        <v>2839</v>
      </c>
      <c r="I6" s="29" t="s">
        <v>1908</v>
      </c>
      <c r="J6" s="22" t="s">
        <v>446</v>
      </c>
      <c r="K6" s="29" t="s">
        <v>2277</v>
      </c>
      <c r="L6" s="246" t="s">
        <v>2185</v>
      </c>
      <c r="M6" s="26" t="s">
        <v>2821</v>
      </c>
      <c r="N6" s="22" t="s">
        <v>446</v>
      </c>
      <c r="O6" s="26" t="s">
        <v>1913</v>
      </c>
      <c r="P6" s="22">
        <v>8</v>
      </c>
      <c r="Q6" s="248" t="s">
        <v>1836</v>
      </c>
      <c r="R6" s="21">
        <v>0</v>
      </c>
      <c r="S6" s="291" t="s">
        <v>2967</v>
      </c>
      <c r="T6" s="20" t="s">
        <v>2966</v>
      </c>
      <c r="U6" s="22" t="s">
        <v>1769</v>
      </c>
      <c r="V6" s="22" t="s">
        <v>1769</v>
      </c>
      <c r="W6" s="22" t="s">
        <v>2892</v>
      </c>
      <c r="X6" s="22" t="s">
        <v>2847</v>
      </c>
      <c r="Y6" s="342">
        <f t="shared" ref="Y6:Y69" si="0">F6*G6*2</f>
        <v>384</v>
      </c>
      <c r="Z6" s="342" t="str">
        <f t="shared" ref="Z6:Z69" si="1">IF(X6="N",Y6,"0")</f>
        <v>0</v>
      </c>
      <c r="AA6" s="342">
        <f t="shared" ref="AA6:AA69" si="2">IF(X6="P",Y6,"0")</f>
        <v>384</v>
      </c>
      <c r="AC6" s="25"/>
    </row>
    <row r="7" spans="1:34" s="22" customFormat="1" ht="12" customHeight="1" x14ac:dyDescent="0.2">
      <c r="L7" s="246" t="s">
        <v>2185</v>
      </c>
      <c r="M7" s="26"/>
      <c r="N7" s="74"/>
      <c r="O7" s="26"/>
      <c r="P7" s="74"/>
      <c r="Q7" s="248"/>
      <c r="R7" s="21"/>
      <c r="S7" s="261"/>
      <c r="T7" s="20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25"/>
    </row>
    <row r="8" spans="1:34" s="49" customFormat="1" ht="12" customHeight="1" thickBot="1" x14ac:dyDescent="0.3">
      <c r="A8" s="262"/>
      <c r="B8" s="263"/>
      <c r="C8" s="262"/>
      <c r="D8" s="262"/>
      <c r="G8" s="264">
        <f>SUM(G4:G7)</f>
        <v>33</v>
      </c>
      <c r="I8" s="265"/>
      <c r="K8" s="265"/>
      <c r="L8" s="266"/>
      <c r="M8" s="267">
        <f>G8-P8</f>
        <v>0</v>
      </c>
      <c r="O8" s="268"/>
      <c r="P8" s="267">
        <f>SUM(P4:P7)</f>
        <v>33</v>
      </c>
      <c r="Q8" s="262"/>
      <c r="R8" s="263"/>
      <c r="S8" s="269"/>
      <c r="T8" s="262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270"/>
    </row>
    <row r="9" spans="1:34" s="74" customFormat="1" ht="12" customHeight="1" x14ac:dyDescent="0.25">
      <c r="A9" s="20"/>
      <c r="B9" s="21"/>
      <c r="C9" s="238" t="s">
        <v>1920</v>
      </c>
      <c r="D9" s="20"/>
      <c r="E9" s="22"/>
      <c r="F9" s="22"/>
      <c r="G9" s="22"/>
      <c r="H9" s="22"/>
      <c r="I9" s="29"/>
      <c r="J9" s="37"/>
      <c r="K9" s="23"/>
      <c r="L9" s="271"/>
      <c r="M9" s="272"/>
      <c r="O9" s="260"/>
      <c r="P9" s="272"/>
      <c r="Q9" s="83"/>
      <c r="R9" s="84"/>
      <c r="S9" s="260"/>
      <c r="T9" s="83"/>
      <c r="Y9" s="342">
        <f t="shared" si="0"/>
        <v>0</v>
      </c>
      <c r="Z9" s="342" t="str">
        <f t="shared" si="1"/>
        <v>0</v>
      </c>
      <c r="AA9" s="342" t="str">
        <f t="shared" si="2"/>
        <v>0</v>
      </c>
      <c r="AC9" s="85"/>
    </row>
    <row r="10" spans="1:34" s="43" customFormat="1" ht="12" customHeight="1" x14ac:dyDescent="0.25">
      <c r="A10" s="20" t="s">
        <v>2711</v>
      </c>
      <c r="B10" s="21">
        <v>216</v>
      </c>
      <c r="C10" s="20" t="s">
        <v>2218</v>
      </c>
      <c r="D10" s="20" t="s">
        <v>1921</v>
      </c>
      <c r="E10" s="74" t="s">
        <v>2187</v>
      </c>
      <c r="F10" s="74">
        <v>1</v>
      </c>
      <c r="G10" s="275">
        <v>1</v>
      </c>
      <c r="H10" s="22" t="s">
        <v>2839</v>
      </c>
      <c r="I10" s="29" t="s">
        <v>1908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22" t="s">
        <v>446</v>
      </c>
      <c r="O10" s="276" t="s">
        <v>1926</v>
      </c>
      <c r="P10" s="275">
        <v>1</v>
      </c>
      <c r="Q10" s="248" t="s">
        <v>1836</v>
      </c>
      <c r="R10" s="21">
        <v>0</v>
      </c>
      <c r="S10" s="291" t="s">
        <v>2967</v>
      </c>
      <c r="T10" s="20" t="s">
        <v>2968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5">
      <c r="A11" s="20" t="s">
        <v>2711</v>
      </c>
      <c r="B11" s="21">
        <v>216</v>
      </c>
      <c r="C11" s="20" t="s">
        <v>2218</v>
      </c>
      <c r="D11" s="20" t="s">
        <v>1922</v>
      </c>
      <c r="E11" s="74" t="s">
        <v>2187</v>
      </c>
      <c r="F11" s="74">
        <v>1</v>
      </c>
      <c r="G11" s="275">
        <v>1</v>
      </c>
      <c r="H11" s="22" t="s">
        <v>2839</v>
      </c>
      <c r="I11" s="29" t="s">
        <v>1908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22" t="s">
        <v>446</v>
      </c>
      <c r="O11" s="276" t="s">
        <v>1926</v>
      </c>
      <c r="P11" s="275">
        <v>1</v>
      </c>
      <c r="Q11" s="248" t="s">
        <v>1836</v>
      </c>
      <c r="R11" s="21">
        <v>0</v>
      </c>
      <c r="S11" s="291" t="s">
        <v>2967</v>
      </c>
      <c r="T11" s="20" t="s">
        <v>2968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114"/>
      <c r="AC11" s="30"/>
      <c r="AD11" s="34"/>
      <c r="AE11" s="34"/>
      <c r="AF11" s="34"/>
      <c r="AG11" s="34"/>
      <c r="AH11" s="34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1923</v>
      </c>
      <c r="E12" s="74" t="s">
        <v>2187</v>
      </c>
      <c r="F12" s="74">
        <v>1</v>
      </c>
      <c r="G12" s="275">
        <v>1</v>
      </c>
      <c r="H12" s="22" t="s">
        <v>2839</v>
      </c>
      <c r="I12" s="29" t="s">
        <v>1908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22" t="s">
        <v>446</v>
      </c>
      <c r="O12" s="276" t="s">
        <v>1926</v>
      </c>
      <c r="P12" s="275">
        <v>1</v>
      </c>
      <c r="Q12" s="248" t="s">
        <v>1836</v>
      </c>
      <c r="R12" s="21">
        <v>0</v>
      </c>
      <c r="S12" s="291" t="s">
        <v>2967</v>
      </c>
      <c r="T12" s="20" t="s">
        <v>2968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114"/>
      <c r="AC12" s="30"/>
      <c r="AD12" s="34"/>
      <c r="AE12" s="34"/>
      <c r="AF12" s="34"/>
      <c r="AG12" s="34"/>
      <c r="AH12" s="34"/>
    </row>
    <row r="13" spans="1:34" s="43" customFormat="1" ht="12" customHeight="1" x14ac:dyDescent="0.25">
      <c r="A13" s="20" t="s">
        <v>2711</v>
      </c>
      <c r="B13" s="21">
        <v>216</v>
      </c>
      <c r="C13" s="20" t="s">
        <v>2218</v>
      </c>
      <c r="D13" s="20" t="s">
        <v>1924</v>
      </c>
      <c r="E13" s="74" t="s">
        <v>2187</v>
      </c>
      <c r="F13" s="74">
        <v>1</v>
      </c>
      <c r="G13" s="275">
        <v>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22" t="s">
        <v>446</v>
      </c>
      <c r="O13" s="276" t="s">
        <v>1926</v>
      </c>
      <c r="P13" s="275">
        <v>1</v>
      </c>
      <c r="Q13" s="248" t="s">
        <v>1836</v>
      </c>
      <c r="R13" s="21">
        <v>0</v>
      </c>
      <c r="S13" s="291" t="s">
        <v>2967</v>
      </c>
      <c r="T13" s="20" t="s">
        <v>2968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114"/>
      <c r="AC13" s="30"/>
      <c r="AD13" s="34"/>
      <c r="AE13" s="34"/>
      <c r="AF13" s="34"/>
      <c r="AG13" s="34"/>
      <c r="AH13" s="34"/>
    </row>
    <row r="14" spans="1:34" s="43" customFormat="1" ht="12" customHeight="1" x14ac:dyDescent="0.25">
      <c r="A14" s="20" t="s">
        <v>2711</v>
      </c>
      <c r="B14" s="21">
        <v>216</v>
      </c>
      <c r="C14" s="20" t="s">
        <v>2218</v>
      </c>
      <c r="D14" s="20" t="s">
        <v>1925</v>
      </c>
      <c r="E14" s="74" t="s">
        <v>2187</v>
      </c>
      <c r="F14" s="74">
        <v>1</v>
      </c>
      <c r="G14" s="275">
        <v>1</v>
      </c>
      <c r="H14" s="22" t="s">
        <v>2839</v>
      </c>
      <c r="I14" s="29" t="s">
        <v>1908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22" t="s">
        <v>446</v>
      </c>
      <c r="O14" s="276" t="s">
        <v>1926</v>
      </c>
      <c r="P14" s="275">
        <v>1</v>
      </c>
      <c r="Q14" s="248" t="s">
        <v>1836</v>
      </c>
      <c r="R14" s="21">
        <v>0</v>
      </c>
      <c r="S14" s="291" t="s">
        <v>2967</v>
      </c>
      <c r="T14" s="20" t="s">
        <v>2968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114"/>
      <c r="AC14" s="30"/>
      <c r="AD14" s="34"/>
      <c r="AE14" s="34"/>
      <c r="AF14" s="34"/>
      <c r="AG14" s="34"/>
      <c r="AH14" s="34"/>
    </row>
    <row r="15" spans="1:34" s="43" customFormat="1" ht="12" customHeight="1" x14ac:dyDescent="0.25">
      <c r="A15" s="20" t="s">
        <v>2711</v>
      </c>
      <c r="B15" s="21">
        <v>216</v>
      </c>
      <c r="C15" s="20" t="s">
        <v>2218</v>
      </c>
      <c r="D15" s="20" t="s">
        <v>1260</v>
      </c>
      <c r="E15" s="74" t="s">
        <v>2187</v>
      </c>
      <c r="F15" s="74">
        <v>1</v>
      </c>
      <c r="G15" s="275">
        <v>1</v>
      </c>
      <c r="H15" s="22" t="s">
        <v>2839</v>
      </c>
      <c r="I15" s="29" t="s">
        <v>1908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22" t="s">
        <v>446</v>
      </c>
      <c r="O15" s="276" t="s">
        <v>1926</v>
      </c>
      <c r="P15" s="275">
        <v>1</v>
      </c>
      <c r="Q15" s="248" t="s">
        <v>1836</v>
      </c>
      <c r="R15" s="21">
        <v>0</v>
      </c>
      <c r="S15" s="291" t="s">
        <v>2967</v>
      </c>
      <c r="T15" s="20" t="s">
        <v>2968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114"/>
      <c r="AC15" s="30"/>
      <c r="AD15" s="34"/>
      <c r="AE15" s="34"/>
      <c r="AF15" s="34"/>
      <c r="AG15" s="34"/>
      <c r="AH15" s="34"/>
    </row>
    <row r="16" spans="1:34" s="43" customFormat="1" ht="12" customHeight="1" x14ac:dyDescent="0.25">
      <c r="A16" s="20" t="s">
        <v>2711</v>
      </c>
      <c r="B16" s="21">
        <v>216</v>
      </c>
      <c r="C16" s="20" t="s">
        <v>2218</v>
      </c>
      <c r="D16" s="20" t="s">
        <v>1928</v>
      </c>
      <c r="E16" s="74" t="s">
        <v>2187</v>
      </c>
      <c r="F16" s="74">
        <v>1</v>
      </c>
      <c r="G16" s="275">
        <v>1</v>
      </c>
      <c r="H16" s="22" t="s">
        <v>2839</v>
      </c>
      <c r="I16" s="29" t="s">
        <v>1908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22" t="s">
        <v>446</v>
      </c>
      <c r="O16" s="276" t="s">
        <v>1926</v>
      </c>
      <c r="P16" s="275">
        <v>1</v>
      </c>
      <c r="Q16" s="248" t="s">
        <v>1836</v>
      </c>
      <c r="R16" s="21">
        <v>0</v>
      </c>
      <c r="S16" s="291" t="s">
        <v>2967</v>
      </c>
      <c r="T16" s="20" t="s">
        <v>2968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5">
      <c r="A17" s="20" t="s">
        <v>2711</v>
      </c>
      <c r="B17" s="21">
        <v>216</v>
      </c>
      <c r="C17" s="20" t="s">
        <v>2218</v>
      </c>
      <c r="D17" s="20" t="s">
        <v>1929</v>
      </c>
      <c r="E17" s="74" t="s">
        <v>2187</v>
      </c>
      <c r="F17" s="74">
        <v>1</v>
      </c>
      <c r="G17" s="275">
        <v>1</v>
      </c>
      <c r="H17" s="22" t="s">
        <v>2839</v>
      </c>
      <c r="I17" s="29" t="s">
        <v>1908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22" t="s">
        <v>446</v>
      </c>
      <c r="O17" s="276" t="s">
        <v>1926</v>
      </c>
      <c r="P17" s="275">
        <v>1</v>
      </c>
      <c r="Q17" s="248" t="s">
        <v>1836</v>
      </c>
      <c r="R17" s="21">
        <v>0</v>
      </c>
      <c r="S17" s="291" t="s">
        <v>2967</v>
      </c>
      <c r="T17" s="20" t="s">
        <v>2968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5">
      <c r="A18" s="20" t="s">
        <v>2711</v>
      </c>
      <c r="B18" s="21">
        <v>216</v>
      </c>
      <c r="C18" s="20" t="s">
        <v>2218</v>
      </c>
      <c r="D18" s="20" t="s">
        <v>1930</v>
      </c>
      <c r="E18" s="74" t="s">
        <v>2187</v>
      </c>
      <c r="F18" s="74">
        <v>1</v>
      </c>
      <c r="G18" s="275">
        <v>1</v>
      </c>
      <c r="H18" s="22" t="s">
        <v>2839</v>
      </c>
      <c r="I18" s="29" t="s">
        <v>1908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22" t="s">
        <v>446</v>
      </c>
      <c r="O18" s="276" t="s">
        <v>1926</v>
      </c>
      <c r="P18" s="275">
        <v>1</v>
      </c>
      <c r="Q18" s="248" t="s">
        <v>1836</v>
      </c>
      <c r="R18" s="21">
        <v>0</v>
      </c>
      <c r="S18" s="291" t="s">
        <v>2967</v>
      </c>
      <c r="T18" s="20" t="s">
        <v>2968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 t="s">
        <v>2711</v>
      </c>
      <c r="B19" s="21">
        <v>216</v>
      </c>
      <c r="C19" s="20" t="s">
        <v>2218</v>
      </c>
      <c r="D19" s="20" t="s">
        <v>1094</v>
      </c>
      <c r="E19" s="74" t="s">
        <v>2187</v>
      </c>
      <c r="F19" s="74">
        <v>1</v>
      </c>
      <c r="G19" s="275">
        <v>1</v>
      </c>
      <c r="H19" s="22" t="s">
        <v>2839</v>
      </c>
      <c r="I19" s="29" t="s">
        <v>1908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22" t="s">
        <v>446</v>
      </c>
      <c r="O19" s="276" t="s">
        <v>1926</v>
      </c>
      <c r="P19" s="275">
        <v>1</v>
      </c>
      <c r="Q19" s="248" t="s">
        <v>1836</v>
      </c>
      <c r="R19" s="21">
        <v>0</v>
      </c>
      <c r="S19" s="291" t="s">
        <v>2967</v>
      </c>
      <c r="T19" s="20" t="s">
        <v>2968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 t="s">
        <v>2711</v>
      </c>
      <c r="B20" s="21">
        <v>216</v>
      </c>
      <c r="C20" s="20" t="s">
        <v>2218</v>
      </c>
      <c r="D20" s="20" t="s">
        <v>1931</v>
      </c>
      <c r="E20" s="74" t="s">
        <v>2187</v>
      </c>
      <c r="F20" s="74">
        <v>1</v>
      </c>
      <c r="G20" s="275">
        <v>1</v>
      </c>
      <c r="H20" s="22" t="s">
        <v>2839</v>
      </c>
      <c r="I20" s="29" t="s">
        <v>1908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22" t="s">
        <v>446</v>
      </c>
      <c r="O20" s="276" t="s">
        <v>1926</v>
      </c>
      <c r="P20" s="275">
        <v>1</v>
      </c>
      <c r="Q20" s="248" t="s">
        <v>1836</v>
      </c>
      <c r="R20" s="21">
        <v>0</v>
      </c>
      <c r="S20" s="291" t="s">
        <v>2967</v>
      </c>
      <c r="T20" s="20" t="s">
        <v>2968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1095</v>
      </c>
      <c r="E21" s="74" t="s">
        <v>2187</v>
      </c>
      <c r="F21" s="74">
        <v>1</v>
      </c>
      <c r="G21" s="275">
        <v>1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22" t="s">
        <v>446</v>
      </c>
      <c r="O21" s="276" t="s">
        <v>1926</v>
      </c>
      <c r="P21" s="275">
        <v>1</v>
      </c>
      <c r="Q21" s="248" t="s">
        <v>1836</v>
      </c>
      <c r="R21" s="21">
        <v>0</v>
      </c>
      <c r="S21" s="291" t="s">
        <v>2967</v>
      </c>
      <c r="T21" s="20" t="s">
        <v>2968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1898</v>
      </c>
      <c r="E22" s="74" t="s">
        <v>2187</v>
      </c>
      <c r="F22" s="74">
        <v>1</v>
      </c>
      <c r="G22" s="275">
        <v>1</v>
      </c>
      <c r="H22" s="22" t="s">
        <v>2839</v>
      </c>
      <c r="I22" s="29" t="s">
        <v>1908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22" t="s">
        <v>446</v>
      </c>
      <c r="O22" s="276" t="s">
        <v>1926</v>
      </c>
      <c r="P22" s="275">
        <v>1</v>
      </c>
      <c r="Q22" s="248" t="s">
        <v>1836</v>
      </c>
      <c r="R22" s="21">
        <v>0</v>
      </c>
      <c r="S22" s="291" t="s">
        <v>2967</v>
      </c>
      <c r="T22" s="20" t="s">
        <v>2968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2</v>
      </c>
      <c r="Z22" s="342" t="str">
        <f t="shared" si="1"/>
        <v>0</v>
      </c>
      <c r="AA22" s="342">
        <f t="shared" si="2"/>
        <v>2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1932</v>
      </c>
      <c r="E23" s="74" t="s">
        <v>2187</v>
      </c>
      <c r="F23" s="74">
        <v>1</v>
      </c>
      <c r="G23" s="275">
        <v>1</v>
      </c>
      <c r="H23" s="22" t="s">
        <v>2839</v>
      </c>
      <c r="I23" s="29" t="s">
        <v>1908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22" t="s">
        <v>446</v>
      </c>
      <c r="O23" s="276" t="s">
        <v>1926</v>
      </c>
      <c r="P23" s="275">
        <v>1</v>
      </c>
      <c r="Q23" s="248" t="s">
        <v>1836</v>
      </c>
      <c r="R23" s="21">
        <v>0</v>
      </c>
      <c r="S23" s="291" t="s">
        <v>2967</v>
      </c>
      <c r="T23" s="20" t="s">
        <v>2968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1933</v>
      </c>
      <c r="E24" s="74" t="s">
        <v>2187</v>
      </c>
      <c r="F24" s="74">
        <v>1</v>
      </c>
      <c r="G24" s="275">
        <v>1</v>
      </c>
      <c r="H24" s="22" t="s">
        <v>2839</v>
      </c>
      <c r="I24" s="29" t="s">
        <v>1908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22" t="s">
        <v>446</v>
      </c>
      <c r="O24" s="276" t="s">
        <v>1926</v>
      </c>
      <c r="P24" s="275">
        <v>1</v>
      </c>
      <c r="Q24" s="248" t="s">
        <v>1836</v>
      </c>
      <c r="R24" s="21">
        <v>0</v>
      </c>
      <c r="S24" s="291" t="s">
        <v>2967</v>
      </c>
      <c r="T24" s="20" t="s">
        <v>2968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/>
      <c r="B25" s="21"/>
      <c r="C25" s="20"/>
      <c r="D25" s="20" t="s">
        <v>1934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22"/>
      <c r="O25" s="276"/>
      <c r="P25" s="275"/>
      <c r="Q25" s="248"/>
      <c r="R25" s="21"/>
      <c r="S25" s="381"/>
      <c r="T25" s="20"/>
      <c r="U25" s="22"/>
      <c r="V25" s="22"/>
      <c r="W25" s="22"/>
      <c r="X25" s="22"/>
      <c r="Y25" s="342">
        <f t="shared" si="0"/>
        <v>0</v>
      </c>
      <c r="Z25" s="342" t="str">
        <f t="shared" si="1"/>
        <v>0</v>
      </c>
      <c r="AA25" s="34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1935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22"/>
      <c r="O26" s="276"/>
      <c r="P26" s="275"/>
      <c r="Q26" s="248"/>
      <c r="R26" s="21"/>
      <c r="S26" s="381"/>
      <c r="T26" s="20"/>
      <c r="U26" s="22"/>
      <c r="V26" s="22"/>
      <c r="W26" s="22"/>
      <c r="X26" s="22"/>
      <c r="Y26" s="342">
        <f t="shared" si="0"/>
        <v>0</v>
      </c>
      <c r="Z26" s="342" t="str">
        <f t="shared" si="1"/>
        <v>0</v>
      </c>
      <c r="AA26" s="342" t="str">
        <f t="shared" si="2"/>
        <v>0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/>
      <c r="B27" s="21"/>
      <c r="C27" s="20"/>
      <c r="D27" s="20" t="s">
        <v>1936</v>
      </c>
      <c r="E27" s="74" t="s">
        <v>2187</v>
      </c>
      <c r="F27" s="74">
        <v>1</v>
      </c>
      <c r="G27" s="275"/>
      <c r="H27" s="22" t="s">
        <v>2839</v>
      </c>
      <c r="I27" s="29"/>
      <c r="J27" s="22"/>
      <c r="K27" s="29"/>
      <c r="L27" s="271" t="s">
        <v>2185</v>
      </c>
      <c r="M27" s="275"/>
      <c r="N27" s="22"/>
      <c r="O27" s="276"/>
      <c r="P27" s="275"/>
      <c r="Q27" s="248"/>
      <c r="R27" s="21"/>
      <c r="S27" s="381"/>
      <c r="T27" s="20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/>
      <c r="B28" s="21"/>
      <c r="C28" s="20"/>
      <c r="D28" s="20" t="s">
        <v>1937</v>
      </c>
      <c r="E28" s="74" t="s">
        <v>2187</v>
      </c>
      <c r="F28" s="74">
        <v>1</v>
      </c>
      <c r="G28" s="275"/>
      <c r="H28" s="22" t="s">
        <v>2839</v>
      </c>
      <c r="I28" s="29"/>
      <c r="J28" s="22"/>
      <c r="K28" s="29"/>
      <c r="L28" s="271" t="s">
        <v>2185</v>
      </c>
      <c r="M28" s="275"/>
      <c r="N28" s="22"/>
      <c r="O28" s="276"/>
      <c r="P28" s="275"/>
      <c r="Q28" s="248"/>
      <c r="R28" s="21"/>
      <c r="S28" s="381"/>
      <c r="T28" s="20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/>
      <c r="B29" s="21"/>
      <c r="C29" s="20"/>
      <c r="D29" s="20" t="s">
        <v>1168</v>
      </c>
      <c r="E29" s="74" t="s">
        <v>2187</v>
      </c>
      <c r="F29" s="74">
        <v>1</v>
      </c>
      <c r="G29" s="275"/>
      <c r="H29" s="22" t="s">
        <v>2839</v>
      </c>
      <c r="I29" s="29"/>
      <c r="J29" s="22"/>
      <c r="K29" s="29"/>
      <c r="L29" s="271" t="s">
        <v>2185</v>
      </c>
      <c r="M29" s="275"/>
      <c r="N29" s="22"/>
      <c r="O29" s="276"/>
      <c r="P29" s="275"/>
      <c r="Q29" s="248"/>
      <c r="R29" s="21"/>
      <c r="S29" s="381"/>
      <c r="T29" s="20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/>
      <c r="B30" s="21"/>
      <c r="C30" s="20"/>
      <c r="D30" s="20" t="s">
        <v>1938</v>
      </c>
      <c r="E30" s="74" t="s">
        <v>2187</v>
      </c>
      <c r="F30" s="74">
        <v>1</v>
      </c>
      <c r="G30" s="275"/>
      <c r="H30" s="22" t="s">
        <v>2839</v>
      </c>
      <c r="I30" s="29"/>
      <c r="J30" s="22"/>
      <c r="K30" s="29"/>
      <c r="L30" s="271" t="s">
        <v>2185</v>
      </c>
      <c r="M30" s="275"/>
      <c r="N30" s="22"/>
      <c r="O30" s="276"/>
      <c r="P30" s="275"/>
      <c r="Q30" s="248"/>
      <c r="R30" s="21"/>
      <c r="S30" s="381"/>
      <c r="T30" s="20"/>
      <c r="U30" s="22"/>
      <c r="V30" s="22"/>
      <c r="W30" s="22"/>
      <c r="X30" s="22"/>
      <c r="Y30" s="342">
        <f t="shared" si="0"/>
        <v>0</v>
      </c>
      <c r="Z30" s="342" t="str">
        <f t="shared" si="1"/>
        <v>0</v>
      </c>
      <c r="AA30" s="342" t="str">
        <f t="shared" si="2"/>
        <v>0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/>
      <c r="B31" s="21"/>
      <c r="C31" s="20"/>
      <c r="D31" s="20" t="s">
        <v>1939</v>
      </c>
      <c r="E31" s="74" t="s">
        <v>2187</v>
      </c>
      <c r="F31" s="74">
        <v>1</v>
      </c>
      <c r="G31" s="275"/>
      <c r="H31" s="22" t="s">
        <v>2839</v>
      </c>
      <c r="I31" s="29"/>
      <c r="J31" s="22"/>
      <c r="K31" s="29"/>
      <c r="L31" s="271" t="s">
        <v>2185</v>
      </c>
      <c r="M31" s="275"/>
      <c r="N31" s="22"/>
      <c r="O31" s="276"/>
      <c r="P31" s="275"/>
      <c r="Q31" s="248"/>
      <c r="R31" s="21"/>
      <c r="S31" s="381"/>
      <c r="T31" s="20"/>
      <c r="U31" s="22"/>
      <c r="V31" s="22"/>
      <c r="W31" s="22"/>
      <c r="X31" s="22"/>
      <c r="Y31" s="342">
        <f t="shared" si="0"/>
        <v>0</v>
      </c>
      <c r="Z31" s="342" t="str">
        <f t="shared" si="1"/>
        <v>0</v>
      </c>
      <c r="AA31" s="342" t="str">
        <f t="shared" si="2"/>
        <v>0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/>
      <c r="B32" s="21"/>
      <c r="C32" s="20"/>
      <c r="D32" s="20" t="s">
        <v>1940</v>
      </c>
      <c r="E32" s="74" t="s">
        <v>2187</v>
      </c>
      <c r="F32" s="74">
        <v>1</v>
      </c>
      <c r="G32" s="275"/>
      <c r="H32" s="22" t="s">
        <v>2839</v>
      </c>
      <c r="I32" s="29"/>
      <c r="J32" s="22"/>
      <c r="K32" s="29"/>
      <c r="L32" s="271" t="s">
        <v>2185</v>
      </c>
      <c r="M32" s="275"/>
      <c r="N32" s="22"/>
      <c r="O32" s="276"/>
      <c r="P32" s="275"/>
      <c r="Q32" s="248"/>
      <c r="R32" s="21"/>
      <c r="S32" s="381"/>
      <c r="T32" s="20"/>
      <c r="U32" s="22"/>
      <c r="V32" s="22"/>
      <c r="W32" s="22"/>
      <c r="X32" s="22"/>
      <c r="Y32" s="342">
        <f t="shared" si="0"/>
        <v>0</v>
      </c>
      <c r="Z32" s="342" t="str">
        <f t="shared" si="1"/>
        <v>0</v>
      </c>
      <c r="AA32" s="342" t="str">
        <f t="shared" si="2"/>
        <v>0</v>
      </c>
      <c r="AB32" s="114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/>
      <c r="B33" s="21"/>
      <c r="C33" s="20"/>
      <c r="D33" s="20" t="s">
        <v>1941</v>
      </c>
      <c r="E33" s="74" t="s">
        <v>2187</v>
      </c>
      <c r="F33" s="74">
        <v>1</v>
      </c>
      <c r="G33" s="275"/>
      <c r="H33" s="22" t="s">
        <v>2839</v>
      </c>
      <c r="I33" s="29"/>
      <c r="J33" s="22"/>
      <c r="K33" s="29"/>
      <c r="L33" s="271" t="s">
        <v>2185</v>
      </c>
      <c r="M33" s="275"/>
      <c r="N33" s="22"/>
      <c r="O33" s="276"/>
      <c r="P33" s="275"/>
      <c r="Q33" s="248"/>
      <c r="R33" s="21"/>
      <c r="S33" s="381"/>
      <c r="T33" s="20"/>
      <c r="U33" s="22"/>
      <c r="V33" s="22"/>
      <c r="W33" s="22"/>
      <c r="X33" s="2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114"/>
      <c r="AC33" s="30"/>
      <c r="AD33" s="34"/>
      <c r="AE33" s="34"/>
      <c r="AF33" s="34"/>
      <c r="AG33" s="34"/>
      <c r="AH33" s="34"/>
    </row>
    <row r="34" spans="1:34" s="42" customFormat="1" ht="12" customHeight="1" x14ac:dyDescent="0.25">
      <c r="A34" s="52"/>
      <c r="B34" s="53"/>
      <c r="C34" s="52"/>
      <c r="D34" s="52"/>
      <c r="G34" s="279">
        <f>SUM(G10:G33)</f>
        <v>15</v>
      </c>
      <c r="H34" s="252"/>
      <c r="I34" s="253"/>
      <c r="J34" s="280"/>
      <c r="K34" s="255"/>
      <c r="L34" s="256"/>
      <c r="M34" s="257">
        <f>G34-P34</f>
        <v>0</v>
      </c>
      <c r="N34" s="366"/>
      <c r="O34" s="282"/>
      <c r="P34" s="283">
        <f>SUM(P10:P33)</f>
        <v>15</v>
      </c>
      <c r="Q34" s="52"/>
      <c r="R34" s="53"/>
      <c r="S34" s="258"/>
      <c r="T34" s="5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284"/>
      <c r="AC34" s="56"/>
    </row>
    <row r="35" spans="1:34" s="74" customFormat="1" ht="12" customHeight="1" x14ac:dyDescent="0.25">
      <c r="A35" s="83"/>
      <c r="B35" s="84"/>
      <c r="C35" s="83"/>
      <c r="D35" s="83"/>
      <c r="G35" s="285"/>
      <c r="H35" s="286"/>
      <c r="I35" s="274"/>
      <c r="J35" s="287"/>
      <c r="K35" s="245"/>
      <c r="L35" s="271"/>
      <c r="M35" s="272"/>
      <c r="N35" s="310"/>
      <c r="O35" s="276"/>
      <c r="P35" s="289"/>
      <c r="Q35" s="83"/>
      <c r="R35" s="84"/>
      <c r="S35" s="260"/>
      <c r="T35" s="83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142"/>
      <c r="AC35" s="85"/>
    </row>
    <row r="36" spans="1:34" s="74" customFormat="1" ht="12" customHeight="1" x14ac:dyDescent="0.2">
      <c r="A36" s="20" t="s">
        <v>2711</v>
      </c>
      <c r="B36" s="21">
        <v>216</v>
      </c>
      <c r="C36" s="20" t="s">
        <v>2218</v>
      </c>
      <c r="D36" s="83" t="s">
        <v>1921</v>
      </c>
      <c r="E36" s="74" t="s">
        <v>2187</v>
      </c>
      <c r="F36" s="74">
        <v>1</v>
      </c>
      <c r="G36" s="274">
        <v>4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22" t="s">
        <v>446</v>
      </c>
      <c r="O36" s="290" t="s">
        <v>1395</v>
      </c>
      <c r="P36" s="274">
        <v>4</v>
      </c>
      <c r="Q36" s="20" t="s">
        <v>2965</v>
      </c>
      <c r="R36" s="21">
        <v>225</v>
      </c>
      <c r="S36" s="291" t="s">
        <v>2969</v>
      </c>
      <c r="T36" s="20" t="s">
        <v>2970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8</v>
      </c>
      <c r="Z36" s="342" t="str">
        <f t="shared" si="1"/>
        <v>0</v>
      </c>
      <c r="AA36" s="342">
        <f t="shared" si="2"/>
        <v>8</v>
      </c>
      <c r="AB36" s="114"/>
      <c r="AC36" s="85"/>
    </row>
    <row r="37" spans="1:34" s="74" customFormat="1" ht="12" customHeight="1" x14ac:dyDescent="0.2">
      <c r="A37" s="20" t="s">
        <v>2711</v>
      </c>
      <c r="B37" s="21">
        <v>216</v>
      </c>
      <c r="C37" s="20" t="s">
        <v>2218</v>
      </c>
      <c r="D37" s="83" t="s">
        <v>1922</v>
      </c>
      <c r="E37" s="74" t="s">
        <v>2187</v>
      </c>
      <c r="F37" s="74">
        <v>1</v>
      </c>
      <c r="G37" s="274">
        <v>4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22" t="s">
        <v>446</v>
      </c>
      <c r="O37" s="290" t="s">
        <v>1395</v>
      </c>
      <c r="P37" s="274">
        <v>4</v>
      </c>
      <c r="Q37" s="20" t="s">
        <v>2965</v>
      </c>
      <c r="R37" s="21">
        <v>225</v>
      </c>
      <c r="S37" s="291" t="s">
        <v>2969</v>
      </c>
      <c r="T37" s="20" t="s">
        <v>2970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8</v>
      </c>
      <c r="Z37" s="342" t="str">
        <f t="shared" si="1"/>
        <v>0</v>
      </c>
      <c r="AA37" s="342">
        <f t="shared" si="2"/>
        <v>8</v>
      </c>
      <c r="AB37" s="114"/>
      <c r="AC37" s="85"/>
    </row>
    <row r="38" spans="1:34" s="74" customFormat="1" ht="12" customHeight="1" x14ac:dyDescent="0.2">
      <c r="A38" s="20" t="s">
        <v>2711</v>
      </c>
      <c r="B38" s="21">
        <v>216</v>
      </c>
      <c r="C38" s="20" t="s">
        <v>2218</v>
      </c>
      <c r="D38" s="83" t="s">
        <v>1923</v>
      </c>
      <c r="E38" s="74" t="s">
        <v>2187</v>
      </c>
      <c r="F38" s="74">
        <v>1</v>
      </c>
      <c r="G38" s="274">
        <v>4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22" t="s">
        <v>446</v>
      </c>
      <c r="O38" s="290" t="s">
        <v>1395</v>
      </c>
      <c r="P38" s="274">
        <v>4</v>
      </c>
      <c r="Q38" s="20" t="s">
        <v>2965</v>
      </c>
      <c r="R38" s="21">
        <v>225</v>
      </c>
      <c r="S38" s="291" t="s">
        <v>2969</v>
      </c>
      <c r="T38" s="20" t="s">
        <v>2970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8</v>
      </c>
      <c r="Z38" s="342" t="str">
        <f t="shared" si="1"/>
        <v>0</v>
      </c>
      <c r="AA38" s="342">
        <f t="shared" si="2"/>
        <v>8</v>
      </c>
      <c r="AB38" s="114"/>
      <c r="AC38" s="85"/>
    </row>
    <row r="39" spans="1:34" s="74" customFormat="1" ht="12" customHeight="1" x14ac:dyDescent="0.2">
      <c r="A39" s="20" t="s">
        <v>2711</v>
      </c>
      <c r="B39" s="21">
        <v>216</v>
      </c>
      <c r="C39" s="20" t="s">
        <v>2218</v>
      </c>
      <c r="D39" s="83" t="s">
        <v>1924</v>
      </c>
      <c r="E39" s="74" t="s">
        <v>2187</v>
      </c>
      <c r="F39" s="74">
        <v>1</v>
      </c>
      <c r="G39" s="274">
        <v>4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22" t="s">
        <v>446</v>
      </c>
      <c r="O39" s="290" t="s">
        <v>1395</v>
      </c>
      <c r="P39" s="274">
        <v>4</v>
      </c>
      <c r="Q39" s="20" t="s">
        <v>2965</v>
      </c>
      <c r="R39" s="21">
        <v>225</v>
      </c>
      <c r="S39" s="291" t="s">
        <v>2969</v>
      </c>
      <c r="T39" s="20" t="s">
        <v>2970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8</v>
      </c>
      <c r="Z39" s="342" t="str">
        <f t="shared" si="1"/>
        <v>0</v>
      </c>
      <c r="AA39" s="342">
        <f t="shared" si="2"/>
        <v>8</v>
      </c>
      <c r="AB39" s="114"/>
      <c r="AC39" s="85"/>
    </row>
    <row r="40" spans="1:34" s="74" customFormat="1" ht="12" customHeight="1" x14ac:dyDescent="0.2">
      <c r="A40" s="20" t="s">
        <v>2711</v>
      </c>
      <c r="B40" s="21">
        <v>216</v>
      </c>
      <c r="C40" s="20" t="s">
        <v>2218</v>
      </c>
      <c r="D40" s="83" t="s">
        <v>1925</v>
      </c>
      <c r="E40" s="74" t="s">
        <v>2187</v>
      </c>
      <c r="F40" s="74">
        <v>1</v>
      </c>
      <c r="G40" s="274">
        <v>4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22" t="s">
        <v>446</v>
      </c>
      <c r="O40" s="290" t="s">
        <v>1395</v>
      </c>
      <c r="P40" s="274">
        <v>4</v>
      </c>
      <c r="Q40" s="20" t="s">
        <v>2965</v>
      </c>
      <c r="R40" s="21">
        <v>225</v>
      </c>
      <c r="S40" s="291" t="s">
        <v>2969</v>
      </c>
      <c r="T40" s="20" t="s">
        <v>2970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8</v>
      </c>
      <c r="Z40" s="342" t="str">
        <f t="shared" si="1"/>
        <v>0</v>
      </c>
      <c r="AA40" s="342">
        <f t="shared" si="2"/>
        <v>8</v>
      </c>
      <c r="AB40" s="114"/>
      <c r="AC40" s="85"/>
    </row>
    <row r="41" spans="1:34" s="74" customFormat="1" ht="12" customHeight="1" x14ac:dyDescent="0.2">
      <c r="A41" s="20" t="s">
        <v>2711</v>
      </c>
      <c r="B41" s="21">
        <v>216</v>
      </c>
      <c r="C41" s="20" t="s">
        <v>2218</v>
      </c>
      <c r="D41" s="83" t="s">
        <v>1260</v>
      </c>
      <c r="E41" s="74" t="s">
        <v>2187</v>
      </c>
      <c r="F41" s="74">
        <v>1</v>
      </c>
      <c r="G41" s="274">
        <v>4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22" t="s">
        <v>446</v>
      </c>
      <c r="O41" s="290" t="s">
        <v>1395</v>
      </c>
      <c r="P41" s="274">
        <v>4</v>
      </c>
      <c r="Q41" s="20" t="s">
        <v>2965</v>
      </c>
      <c r="R41" s="21">
        <v>225</v>
      </c>
      <c r="S41" s="291" t="s">
        <v>2969</v>
      </c>
      <c r="T41" s="20" t="s">
        <v>2970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8</v>
      </c>
      <c r="Z41" s="342" t="str">
        <f t="shared" si="1"/>
        <v>0</v>
      </c>
      <c r="AA41" s="342">
        <f t="shared" si="2"/>
        <v>8</v>
      </c>
      <c r="AB41" s="114"/>
      <c r="AC41" s="85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83" t="s">
        <v>1928</v>
      </c>
      <c r="E42" s="74" t="s">
        <v>2187</v>
      </c>
      <c r="F42" s="74">
        <v>1</v>
      </c>
      <c r="G42" s="274">
        <v>4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22" t="s">
        <v>446</v>
      </c>
      <c r="O42" s="290" t="s">
        <v>1395</v>
      </c>
      <c r="P42" s="274">
        <v>4</v>
      </c>
      <c r="Q42" s="20" t="s">
        <v>2965</v>
      </c>
      <c r="R42" s="21">
        <v>225</v>
      </c>
      <c r="S42" s="291" t="s">
        <v>2969</v>
      </c>
      <c r="T42" s="20" t="s">
        <v>2970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8</v>
      </c>
      <c r="Z42" s="342" t="str">
        <f t="shared" si="1"/>
        <v>0</v>
      </c>
      <c r="AA42" s="342">
        <f t="shared" si="2"/>
        <v>8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83" t="s">
        <v>1929</v>
      </c>
      <c r="E43" s="74" t="s">
        <v>2187</v>
      </c>
      <c r="F43" s="74">
        <v>1</v>
      </c>
      <c r="G43" s="274">
        <v>4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22" t="s">
        <v>446</v>
      </c>
      <c r="O43" s="290" t="s">
        <v>1395</v>
      </c>
      <c r="P43" s="274">
        <v>4</v>
      </c>
      <c r="Q43" s="20" t="s">
        <v>2965</v>
      </c>
      <c r="R43" s="21">
        <v>225</v>
      </c>
      <c r="S43" s="291" t="s">
        <v>2969</v>
      </c>
      <c r="T43" s="20" t="s">
        <v>2970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8</v>
      </c>
      <c r="Z43" s="342" t="str">
        <f t="shared" si="1"/>
        <v>0</v>
      </c>
      <c r="AA43" s="342">
        <f t="shared" si="2"/>
        <v>8</v>
      </c>
      <c r="AB43" s="114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83" t="s">
        <v>1930</v>
      </c>
      <c r="E44" s="74" t="s">
        <v>2187</v>
      </c>
      <c r="F44" s="74">
        <v>1</v>
      </c>
      <c r="G44" s="274">
        <v>4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22" t="s">
        <v>446</v>
      </c>
      <c r="O44" s="290" t="s">
        <v>1395</v>
      </c>
      <c r="P44" s="274">
        <v>4</v>
      </c>
      <c r="Q44" s="20" t="s">
        <v>2965</v>
      </c>
      <c r="R44" s="21">
        <v>225</v>
      </c>
      <c r="S44" s="291" t="s">
        <v>2969</v>
      </c>
      <c r="T44" s="20" t="s">
        <v>2970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8</v>
      </c>
      <c r="Z44" s="342" t="str">
        <f t="shared" si="1"/>
        <v>0</v>
      </c>
      <c r="AA44" s="342">
        <f t="shared" si="2"/>
        <v>8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83" t="s">
        <v>1094</v>
      </c>
      <c r="E45" s="74" t="s">
        <v>2187</v>
      </c>
      <c r="F45" s="74">
        <v>1</v>
      </c>
      <c r="G45" s="274">
        <v>4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22" t="s">
        <v>446</v>
      </c>
      <c r="O45" s="290" t="s">
        <v>1395</v>
      </c>
      <c r="P45" s="274">
        <v>4</v>
      </c>
      <c r="Q45" s="20" t="s">
        <v>2965</v>
      </c>
      <c r="R45" s="21">
        <v>225</v>
      </c>
      <c r="S45" s="291" t="s">
        <v>2969</v>
      </c>
      <c r="T45" s="20" t="s">
        <v>2970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8</v>
      </c>
      <c r="Z45" s="342" t="str">
        <f t="shared" si="1"/>
        <v>0</v>
      </c>
      <c r="AA45" s="342">
        <f t="shared" si="2"/>
        <v>8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83" t="s">
        <v>1931</v>
      </c>
      <c r="E46" s="74" t="s">
        <v>2187</v>
      </c>
      <c r="F46" s="74">
        <v>1</v>
      </c>
      <c r="G46" s="274">
        <v>4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22" t="s">
        <v>446</v>
      </c>
      <c r="O46" s="290" t="s">
        <v>1395</v>
      </c>
      <c r="P46" s="274">
        <v>4</v>
      </c>
      <c r="Q46" s="20" t="s">
        <v>2965</v>
      </c>
      <c r="R46" s="21">
        <v>225</v>
      </c>
      <c r="S46" s="291" t="s">
        <v>2969</v>
      </c>
      <c r="T46" s="20" t="s">
        <v>2970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8</v>
      </c>
      <c r="Z46" s="342" t="str">
        <f t="shared" si="1"/>
        <v>0</v>
      </c>
      <c r="AA46" s="342">
        <f t="shared" si="2"/>
        <v>8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83" t="s">
        <v>1095</v>
      </c>
      <c r="E47" s="74" t="s">
        <v>2187</v>
      </c>
      <c r="F47" s="74">
        <v>1</v>
      </c>
      <c r="G47" s="274">
        <v>4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22" t="s">
        <v>446</v>
      </c>
      <c r="O47" s="290" t="s">
        <v>1395</v>
      </c>
      <c r="P47" s="274">
        <v>4</v>
      </c>
      <c r="Q47" s="20" t="s">
        <v>2965</v>
      </c>
      <c r="R47" s="21">
        <v>225</v>
      </c>
      <c r="S47" s="291" t="s">
        <v>2969</v>
      </c>
      <c r="T47" s="20" t="s">
        <v>2970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83" t="s">
        <v>1898</v>
      </c>
      <c r="E48" s="74" t="s">
        <v>2187</v>
      </c>
      <c r="F48" s="74">
        <v>1</v>
      </c>
      <c r="G48" s="274">
        <v>4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22" t="s">
        <v>446</v>
      </c>
      <c r="O48" s="290" t="s">
        <v>1395</v>
      </c>
      <c r="P48" s="274">
        <v>4</v>
      </c>
      <c r="Q48" s="20" t="s">
        <v>2965</v>
      </c>
      <c r="R48" s="21">
        <v>225</v>
      </c>
      <c r="S48" s="291" t="s">
        <v>2969</v>
      </c>
      <c r="T48" s="20" t="s">
        <v>2970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5">
      <c r="A49" s="20" t="s">
        <v>2711</v>
      </c>
      <c r="B49" s="21">
        <v>216</v>
      </c>
      <c r="C49" s="20" t="s">
        <v>2218</v>
      </c>
      <c r="D49" s="83" t="s">
        <v>1932</v>
      </c>
      <c r="E49" s="74" t="s">
        <v>2187</v>
      </c>
      <c r="F49" s="74">
        <v>1</v>
      </c>
      <c r="G49" s="274">
        <v>4</v>
      </c>
      <c r="H49" s="22" t="s">
        <v>2839</v>
      </c>
      <c r="I49" s="29" t="s">
        <v>1908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22" t="s">
        <v>446</v>
      </c>
      <c r="O49" s="290" t="s">
        <v>1395</v>
      </c>
      <c r="P49" s="274">
        <v>4</v>
      </c>
      <c r="Q49" s="20" t="s">
        <v>2965</v>
      </c>
      <c r="R49" s="21">
        <v>225</v>
      </c>
      <c r="S49" s="291" t="s">
        <v>2969</v>
      </c>
      <c r="T49" s="20" t="s">
        <v>2970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8</v>
      </c>
      <c r="Z49" s="342" t="str">
        <f t="shared" si="1"/>
        <v>0</v>
      </c>
      <c r="AA49" s="342">
        <f t="shared" si="2"/>
        <v>8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1933</v>
      </c>
      <c r="E50" s="74" t="s">
        <v>2187</v>
      </c>
      <c r="F50" s="74">
        <v>1</v>
      </c>
      <c r="G50" s="274">
        <v>4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4">
        <v>4</v>
      </c>
      <c r="Q50" s="20" t="s">
        <v>2965</v>
      </c>
      <c r="R50" s="21">
        <v>225</v>
      </c>
      <c r="S50" s="291" t="s">
        <v>2969</v>
      </c>
      <c r="T50" s="20" t="s">
        <v>2970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8</v>
      </c>
      <c r="Z50" s="342" t="str">
        <f t="shared" si="1"/>
        <v>0</v>
      </c>
      <c r="AA50" s="342">
        <f t="shared" si="2"/>
        <v>8</v>
      </c>
      <c r="AB50" s="30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1934</v>
      </c>
      <c r="E51" s="74" t="s">
        <v>2187</v>
      </c>
      <c r="F51" s="74">
        <v>1</v>
      </c>
      <c r="G51" s="274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4">
        <v>5</v>
      </c>
      <c r="Q51" s="20" t="s">
        <v>2965</v>
      </c>
      <c r="R51" s="21">
        <v>225</v>
      </c>
      <c r="S51" s="291" t="s">
        <v>2969</v>
      </c>
      <c r="T51" s="20" t="s">
        <v>2970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10</v>
      </c>
      <c r="Z51" s="342" t="str">
        <f t="shared" si="1"/>
        <v>0</v>
      </c>
      <c r="AA51" s="342">
        <f t="shared" si="2"/>
        <v>10</v>
      </c>
      <c r="AB51" s="30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1935</v>
      </c>
      <c r="E52" s="74" t="s">
        <v>2187</v>
      </c>
      <c r="F52" s="74">
        <v>1</v>
      </c>
      <c r="G52" s="274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4">
        <v>5</v>
      </c>
      <c r="Q52" s="20" t="s">
        <v>2965</v>
      </c>
      <c r="R52" s="21">
        <v>225</v>
      </c>
      <c r="S52" s="291" t="s">
        <v>2969</v>
      </c>
      <c r="T52" s="20" t="s">
        <v>2970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10</v>
      </c>
      <c r="Z52" s="342" t="str">
        <f t="shared" si="1"/>
        <v>0</v>
      </c>
      <c r="AA52" s="342">
        <f t="shared" si="2"/>
        <v>10</v>
      </c>
      <c r="AB52" s="30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1936</v>
      </c>
      <c r="E53" s="74" t="s">
        <v>2187</v>
      </c>
      <c r="F53" s="74">
        <v>1</v>
      </c>
      <c r="G53" s="274">
        <v>5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4">
        <v>5</v>
      </c>
      <c r="Q53" s="20" t="s">
        <v>2965</v>
      </c>
      <c r="R53" s="21">
        <v>225</v>
      </c>
      <c r="S53" s="291" t="s">
        <v>2969</v>
      </c>
      <c r="T53" s="20" t="s">
        <v>2970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10</v>
      </c>
      <c r="Z53" s="342" t="str">
        <f t="shared" si="1"/>
        <v>0</v>
      </c>
      <c r="AA53" s="342">
        <f t="shared" si="2"/>
        <v>10</v>
      </c>
      <c r="AB53" s="30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1937</v>
      </c>
      <c r="E54" s="74" t="s">
        <v>2187</v>
      </c>
      <c r="F54" s="74">
        <v>1</v>
      </c>
      <c r="G54" s="274">
        <v>5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4">
        <v>5</v>
      </c>
      <c r="Q54" s="20" t="s">
        <v>2965</v>
      </c>
      <c r="R54" s="21">
        <v>225</v>
      </c>
      <c r="S54" s="291" t="s">
        <v>2969</v>
      </c>
      <c r="T54" s="20" t="s">
        <v>2970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10</v>
      </c>
      <c r="Z54" s="342" t="str">
        <f t="shared" si="1"/>
        <v>0</v>
      </c>
      <c r="AA54" s="342">
        <f t="shared" si="2"/>
        <v>10</v>
      </c>
      <c r="AB54" s="30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1168</v>
      </c>
      <c r="E55" s="74" t="s">
        <v>2187</v>
      </c>
      <c r="F55" s="74">
        <v>1</v>
      </c>
      <c r="G55" s="274">
        <v>5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4">
        <v>5</v>
      </c>
      <c r="Q55" s="20" t="s">
        <v>2965</v>
      </c>
      <c r="R55" s="21">
        <v>225</v>
      </c>
      <c r="S55" s="291" t="s">
        <v>2969</v>
      </c>
      <c r="T55" s="20" t="s">
        <v>2970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10</v>
      </c>
      <c r="Z55" s="342" t="str">
        <f t="shared" si="1"/>
        <v>0</v>
      </c>
      <c r="AA55" s="342">
        <f t="shared" si="2"/>
        <v>10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1938</v>
      </c>
      <c r="E56" s="74" t="s">
        <v>2187</v>
      </c>
      <c r="F56" s="74">
        <v>1</v>
      </c>
      <c r="G56" s="274">
        <v>5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4">
        <v>5</v>
      </c>
      <c r="Q56" s="20" t="s">
        <v>2965</v>
      </c>
      <c r="R56" s="21">
        <v>225</v>
      </c>
      <c r="S56" s="291" t="s">
        <v>2969</v>
      </c>
      <c r="T56" s="20" t="s">
        <v>2970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10</v>
      </c>
      <c r="Z56" s="342" t="str">
        <f t="shared" si="1"/>
        <v>0</v>
      </c>
      <c r="AA56" s="342">
        <f t="shared" si="2"/>
        <v>10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1939</v>
      </c>
      <c r="E57" s="74" t="s">
        <v>2187</v>
      </c>
      <c r="F57" s="74">
        <v>1</v>
      </c>
      <c r="G57" s="274">
        <v>5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4">
        <v>5</v>
      </c>
      <c r="Q57" s="20" t="s">
        <v>2965</v>
      </c>
      <c r="R57" s="21">
        <v>225</v>
      </c>
      <c r="S57" s="291" t="s">
        <v>2969</v>
      </c>
      <c r="T57" s="20" t="s">
        <v>2970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10</v>
      </c>
      <c r="Z57" s="342" t="str">
        <f t="shared" si="1"/>
        <v>0</v>
      </c>
      <c r="AA57" s="342">
        <f t="shared" si="2"/>
        <v>10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1940</v>
      </c>
      <c r="E58" s="74" t="s">
        <v>2187</v>
      </c>
      <c r="F58" s="74">
        <v>1</v>
      </c>
      <c r="G58" s="274">
        <v>5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4">
        <v>5</v>
      </c>
      <c r="Q58" s="20" t="s">
        <v>2965</v>
      </c>
      <c r="R58" s="21">
        <v>225</v>
      </c>
      <c r="S58" s="291" t="s">
        <v>2969</v>
      </c>
      <c r="T58" s="20" t="s">
        <v>2970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10</v>
      </c>
      <c r="Z58" s="342" t="str">
        <f t="shared" si="1"/>
        <v>0</v>
      </c>
      <c r="AA58" s="342">
        <f t="shared" si="2"/>
        <v>10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1941</v>
      </c>
      <c r="E59" s="74" t="s">
        <v>2187</v>
      </c>
      <c r="F59" s="74">
        <v>1</v>
      </c>
      <c r="G59" s="274">
        <v>5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4">
        <v>5</v>
      </c>
      <c r="Q59" s="20" t="s">
        <v>2965</v>
      </c>
      <c r="R59" s="21">
        <v>225</v>
      </c>
      <c r="S59" s="291" t="s">
        <v>2969</v>
      </c>
      <c r="T59" s="20" t="s">
        <v>2970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10</v>
      </c>
      <c r="Z59" s="342" t="str">
        <f t="shared" si="1"/>
        <v>0</v>
      </c>
      <c r="AA59" s="342">
        <f t="shared" si="2"/>
        <v>10</v>
      </c>
      <c r="AB59" s="114"/>
      <c r="AC59" s="30"/>
      <c r="AD59" s="34"/>
      <c r="AE59" s="34"/>
      <c r="AF59" s="34"/>
      <c r="AG59" s="34"/>
      <c r="AH59" s="34"/>
    </row>
    <row r="60" spans="1:34" s="49" customFormat="1" ht="12" customHeight="1" thickBot="1" x14ac:dyDescent="0.3">
      <c r="A60" s="262"/>
      <c r="B60" s="263"/>
      <c r="C60" s="262"/>
      <c r="G60" s="292">
        <f>SUM(G36:G59)</f>
        <v>105</v>
      </c>
      <c r="I60" s="265"/>
      <c r="J60" s="293"/>
      <c r="K60" s="294"/>
      <c r="L60" s="266"/>
      <c r="M60" s="295">
        <f>G60-P60</f>
        <v>0</v>
      </c>
      <c r="N60" s="367"/>
      <c r="O60" s="297"/>
      <c r="P60" s="292">
        <f>SUM(P36:P59)</f>
        <v>105</v>
      </c>
      <c r="Q60" s="298"/>
      <c r="R60" s="263"/>
      <c r="S60" s="299"/>
      <c r="T60" s="300"/>
      <c r="U60" s="65"/>
      <c r="V60" s="65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C60" s="270"/>
    </row>
    <row r="61" spans="1:34" s="322" customFormat="1" ht="12" customHeight="1" x14ac:dyDescent="0.25">
      <c r="C61" s="373" t="s">
        <v>1999</v>
      </c>
      <c r="G61" s="324"/>
      <c r="I61" s="324"/>
      <c r="J61" s="380"/>
      <c r="K61" s="324"/>
      <c r="L61" s="324"/>
      <c r="N61" s="380"/>
      <c r="O61" s="326"/>
      <c r="S61" s="311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</row>
    <row r="62" spans="1:34" s="322" customFormat="1" ht="12" customHeight="1" x14ac:dyDescent="0.25">
      <c r="L62" s="244" t="s">
        <v>2185</v>
      </c>
      <c r="N62" s="380"/>
      <c r="O62" s="326"/>
      <c r="S62" s="311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</row>
    <row r="63" spans="1:34" s="22" customFormat="1" ht="12" customHeight="1" x14ac:dyDescent="0.2">
      <c r="A63" s="20" t="s">
        <v>2971</v>
      </c>
      <c r="B63" s="21">
        <v>0</v>
      </c>
      <c r="C63" s="248" t="s">
        <v>1836</v>
      </c>
      <c r="D63" s="20" t="s">
        <v>1781</v>
      </c>
      <c r="E63" s="22" t="s">
        <v>2187</v>
      </c>
      <c r="F63" s="22">
        <v>24</v>
      </c>
      <c r="G63" s="302">
        <v>7</v>
      </c>
      <c r="H63" s="22" t="s">
        <v>2839</v>
      </c>
      <c r="I63" s="23" t="s">
        <v>1947</v>
      </c>
      <c r="J63" s="22" t="s">
        <v>446</v>
      </c>
      <c r="K63" s="23" t="s">
        <v>1948</v>
      </c>
      <c r="L63" s="246" t="s">
        <v>2185</v>
      </c>
      <c r="M63" s="22" t="s">
        <v>1949</v>
      </c>
      <c r="N63" s="22" t="s">
        <v>446</v>
      </c>
      <c r="O63" s="303" t="s">
        <v>182</v>
      </c>
      <c r="P63" s="24">
        <v>7</v>
      </c>
      <c r="Q63" s="20" t="s">
        <v>2193</v>
      </c>
      <c r="R63" s="21">
        <v>19.3</v>
      </c>
      <c r="S63" s="291" t="s">
        <v>183</v>
      </c>
      <c r="T63" s="20" t="s">
        <v>1952</v>
      </c>
      <c r="U63" s="22" t="s">
        <v>1953</v>
      </c>
      <c r="V63" s="22" t="s">
        <v>1953</v>
      </c>
      <c r="W63" s="22" t="s">
        <v>2892</v>
      </c>
      <c r="X63" s="22" t="s">
        <v>2847</v>
      </c>
      <c r="Y63" s="342">
        <f t="shared" si="0"/>
        <v>336</v>
      </c>
      <c r="Z63" s="342" t="str">
        <f t="shared" si="1"/>
        <v>0</v>
      </c>
      <c r="AA63" s="342">
        <f t="shared" si="2"/>
        <v>336</v>
      </c>
      <c r="AC63" s="25"/>
    </row>
    <row r="64" spans="1:34" s="22" customFormat="1" ht="12" customHeight="1" x14ac:dyDescent="0.2">
      <c r="A64" s="20" t="s">
        <v>2010</v>
      </c>
      <c r="B64" s="21">
        <v>185</v>
      </c>
      <c r="C64" s="20" t="s">
        <v>2218</v>
      </c>
      <c r="D64" s="20" t="s">
        <v>1781</v>
      </c>
      <c r="E64" s="22" t="s">
        <v>2187</v>
      </c>
      <c r="F64" s="22">
        <v>24</v>
      </c>
      <c r="G64" s="22">
        <v>25</v>
      </c>
      <c r="I64" s="29" t="s">
        <v>2011</v>
      </c>
      <c r="J64" s="22" t="s">
        <v>446</v>
      </c>
      <c r="K64" s="23" t="s">
        <v>2490</v>
      </c>
      <c r="L64" s="246" t="s">
        <v>2185</v>
      </c>
      <c r="M64" s="22" t="s">
        <v>2889</v>
      </c>
      <c r="N64" s="22" t="s">
        <v>446</v>
      </c>
      <c r="O64" s="26"/>
      <c r="P64" s="22">
        <v>25</v>
      </c>
      <c r="Q64" s="20" t="s">
        <v>2193</v>
      </c>
      <c r="R64" s="21">
        <v>61</v>
      </c>
      <c r="S64" s="278" t="s">
        <v>436</v>
      </c>
      <c r="T64" s="20" t="s">
        <v>2012</v>
      </c>
      <c r="U64" s="22" t="s">
        <v>1953</v>
      </c>
      <c r="V64" s="22" t="s">
        <v>1953</v>
      </c>
      <c r="W64" s="22" t="s">
        <v>2892</v>
      </c>
      <c r="X64" s="22" t="s">
        <v>1019</v>
      </c>
      <c r="Y64" s="342">
        <f t="shared" si="0"/>
        <v>1200</v>
      </c>
      <c r="Z64" s="342">
        <f t="shared" si="1"/>
        <v>1200</v>
      </c>
      <c r="AA64" s="342" t="str">
        <f t="shared" si="2"/>
        <v>0</v>
      </c>
      <c r="AC64" s="25"/>
    </row>
    <row r="65" spans="1:29" s="3" customFormat="1" ht="12" customHeight="1" x14ac:dyDescent="0.2">
      <c r="A65" s="20" t="s">
        <v>2001</v>
      </c>
      <c r="B65" s="21">
        <v>360</v>
      </c>
      <c r="C65" s="20" t="s">
        <v>2193</v>
      </c>
      <c r="D65" s="20" t="s">
        <v>1781</v>
      </c>
      <c r="E65" s="22" t="s">
        <v>2187</v>
      </c>
      <c r="F65" s="22">
        <v>24</v>
      </c>
      <c r="G65" s="22">
        <v>25</v>
      </c>
      <c r="H65" s="22"/>
      <c r="I65" s="29" t="s">
        <v>2011</v>
      </c>
      <c r="J65" s="22" t="s">
        <v>446</v>
      </c>
      <c r="K65" s="23" t="s">
        <v>2490</v>
      </c>
      <c r="L65" s="244" t="s">
        <v>2185</v>
      </c>
      <c r="M65" s="3" t="s">
        <v>2889</v>
      </c>
      <c r="N65" s="22" t="s">
        <v>446</v>
      </c>
      <c r="O65" s="27"/>
      <c r="P65" s="3">
        <v>25</v>
      </c>
      <c r="Q65" s="1" t="s">
        <v>2193</v>
      </c>
      <c r="R65" s="2">
        <v>61</v>
      </c>
      <c r="S65" s="278" t="s">
        <v>436</v>
      </c>
      <c r="T65" s="1" t="s">
        <v>2005</v>
      </c>
      <c r="U65" s="3" t="s">
        <v>1953</v>
      </c>
      <c r="V65" s="3" t="s">
        <v>1953</v>
      </c>
      <c r="W65" s="22" t="s">
        <v>2892</v>
      </c>
      <c r="X65" s="22" t="s">
        <v>1019</v>
      </c>
      <c r="Y65" s="342">
        <f t="shared" si="0"/>
        <v>1200</v>
      </c>
      <c r="Z65" s="342">
        <f t="shared" si="1"/>
        <v>1200</v>
      </c>
      <c r="AA65" s="342" t="str">
        <f t="shared" si="2"/>
        <v>0</v>
      </c>
      <c r="AC65" s="5"/>
    </row>
    <row r="66" spans="1:29" s="3" customFormat="1" ht="12" customHeight="1" x14ac:dyDescent="0.2">
      <c r="A66" s="1" t="s">
        <v>2006</v>
      </c>
      <c r="B66" s="2">
        <v>19</v>
      </c>
      <c r="C66" s="1" t="s">
        <v>2193</v>
      </c>
      <c r="D66" s="20" t="s">
        <v>1781</v>
      </c>
      <c r="E66" s="22" t="s">
        <v>2187</v>
      </c>
      <c r="F66" s="22">
        <v>24</v>
      </c>
      <c r="G66" s="3">
        <v>25</v>
      </c>
      <c r="I66" s="111" t="s">
        <v>2951</v>
      </c>
      <c r="J66" s="22" t="s">
        <v>446</v>
      </c>
      <c r="K66" s="4" t="s">
        <v>2194</v>
      </c>
      <c r="L66" s="244" t="s">
        <v>2185</v>
      </c>
      <c r="M66" s="3" t="s">
        <v>2889</v>
      </c>
      <c r="N66" s="22" t="s">
        <v>446</v>
      </c>
      <c r="O66" s="27" t="s">
        <v>2952</v>
      </c>
      <c r="P66" s="3">
        <v>25</v>
      </c>
      <c r="Q66" s="1" t="s">
        <v>2193</v>
      </c>
      <c r="R66" s="2">
        <v>60.75</v>
      </c>
      <c r="S66" s="278" t="s">
        <v>2972</v>
      </c>
      <c r="T66" s="1" t="s">
        <v>2009</v>
      </c>
      <c r="U66" s="3" t="s">
        <v>1953</v>
      </c>
      <c r="V66" s="3" t="s">
        <v>1953</v>
      </c>
      <c r="W66" s="22" t="s">
        <v>2892</v>
      </c>
      <c r="X66" s="22" t="s">
        <v>2847</v>
      </c>
      <c r="Y66" s="342">
        <f t="shared" si="0"/>
        <v>1200</v>
      </c>
      <c r="Z66" s="342" t="str">
        <f t="shared" si="1"/>
        <v>0</v>
      </c>
      <c r="AA66" s="342">
        <f t="shared" si="2"/>
        <v>1200</v>
      </c>
      <c r="AC66" s="5"/>
    </row>
    <row r="67" spans="1:29" s="22" customFormat="1" ht="12" customHeight="1" x14ac:dyDescent="0.2">
      <c r="A67" s="1" t="s">
        <v>2028</v>
      </c>
      <c r="B67" s="2">
        <v>25</v>
      </c>
      <c r="C67" s="1" t="s">
        <v>2193</v>
      </c>
      <c r="D67" s="20" t="s">
        <v>1781</v>
      </c>
      <c r="E67" s="22" t="s">
        <v>2187</v>
      </c>
      <c r="F67" s="22">
        <v>24</v>
      </c>
      <c r="G67" s="3">
        <v>25</v>
      </c>
      <c r="H67" s="3"/>
      <c r="I67" s="29" t="s">
        <v>2973</v>
      </c>
      <c r="J67" s="22" t="s">
        <v>446</v>
      </c>
      <c r="K67" s="4" t="s">
        <v>2326</v>
      </c>
      <c r="L67" s="246" t="s">
        <v>2185</v>
      </c>
      <c r="M67" s="26" t="s">
        <v>2453</v>
      </c>
      <c r="N67" s="22" t="s">
        <v>446</v>
      </c>
      <c r="O67" s="142" t="s">
        <v>114</v>
      </c>
      <c r="P67" s="235">
        <v>25</v>
      </c>
      <c r="Q67" s="20" t="s">
        <v>2193</v>
      </c>
      <c r="R67" s="21">
        <v>24.73</v>
      </c>
      <c r="S67" s="278" t="s">
        <v>1382</v>
      </c>
      <c r="T67" s="20" t="s">
        <v>1970</v>
      </c>
      <c r="U67" s="22" t="s">
        <v>1953</v>
      </c>
      <c r="V67" s="22" t="s">
        <v>1953</v>
      </c>
      <c r="W67" s="22" t="s">
        <v>2892</v>
      </c>
      <c r="X67" s="22" t="s">
        <v>2847</v>
      </c>
      <c r="Y67" s="342">
        <f t="shared" si="0"/>
        <v>1200</v>
      </c>
      <c r="Z67" s="342" t="str">
        <f t="shared" si="1"/>
        <v>0</v>
      </c>
      <c r="AA67" s="342">
        <f t="shared" si="2"/>
        <v>1200</v>
      </c>
      <c r="AC67" s="25"/>
    </row>
    <row r="68" spans="1:29" s="3" customFormat="1" ht="12" customHeight="1" x14ac:dyDescent="0.2">
      <c r="A68" s="1" t="s">
        <v>2013</v>
      </c>
      <c r="B68" s="2">
        <v>26.35</v>
      </c>
      <c r="C68" s="1" t="s">
        <v>2193</v>
      </c>
      <c r="D68" s="20" t="s">
        <v>1781</v>
      </c>
      <c r="E68" s="22" t="s">
        <v>2187</v>
      </c>
      <c r="F68" s="22">
        <v>24</v>
      </c>
      <c r="G68" s="3">
        <v>20</v>
      </c>
      <c r="H68" s="3" t="s">
        <v>2839</v>
      </c>
      <c r="I68" s="111" t="s">
        <v>2955</v>
      </c>
      <c r="J68" s="22" t="s">
        <v>446</v>
      </c>
      <c r="K68" s="4" t="s">
        <v>2408</v>
      </c>
      <c r="L68" s="244" t="s">
        <v>2185</v>
      </c>
      <c r="M68" s="26" t="s">
        <v>2453</v>
      </c>
      <c r="N68" s="22" t="s">
        <v>446</v>
      </c>
      <c r="O68" s="142" t="s">
        <v>1592</v>
      </c>
      <c r="P68" s="3">
        <v>20</v>
      </c>
      <c r="Q68" s="1" t="s">
        <v>2193</v>
      </c>
      <c r="R68" s="2">
        <v>24.73</v>
      </c>
      <c r="S68" s="278" t="s">
        <v>2974</v>
      </c>
      <c r="T68" s="1" t="s">
        <v>1970</v>
      </c>
      <c r="U68" s="3" t="s">
        <v>1953</v>
      </c>
      <c r="V68" s="3" t="s">
        <v>1953</v>
      </c>
      <c r="W68" s="22" t="s">
        <v>2892</v>
      </c>
      <c r="X68" s="22" t="s">
        <v>2847</v>
      </c>
      <c r="Y68" s="342">
        <f t="shared" si="0"/>
        <v>960</v>
      </c>
      <c r="Z68" s="342" t="str">
        <f t="shared" si="1"/>
        <v>0</v>
      </c>
      <c r="AA68" s="342">
        <f t="shared" si="2"/>
        <v>960</v>
      </c>
      <c r="AC68" s="5"/>
    </row>
    <row r="69" spans="1:29" s="3" customFormat="1" ht="12" customHeight="1" x14ac:dyDescent="0.2">
      <c r="A69" s="1" t="s">
        <v>2013</v>
      </c>
      <c r="B69" s="2">
        <v>26.35</v>
      </c>
      <c r="C69" s="1" t="s">
        <v>2193</v>
      </c>
      <c r="D69" s="20" t="s">
        <v>1781</v>
      </c>
      <c r="E69" s="22" t="s">
        <v>2187</v>
      </c>
      <c r="F69" s="22">
        <v>24</v>
      </c>
      <c r="G69" s="3">
        <v>5</v>
      </c>
      <c r="H69" s="3" t="s">
        <v>2839</v>
      </c>
      <c r="I69" s="111" t="s">
        <v>2957</v>
      </c>
      <c r="J69" s="22" t="s">
        <v>446</v>
      </c>
      <c r="K69" s="4" t="s">
        <v>2408</v>
      </c>
      <c r="L69" s="244" t="s">
        <v>2185</v>
      </c>
      <c r="M69" s="26" t="s">
        <v>2453</v>
      </c>
      <c r="N69" s="22" t="s">
        <v>446</v>
      </c>
      <c r="O69" s="142" t="s">
        <v>2958</v>
      </c>
      <c r="P69" s="3">
        <v>5</v>
      </c>
      <c r="Q69" s="1" t="s">
        <v>2193</v>
      </c>
      <c r="R69" s="2">
        <v>24.73</v>
      </c>
      <c r="S69" s="278" t="s">
        <v>1382</v>
      </c>
      <c r="T69" s="1" t="s">
        <v>1970</v>
      </c>
      <c r="U69" s="3" t="s">
        <v>1953</v>
      </c>
      <c r="V69" s="3" t="s">
        <v>1953</v>
      </c>
      <c r="W69" s="22" t="s">
        <v>2892</v>
      </c>
      <c r="X69" s="22" t="s">
        <v>2847</v>
      </c>
      <c r="Y69" s="342">
        <f t="shared" si="0"/>
        <v>240</v>
      </c>
      <c r="Z69" s="342" t="str">
        <f t="shared" si="1"/>
        <v>0</v>
      </c>
      <c r="AA69" s="342">
        <f t="shared" si="2"/>
        <v>240</v>
      </c>
      <c r="AC69" s="5"/>
    </row>
    <row r="70" spans="1:29" s="3" customFormat="1" ht="12" customHeight="1" x14ac:dyDescent="0.2">
      <c r="A70" s="1" t="s">
        <v>2020</v>
      </c>
      <c r="B70" s="2">
        <v>360</v>
      </c>
      <c r="C70" s="1" t="s">
        <v>2193</v>
      </c>
      <c r="D70" s="20" t="s">
        <v>1781</v>
      </c>
      <c r="E70" s="22" t="s">
        <v>2187</v>
      </c>
      <c r="F70" s="22">
        <v>24</v>
      </c>
      <c r="G70" s="3">
        <v>25</v>
      </c>
      <c r="I70" s="111" t="s">
        <v>59</v>
      </c>
      <c r="J70" s="22" t="s">
        <v>446</v>
      </c>
      <c r="K70" s="4" t="s">
        <v>2515</v>
      </c>
      <c r="L70" s="244" t="s">
        <v>2185</v>
      </c>
      <c r="M70" s="26" t="s">
        <v>2453</v>
      </c>
      <c r="N70" s="22" t="s">
        <v>446</v>
      </c>
      <c r="O70" s="142" t="s">
        <v>60</v>
      </c>
      <c r="P70" s="235">
        <v>25</v>
      </c>
      <c r="Q70" s="1" t="s">
        <v>2193</v>
      </c>
      <c r="R70" s="2">
        <v>24.73</v>
      </c>
      <c r="S70" s="278" t="s">
        <v>2975</v>
      </c>
      <c r="T70" s="1" t="s">
        <v>1970</v>
      </c>
      <c r="U70" s="3" t="s">
        <v>1953</v>
      </c>
      <c r="V70" s="3" t="s">
        <v>1953</v>
      </c>
      <c r="W70" s="22" t="s">
        <v>2892</v>
      </c>
      <c r="X70" s="22" t="s">
        <v>2847</v>
      </c>
      <c r="Y70" s="342">
        <f t="shared" ref="Y70:Y131" si="3">F70*G70*2</f>
        <v>1200</v>
      </c>
      <c r="Z70" s="342" t="str">
        <f t="shared" ref="Z70:Z133" si="4">IF(X70="N",Y70,"0")</f>
        <v>0</v>
      </c>
      <c r="AA70" s="342">
        <f t="shared" ref="AA70:AA133" si="5">IF(X70="P",Y70,"0")</f>
        <v>1200</v>
      </c>
      <c r="AC70" s="5"/>
    </row>
    <row r="71" spans="1:29" s="3" customFormat="1" ht="12" customHeight="1" x14ac:dyDescent="0.2">
      <c r="A71" s="1" t="s">
        <v>2013</v>
      </c>
      <c r="B71" s="2">
        <v>26.35</v>
      </c>
      <c r="C71" s="1" t="s">
        <v>2193</v>
      </c>
      <c r="D71" s="20" t="s">
        <v>1781</v>
      </c>
      <c r="E71" s="22" t="s">
        <v>2187</v>
      </c>
      <c r="F71" s="22">
        <v>24</v>
      </c>
      <c r="G71" s="3">
        <v>25</v>
      </c>
      <c r="I71" s="4" t="s">
        <v>2014</v>
      </c>
      <c r="J71" s="22" t="s">
        <v>446</v>
      </c>
      <c r="K71" s="4" t="s">
        <v>2408</v>
      </c>
      <c r="L71" s="244" t="s">
        <v>2185</v>
      </c>
      <c r="M71" s="26" t="s">
        <v>2453</v>
      </c>
      <c r="N71" s="22" t="s">
        <v>446</v>
      </c>
      <c r="O71" s="142" t="s">
        <v>152</v>
      </c>
      <c r="P71" s="235">
        <v>25</v>
      </c>
      <c r="Q71" s="1" t="s">
        <v>2193</v>
      </c>
      <c r="R71" s="2">
        <v>24.73</v>
      </c>
      <c r="S71" s="278" t="s">
        <v>2976</v>
      </c>
      <c r="T71" s="1" t="s">
        <v>1970</v>
      </c>
      <c r="U71" s="3" t="s">
        <v>1953</v>
      </c>
      <c r="V71" s="3" t="s">
        <v>1953</v>
      </c>
      <c r="W71" s="22" t="s">
        <v>2892</v>
      </c>
      <c r="X71" s="22" t="s">
        <v>2847</v>
      </c>
      <c r="Y71" s="342">
        <f t="shared" si="3"/>
        <v>1200</v>
      </c>
      <c r="Z71" s="342" t="str">
        <f t="shared" si="4"/>
        <v>0</v>
      </c>
      <c r="AA71" s="342">
        <f t="shared" si="5"/>
        <v>1200</v>
      </c>
      <c r="AC71" s="5"/>
    </row>
    <row r="72" spans="1:29" s="3" customFormat="1" ht="12" customHeight="1" x14ac:dyDescent="0.2">
      <c r="A72" s="1" t="s">
        <v>2013</v>
      </c>
      <c r="B72" s="2">
        <v>26.35</v>
      </c>
      <c r="C72" s="1" t="s">
        <v>2193</v>
      </c>
      <c r="D72" s="20" t="s">
        <v>1781</v>
      </c>
      <c r="E72" s="22" t="s">
        <v>2187</v>
      </c>
      <c r="F72" s="22">
        <v>24</v>
      </c>
      <c r="G72" s="3">
        <v>25</v>
      </c>
      <c r="I72" s="4" t="s">
        <v>2024</v>
      </c>
      <c r="J72" s="22" t="s">
        <v>446</v>
      </c>
      <c r="K72" s="4" t="s">
        <v>2408</v>
      </c>
      <c r="L72" s="244" t="s">
        <v>2185</v>
      </c>
      <c r="M72" s="26" t="s">
        <v>2453</v>
      </c>
      <c r="N72" s="22" t="s">
        <v>446</v>
      </c>
      <c r="O72" s="142" t="s">
        <v>1373</v>
      </c>
      <c r="P72" s="235">
        <v>25</v>
      </c>
      <c r="Q72" s="1" t="s">
        <v>2193</v>
      </c>
      <c r="R72" s="2">
        <v>24.73</v>
      </c>
      <c r="S72" s="278" t="s">
        <v>1382</v>
      </c>
      <c r="T72" s="1" t="s">
        <v>1970</v>
      </c>
      <c r="U72" s="3" t="s">
        <v>1953</v>
      </c>
      <c r="V72" s="3" t="s">
        <v>1953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  <c r="AC72" s="5"/>
    </row>
    <row r="73" spans="1:29" s="3" customFormat="1" ht="12" customHeight="1" x14ac:dyDescent="0.2">
      <c r="A73" s="1" t="s">
        <v>2013</v>
      </c>
      <c r="B73" s="2">
        <v>26.35</v>
      </c>
      <c r="C73" s="1" t="s">
        <v>2193</v>
      </c>
      <c r="D73" s="20" t="s">
        <v>1781</v>
      </c>
      <c r="E73" s="22" t="s">
        <v>2187</v>
      </c>
      <c r="F73" s="22">
        <v>24</v>
      </c>
      <c r="G73" s="3">
        <v>25</v>
      </c>
      <c r="I73" s="4" t="s">
        <v>2024</v>
      </c>
      <c r="J73" s="22" t="s">
        <v>446</v>
      </c>
      <c r="K73" s="4" t="s">
        <v>2408</v>
      </c>
      <c r="L73" s="244" t="s">
        <v>2185</v>
      </c>
      <c r="M73" s="26" t="s">
        <v>2453</v>
      </c>
      <c r="N73" s="22" t="s">
        <v>446</v>
      </c>
      <c r="O73" s="142" t="s">
        <v>1373</v>
      </c>
      <c r="P73" s="235">
        <v>25</v>
      </c>
      <c r="Q73" s="1" t="s">
        <v>2193</v>
      </c>
      <c r="R73" s="2">
        <v>24.73</v>
      </c>
      <c r="S73" s="278" t="s">
        <v>1382</v>
      </c>
      <c r="T73" s="1" t="s">
        <v>1970</v>
      </c>
      <c r="U73" s="3" t="s">
        <v>1953</v>
      </c>
      <c r="V73" s="3" t="s">
        <v>1953</v>
      </c>
      <c r="W73" s="22" t="s">
        <v>2892</v>
      </c>
      <c r="X73" s="22" t="s">
        <v>2847</v>
      </c>
      <c r="Y73" s="342">
        <f t="shared" si="3"/>
        <v>1200</v>
      </c>
      <c r="Z73" s="342" t="str">
        <f t="shared" si="4"/>
        <v>0</v>
      </c>
      <c r="AA73" s="342">
        <f t="shared" si="5"/>
        <v>1200</v>
      </c>
      <c r="AC73" s="5"/>
    </row>
    <row r="74" spans="1:29" s="3" customFormat="1" ht="12" customHeight="1" x14ac:dyDescent="0.2">
      <c r="A74" s="1" t="s">
        <v>2971</v>
      </c>
      <c r="B74" s="2">
        <v>0</v>
      </c>
      <c r="C74" s="248" t="s">
        <v>1836</v>
      </c>
      <c r="D74" s="20" t="s">
        <v>1781</v>
      </c>
      <c r="E74" s="22" t="s">
        <v>2187</v>
      </c>
      <c r="F74" s="22">
        <v>24</v>
      </c>
      <c r="G74" s="26">
        <v>25</v>
      </c>
      <c r="H74" s="22"/>
      <c r="I74" s="23" t="s">
        <v>1947</v>
      </c>
      <c r="J74" s="22" t="s">
        <v>446</v>
      </c>
      <c r="K74" s="23" t="s">
        <v>1958</v>
      </c>
      <c r="L74" s="244" t="s">
        <v>2185</v>
      </c>
      <c r="M74" s="26" t="s">
        <v>2453</v>
      </c>
      <c r="N74" s="22" t="s">
        <v>446</v>
      </c>
      <c r="O74" s="142" t="s">
        <v>2026</v>
      </c>
      <c r="P74" s="235">
        <v>25</v>
      </c>
      <c r="Q74" s="1" t="s">
        <v>2193</v>
      </c>
      <c r="R74" s="2">
        <v>24.73</v>
      </c>
      <c r="S74" s="278" t="s">
        <v>1382</v>
      </c>
      <c r="T74" s="1" t="s">
        <v>1970</v>
      </c>
      <c r="U74" s="3" t="s">
        <v>1953</v>
      </c>
      <c r="V74" s="3" t="s">
        <v>1953</v>
      </c>
      <c r="W74" s="22" t="s">
        <v>2892</v>
      </c>
      <c r="X74" s="22" t="s">
        <v>2847</v>
      </c>
      <c r="Y74" s="342">
        <f t="shared" si="3"/>
        <v>1200</v>
      </c>
      <c r="Z74" s="342" t="str">
        <f t="shared" si="4"/>
        <v>0</v>
      </c>
      <c r="AA74" s="342">
        <f t="shared" si="5"/>
        <v>1200</v>
      </c>
      <c r="AC74" s="5"/>
    </row>
    <row r="75" spans="1:29" s="3" customFormat="1" ht="12" customHeight="1" x14ac:dyDescent="0.2">
      <c r="A75" s="1" t="s">
        <v>2971</v>
      </c>
      <c r="B75" s="2">
        <v>0</v>
      </c>
      <c r="C75" s="248" t="s">
        <v>1836</v>
      </c>
      <c r="D75" s="20" t="s">
        <v>1781</v>
      </c>
      <c r="E75" s="22" t="s">
        <v>2187</v>
      </c>
      <c r="F75" s="22">
        <v>24</v>
      </c>
      <c r="G75" s="302">
        <v>1</v>
      </c>
      <c r="H75" s="22" t="s">
        <v>2839</v>
      </c>
      <c r="I75" s="23" t="s">
        <v>1947</v>
      </c>
      <c r="J75" s="22" t="s">
        <v>446</v>
      </c>
      <c r="K75" s="23" t="s">
        <v>1958</v>
      </c>
      <c r="L75" s="244" t="s">
        <v>2185</v>
      </c>
      <c r="M75" s="26" t="s">
        <v>2453</v>
      </c>
      <c r="N75" s="22" t="s">
        <v>446</v>
      </c>
      <c r="O75" s="142" t="s">
        <v>2026</v>
      </c>
      <c r="P75" s="28">
        <v>1</v>
      </c>
      <c r="Q75" s="1" t="s">
        <v>2193</v>
      </c>
      <c r="R75" s="2">
        <v>24.73</v>
      </c>
      <c r="S75" s="278" t="s">
        <v>1382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342">
        <f t="shared" si="3"/>
        <v>48</v>
      </c>
      <c r="Z75" s="342" t="str">
        <f t="shared" si="4"/>
        <v>0</v>
      </c>
      <c r="AA75" s="342">
        <f t="shared" si="5"/>
        <v>48</v>
      </c>
      <c r="AC75" s="5"/>
    </row>
    <row r="76" spans="1:29" s="16" customFormat="1" ht="12" customHeight="1" x14ac:dyDescent="0.2">
      <c r="A76" s="74"/>
      <c r="L76" s="244" t="s">
        <v>2185</v>
      </c>
      <c r="M76" s="74"/>
      <c r="O76" s="139"/>
      <c r="Q76" s="312"/>
      <c r="R76" s="313"/>
      <c r="S76" s="314"/>
      <c r="T76" s="312"/>
      <c r="X76" s="74"/>
      <c r="Y76" s="342">
        <f t="shared" si="3"/>
        <v>0</v>
      </c>
      <c r="Z76" s="342" t="str">
        <f t="shared" si="4"/>
        <v>0</v>
      </c>
      <c r="AA76" s="342" t="str">
        <f t="shared" si="5"/>
        <v>0</v>
      </c>
      <c r="AC76" s="315"/>
    </row>
    <row r="77" spans="1:29" s="316" customFormat="1" ht="12" customHeight="1" thickBot="1" x14ac:dyDescent="0.35">
      <c r="G77" s="317">
        <f>SUM(G61:G62)</f>
        <v>0</v>
      </c>
      <c r="I77" s="318"/>
      <c r="J77" s="376"/>
      <c r="K77" s="320"/>
      <c r="L77" s="320"/>
      <c r="M77" s="267">
        <f>G77-P77</f>
        <v>-258</v>
      </c>
      <c r="N77" s="376"/>
      <c r="O77" s="321"/>
      <c r="P77" s="295">
        <f>SUM(P61:P76)</f>
        <v>258</v>
      </c>
      <c r="S77" s="321"/>
      <c r="Y77" s="342">
        <f t="shared" si="3"/>
        <v>0</v>
      </c>
      <c r="Z77" s="342" t="str">
        <f t="shared" si="4"/>
        <v>0</v>
      </c>
      <c r="AA77" s="342" t="str">
        <f t="shared" si="5"/>
        <v>0</v>
      </c>
    </row>
    <row r="78" spans="1:29" s="71" customFormat="1" ht="12" customHeight="1" x14ac:dyDescent="0.3">
      <c r="C78" s="330" t="s">
        <v>2045</v>
      </c>
      <c r="G78" s="309"/>
      <c r="H78" s="67"/>
      <c r="I78" s="309"/>
      <c r="J78" s="374"/>
      <c r="K78" s="309"/>
      <c r="L78" s="309"/>
      <c r="N78" s="374"/>
      <c r="O78" s="311"/>
      <c r="S78" s="311"/>
      <c r="Y78" s="342">
        <f t="shared" si="3"/>
        <v>0</v>
      </c>
      <c r="Z78" s="342" t="str">
        <f t="shared" si="4"/>
        <v>0</v>
      </c>
      <c r="AA78" s="342" t="str">
        <f t="shared" si="5"/>
        <v>0</v>
      </c>
    </row>
    <row r="79" spans="1:29" s="43" customFormat="1" ht="12" customHeight="1" x14ac:dyDescent="0.25">
      <c r="A79" s="20" t="s">
        <v>2032</v>
      </c>
      <c r="B79" s="21">
        <v>310</v>
      </c>
      <c r="C79" s="20" t="s">
        <v>2033</v>
      </c>
      <c r="D79" s="20" t="s">
        <v>1781</v>
      </c>
      <c r="E79" s="22" t="s">
        <v>2187</v>
      </c>
      <c r="F79" s="22">
        <v>24</v>
      </c>
      <c r="G79" s="22">
        <v>25</v>
      </c>
      <c r="H79" s="22"/>
      <c r="I79" s="245" t="s">
        <v>2034</v>
      </c>
      <c r="J79" s="22" t="s">
        <v>446</v>
      </c>
      <c r="K79" s="23" t="s">
        <v>2035</v>
      </c>
      <c r="L79" s="246" t="s">
        <v>2185</v>
      </c>
      <c r="M79" s="26" t="s">
        <v>2821</v>
      </c>
      <c r="N79" s="22" t="s">
        <v>446</v>
      </c>
      <c r="O79" s="26" t="s">
        <v>2046</v>
      </c>
      <c r="P79" s="26">
        <v>25</v>
      </c>
      <c r="Q79" s="20" t="s">
        <v>2965</v>
      </c>
      <c r="R79" s="21">
        <v>0</v>
      </c>
      <c r="S79" s="291" t="s">
        <v>2961</v>
      </c>
      <c r="T79" s="20" t="s">
        <v>2977</v>
      </c>
      <c r="U79" s="22" t="s">
        <v>2039</v>
      </c>
      <c r="V79" s="22" t="s">
        <v>2039</v>
      </c>
      <c r="W79" s="22" t="s">
        <v>2892</v>
      </c>
      <c r="X79" s="22" t="s">
        <v>2847</v>
      </c>
      <c r="Y79" s="342">
        <f t="shared" si="3"/>
        <v>1200</v>
      </c>
      <c r="Z79" s="342" t="str">
        <f t="shared" si="4"/>
        <v>0</v>
      </c>
      <c r="AA79" s="342">
        <f t="shared" si="5"/>
        <v>1200</v>
      </c>
    </row>
    <row r="80" spans="1:29" s="74" customFormat="1" ht="12" customHeight="1" x14ac:dyDescent="0.2">
      <c r="A80" s="83"/>
      <c r="B80" s="84"/>
      <c r="C80" s="83"/>
      <c r="D80" s="83"/>
      <c r="G80" s="245"/>
      <c r="H80" s="286"/>
      <c r="I80" s="274"/>
      <c r="J80" s="310"/>
      <c r="K80" s="245"/>
      <c r="L80" s="246" t="s">
        <v>2185</v>
      </c>
      <c r="M80" s="275"/>
      <c r="O80" s="28"/>
      <c r="Q80" s="248"/>
      <c r="R80" s="21"/>
      <c r="S80" s="355"/>
      <c r="T80" s="20"/>
      <c r="Y80" s="342">
        <f t="shared" si="3"/>
        <v>0</v>
      </c>
      <c r="Z80" s="342" t="str">
        <f t="shared" si="4"/>
        <v>0</v>
      </c>
      <c r="AA80" s="342" t="str">
        <f t="shared" si="5"/>
        <v>0</v>
      </c>
      <c r="AC80" s="85"/>
    </row>
    <row r="81" spans="1:29" s="316" customFormat="1" ht="12" customHeight="1" thickBot="1" x14ac:dyDescent="0.35">
      <c r="G81" s="317">
        <f>SUM(G78:G80)</f>
        <v>25</v>
      </c>
      <c r="H81" s="327"/>
      <c r="I81" s="331"/>
      <c r="J81" s="376"/>
      <c r="L81" s="318"/>
      <c r="M81" s="295">
        <f>G81-P81</f>
        <v>0</v>
      </c>
      <c r="N81" s="376"/>
      <c r="O81" s="321"/>
      <c r="P81" s="295">
        <f>SUM(P78:P80)</f>
        <v>25</v>
      </c>
      <c r="S81" s="321"/>
      <c r="Y81" s="342">
        <f t="shared" si="3"/>
        <v>0</v>
      </c>
      <c r="Z81" s="342" t="str">
        <f t="shared" si="4"/>
        <v>0</v>
      </c>
      <c r="AA81" s="342" t="str">
        <f t="shared" si="5"/>
        <v>0</v>
      </c>
    </row>
    <row r="82" spans="1:29" ht="12" customHeight="1" x14ac:dyDescent="0.25">
      <c r="C82" s="333" t="s">
        <v>2056</v>
      </c>
      <c r="G82" s="334"/>
      <c r="I82" s="334"/>
      <c r="J82" s="378"/>
      <c r="K82" s="43"/>
      <c r="L82" s="240"/>
      <c r="M82" s="43"/>
      <c r="N82" s="378"/>
      <c r="O82" s="335"/>
      <c r="S82" s="335"/>
      <c r="Y82" s="342">
        <f t="shared" si="3"/>
        <v>0</v>
      </c>
      <c r="Z82" s="342" t="str">
        <f t="shared" si="4"/>
        <v>0</v>
      </c>
      <c r="AA82" s="342" t="str">
        <f t="shared" si="5"/>
        <v>0</v>
      </c>
    </row>
    <row r="83" spans="1:29" s="3" customFormat="1" ht="12" customHeight="1" x14ac:dyDescent="0.2">
      <c r="A83" s="1" t="s">
        <v>2057</v>
      </c>
      <c r="B83" s="2">
        <v>67</v>
      </c>
      <c r="C83" s="1" t="s">
        <v>2193</v>
      </c>
      <c r="D83" s="1" t="s">
        <v>1781</v>
      </c>
      <c r="E83" s="3" t="s">
        <v>2187</v>
      </c>
      <c r="F83" s="3">
        <v>24</v>
      </c>
      <c r="G83" s="3">
        <v>25</v>
      </c>
      <c r="I83" s="111"/>
      <c r="J83" s="8" t="s">
        <v>446</v>
      </c>
      <c r="K83" s="4" t="s">
        <v>2490</v>
      </c>
      <c r="L83" s="244" t="s">
        <v>2185</v>
      </c>
      <c r="M83" s="3" t="s">
        <v>2430</v>
      </c>
      <c r="N83" s="8" t="s">
        <v>446</v>
      </c>
      <c r="O83" s="3" t="s">
        <v>2490</v>
      </c>
      <c r="P83" s="3">
        <v>25</v>
      </c>
      <c r="Q83" s="1" t="s">
        <v>2193</v>
      </c>
      <c r="R83" s="2">
        <v>27.5</v>
      </c>
      <c r="S83" s="8" t="s">
        <v>436</v>
      </c>
      <c r="T83" s="1" t="s">
        <v>2058</v>
      </c>
      <c r="U83" s="3" t="s">
        <v>1953</v>
      </c>
      <c r="V83" s="3" t="s">
        <v>1953</v>
      </c>
      <c r="W83" s="22" t="s">
        <v>1161</v>
      </c>
      <c r="X83" s="22" t="s">
        <v>1019</v>
      </c>
      <c r="Y83" s="342">
        <f t="shared" si="3"/>
        <v>1200</v>
      </c>
      <c r="Z83" s="342">
        <f t="shared" si="4"/>
        <v>1200</v>
      </c>
      <c r="AA83" s="342" t="str">
        <f t="shared" si="5"/>
        <v>0</v>
      </c>
      <c r="AC83" s="5"/>
    </row>
    <row r="84" spans="1:29" s="3" customFormat="1" ht="12" customHeight="1" x14ac:dyDescent="0.2">
      <c r="A84" s="20" t="s">
        <v>2028</v>
      </c>
      <c r="B84" s="21">
        <v>25</v>
      </c>
      <c r="C84" s="20" t="s">
        <v>2193</v>
      </c>
      <c r="D84" s="20" t="s">
        <v>1781</v>
      </c>
      <c r="E84" s="22" t="s">
        <v>2187</v>
      </c>
      <c r="F84" s="22">
        <v>24</v>
      </c>
      <c r="G84" s="22">
        <v>25</v>
      </c>
      <c r="H84" s="22"/>
      <c r="I84" s="4" t="s">
        <v>2567</v>
      </c>
      <c r="J84" s="24" t="s">
        <v>446</v>
      </c>
      <c r="K84" s="23" t="s">
        <v>2326</v>
      </c>
      <c r="L84" s="244" t="s">
        <v>2185</v>
      </c>
      <c r="M84" s="3" t="s">
        <v>2567</v>
      </c>
      <c r="N84" s="8" t="s">
        <v>446</v>
      </c>
      <c r="O84" s="139"/>
      <c r="P84" s="3">
        <v>25</v>
      </c>
      <c r="Q84" s="1" t="s">
        <v>2193</v>
      </c>
      <c r="R84" s="2">
        <v>370</v>
      </c>
      <c r="S84" s="24" t="s">
        <v>436</v>
      </c>
      <c r="T84" s="1" t="s">
        <v>2059</v>
      </c>
      <c r="U84" s="3" t="s">
        <v>1953</v>
      </c>
      <c r="V84" s="3" t="s">
        <v>1953</v>
      </c>
      <c r="W84" s="22" t="s">
        <v>1161</v>
      </c>
      <c r="X84" s="22" t="s">
        <v>1019</v>
      </c>
      <c r="Y84" s="342">
        <f t="shared" si="3"/>
        <v>1200</v>
      </c>
      <c r="Z84" s="342">
        <f t="shared" si="4"/>
        <v>1200</v>
      </c>
      <c r="AA84" s="342" t="str">
        <f t="shared" si="5"/>
        <v>0</v>
      </c>
      <c r="AC84" s="5"/>
    </row>
    <row r="85" spans="1:29" s="16" customFormat="1" ht="12" customHeight="1" x14ac:dyDescent="0.2">
      <c r="A85" s="312"/>
      <c r="B85" s="313"/>
      <c r="C85" s="312"/>
      <c r="D85" s="312"/>
      <c r="G85" s="343"/>
      <c r="I85" s="343"/>
      <c r="J85" s="344"/>
      <c r="K85" s="245"/>
      <c r="L85" s="244" t="s">
        <v>2185</v>
      </c>
      <c r="M85" s="74"/>
      <c r="N85" s="344"/>
      <c r="O85" s="345"/>
      <c r="Q85" s="312"/>
      <c r="R85" s="313"/>
      <c r="S85" s="167"/>
      <c r="T85" s="312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  <c r="AC85" s="315"/>
    </row>
    <row r="86" spans="1:29" s="62" customFormat="1" ht="12" customHeight="1" thickBot="1" x14ac:dyDescent="0.3">
      <c r="G86" s="317">
        <f>SUM(G82:G85)</f>
        <v>50</v>
      </c>
      <c r="I86" s="338"/>
      <c r="J86" s="377"/>
      <c r="K86" s="46"/>
      <c r="L86" s="340"/>
      <c r="M86" s="267">
        <f>G86-P86</f>
        <v>0</v>
      </c>
      <c r="N86" s="377"/>
      <c r="O86" s="341"/>
      <c r="P86" s="295">
        <f>SUM(P82:P85)</f>
        <v>50</v>
      </c>
      <c r="S86" s="341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</row>
    <row r="87" spans="1:29" s="43" customFormat="1" ht="12" customHeight="1" x14ac:dyDescent="0.25">
      <c r="C87" s="44" t="s">
        <v>1780</v>
      </c>
      <c r="G87" s="22"/>
      <c r="H87" s="22"/>
      <c r="I87" s="22"/>
      <c r="J87" s="22"/>
      <c r="K87" s="22"/>
      <c r="L87" s="45"/>
      <c r="M87" s="22"/>
      <c r="N87" s="22"/>
      <c r="O87" s="22"/>
      <c r="P87" s="22"/>
      <c r="Q87" s="22"/>
      <c r="R87" s="22"/>
      <c r="S87" s="95"/>
      <c r="T87" s="22"/>
      <c r="X87" s="22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" customFormat="1" ht="10.199999999999999" x14ac:dyDescent="0.2">
      <c r="A88" s="1" t="s">
        <v>2774</v>
      </c>
      <c r="B88" s="21">
        <v>64.5</v>
      </c>
      <c r="C88" s="1" t="s">
        <v>2193</v>
      </c>
      <c r="D88" s="1" t="s">
        <v>2186</v>
      </c>
      <c r="E88" s="3" t="s">
        <v>2187</v>
      </c>
      <c r="F88" s="3">
        <v>16</v>
      </c>
      <c r="G88" s="3">
        <v>25</v>
      </c>
      <c r="I88" s="4" t="s">
        <v>1120</v>
      </c>
      <c r="J88" s="3" t="s">
        <v>446</v>
      </c>
      <c r="K88" s="75" t="s">
        <v>2453</v>
      </c>
      <c r="L88" s="76" t="s">
        <v>2185</v>
      </c>
      <c r="M88" s="77" t="s">
        <v>1093</v>
      </c>
      <c r="N88" s="3" t="s">
        <v>446</v>
      </c>
      <c r="O88" s="79"/>
      <c r="P88" s="3">
        <v>25</v>
      </c>
      <c r="Q88" s="1" t="s">
        <v>1836</v>
      </c>
      <c r="R88" s="2">
        <v>250</v>
      </c>
      <c r="S88" s="150">
        <v>16371</v>
      </c>
      <c r="T88" s="1" t="s">
        <v>1837</v>
      </c>
      <c r="U88" s="3" t="s">
        <v>2196</v>
      </c>
      <c r="V88" s="3" t="s">
        <v>2196</v>
      </c>
      <c r="W88" s="3" t="s">
        <v>2892</v>
      </c>
      <c r="X88" s="3" t="s">
        <v>2847</v>
      </c>
      <c r="Y88" s="342">
        <f t="shared" si="3"/>
        <v>800</v>
      </c>
      <c r="Z88" s="342" t="str">
        <f t="shared" si="4"/>
        <v>0</v>
      </c>
      <c r="AA88" s="342">
        <f t="shared" si="5"/>
        <v>800</v>
      </c>
      <c r="AC88" s="5"/>
    </row>
    <row r="89" spans="1:29" s="3" customFormat="1" ht="10.199999999999999" x14ac:dyDescent="0.2">
      <c r="A89" s="1" t="s">
        <v>2776</v>
      </c>
      <c r="B89" s="21">
        <v>69.5</v>
      </c>
      <c r="C89" s="1" t="s">
        <v>2193</v>
      </c>
      <c r="D89" s="1" t="s">
        <v>2186</v>
      </c>
      <c r="E89" s="3" t="s">
        <v>2187</v>
      </c>
      <c r="F89" s="3">
        <v>16</v>
      </c>
      <c r="G89" s="3">
        <v>25</v>
      </c>
      <c r="I89" s="4" t="s">
        <v>1120</v>
      </c>
      <c r="J89" s="3" t="s">
        <v>446</v>
      </c>
      <c r="K89" s="75" t="s">
        <v>2453</v>
      </c>
      <c r="L89" s="76" t="s">
        <v>2185</v>
      </c>
      <c r="M89" s="77" t="s">
        <v>1093</v>
      </c>
      <c r="N89" s="3" t="s">
        <v>446</v>
      </c>
      <c r="O89" s="28"/>
      <c r="P89" s="3">
        <v>25</v>
      </c>
      <c r="Q89" s="1" t="s">
        <v>1836</v>
      </c>
      <c r="R89" s="2">
        <v>250</v>
      </c>
      <c r="S89" s="150">
        <v>16371</v>
      </c>
      <c r="T89" s="1" t="s">
        <v>1837</v>
      </c>
      <c r="U89" s="3" t="s">
        <v>2196</v>
      </c>
      <c r="V89" s="3" t="s">
        <v>2196</v>
      </c>
      <c r="W89" s="3" t="s">
        <v>2892</v>
      </c>
      <c r="X89" s="3" t="s">
        <v>2847</v>
      </c>
      <c r="Y89" s="342">
        <f t="shared" si="3"/>
        <v>800</v>
      </c>
      <c r="Z89" s="342" t="str">
        <f t="shared" si="4"/>
        <v>0</v>
      </c>
      <c r="AA89" s="342">
        <f t="shared" si="5"/>
        <v>800</v>
      </c>
      <c r="AC89" s="5"/>
    </row>
    <row r="90" spans="1:29" s="43" customFormat="1" ht="12" customHeight="1" x14ac:dyDescent="0.25">
      <c r="C90" s="44" t="s">
        <v>469</v>
      </c>
      <c r="G90" s="22"/>
      <c r="H90" s="22"/>
      <c r="I90" s="22"/>
      <c r="J90" s="22"/>
      <c r="K90" s="22"/>
      <c r="L90" s="45"/>
      <c r="M90" s="22"/>
      <c r="N90" s="22"/>
      <c r="O90" s="22"/>
      <c r="P90" s="22"/>
      <c r="Q90" s="22"/>
      <c r="R90" s="22"/>
      <c r="S90" s="95"/>
      <c r="T90" s="22"/>
      <c r="V90" s="3"/>
      <c r="X90" s="22"/>
      <c r="Y90" s="342">
        <f t="shared" si="3"/>
        <v>0</v>
      </c>
      <c r="Z90" s="342" t="str">
        <f t="shared" si="4"/>
        <v>0</v>
      </c>
      <c r="AA90" s="342" t="str">
        <f t="shared" si="5"/>
        <v>0</v>
      </c>
    </row>
    <row r="91" spans="1:29" s="3" customFormat="1" ht="10.199999999999999" x14ac:dyDescent="0.2">
      <c r="A91" s="1" t="s">
        <v>2774</v>
      </c>
      <c r="B91" s="21">
        <v>64.5</v>
      </c>
      <c r="C91" s="1" t="s">
        <v>2193</v>
      </c>
      <c r="D91" s="1" t="s">
        <v>2718</v>
      </c>
      <c r="E91" s="3" t="s">
        <v>2187</v>
      </c>
      <c r="F91" s="3">
        <v>8</v>
      </c>
      <c r="G91" s="3">
        <v>25</v>
      </c>
      <c r="J91" s="3" t="s">
        <v>446</v>
      </c>
      <c r="K91" s="108" t="s">
        <v>2453</v>
      </c>
      <c r="L91" s="109" t="s">
        <v>2185</v>
      </c>
      <c r="M91" s="110" t="s">
        <v>2453</v>
      </c>
      <c r="N91" s="3" t="s">
        <v>446</v>
      </c>
      <c r="O91" s="79" t="s">
        <v>2807</v>
      </c>
      <c r="P91" s="3">
        <v>25</v>
      </c>
      <c r="Q91" s="1" t="s">
        <v>2193</v>
      </c>
      <c r="R91" s="2">
        <v>38.5</v>
      </c>
      <c r="S91" s="118" t="s">
        <v>831</v>
      </c>
      <c r="T91" s="1" t="s">
        <v>2775</v>
      </c>
      <c r="U91" s="3" t="s">
        <v>2196</v>
      </c>
      <c r="V91" s="3" t="s">
        <v>2196</v>
      </c>
      <c r="W91" s="3" t="s">
        <v>2892</v>
      </c>
      <c r="X91" s="3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5"/>
    </row>
    <row r="92" spans="1:29" s="3" customFormat="1" ht="10.199999999999999" x14ac:dyDescent="0.2">
      <c r="A92" s="1" t="s">
        <v>2776</v>
      </c>
      <c r="B92" s="21">
        <v>69.5</v>
      </c>
      <c r="C92" s="1" t="s">
        <v>2193</v>
      </c>
      <c r="D92" s="1" t="s">
        <v>2718</v>
      </c>
      <c r="E92" s="3" t="s">
        <v>2187</v>
      </c>
      <c r="F92" s="3">
        <v>8</v>
      </c>
      <c r="G92" s="3">
        <v>25</v>
      </c>
      <c r="J92" s="3" t="s">
        <v>446</v>
      </c>
      <c r="K92" s="108" t="s">
        <v>2453</v>
      </c>
      <c r="L92" s="109" t="s">
        <v>2185</v>
      </c>
      <c r="M92" s="110" t="s">
        <v>2453</v>
      </c>
      <c r="N92" s="3" t="s">
        <v>446</v>
      </c>
      <c r="O92" s="28" t="s">
        <v>2807</v>
      </c>
      <c r="P92" s="3">
        <v>25</v>
      </c>
      <c r="Q92" s="1" t="s">
        <v>2193</v>
      </c>
      <c r="R92" s="2">
        <v>38.5</v>
      </c>
      <c r="S92" s="118" t="s">
        <v>831</v>
      </c>
      <c r="T92" s="1" t="s">
        <v>2777</v>
      </c>
      <c r="U92" s="3" t="s">
        <v>2196</v>
      </c>
      <c r="V92" s="3" t="s">
        <v>2196</v>
      </c>
      <c r="W92" s="3" t="s">
        <v>2892</v>
      </c>
      <c r="X92" s="3" t="s">
        <v>1019</v>
      </c>
      <c r="Y92" s="342">
        <f t="shared" si="3"/>
        <v>400</v>
      </c>
      <c r="Z92" s="342">
        <f t="shared" si="4"/>
        <v>400</v>
      </c>
      <c r="AA92" s="342" t="str">
        <f t="shared" si="5"/>
        <v>0</v>
      </c>
      <c r="AC92" s="5"/>
    </row>
    <row r="93" spans="1:29" s="3" customFormat="1" ht="10.199999999999999" x14ac:dyDescent="0.2">
      <c r="A93" s="1" t="s">
        <v>853</v>
      </c>
      <c r="B93" s="2">
        <v>295</v>
      </c>
      <c r="C93" s="1" t="s">
        <v>837</v>
      </c>
      <c r="D93" s="1" t="s">
        <v>1781</v>
      </c>
      <c r="E93" s="3" t="s">
        <v>2187</v>
      </c>
      <c r="F93" s="3">
        <v>24</v>
      </c>
      <c r="G93" s="22">
        <v>5</v>
      </c>
      <c r="H93" s="22" t="s">
        <v>2839</v>
      </c>
      <c r="I93" s="114" t="s">
        <v>821</v>
      </c>
      <c r="J93" s="3" t="s">
        <v>446</v>
      </c>
      <c r="K93" s="75" t="s">
        <v>432</v>
      </c>
      <c r="L93" s="76" t="s">
        <v>2185</v>
      </c>
      <c r="M93" s="77" t="s">
        <v>2484</v>
      </c>
      <c r="N93" s="3" t="s">
        <v>446</v>
      </c>
      <c r="O93" s="27" t="s">
        <v>2910</v>
      </c>
      <c r="P93" s="3">
        <v>5</v>
      </c>
      <c r="Q93" s="1" t="s">
        <v>2218</v>
      </c>
      <c r="R93" s="2">
        <v>240</v>
      </c>
      <c r="S93" s="124">
        <v>146287</v>
      </c>
      <c r="T93" s="1" t="s">
        <v>2788</v>
      </c>
      <c r="U93" s="3" t="s">
        <v>2196</v>
      </c>
      <c r="V93" s="3" t="s">
        <v>2196</v>
      </c>
      <c r="W93" s="3" t="s">
        <v>2892</v>
      </c>
      <c r="X93" s="3" t="s">
        <v>2847</v>
      </c>
      <c r="Y93" s="342">
        <f t="shared" si="3"/>
        <v>240</v>
      </c>
      <c r="Z93" s="342" t="str">
        <f t="shared" si="4"/>
        <v>0</v>
      </c>
      <c r="AA93" s="342">
        <f t="shared" si="5"/>
        <v>240</v>
      </c>
      <c r="AC93" s="5"/>
    </row>
    <row r="94" spans="1:29" s="3" customFormat="1" ht="10.199999999999999" x14ac:dyDescent="0.2">
      <c r="A94" s="1" t="s">
        <v>853</v>
      </c>
      <c r="B94" s="2">
        <v>295</v>
      </c>
      <c r="C94" s="1" t="s">
        <v>837</v>
      </c>
      <c r="D94" s="1" t="s">
        <v>1781</v>
      </c>
      <c r="E94" s="3" t="s">
        <v>2187</v>
      </c>
      <c r="F94" s="3">
        <v>24</v>
      </c>
      <c r="G94" s="22">
        <v>3</v>
      </c>
      <c r="H94" s="22" t="s">
        <v>2839</v>
      </c>
      <c r="I94" s="114" t="s">
        <v>1725</v>
      </c>
      <c r="J94" s="3" t="s">
        <v>446</v>
      </c>
      <c r="K94" s="75" t="s">
        <v>432</v>
      </c>
      <c r="L94" s="76" t="s">
        <v>2185</v>
      </c>
      <c r="M94" s="77" t="s">
        <v>2911</v>
      </c>
      <c r="N94" s="3" t="s">
        <v>446</v>
      </c>
      <c r="O94" s="27" t="s">
        <v>878</v>
      </c>
      <c r="P94" s="3">
        <v>3</v>
      </c>
      <c r="Q94" s="1" t="s">
        <v>2485</v>
      </c>
      <c r="R94" s="2">
        <v>199.25</v>
      </c>
      <c r="S94" s="120" t="s">
        <v>2911</v>
      </c>
      <c r="T94" s="1" t="s">
        <v>2673</v>
      </c>
      <c r="U94" s="3" t="s">
        <v>2196</v>
      </c>
      <c r="V94" s="3" t="s">
        <v>2196</v>
      </c>
      <c r="W94" s="3" t="s">
        <v>2892</v>
      </c>
      <c r="X94" s="3" t="s">
        <v>2847</v>
      </c>
      <c r="Y94" s="342">
        <f t="shared" si="3"/>
        <v>144</v>
      </c>
      <c r="Z94" s="342" t="str">
        <f t="shared" si="4"/>
        <v>0</v>
      </c>
      <c r="AA94" s="342">
        <f t="shared" si="5"/>
        <v>144</v>
      </c>
      <c r="AC94" s="5"/>
    </row>
    <row r="95" spans="1:29" s="3" customFormat="1" ht="10.199999999999999" x14ac:dyDescent="0.2">
      <c r="A95" s="1" t="s">
        <v>853</v>
      </c>
      <c r="B95" s="2">
        <v>295</v>
      </c>
      <c r="C95" s="1" t="s">
        <v>837</v>
      </c>
      <c r="D95" s="1" t="s">
        <v>1781</v>
      </c>
      <c r="E95" s="3" t="s">
        <v>2187</v>
      </c>
      <c r="F95" s="3">
        <v>24</v>
      </c>
      <c r="G95" s="22">
        <v>8</v>
      </c>
      <c r="H95" s="22" t="s">
        <v>2839</v>
      </c>
      <c r="I95" s="114" t="s">
        <v>1365</v>
      </c>
      <c r="J95" s="3" t="s">
        <v>446</v>
      </c>
      <c r="K95" s="75" t="s">
        <v>432</v>
      </c>
      <c r="L95" s="76" t="s">
        <v>2185</v>
      </c>
      <c r="M95" s="77" t="s">
        <v>2821</v>
      </c>
      <c r="N95" s="3" t="s">
        <v>446</v>
      </c>
      <c r="O95" s="87" t="s">
        <v>428</v>
      </c>
      <c r="P95" s="22">
        <v>8</v>
      </c>
      <c r="Q95" s="1" t="s">
        <v>1002</v>
      </c>
      <c r="R95" s="2">
        <v>0</v>
      </c>
      <c r="S95" s="124" t="s">
        <v>1752</v>
      </c>
      <c r="T95" s="1" t="s">
        <v>1843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384</v>
      </c>
      <c r="Z95" s="342" t="str">
        <f t="shared" si="4"/>
        <v>0</v>
      </c>
      <c r="AA95" s="342">
        <f t="shared" si="5"/>
        <v>384</v>
      </c>
      <c r="AC95" s="5"/>
    </row>
    <row r="96" spans="1:29" s="3" customFormat="1" ht="10.199999999999999" x14ac:dyDescent="0.2">
      <c r="A96" s="1" t="s">
        <v>2771</v>
      </c>
      <c r="B96" s="2">
        <v>63.5</v>
      </c>
      <c r="C96" s="1" t="s">
        <v>2193</v>
      </c>
      <c r="D96" s="1" t="s">
        <v>1781</v>
      </c>
      <c r="E96" s="3" t="s">
        <v>2187</v>
      </c>
      <c r="F96" s="3">
        <v>24</v>
      </c>
      <c r="G96" s="3">
        <v>25</v>
      </c>
      <c r="I96" s="114" t="s">
        <v>1797</v>
      </c>
      <c r="J96" s="3" t="s">
        <v>446</v>
      </c>
      <c r="K96" s="75" t="s">
        <v>2446</v>
      </c>
      <c r="L96" s="76" t="s">
        <v>2185</v>
      </c>
      <c r="M96" s="77" t="s">
        <v>880</v>
      </c>
      <c r="N96" s="3" t="s">
        <v>446</v>
      </c>
      <c r="O96" s="27" t="s">
        <v>2821</v>
      </c>
      <c r="P96" s="3">
        <v>25</v>
      </c>
      <c r="Q96" s="1" t="s">
        <v>2193</v>
      </c>
      <c r="R96" s="2">
        <v>126</v>
      </c>
      <c r="S96" s="124" t="s">
        <v>1814</v>
      </c>
      <c r="T96" s="1" t="s">
        <v>2751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1200</v>
      </c>
      <c r="Z96" s="342" t="str">
        <f t="shared" si="4"/>
        <v>0</v>
      </c>
      <c r="AA96" s="342">
        <f t="shared" si="5"/>
        <v>1200</v>
      </c>
      <c r="AC96" s="5"/>
    </row>
    <row r="97" spans="1:29" s="3" customFormat="1" ht="10.199999999999999" x14ac:dyDescent="0.2">
      <c r="A97" s="1" t="s">
        <v>1844</v>
      </c>
      <c r="B97" s="2">
        <v>280</v>
      </c>
      <c r="C97" s="1" t="s">
        <v>1838</v>
      </c>
      <c r="D97" s="1" t="s">
        <v>1781</v>
      </c>
      <c r="E97" s="3" t="s">
        <v>2187</v>
      </c>
      <c r="F97" s="3">
        <v>24</v>
      </c>
      <c r="G97" s="22">
        <v>25</v>
      </c>
      <c r="H97" s="22"/>
      <c r="I97" s="114" t="s">
        <v>1796</v>
      </c>
      <c r="J97" s="3" t="s">
        <v>446</v>
      </c>
      <c r="K97" s="112" t="s">
        <v>2446</v>
      </c>
      <c r="L97" s="76" t="s">
        <v>2185</v>
      </c>
      <c r="M97" s="77" t="s">
        <v>2823</v>
      </c>
      <c r="N97" s="3" t="s">
        <v>446</v>
      </c>
      <c r="O97" s="27" t="s">
        <v>2821</v>
      </c>
      <c r="P97" s="3">
        <v>25</v>
      </c>
      <c r="Q97" s="1" t="s">
        <v>2218</v>
      </c>
      <c r="R97" s="2">
        <v>190</v>
      </c>
      <c r="S97" s="124" t="s">
        <v>1814</v>
      </c>
      <c r="T97" s="1" t="s">
        <v>2752</v>
      </c>
      <c r="U97" s="3" t="s">
        <v>2196</v>
      </c>
      <c r="V97" s="3" t="s">
        <v>2196</v>
      </c>
      <c r="W97" s="3" t="s">
        <v>2892</v>
      </c>
      <c r="X97" s="3" t="s">
        <v>2847</v>
      </c>
      <c r="Y97" s="342">
        <f t="shared" si="3"/>
        <v>1200</v>
      </c>
      <c r="Z97" s="342" t="str">
        <f t="shared" si="4"/>
        <v>0</v>
      </c>
      <c r="AA97" s="342">
        <f t="shared" si="5"/>
        <v>1200</v>
      </c>
      <c r="AC97" s="5"/>
    </row>
    <row r="98" spans="1:29" s="3" customFormat="1" ht="10.199999999999999" x14ac:dyDescent="0.2">
      <c r="A98" s="20" t="s">
        <v>2711</v>
      </c>
      <c r="B98" s="21">
        <v>216</v>
      </c>
      <c r="C98" s="20" t="s">
        <v>2193</v>
      </c>
      <c r="D98" s="1" t="s">
        <v>1781</v>
      </c>
      <c r="E98" s="3" t="s">
        <v>2187</v>
      </c>
      <c r="F98" s="3">
        <v>24</v>
      </c>
      <c r="G98" s="22">
        <v>22</v>
      </c>
      <c r="H98" s="22"/>
      <c r="I98" s="114" t="s">
        <v>820</v>
      </c>
      <c r="J98" s="3" t="s">
        <v>446</v>
      </c>
      <c r="K98" s="112" t="s">
        <v>2277</v>
      </c>
      <c r="L98" s="76" t="s">
        <v>2185</v>
      </c>
      <c r="M98" s="77" t="s">
        <v>2911</v>
      </c>
      <c r="N98" s="3" t="s">
        <v>446</v>
      </c>
      <c r="O98" s="27" t="s">
        <v>878</v>
      </c>
      <c r="P98" s="3">
        <v>22</v>
      </c>
      <c r="Q98" s="1" t="s">
        <v>2485</v>
      </c>
      <c r="R98" s="2">
        <v>199.25</v>
      </c>
      <c r="S98" s="120" t="s">
        <v>1815</v>
      </c>
      <c r="T98" s="1" t="s">
        <v>2673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1056</v>
      </c>
      <c r="Z98" s="342" t="str">
        <f t="shared" si="4"/>
        <v>0</v>
      </c>
      <c r="AA98" s="342">
        <f t="shared" si="5"/>
        <v>1056</v>
      </c>
      <c r="AC98" s="5"/>
    </row>
    <row r="99" spans="1:29" s="3" customFormat="1" ht="10.199999999999999" x14ac:dyDescent="0.2">
      <c r="A99" s="20" t="s">
        <v>2711</v>
      </c>
      <c r="B99" s="21">
        <v>216</v>
      </c>
      <c r="C99" s="20" t="s">
        <v>2193</v>
      </c>
      <c r="D99" s="1" t="s">
        <v>1781</v>
      </c>
      <c r="E99" s="3" t="s">
        <v>2187</v>
      </c>
      <c r="F99" s="3">
        <v>24</v>
      </c>
      <c r="G99" s="22">
        <v>25</v>
      </c>
      <c r="H99" s="22"/>
      <c r="I99" s="114" t="s">
        <v>1165</v>
      </c>
      <c r="J99" s="3" t="s">
        <v>446</v>
      </c>
      <c r="K99" s="112" t="s">
        <v>2277</v>
      </c>
      <c r="L99" s="76" t="s">
        <v>2185</v>
      </c>
      <c r="M99" s="77" t="s">
        <v>2408</v>
      </c>
      <c r="N99" s="22" t="s">
        <v>446</v>
      </c>
      <c r="O99" s="27" t="s">
        <v>2824</v>
      </c>
      <c r="P99" s="3">
        <v>25</v>
      </c>
      <c r="Q99" s="1" t="s">
        <v>2321</v>
      </c>
      <c r="R99" s="2">
        <v>26.15</v>
      </c>
      <c r="S99" s="149" t="s">
        <v>1817</v>
      </c>
      <c r="T99" s="1" t="s">
        <v>2693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1200</v>
      </c>
      <c r="Z99" s="342" t="str">
        <f t="shared" si="4"/>
        <v>0</v>
      </c>
      <c r="AA99" s="342">
        <f t="shared" si="5"/>
        <v>1200</v>
      </c>
      <c r="AC99" s="5"/>
    </row>
    <row r="100" spans="1:29" s="3" customFormat="1" ht="10.199999999999999" x14ac:dyDescent="0.2">
      <c r="A100" s="20" t="s">
        <v>2711</v>
      </c>
      <c r="B100" s="21">
        <v>216</v>
      </c>
      <c r="C100" s="20" t="s">
        <v>2193</v>
      </c>
      <c r="D100" s="1" t="s">
        <v>1781</v>
      </c>
      <c r="E100" s="3" t="s">
        <v>2187</v>
      </c>
      <c r="F100" s="3">
        <v>24</v>
      </c>
      <c r="G100" s="22">
        <v>25</v>
      </c>
      <c r="H100" s="22"/>
      <c r="I100" s="114" t="s">
        <v>1165</v>
      </c>
      <c r="J100" s="3" t="s">
        <v>446</v>
      </c>
      <c r="K100" s="112" t="s">
        <v>2277</v>
      </c>
      <c r="L100" s="76" t="s">
        <v>2185</v>
      </c>
      <c r="M100" s="77" t="s">
        <v>2408</v>
      </c>
      <c r="N100" s="22" t="s">
        <v>446</v>
      </c>
      <c r="O100" s="27" t="s">
        <v>878</v>
      </c>
      <c r="P100" s="3">
        <v>25</v>
      </c>
      <c r="Q100" s="1" t="s">
        <v>2193</v>
      </c>
      <c r="R100" s="2">
        <v>24.18</v>
      </c>
      <c r="S100" s="149" t="s">
        <v>1816</v>
      </c>
      <c r="T100" s="1" t="s">
        <v>2691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1200</v>
      </c>
      <c r="Z100" s="342" t="str">
        <f t="shared" si="4"/>
        <v>0</v>
      </c>
      <c r="AA100" s="342">
        <f t="shared" si="5"/>
        <v>1200</v>
      </c>
      <c r="AC100" s="5"/>
    </row>
    <row r="101" spans="1:29" s="3" customFormat="1" ht="10.199999999999999" x14ac:dyDescent="0.2">
      <c r="A101" s="20" t="s">
        <v>2711</v>
      </c>
      <c r="B101" s="21">
        <v>216</v>
      </c>
      <c r="C101" s="20" t="s">
        <v>2193</v>
      </c>
      <c r="D101" s="1" t="s">
        <v>1781</v>
      </c>
      <c r="E101" s="3" t="s">
        <v>2187</v>
      </c>
      <c r="F101" s="3">
        <v>24</v>
      </c>
      <c r="G101" s="22">
        <v>25</v>
      </c>
      <c r="H101" s="22"/>
      <c r="I101" s="114" t="s">
        <v>1165</v>
      </c>
      <c r="J101" s="3" t="s">
        <v>446</v>
      </c>
      <c r="K101" s="112" t="s">
        <v>2277</v>
      </c>
      <c r="L101" s="76" t="s">
        <v>2185</v>
      </c>
      <c r="M101" s="77" t="s">
        <v>2484</v>
      </c>
      <c r="N101" s="3" t="s">
        <v>446</v>
      </c>
      <c r="O101" s="27" t="s">
        <v>2910</v>
      </c>
      <c r="P101" s="3">
        <v>25</v>
      </c>
      <c r="Q101" s="1" t="s">
        <v>2218</v>
      </c>
      <c r="R101" s="2">
        <v>240</v>
      </c>
      <c r="S101" s="124" t="s">
        <v>1807</v>
      </c>
      <c r="T101" s="1" t="s">
        <v>2788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1200</v>
      </c>
      <c r="Z101" s="342" t="str">
        <f t="shared" si="4"/>
        <v>0</v>
      </c>
      <c r="AA101" s="342">
        <f t="shared" si="5"/>
        <v>1200</v>
      </c>
      <c r="AC101" s="5"/>
    </row>
    <row r="102" spans="1:29" s="3" customFormat="1" ht="10.199999999999999" x14ac:dyDescent="0.2">
      <c r="A102" s="20" t="s">
        <v>2711</v>
      </c>
      <c r="B102" s="21">
        <v>216</v>
      </c>
      <c r="C102" s="20" t="s">
        <v>2193</v>
      </c>
      <c r="D102" s="1" t="s">
        <v>1781</v>
      </c>
      <c r="E102" s="3" t="s">
        <v>2187</v>
      </c>
      <c r="F102" s="3">
        <v>24</v>
      </c>
      <c r="G102" s="22">
        <v>25</v>
      </c>
      <c r="H102" s="22"/>
      <c r="I102" s="114" t="s">
        <v>1165</v>
      </c>
      <c r="J102" s="3" t="s">
        <v>446</v>
      </c>
      <c r="K102" s="112" t="s">
        <v>2277</v>
      </c>
      <c r="L102" s="76" t="s">
        <v>2185</v>
      </c>
      <c r="M102" s="77" t="s">
        <v>2484</v>
      </c>
      <c r="N102" s="3" t="s">
        <v>446</v>
      </c>
      <c r="O102" s="27" t="s">
        <v>2910</v>
      </c>
      <c r="P102" s="3">
        <v>25</v>
      </c>
      <c r="Q102" s="1" t="s">
        <v>2218</v>
      </c>
      <c r="R102" s="2">
        <v>201</v>
      </c>
      <c r="S102" s="124" t="s">
        <v>1807</v>
      </c>
      <c r="T102" s="1" t="s">
        <v>2699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1200</v>
      </c>
      <c r="Z102" s="342" t="str">
        <f t="shared" si="4"/>
        <v>0</v>
      </c>
      <c r="AA102" s="342">
        <f t="shared" si="5"/>
        <v>1200</v>
      </c>
      <c r="AC102" s="5"/>
    </row>
    <row r="103" spans="1:29" s="3" customFormat="1" ht="10.199999999999999" x14ac:dyDescent="0.2">
      <c r="A103" s="20" t="s">
        <v>2711</v>
      </c>
      <c r="B103" s="21">
        <v>216</v>
      </c>
      <c r="C103" s="20" t="s">
        <v>2193</v>
      </c>
      <c r="D103" s="1" t="s">
        <v>1781</v>
      </c>
      <c r="E103" s="3" t="s">
        <v>2187</v>
      </c>
      <c r="F103" s="3">
        <v>24</v>
      </c>
      <c r="G103" s="22">
        <v>25</v>
      </c>
      <c r="H103" s="22"/>
      <c r="I103" s="114" t="s">
        <v>1165</v>
      </c>
      <c r="J103" s="3" t="s">
        <v>446</v>
      </c>
      <c r="K103" s="112" t="s">
        <v>2277</v>
      </c>
      <c r="L103" s="76" t="s">
        <v>2185</v>
      </c>
      <c r="M103" s="77" t="s">
        <v>2484</v>
      </c>
      <c r="N103" s="3" t="s">
        <v>446</v>
      </c>
      <c r="O103" s="27" t="s">
        <v>2910</v>
      </c>
      <c r="P103" s="3">
        <v>25</v>
      </c>
      <c r="Q103" s="1" t="s">
        <v>2218</v>
      </c>
      <c r="R103" s="2">
        <v>204</v>
      </c>
      <c r="S103" s="124" t="s">
        <v>1807</v>
      </c>
      <c r="T103" s="1" t="s">
        <v>2700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1200</v>
      </c>
      <c r="Z103" s="342" t="str">
        <f t="shared" si="4"/>
        <v>0</v>
      </c>
      <c r="AA103" s="342">
        <f t="shared" si="5"/>
        <v>1200</v>
      </c>
      <c r="AC103" s="5"/>
    </row>
    <row r="104" spans="1:29" s="3" customFormat="1" ht="10.199999999999999" x14ac:dyDescent="0.2">
      <c r="A104" s="20" t="s">
        <v>2711</v>
      </c>
      <c r="B104" s="21">
        <v>216</v>
      </c>
      <c r="C104" s="20" t="s">
        <v>2193</v>
      </c>
      <c r="D104" s="1" t="s">
        <v>1781</v>
      </c>
      <c r="E104" s="3" t="s">
        <v>2187</v>
      </c>
      <c r="F104" s="3">
        <v>24</v>
      </c>
      <c r="G104" s="22">
        <v>25</v>
      </c>
      <c r="H104" s="22"/>
      <c r="I104" s="114" t="s">
        <v>1801</v>
      </c>
      <c r="J104" s="3" t="s">
        <v>446</v>
      </c>
      <c r="K104" s="112" t="s">
        <v>2277</v>
      </c>
      <c r="L104" s="76" t="s">
        <v>2185</v>
      </c>
      <c r="M104" s="115" t="s">
        <v>1324</v>
      </c>
      <c r="N104" s="3" t="s">
        <v>446</v>
      </c>
      <c r="O104" s="27" t="s">
        <v>1364</v>
      </c>
      <c r="P104" s="3">
        <v>25</v>
      </c>
      <c r="Q104" s="1" t="s">
        <v>1838</v>
      </c>
      <c r="R104" s="2">
        <v>280</v>
      </c>
      <c r="S104" s="124" t="s">
        <v>1805</v>
      </c>
      <c r="T104" s="1" t="s">
        <v>1845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1200</v>
      </c>
      <c r="Z104" s="342" t="str">
        <f t="shared" si="4"/>
        <v>0</v>
      </c>
      <c r="AA104" s="342">
        <f t="shared" si="5"/>
        <v>1200</v>
      </c>
      <c r="AC104" s="5"/>
    </row>
    <row r="105" spans="1:29" s="3" customFormat="1" ht="10.199999999999999" x14ac:dyDescent="0.2">
      <c r="A105" s="20" t="s">
        <v>2711</v>
      </c>
      <c r="B105" s="21">
        <v>216</v>
      </c>
      <c r="C105" s="20" t="s">
        <v>2193</v>
      </c>
      <c r="D105" s="1" t="s">
        <v>1781</v>
      </c>
      <c r="E105" s="3" t="s">
        <v>2187</v>
      </c>
      <c r="F105" s="3">
        <v>24</v>
      </c>
      <c r="G105" s="22">
        <v>10</v>
      </c>
      <c r="H105" s="22" t="s">
        <v>2839</v>
      </c>
      <c r="I105" s="114" t="s">
        <v>2904</v>
      </c>
      <c r="J105" s="3" t="s">
        <v>446</v>
      </c>
      <c r="K105" s="112" t="s">
        <v>2277</v>
      </c>
      <c r="L105" s="76" t="s">
        <v>2185</v>
      </c>
      <c r="M105" s="77" t="s">
        <v>2484</v>
      </c>
      <c r="N105" s="3" t="s">
        <v>446</v>
      </c>
      <c r="O105" s="27" t="s">
        <v>2910</v>
      </c>
      <c r="P105" s="3">
        <v>10</v>
      </c>
      <c r="Q105" s="1" t="s">
        <v>2218</v>
      </c>
      <c r="R105" s="2">
        <v>240</v>
      </c>
      <c r="S105" s="124" t="s">
        <v>1809</v>
      </c>
      <c r="T105" s="1" t="s">
        <v>2788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480</v>
      </c>
      <c r="Z105" s="342" t="str">
        <f t="shared" si="4"/>
        <v>0</v>
      </c>
      <c r="AA105" s="342">
        <f t="shared" si="5"/>
        <v>480</v>
      </c>
      <c r="AC105" s="5"/>
    </row>
    <row r="106" spans="1:29" s="3" customFormat="1" ht="10.199999999999999" x14ac:dyDescent="0.2">
      <c r="A106" s="20" t="s">
        <v>2711</v>
      </c>
      <c r="B106" s="21">
        <v>216</v>
      </c>
      <c r="C106" s="20" t="s">
        <v>2193</v>
      </c>
      <c r="D106" s="1" t="s">
        <v>1781</v>
      </c>
      <c r="E106" s="3" t="s">
        <v>2187</v>
      </c>
      <c r="F106" s="3">
        <v>24</v>
      </c>
      <c r="G106" s="22">
        <v>25</v>
      </c>
      <c r="H106" s="22"/>
      <c r="I106" s="114" t="s">
        <v>2904</v>
      </c>
      <c r="J106" s="3" t="s">
        <v>446</v>
      </c>
      <c r="K106" s="112" t="s">
        <v>2277</v>
      </c>
      <c r="L106" s="76" t="s">
        <v>2185</v>
      </c>
      <c r="M106" s="77" t="s">
        <v>2701</v>
      </c>
      <c r="N106" s="3" t="s">
        <v>446</v>
      </c>
      <c r="O106" s="3" t="s">
        <v>2824</v>
      </c>
      <c r="P106" s="3">
        <v>25</v>
      </c>
      <c r="Q106" s="1" t="s">
        <v>2193</v>
      </c>
      <c r="R106" s="2">
        <v>48</v>
      </c>
      <c r="S106" s="124" t="s">
        <v>1810</v>
      </c>
      <c r="T106" s="1" t="s">
        <v>2702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1200</v>
      </c>
      <c r="Z106" s="342" t="str">
        <f t="shared" si="4"/>
        <v>0</v>
      </c>
      <c r="AA106" s="342">
        <f t="shared" si="5"/>
        <v>1200</v>
      </c>
      <c r="AC106" s="5"/>
    </row>
    <row r="107" spans="1:29" s="3" customFormat="1" ht="10.199999999999999" x14ac:dyDescent="0.2">
      <c r="A107" s="20" t="s">
        <v>2711</v>
      </c>
      <c r="B107" s="21">
        <v>216</v>
      </c>
      <c r="C107" s="20" t="s">
        <v>2193</v>
      </c>
      <c r="D107" s="1" t="s">
        <v>1781</v>
      </c>
      <c r="E107" s="3" t="s">
        <v>2187</v>
      </c>
      <c r="F107" s="3">
        <v>24</v>
      </c>
      <c r="G107" s="22">
        <v>25</v>
      </c>
      <c r="H107" s="22"/>
      <c r="I107" s="114" t="s">
        <v>2904</v>
      </c>
      <c r="J107" s="3" t="s">
        <v>446</v>
      </c>
      <c r="K107" s="112" t="s">
        <v>2277</v>
      </c>
      <c r="L107" s="76" t="s">
        <v>2185</v>
      </c>
      <c r="M107" s="77" t="s">
        <v>2701</v>
      </c>
      <c r="N107" s="3" t="s">
        <v>446</v>
      </c>
      <c r="O107" s="3" t="s">
        <v>2824</v>
      </c>
      <c r="P107" s="3">
        <v>25</v>
      </c>
      <c r="Q107" s="1" t="s">
        <v>2218</v>
      </c>
      <c r="R107" s="2">
        <v>71</v>
      </c>
      <c r="S107" s="124" t="s">
        <v>1810</v>
      </c>
      <c r="T107" s="1" t="s">
        <v>2790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1200</v>
      </c>
      <c r="Z107" s="342" t="str">
        <f t="shared" si="4"/>
        <v>0</v>
      </c>
      <c r="AA107" s="342">
        <f t="shared" si="5"/>
        <v>1200</v>
      </c>
      <c r="AC107" s="5"/>
    </row>
    <row r="108" spans="1:29" s="3" customFormat="1" ht="10.199999999999999" x14ac:dyDescent="0.2">
      <c r="A108" s="1" t="s">
        <v>424</v>
      </c>
      <c r="B108" s="21">
        <v>0</v>
      </c>
      <c r="C108" s="1" t="s">
        <v>2218</v>
      </c>
      <c r="D108" s="1" t="s">
        <v>1781</v>
      </c>
      <c r="E108" s="3" t="s">
        <v>2187</v>
      </c>
      <c r="F108" s="3">
        <v>24</v>
      </c>
      <c r="G108" s="3">
        <v>8</v>
      </c>
      <c r="H108" s="3" t="s">
        <v>2839</v>
      </c>
      <c r="I108" s="78" t="s">
        <v>1024</v>
      </c>
      <c r="J108" s="3" t="s">
        <v>446</v>
      </c>
      <c r="K108" s="75" t="s">
        <v>2821</v>
      </c>
      <c r="L108" s="76" t="s">
        <v>2185</v>
      </c>
      <c r="M108" s="77" t="s">
        <v>2408</v>
      </c>
      <c r="N108" s="3" t="s">
        <v>446</v>
      </c>
      <c r="O108" s="27" t="s">
        <v>1738</v>
      </c>
      <c r="P108" s="3">
        <v>8</v>
      </c>
      <c r="Q108" s="1" t="s">
        <v>2321</v>
      </c>
      <c r="R108" s="2">
        <v>26.15</v>
      </c>
      <c r="S108" s="120" t="s">
        <v>1751</v>
      </c>
      <c r="T108" s="1" t="s">
        <v>2693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384</v>
      </c>
      <c r="Z108" s="342" t="str">
        <f t="shared" si="4"/>
        <v>0</v>
      </c>
      <c r="AA108" s="342">
        <f t="shared" si="5"/>
        <v>384</v>
      </c>
      <c r="AC108" s="5"/>
    </row>
    <row r="109" spans="1:29" s="3" customFormat="1" ht="11.85" customHeight="1" x14ac:dyDescent="0.2">
      <c r="A109" s="20" t="s">
        <v>2837</v>
      </c>
      <c r="B109" s="21">
        <v>0</v>
      </c>
      <c r="C109" s="20" t="s">
        <v>2838</v>
      </c>
      <c r="D109" s="1" t="s">
        <v>1781</v>
      </c>
      <c r="E109" s="3" t="s">
        <v>2187</v>
      </c>
      <c r="F109" s="3">
        <v>24</v>
      </c>
      <c r="G109" s="22">
        <v>4</v>
      </c>
      <c r="H109" s="22" t="s">
        <v>2839</v>
      </c>
      <c r="I109" s="23" t="s">
        <v>2840</v>
      </c>
      <c r="J109" s="3" t="s">
        <v>446</v>
      </c>
      <c r="K109" s="108" t="s">
        <v>2841</v>
      </c>
      <c r="L109" s="109" t="s">
        <v>2185</v>
      </c>
      <c r="M109" s="110" t="s">
        <v>2821</v>
      </c>
      <c r="N109" s="3" t="s">
        <v>446</v>
      </c>
      <c r="O109" s="87" t="s">
        <v>428</v>
      </c>
      <c r="P109" s="22">
        <v>4</v>
      </c>
      <c r="Q109" s="1" t="s">
        <v>1002</v>
      </c>
      <c r="R109" s="2">
        <v>0</v>
      </c>
      <c r="S109" s="125">
        <v>15937</v>
      </c>
      <c r="T109" s="1" t="s">
        <v>1843</v>
      </c>
      <c r="U109" s="3" t="s">
        <v>2196</v>
      </c>
      <c r="V109" s="3" t="s">
        <v>2196</v>
      </c>
      <c r="W109" s="3" t="s">
        <v>2892</v>
      </c>
      <c r="X109" s="3" t="s">
        <v>2847</v>
      </c>
      <c r="Y109" s="342">
        <f t="shared" si="3"/>
        <v>192</v>
      </c>
      <c r="Z109" s="342" t="str">
        <f t="shared" si="4"/>
        <v>0</v>
      </c>
      <c r="AA109" s="342">
        <f t="shared" si="5"/>
        <v>192</v>
      </c>
      <c r="AC109" s="5"/>
    </row>
    <row r="110" spans="1:29" s="3" customFormat="1" ht="10.199999999999999" x14ac:dyDescent="0.2">
      <c r="A110" s="1" t="s">
        <v>2685</v>
      </c>
      <c r="B110" s="2">
        <v>225</v>
      </c>
      <c r="C110" s="1" t="s">
        <v>2193</v>
      </c>
      <c r="D110" s="1" t="s">
        <v>1781</v>
      </c>
      <c r="E110" s="3" t="s">
        <v>2187</v>
      </c>
      <c r="F110" s="3">
        <v>24</v>
      </c>
      <c r="G110" s="3">
        <v>25</v>
      </c>
      <c r="I110" s="27" t="s">
        <v>1789</v>
      </c>
      <c r="J110" s="3" t="s">
        <v>446</v>
      </c>
      <c r="K110" s="75" t="s">
        <v>2806</v>
      </c>
      <c r="L110" s="76" t="s">
        <v>2185</v>
      </c>
      <c r="M110" s="77" t="s">
        <v>2821</v>
      </c>
      <c r="N110" s="3" t="s">
        <v>446</v>
      </c>
      <c r="O110" s="87" t="s">
        <v>428</v>
      </c>
      <c r="P110" s="22">
        <v>25</v>
      </c>
      <c r="Q110" s="1" t="s">
        <v>1002</v>
      </c>
      <c r="R110" s="2">
        <v>0</v>
      </c>
      <c r="S110" s="124" t="s">
        <v>1808</v>
      </c>
      <c r="T110" s="1" t="s">
        <v>1843</v>
      </c>
      <c r="U110" s="3" t="s">
        <v>2196</v>
      </c>
      <c r="V110" s="3" t="s">
        <v>2196</v>
      </c>
      <c r="W110" s="3" t="s">
        <v>2892</v>
      </c>
      <c r="X110" s="3" t="s">
        <v>2847</v>
      </c>
      <c r="Y110" s="342">
        <f t="shared" si="3"/>
        <v>1200</v>
      </c>
      <c r="Z110" s="342" t="str">
        <f t="shared" si="4"/>
        <v>0</v>
      </c>
      <c r="AA110" s="342">
        <f t="shared" si="5"/>
        <v>1200</v>
      </c>
      <c r="AC110" s="5"/>
    </row>
    <row r="111" spans="1:29" s="3" customFormat="1" ht="10.199999999999999" x14ac:dyDescent="0.2">
      <c r="A111" s="1" t="s">
        <v>2684</v>
      </c>
      <c r="B111" s="2">
        <v>15.9</v>
      </c>
      <c r="C111" s="1" t="s">
        <v>2193</v>
      </c>
      <c r="D111" s="1" t="s">
        <v>1781</v>
      </c>
      <c r="E111" s="3" t="s">
        <v>2187</v>
      </c>
      <c r="F111" s="3">
        <v>24</v>
      </c>
      <c r="G111" s="3">
        <v>25</v>
      </c>
      <c r="I111" s="27" t="s">
        <v>1789</v>
      </c>
      <c r="J111" s="3" t="s">
        <v>446</v>
      </c>
      <c r="K111" s="75" t="s">
        <v>2806</v>
      </c>
      <c r="L111" s="76" t="s">
        <v>2185</v>
      </c>
      <c r="M111" s="77" t="s">
        <v>1093</v>
      </c>
      <c r="N111" s="3" t="s">
        <v>446</v>
      </c>
      <c r="O111" s="27" t="s">
        <v>2918</v>
      </c>
      <c r="P111" s="3">
        <v>25</v>
      </c>
      <c r="Q111" s="1" t="s">
        <v>2193</v>
      </c>
      <c r="R111" s="2">
        <v>67</v>
      </c>
      <c r="S111" s="124" t="s">
        <v>1806</v>
      </c>
      <c r="T111" s="1" t="s">
        <v>2767</v>
      </c>
      <c r="U111" s="3" t="s">
        <v>2196</v>
      </c>
      <c r="V111" s="3" t="s">
        <v>2196</v>
      </c>
      <c r="W111" s="3" t="s">
        <v>2892</v>
      </c>
      <c r="X111" s="3" t="s">
        <v>2847</v>
      </c>
      <c r="Y111" s="342">
        <f t="shared" si="3"/>
        <v>1200</v>
      </c>
      <c r="Z111" s="342" t="str">
        <f t="shared" si="4"/>
        <v>0</v>
      </c>
      <c r="AA111" s="342">
        <f t="shared" si="5"/>
        <v>1200</v>
      </c>
      <c r="AC111" s="5"/>
    </row>
    <row r="112" spans="1:29" s="3" customFormat="1" ht="10.199999999999999" x14ac:dyDescent="0.2">
      <c r="A112" s="1" t="s">
        <v>2760</v>
      </c>
      <c r="B112" s="2">
        <v>62</v>
      </c>
      <c r="C112" s="1" t="s">
        <v>2193</v>
      </c>
      <c r="D112" s="1" t="s">
        <v>1781</v>
      </c>
      <c r="E112" s="3" t="s">
        <v>2187</v>
      </c>
      <c r="F112" s="3">
        <v>24</v>
      </c>
      <c r="G112" s="3">
        <v>25</v>
      </c>
      <c r="I112" s="27" t="s">
        <v>1789</v>
      </c>
      <c r="J112" s="3" t="s">
        <v>446</v>
      </c>
      <c r="K112" s="75" t="s">
        <v>2806</v>
      </c>
      <c r="L112" s="76" t="s">
        <v>2185</v>
      </c>
      <c r="M112" s="77" t="s">
        <v>1093</v>
      </c>
      <c r="N112" s="3" t="s">
        <v>446</v>
      </c>
      <c r="O112" s="27" t="s">
        <v>2918</v>
      </c>
      <c r="P112" s="3">
        <v>25</v>
      </c>
      <c r="Q112" s="1" t="s">
        <v>2193</v>
      </c>
      <c r="R112" s="2">
        <v>62</v>
      </c>
      <c r="S112" s="124" t="s">
        <v>1806</v>
      </c>
      <c r="T112" s="1" t="s">
        <v>2768</v>
      </c>
      <c r="U112" s="3" t="s">
        <v>2196</v>
      </c>
      <c r="V112" s="3" t="s">
        <v>2196</v>
      </c>
      <c r="W112" s="3" t="s">
        <v>2892</v>
      </c>
      <c r="X112" s="3" t="s">
        <v>2847</v>
      </c>
      <c r="Y112" s="342">
        <f t="shared" si="3"/>
        <v>1200</v>
      </c>
      <c r="Z112" s="342" t="str">
        <f t="shared" si="4"/>
        <v>0</v>
      </c>
      <c r="AA112" s="342">
        <f t="shared" si="5"/>
        <v>1200</v>
      </c>
      <c r="AC112" s="5"/>
    </row>
    <row r="113" spans="1:46" s="3" customFormat="1" ht="10.199999999999999" x14ac:dyDescent="0.2">
      <c r="A113" s="1" t="s">
        <v>2762</v>
      </c>
      <c r="B113" s="2">
        <v>62</v>
      </c>
      <c r="C113" s="1" t="s">
        <v>2193</v>
      </c>
      <c r="D113" s="1" t="s">
        <v>1781</v>
      </c>
      <c r="E113" s="3" t="s">
        <v>2187</v>
      </c>
      <c r="F113" s="3">
        <v>24</v>
      </c>
      <c r="G113" s="3">
        <v>25</v>
      </c>
      <c r="I113" s="27" t="s">
        <v>1789</v>
      </c>
      <c r="J113" s="3" t="s">
        <v>446</v>
      </c>
      <c r="K113" s="75" t="s">
        <v>2806</v>
      </c>
      <c r="L113" s="76" t="s">
        <v>2185</v>
      </c>
      <c r="M113" s="77" t="s">
        <v>1093</v>
      </c>
      <c r="N113" s="3" t="s">
        <v>446</v>
      </c>
      <c r="O113" s="27" t="s">
        <v>2918</v>
      </c>
      <c r="P113" s="3">
        <v>25</v>
      </c>
      <c r="Q113" s="1" t="s">
        <v>837</v>
      </c>
      <c r="R113" s="2">
        <v>310</v>
      </c>
      <c r="S113" s="124" t="s">
        <v>1806</v>
      </c>
      <c r="T113" s="1" t="s">
        <v>856</v>
      </c>
      <c r="U113" s="3" t="s">
        <v>2196</v>
      </c>
      <c r="V113" s="3" t="s">
        <v>2196</v>
      </c>
      <c r="W113" s="3" t="s">
        <v>2892</v>
      </c>
      <c r="X113" s="3" t="s">
        <v>2847</v>
      </c>
      <c r="Y113" s="342">
        <f t="shared" si="3"/>
        <v>1200</v>
      </c>
      <c r="Z113" s="342" t="str">
        <f t="shared" si="4"/>
        <v>0</v>
      </c>
      <c r="AA113" s="342">
        <f t="shared" si="5"/>
        <v>1200</v>
      </c>
      <c r="AC113" s="5"/>
    </row>
    <row r="114" spans="1:46" s="3" customFormat="1" ht="10.199999999999999" x14ac:dyDescent="0.2">
      <c r="A114" s="1" t="s">
        <v>1847</v>
      </c>
      <c r="B114" s="2">
        <v>275</v>
      </c>
      <c r="C114" s="1" t="s">
        <v>1838</v>
      </c>
      <c r="D114" s="1" t="s">
        <v>1781</v>
      </c>
      <c r="E114" s="3" t="s">
        <v>2187</v>
      </c>
      <c r="F114" s="3">
        <v>24</v>
      </c>
      <c r="G114" s="22">
        <v>25</v>
      </c>
      <c r="H114" s="22"/>
      <c r="I114" s="114" t="s">
        <v>1274</v>
      </c>
      <c r="J114" s="3" t="s">
        <v>446</v>
      </c>
      <c r="K114" s="112" t="s">
        <v>2596</v>
      </c>
      <c r="L114" s="76" t="s">
        <v>2185</v>
      </c>
      <c r="M114" s="77" t="s">
        <v>1785</v>
      </c>
      <c r="N114" s="3" t="s">
        <v>446</v>
      </c>
      <c r="O114" s="27" t="s">
        <v>1787</v>
      </c>
      <c r="P114" s="3">
        <v>25</v>
      </c>
      <c r="Q114" s="1" t="s">
        <v>2193</v>
      </c>
      <c r="R114" s="2">
        <v>89.5</v>
      </c>
      <c r="S114" s="149" t="s">
        <v>1818</v>
      </c>
      <c r="T114" s="1" t="s">
        <v>2674</v>
      </c>
      <c r="U114" s="3" t="s">
        <v>2196</v>
      </c>
      <c r="V114" s="3" t="s">
        <v>2196</v>
      </c>
      <c r="W114" s="3" t="s">
        <v>2892</v>
      </c>
      <c r="X114" s="3" t="s">
        <v>2847</v>
      </c>
      <c r="Y114" s="342">
        <f t="shared" si="3"/>
        <v>1200</v>
      </c>
      <c r="Z114" s="342" t="str">
        <f t="shared" si="4"/>
        <v>0</v>
      </c>
      <c r="AA114" s="342">
        <f t="shared" si="5"/>
        <v>1200</v>
      </c>
      <c r="AC114" s="5"/>
    </row>
    <row r="115" spans="1:46" s="3" customFormat="1" ht="10.199999999999999" x14ac:dyDescent="0.2">
      <c r="A115" s="1" t="s">
        <v>1842</v>
      </c>
      <c r="B115" s="2">
        <v>275</v>
      </c>
      <c r="C115" s="1" t="s">
        <v>1838</v>
      </c>
      <c r="D115" s="1" t="s">
        <v>1781</v>
      </c>
      <c r="E115" s="3" t="s">
        <v>2187</v>
      </c>
      <c r="F115" s="3">
        <v>24</v>
      </c>
      <c r="G115" s="22">
        <v>25</v>
      </c>
      <c r="H115" s="22"/>
      <c r="I115" s="114" t="s">
        <v>446</v>
      </c>
      <c r="J115" s="3" t="s">
        <v>446</v>
      </c>
      <c r="K115" s="112" t="s">
        <v>2888</v>
      </c>
      <c r="L115" s="76" t="s">
        <v>2185</v>
      </c>
      <c r="M115" s="77" t="s">
        <v>2490</v>
      </c>
      <c r="N115" s="3" t="s">
        <v>446</v>
      </c>
      <c r="O115" s="3" t="s">
        <v>2888</v>
      </c>
      <c r="P115" s="3">
        <v>25</v>
      </c>
      <c r="Q115" s="1" t="s">
        <v>2218</v>
      </c>
      <c r="R115" s="2">
        <v>185</v>
      </c>
      <c r="S115" s="149" t="s">
        <v>436</v>
      </c>
      <c r="T115" s="1" t="s">
        <v>2789</v>
      </c>
      <c r="U115" s="3" t="s">
        <v>2196</v>
      </c>
      <c r="V115" s="3" t="s">
        <v>2196</v>
      </c>
      <c r="W115" s="3" t="s">
        <v>2892</v>
      </c>
      <c r="X115" s="3" t="s">
        <v>1019</v>
      </c>
      <c r="Y115" s="342">
        <f t="shared" si="3"/>
        <v>1200</v>
      </c>
      <c r="Z115" s="342">
        <f t="shared" si="4"/>
        <v>1200</v>
      </c>
      <c r="AA115" s="342" t="str">
        <f t="shared" si="5"/>
        <v>0</v>
      </c>
      <c r="AC115" s="5"/>
    </row>
    <row r="116" spans="1:46" s="3" customFormat="1" ht="10.199999999999999" x14ac:dyDescent="0.2">
      <c r="A116" s="1" t="s">
        <v>2782</v>
      </c>
      <c r="B116" s="21">
        <v>61</v>
      </c>
      <c r="C116" s="1" t="s">
        <v>2193</v>
      </c>
      <c r="D116" s="1" t="s">
        <v>1781</v>
      </c>
      <c r="E116" s="3" t="s">
        <v>2187</v>
      </c>
      <c r="F116" s="3">
        <v>24</v>
      </c>
      <c r="G116" s="3">
        <v>8</v>
      </c>
      <c r="H116" s="3" t="s">
        <v>2839</v>
      </c>
      <c r="J116" s="3" t="s">
        <v>446</v>
      </c>
      <c r="K116" s="75" t="s">
        <v>2453</v>
      </c>
      <c r="L116" s="76" t="s">
        <v>2185</v>
      </c>
      <c r="M116" s="77" t="s">
        <v>2911</v>
      </c>
      <c r="N116" s="3" t="s">
        <v>446</v>
      </c>
      <c r="O116" s="3" t="s">
        <v>1261</v>
      </c>
      <c r="P116" s="3">
        <v>8</v>
      </c>
      <c r="Q116" s="1" t="s">
        <v>2193</v>
      </c>
      <c r="R116" s="2">
        <v>26.65</v>
      </c>
      <c r="S116" s="149" t="s">
        <v>436</v>
      </c>
      <c r="T116" s="1" t="s">
        <v>2672</v>
      </c>
      <c r="U116" s="3" t="s">
        <v>2196</v>
      </c>
      <c r="V116" s="3" t="s">
        <v>2196</v>
      </c>
      <c r="W116" s="3" t="s">
        <v>2892</v>
      </c>
      <c r="X116" s="3" t="s">
        <v>1019</v>
      </c>
      <c r="Y116" s="342">
        <f t="shared" si="3"/>
        <v>384</v>
      </c>
      <c r="Z116" s="342">
        <f t="shared" si="4"/>
        <v>384</v>
      </c>
      <c r="AA116" s="342" t="str">
        <f t="shared" si="5"/>
        <v>0</v>
      </c>
      <c r="AC116" s="5"/>
    </row>
    <row r="117" spans="1:46" s="3" customFormat="1" ht="10.199999999999999" x14ac:dyDescent="0.2">
      <c r="A117" s="1" t="s">
        <v>2782</v>
      </c>
      <c r="B117" s="21">
        <v>61</v>
      </c>
      <c r="C117" s="1" t="s">
        <v>2193</v>
      </c>
      <c r="D117" s="1" t="s">
        <v>1781</v>
      </c>
      <c r="E117" s="3" t="s">
        <v>2187</v>
      </c>
      <c r="F117" s="3">
        <v>24</v>
      </c>
      <c r="G117" s="3">
        <v>17</v>
      </c>
      <c r="H117" s="3" t="s">
        <v>2839</v>
      </c>
      <c r="I117" s="27"/>
      <c r="J117" s="3" t="s">
        <v>446</v>
      </c>
      <c r="K117" s="75" t="s">
        <v>2453</v>
      </c>
      <c r="L117" s="76" t="s">
        <v>2185</v>
      </c>
      <c r="M117" s="77" t="s">
        <v>2408</v>
      </c>
      <c r="N117" s="3" t="s">
        <v>446</v>
      </c>
      <c r="O117" s="27" t="s">
        <v>1743</v>
      </c>
      <c r="P117" s="3">
        <v>17</v>
      </c>
      <c r="Q117" s="1" t="s">
        <v>2321</v>
      </c>
      <c r="R117" s="2">
        <v>26.15</v>
      </c>
      <c r="S117" s="120" t="s">
        <v>436</v>
      </c>
      <c r="T117" s="1" t="s">
        <v>2693</v>
      </c>
      <c r="U117" s="3" t="s">
        <v>2196</v>
      </c>
      <c r="V117" s="3" t="s">
        <v>2196</v>
      </c>
      <c r="W117" s="3" t="s">
        <v>2892</v>
      </c>
      <c r="X117" s="3" t="s">
        <v>1019</v>
      </c>
      <c r="Y117" s="342">
        <f t="shared" si="3"/>
        <v>816</v>
      </c>
      <c r="Z117" s="342">
        <f t="shared" si="4"/>
        <v>816</v>
      </c>
      <c r="AA117" s="342" t="str">
        <f t="shared" si="5"/>
        <v>0</v>
      </c>
      <c r="AC117" s="5"/>
    </row>
    <row r="118" spans="1:46" s="3" customFormat="1" ht="10.199999999999999" x14ac:dyDescent="0.2">
      <c r="A118" s="1" t="s">
        <v>1840</v>
      </c>
      <c r="B118" s="2">
        <v>275</v>
      </c>
      <c r="C118" s="1" t="s">
        <v>1838</v>
      </c>
      <c r="D118" s="1" t="s">
        <v>1781</v>
      </c>
      <c r="E118" s="3" t="s">
        <v>2187</v>
      </c>
      <c r="F118" s="3">
        <v>24</v>
      </c>
      <c r="G118" s="22">
        <v>25</v>
      </c>
      <c r="H118" s="22"/>
      <c r="I118" s="114"/>
      <c r="J118" s="22" t="s">
        <v>446</v>
      </c>
      <c r="K118" s="112" t="s">
        <v>2823</v>
      </c>
      <c r="L118" s="76" t="s">
        <v>2185</v>
      </c>
      <c r="M118" s="77" t="s">
        <v>2823</v>
      </c>
      <c r="N118" s="3" t="s">
        <v>446</v>
      </c>
      <c r="O118" s="26"/>
      <c r="P118" s="3">
        <v>25</v>
      </c>
      <c r="Q118" s="1" t="s">
        <v>2193</v>
      </c>
      <c r="R118" s="2">
        <v>24</v>
      </c>
      <c r="S118" s="149" t="s">
        <v>436</v>
      </c>
      <c r="T118" s="1" t="s">
        <v>2750</v>
      </c>
      <c r="U118" s="3" t="s">
        <v>2196</v>
      </c>
      <c r="V118" s="3" t="s">
        <v>2196</v>
      </c>
      <c r="W118" s="3" t="s">
        <v>2892</v>
      </c>
      <c r="X118" s="3" t="s">
        <v>1019</v>
      </c>
      <c r="Y118" s="342">
        <f t="shared" si="3"/>
        <v>1200</v>
      </c>
      <c r="Z118" s="342">
        <f t="shared" si="4"/>
        <v>1200</v>
      </c>
      <c r="AA118" s="342" t="str">
        <f t="shared" si="5"/>
        <v>0</v>
      </c>
      <c r="AC118" s="5"/>
    </row>
    <row r="119" spans="1:46" s="3" customFormat="1" ht="10.199999999999999" x14ac:dyDescent="0.2">
      <c r="A119" s="1" t="s">
        <v>1841</v>
      </c>
      <c r="B119" s="2">
        <v>275</v>
      </c>
      <c r="C119" s="1" t="s">
        <v>1838</v>
      </c>
      <c r="D119" s="1" t="s">
        <v>1781</v>
      </c>
      <c r="E119" s="3" t="s">
        <v>2187</v>
      </c>
      <c r="F119" s="3">
        <v>24</v>
      </c>
      <c r="G119" s="22">
        <v>25</v>
      </c>
      <c r="H119" s="22"/>
      <c r="I119" s="114"/>
      <c r="J119" s="22" t="s">
        <v>446</v>
      </c>
      <c r="K119" s="112" t="s">
        <v>2806</v>
      </c>
      <c r="L119" s="76" t="s">
        <v>2185</v>
      </c>
      <c r="M119" s="77" t="s">
        <v>2519</v>
      </c>
      <c r="N119" s="3" t="s">
        <v>446</v>
      </c>
      <c r="O119" s="3" t="s">
        <v>1029</v>
      </c>
      <c r="P119" s="3">
        <v>25</v>
      </c>
      <c r="Q119" s="1" t="s">
        <v>2193</v>
      </c>
      <c r="R119" s="2">
        <v>72</v>
      </c>
      <c r="S119" s="149" t="s">
        <v>436</v>
      </c>
      <c r="T119" s="1" t="s">
        <v>2792</v>
      </c>
      <c r="U119" s="3" t="s">
        <v>2196</v>
      </c>
      <c r="V119" s="3" t="s">
        <v>2196</v>
      </c>
      <c r="W119" s="3" t="s">
        <v>2892</v>
      </c>
      <c r="X119" s="3" t="s">
        <v>1019</v>
      </c>
      <c r="Y119" s="342">
        <f t="shared" si="3"/>
        <v>1200</v>
      </c>
      <c r="Z119" s="342">
        <f t="shared" si="4"/>
        <v>1200</v>
      </c>
      <c r="AA119" s="342" t="str">
        <f t="shared" si="5"/>
        <v>0</v>
      </c>
      <c r="AC119" s="5"/>
    </row>
    <row r="120" spans="1:46" s="3" customFormat="1" ht="10.199999999999999" x14ac:dyDescent="0.2">
      <c r="A120" s="1" t="s">
        <v>1846</v>
      </c>
      <c r="B120" s="2">
        <v>275</v>
      </c>
      <c r="C120" s="1" t="s">
        <v>1838</v>
      </c>
      <c r="D120" s="1" t="s">
        <v>1781</v>
      </c>
      <c r="E120" s="3" t="s">
        <v>2187</v>
      </c>
      <c r="F120" s="3">
        <v>24</v>
      </c>
      <c r="G120" s="22">
        <v>25</v>
      </c>
      <c r="H120" s="22"/>
      <c r="I120" s="114"/>
      <c r="J120" s="22" t="s">
        <v>446</v>
      </c>
      <c r="K120" s="112" t="s">
        <v>2887</v>
      </c>
      <c r="L120" s="76" t="s">
        <v>2185</v>
      </c>
      <c r="M120" s="77" t="s">
        <v>2804</v>
      </c>
      <c r="N120" s="3" t="s">
        <v>446</v>
      </c>
      <c r="O120" s="27" t="s">
        <v>2887</v>
      </c>
      <c r="P120" s="3">
        <v>25</v>
      </c>
      <c r="Q120" s="1" t="s">
        <v>2193</v>
      </c>
      <c r="R120" s="2">
        <v>24.85</v>
      </c>
      <c r="S120" s="149" t="s">
        <v>436</v>
      </c>
      <c r="T120" s="1" t="s">
        <v>2651</v>
      </c>
      <c r="U120" s="3" t="s">
        <v>2196</v>
      </c>
      <c r="V120" s="3" t="s">
        <v>2196</v>
      </c>
      <c r="W120" s="3" t="s">
        <v>2892</v>
      </c>
      <c r="X120" s="3" t="s">
        <v>1019</v>
      </c>
      <c r="Y120" s="342">
        <f t="shared" si="3"/>
        <v>1200</v>
      </c>
      <c r="Z120" s="342">
        <f t="shared" si="4"/>
        <v>1200</v>
      </c>
      <c r="AA120" s="342" t="str">
        <f t="shared" si="5"/>
        <v>0</v>
      </c>
    </row>
    <row r="121" spans="1:46" s="46" customFormat="1" ht="11.85" customHeight="1" thickBot="1" x14ac:dyDescent="0.3">
      <c r="G121" s="47">
        <f>SUM(G96:G120)</f>
        <v>544</v>
      </c>
      <c r="H121" s="47"/>
      <c r="I121" s="47"/>
      <c r="J121" s="47"/>
      <c r="K121" s="47"/>
      <c r="L121" s="48"/>
      <c r="M121" s="47">
        <f>G121-P121</f>
        <v>0</v>
      </c>
      <c r="N121" s="47"/>
      <c r="O121" s="47"/>
      <c r="P121" s="47">
        <f>SUM(P96:P120)</f>
        <v>544</v>
      </c>
      <c r="Q121" s="49"/>
      <c r="R121" s="49"/>
      <c r="S121" s="96"/>
      <c r="T121" s="49"/>
      <c r="X121" s="49"/>
      <c r="Y121" s="342">
        <f t="shared" si="3"/>
        <v>0</v>
      </c>
      <c r="Z121" s="342" t="str">
        <f t="shared" si="4"/>
        <v>0</v>
      </c>
      <c r="AA121" s="342" t="str">
        <f t="shared" si="5"/>
        <v>0</v>
      </c>
    </row>
    <row r="122" spans="1:46" s="43" customFormat="1" ht="11.85" customHeight="1" x14ac:dyDescent="0.25">
      <c r="C122" s="50" t="s">
        <v>2886</v>
      </c>
      <c r="G122" s="22"/>
      <c r="H122" s="22"/>
      <c r="I122" s="69"/>
      <c r="J122" s="22"/>
      <c r="K122" s="22"/>
      <c r="L122" s="45"/>
      <c r="M122" s="22"/>
      <c r="N122" s="22"/>
      <c r="O122" s="22"/>
      <c r="P122" s="22"/>
      <c r="Q122" s="22"/>
      <c r="R122" s="22"/>
      <c r="S122" s="102"/>
      <c r="T122" s="22"/>
      <c r="X122" s="22"/>
      <c r="Y122" s="342"/>
      <c r="Z122" s="342" t="str">
        <f t="shared" si="4"/>
        <v>0</v>
      </c>
      <c r="AA122" s="342" t="str">
        <f t="shared" si="5"/>
        <v>0</v>
      </c>
    </row>
    <row r="123" spans="1:46" s="3" customFormat="1" ht="10.199999999999999" x14ac:dyDescent="0.2">
      <c r="A123" s="1" t="s">
        <v>2717</v>
      </c>
      <c r="B123" s="2">
        <v>76.5</v>
      </c>
      <c r="C123" s="1" t="s">
        <v>2485</v>
      </c>
      <c r="D123" s="1" t="s">
        <v>1781</v>
      </c>
      <c r="E123" s="3" t="s">
        <v>2187</v>
      </c>
      <c r="F123" s="3">
        <v>24</v>
      </c>
      <c r="G123" s="3">
        <v>25</v>
      </c>
      <c r="I123" s="23" t="s">
        <v>2893</v>
      </c>
      <c r="J123" s="3" t="s">
        <v>446</v>
      </c>
      <c r="K123" s="23" t="s">
        <v>2446</v>
      </c>
      <c r="L123" s="20" t="s">
        <v>2185</v>
      </c>
      <c r="M123" s="26" t="s">
        <v>2889</v>
      </c>
      <c r="N123" s="37" t="s">
        <v>446</v>
      </c>
      <c r="O123" s="26" t="s">
        <v>1727</v>
      </c>
      <c r="P123" s="26">
        <v>25</v>
      </c>
      <c r="Q123" s="1" t="s">
        <v>1838</v>
      </c>
      <c r="R123" s="2">
        <v>140</v>
      </c>
      <c r="S123" s="113">
        <v>16344</v>
      </c>
      <c r="T123" s="1" t="s">
        <v>1839</v>
      </c>
      <c r="U123" s="110" t="s">
        <v>2716</v>
      </c>
      <c r="V123" s="110" t="s">
        <v>2716</v>
      </c>
      <c r="W123" s="22" t="s">
        <v>2892</v>
      </c>
      <c r="X123" s="22" t="s">
        <v>2847</v>
      </c>
      <c r="Y123" s="342"/>
      <c r="Z123" s="342" t="str">
        <f t="shared" si="4"/>
        <v>0</v>
      </c>
      <c r="AA123" s="342">
        <f t="shared" si="5"/>
        <v>0</v>
      </c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</row>
    <row r="124" spans="1:46" s="42" customFormat="1" ht="11.85" customHeight="1" x14ac:dyDescent="0.25">
      <c r="A124" s="52"/>
      <c r="B124" s="53"/>
      <c r="C124" s="52"/>
      <c r="D124" s="52"/>
      <c r="G124" s="40">
        <f>SUM(G123:G123)</f>
        <v>25</v>
      </c>
      <c r="H124" s="40"/>
      <c r="I124" s="40"/>
      <c r="J124" s="40"/>
      <c r="K124" s="54"/>
      <c r="L124" s="55"/>
      <c r="M124" s="40">
        <f>G124-P124</f>
        <v>0</v>
      </c>
      <c r="N124" s="40"/>
      <c r="O124" s="40"/>
      <c r="P124" s="40">
        <f>SUM(P123:P123)</f>
        <v>25</v>
      </c>
      <c r="Q124" s="52"/>
      <c r="R124" s="53"/>
      <c r="S124" s="132"/>
      <c r="T124" s="52"/>
      <c r="Y124" s="342">
        <f t="shared" si="3"/>
        <v>0</v>
      </c>
      <c r="Z124" s="342" t="str">
        <f t="shared" si="4"/>
        <v>0</v>
      </c>
      <c r="AA124" s="342" t="str">
        <f t="shared" si="5"/>
        <v>0</v>
      </c>
      <c r="AC124" s="56"/>
    </row>
    <row r="125" spans="1:46" s="43" customFormat="1" ht="11.85" customHeight="1" x14ac:dyDescent="0.25">
      <c r="C125" s="50" t="s">
        <v>2169</v>
      </c>
      <c r="G125" s="22"/>
      <c r="H125" s="22"/>
      <c r="I125" s="69"/>
      <c r="J125" s="22"/>
      <c r="K125" s="22"/>
      <c r="L125" s="20"/>
      <c r="M125" s="22"/>
      <c r="N125" s="22"/>
      <c r="O125" s="22"/>
      <c r="P125" s="22"/>
      <c r="Q125" s="22"/>
      <c r="R125" s="22"/>
      <c r="S125" s="131"/>
      <c r="T125" s="22"/>
      <c r="X125" s="22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</row>
    <row r="126" spans="1:46" s="3" customFormat="1" ht="10.199999999999999" x14ac:dyDescent="0.2">
      <c r="A126" s="1" t="s">
        <v>1848</v>
      </c>
      <c r="B126" s="2">
        <v>0</v>
      </c>
      <c r="C126" s="1" t="s">
        <v>1838</v>
      </c>
      <c r="D126" s="1" t="s">
        <v>1781</v>
      </c>
      <c r="E126" s="3" t="s">
        <v>2187</v>
      </c>
      <c r="F126" s="3">
        <v>24</v>
      </c>
      <c r="G126" s="3">
        <v>5</v>
      </c>
      <c r="I126" s="27" t="s">
        <v>427</v>
      </c>
      <c r="J126" s="3" t="s">
        <v>446</v>
      </c>
      <c r="K126" s="111" t="s">
        <v>2821</v>
      </c>
      <c r="L126" s="1" t="s">
        <v>2185</v>
      </c>
      <c r="M126" s="3" t="s">
        <v>2606</v>
      </c>
      <c r="N126" s="3" t="s">
        <v>446</v>
      </c>
      <c r="P126" s="3">
        <v>5</v>
      </c>
      <c r="Q126" s="1" t="s">
        <v>2485</v>
      </c>
      <c r="R126" s="2">
        <v>0</v>
      </c>
      <c r="S126" s="102">
        <v>16343</v>
      </c>
      <c r="T126" s="1" t="s">
        <v>2799</v>
      </c>
      <c r="U126" s="3" t="s">
        <v>2603</v>
      </c>
      <c r="V126" s="3" t="s">
        <v>2603</v>
      </c>
      <c r="W126" s="22" t="s">
        <v>2892</v>
      </c>
      <c r="X126" s="3" t="s">
        <v>2847</v>
      </c>
      <c r="Y126" s="342">
        <f t="shared" si="3"/>
        <v>240</v>
      </c>
      <c r="Z126" s="342" t="str">
        <f t="shared" si="4"/>
        <v>0</v>
      </c>
      <c r="AA126" s="342">
        <f t="shared" si="5"/>
        <v>240</v>
      </c>
    </row>
    <row r="127" spans="1:46" s="3" customFormat="1" ht="10.199999999999999" x14ac:dyDescent="0.2">
      <c r="A127" s="1" t="s">
        <v>1848</v>
      </c>
      <c r="B127" s="2">
        <v>0</v>
      </c>
      <c r="C127" s="1" t="s">
        <v>1838</v>
      </c>
      <c r="D127" s="1" t="s">
        <v>1781</v>
      </c>
      <c r="E127" s="3" t="s">
        <v>2187</v>
      </c>
      <c r="F127" s="3">
        <v>24</v>
      </c>
      <c r="G127" s="3">
        <v>25</v>
      </c>
      <c r="I127" s="27" t="s">
        <v>427</v>
      </c>
      <c r="J127" s="3" t="s">
        <v>446</v>
      </c>
      <c r="K127" s="111" t="s">
        <v>2821</v>
      </c>
      <c r="L127" s="1" t="s">
        <v>2185</v>
      </c>
      <c r="M127" s="3" t="s">
        <v>2606</v>
      </c>
      <c r="N127" s="3" t="s">
        <v>446</v>
      </c>
      <c r="P127" s="3">
        <v>25</v>
      </c>
      <c r="Q127" s="1" t="s">
        <v>2321</v>
      </c>
      <c r="R127" s="2">
        <v>54.65</v>
      </c>
      <c r="S127" s="102">
        <v>16343</v>
      </c>
      <c r="T127" s="1" t="s">
        <v>2710</v>
      </c>
      <c r="U127" s="3" t="s">
        <v>2603</v>
      </c>
      <c r="V127" s="3" t="s">
        <v>2603</v>
      </c>
      <c r="W127" s="22" t="s">
        <v>2892</v>
      </c>
      <c r="X127" s="3" t="s">
        <v>2847</v>
      </c>
      <c r="Y127" s="342">
        <f t="shared" si="3"/>
        <v>1200</v>
      </c>
      <c r="Z127" s="342" t="str">
        <f t="shared" si="4"/>
        <v>0</v>
      </c>
      <c r="AA127" s="342">
        <f t="shared" si="5"/>
        <v>1200</v>
      </c>
      <c r="AC127" s="5"/>
    </row>
    <row r="128" spans="1:46" s="3" customFormat="1" ht="10.199999999999999" x14ac:dyDescent="0.2">
      <c r="A128" s="1" t="s">
        <v>1848</v>
      </c>
      <c r="B128" s="2">
        <v>0</v>
      </c>
      <c r="C128" s="1" t="s">
        <v>1838</v>
      </c>
      <c r="D128" s="1" t="s">
        <v>1781</v>
      </c>
      <c r="E128" s="3" t="s">
        <v>2187</v>
      </c>
      <c r="F128" s="3">
        <v>24</v>
      </c>
      <c r="G128" s="3">
        <v>7</v>
      </c>
      <c r="I128" s="27" t="s">
        <v>427</v>
      </c>
      <c r="J128" s="3" t="s">
        <v>446</v>
      </c>
      <c r="K128" s="111" t="s">
        <v>2821</v>
      </c>
      <c r="L128" s="1" t="s">
        <v>2185</v>
      </c>
      <c r="M128" s="3" t="s">
        <v>2708</v>
      </c>
      <c r="N128" s="3" t="s">
        <v>446</v>
      </c>
      <c r="P128" s="3">
        <v>7</v>
      </c>
      <c r="Q128" s="1" t="s">
        <v>2321</v>
      </c>
      <c r="R128" s="2">
        <v>48</v>
      </c>
      <c r="S128" s="102">
        <v>16345</v>
      </c>
      <c r="T128" s="1" t="s">
        <v>2709</v>
      </c>
      <c r="U128" s="3" t="s">
        <v>2603</v>
      </c>
      <c r="V128" s="3" t="s">
        <v>2603</v>
      </c>
      <c r="W128" s="22" t="s">
        <v>2892</v>
      </c>
      <c r="X128" s="3" t="s">
        <v>2847</v>
      </c>
      <c r="Y128" s="342">
        <f t="shared" si="3"/>
        <v>336</v>
      </c>
      <c r="Z128" s="342" t="str">
        <f t="shared" si="4"/>
        <v>0</v>
      </c>
      <c r="AA128" s="342">
        <f t="shared" si="5"/>
        <v>336</v>
      </c>
      <c r="AC128" s="5"/>
    </row>
    <row r="129" spans="1:29" s="46" customFormat="1" ht="11.85" customHeight="1" thickBot="1" x14ac:dyDescent="0.3">
      <c r="G129" s="47">
        <f>SUM(G125:G128)</f>
        <v>37</v>
      </c>
      <c r="H129" s="47"/>
      <c r="I129" s="47"/>
      <c r="J129" s="47"/>
      <c r="K129" s="47"/>
      <c r="L129" s="48"/>
      <c r="M129" s="47">
        <f>G129-P129</f>
        <v>0</v>
      </c>
      <c r="N129" s="47"/>
      <c r="O129" s="47"/>
      <c r="P129" s="47">
        <f>SUM(P125:P128)</f>
        <v>37</v>
      </c>
      <c r="Q129" s="49"/>
      <c r="R129" s="49"/>
      <c r="S129" s="138"/>
      <c r="T129" s="49"/>
      <c r="X129" s="49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</row>
    <row r="130" spans="1:29" s="43" customFormat="1" ht="11.85" customHeight="1" x14ac:dyDescent="0.25">
      <c r="C130" s="50" t="s">
        <v>2176</v>
      </c>
      <c r="G130" s="22"/>
      <c r="H130" s="22"/>
      <c r="I130" s="22"/>
      <c r="J130" s="22"/>
      <c r="K130" s="26"/>
      <c r="L130" s="20"/>
      <c r="M130" s="22"/>
      <c r="N130" s="22"/>
      <c r="O130" s="22"/>
      <c r="P130" s="22"/>
      <c r="Q130" s="22"/>
      <c r="R130" s="22"/>
      <c r="S130" s="95"/>
      <c r="T130" s="22"/>
      <c r="X130" s="22"/>
      <c r="Y130" s="342">
        <f t="shared" si="3"/>
        <v>0</v>
      </c>
      <c r="Z130" s="342" t="str">
        <f t="shared" si="4"/>
        <v>0</v>
      </c>
      <c r="AA130" s="342" t="str">
        <f t="shared" si="5"/>
        <v>0</v>
      </c>
    </row>
    <row r="131" spans="1:29" s="3" customFormat="1" ht="10.199999999999999" x14ac:dyDescent="0.2">
      <c r="A131" s="1" t="s">
        <v>1849</v>
      </c>
      <c r="B131" s="2">
        <v>0</v>
      </c>
      <c r="C131" s="1" t="s">
        <v>1838</v>
      </c>
      <c r="D131" s="1" t="s">
        <v>1781</v>
      </c>
      <c r="E131" s="3" t="s">
        <v>2187</v>
      </c>
      <c r="F131" s="3">
        <v>24</v>
      </c>
      <c r="G131" s="3">
        <v>46</v>
      </c>
      <c r="J131" s="3" t="s">
        <v>446</v>
      </c>
      <c r="K131" s="111" t="s">
        <v>2608</v>
      </c>
      <c r="L131" s="1" t="s">
        <v>2185</v>
      </c>
      <c r="M131" s="3" t="s">
        <v>2608</v>
      </c>
      <c r="N131" s="3" t="s">
        <v>446</v>
      </c>
      <c r="P131" s="3">
        <v>46</v>
      </c>
      <c r="Q131" s="1" t="s">
        <v>2193</v>
      </c>
      <c r="R131" s="2">
        <v>0</v>
      </c>
      <c r="S131" s="91" t="s">
        <v>436</v>
      </c>
      <c r="T131" s="1" t="s">
        <v>2800</v>
      </c>
      <c r="U131" s="3" t="s">
        <v>2610</v>
      </c>
      <c r="V131" s="3" t="s">
        <v>2610</v>
      </c>
      <c r="W131" s="3" t="s">
        <v>2892</v>
      </c>
      <c r="X131" s="3" t="s">
        <v>1019</v>
      </c>
      <c r="Y131" s="342">
        <f t="shared" si="3"/>
        <v>2208</v>
      </c>
      <c r="Z131" s="342">
        <f t="shared" si="4"/>
        <v>2208</v>
      </c>
      <c r="AA131" s="342" t="str">
        <f t="shared" si="5"/>
        <v>0</v>
      </c>
      <c r="AC131" s="5"/>
    </row>
    <row r="132" spans="1:29" s="22" customFormat="1" ht="11.85" customHeight="1" x14ac:dyDescent="0.2">
      <c r="L132" s="20" t="s">
        <v>2185</v>
      </c>
      <c r="O132" s="28"/>
      <c r="Q132" s="20"/>
      <c r="R132" s="21"/>
      <c r="S132" s="95"/>
      <c r="T132" s="20"/>
      <c r="Y132" s="342"/>
      <c r="Z132" s="342" t="str">
        <f t="shared" si="4"/>
        <v>0</v>
      </c>
      <c r="AA132" s="342" t="str">
        <f t="shared" si="5"/>
        <v>0</v>
      </c>
      <c r="AC132" s="25"/>
    </row>
    <row r="133" spans="1:29" s="46" customFormat="1" ht="11.85" customHeight="1" thickBot="1" x14ac:dyDescent="0.3">
      <c r="G133" s="47">
        <f>SUM(G130:G132)</f>
        <v>46</v>
      </c>
      <c r="H133" s="47"/>
      <c r="I133" s="47"/>
      <c r="J133" s="47"/>
      <c r="K133" s="47"/>
      <c r="L133" s="48"/>
      <c r="M133" s="47">
        <f>G133-P133</f>
        <v>0</v>
      </c>
      <c r="N133" s="47"/>
      <c r="O133" s="47"/>
      <c r="P133" s="47">
        <f>SUM(P130:P132)</f>
        <v>46</v>
      </c>
      <c r="Q133" s="49"/>
      <c r="R133" s="49"/>
      <c r="S133" s="96"/>
      <c r="T133" s="49"/>
      <c r="X133" s="49"/>
      <c r="Y133" s="342"/>
      <c r="Z133" s="342" t="str">
        <f t="shared" si="4"/>
        <v>0</v>
      </c>
      <c r="AA133" s="342" t="str">
        <f t="shared" si="5"/>
        <v>0</v>
      </c>
    </row>
    <row r="134" spans="1:29" s="71" customFormat="1" ht="11.85" customHeight="1" x14ac:dyDescent="0.25">
      <c r="C134" s="50" t="s">
        <v>2802</v>
      </c>
      <c r="G134" s="72"/>
      <c r="H134" s="72"/>
      <c r="I134" s="72" t="s">
        <v>1023</v>
      </c>
      <c r="J134" s="72"/>
      <c r="K134" s="72"/>
      <c r="L134" s="73"/>
      <c r="M134" s="72"/>
      <c r="N134" s="72"/>
      <c r="O134" s="72"/>
      <c r="P134" s="72"/>
      <c r="Q134" s="74"/>
      <c r="R134" s="74"/>
      <c r="S134" s="97"/>
      <c r="T134" s="74"/>
      <c r="X134" s="74"/>
      <c r="Y134" s="342"/>
      <c r="Z134" s="342" t="str">
        <f t="shared" ref="Z134:Z180" si="6">IF(X134="N",Y134,"0")</f>
        <v>0</v>
      </c>
      <c r="AA134" s="342" t="str">
        <f t="shared" ref="AA134:AA180" si="7">IF(X134="P",Y134,"0")</f>
        <v>0</v>
      </c>
    </row>
    <row r="135" spans="1:29" s="3" customFormat="1" ht="10.199999999999999" x14ac:dyDescent="0.2">
      <c r="A135" s="1" t="s">
        <v>2711</v>
      </c>
      <c r="B135" s="2">
        <v>216</v>
      </c>
      <c r="C135" s="1" t="s">
        <v>2218</v>
      </c>
      <c r="D135" s="1" t="s">
        <v>1781</v>
      </c>
      <c r="E135" s="3" t="s">
        <v>2187</v>
      </c>
      <c r="F135" s="3">
        <v>24</v>
      </c>
      <c r="G135" s="3">
        <v>172</v>
      </c>
      <c r="I135" s="114" t="s">
        <v>2920</v>
      </c>
      <c r="K135" s="111" t="s">
        <v>2277</v>
      </c>
      <c r="L135" s="1" t="s">
        <v>2185</v>
      </c>
      <c r="Q135" s="1"/>
      <c r="R135" s="2"/>
      <c r="S135" s="91"/>
      <c r="T135" s="1"/>
      <c r="Y135" s="342"/>
      <c r="Z135" s="342" t="str">
        <f t="shared" si="6"/>
        <v>0</v>
      </c>
      <c r="AA135" s="342" t="str">
        <f t="shared" si="7"/>
        <v>0</v>
      </c>
      <c r="AC135" s="5"/>
    </row>
    <row r="136" spans="1:29" s="3" customFormat="1" ht="10.199999999999999" x14ac:dyDescent="0.2">
      <c r="A136" s="1" t="s">
        <v>2711</v>
      </c>
      <c r="B136" s="2">
        <v>216</v>
      </c>
      <c r="C136" s="1" t="s">
        <v>2218</v>
      </c>
      <c r="D136" s="1" t="s">
        <v>1781</v>
      </c>
      <c r="E136" s="3" t="s">
        <v>2187</v>
      </c>
      <c r="F136" s="3">
        <v>24</v>
      </c>
      <c r="G136" s="3">
        <v>73</v>
      </c>
      <c r="I136" s="114" t="s">
        <v>2904</v>
      </c>
      <c r="K136" s="111" t="s">
        <v>2277</v>
      </c>
      <c r="L136" s="1" t="s">
        <v>2185</v>
      </c>
      <c r="Q136" s="1"/>
      <c r="R136" s="2"/>
      <c r="S136" s="91"/>
      <c r="T136" s="1"/>
      <c r="Y136" s="342"/>
      <c r="Z136" s="342" t="str">
        <f t="shared" si="6"/>
        <v>0</v>
      </c>
      <c r="AA136" s="342" t="str">
        <f t="shared" si="7"/>
        <v>0</v>
      </c>
      <c r="AC136" s="5"/>
    </row>
    <row r="137" spans="1:29" s="3" customFormat="1" ht="10.199999999999999" x14ac:dyDescent="0.2">
      <c r="A137" s="1"/>
      <c r="B137" s="2"/>
      <c r="C137" s="1"/>
      <c r="D137" s="1"/>
      <c r="I137" s="114"/>
      <c r="K137" s="111"/>
      <c r="L137" s="1" t="s">
        <v>2185</v>
      </c>
      <c r="M137" s="3" t="s">
        <v>1022</v>
      </c>
      <c r="Q137" s="1" t="s">
        <v>1260</v>
      </c>
      <c r="R137" s="2"/>
      <c r="S137" s="91"/>
      <c r="T137" s="1"/>
      <c r="Y137" s="342"/>
      <c r="Z137" s="342" t="str">
        <f t="shared" si="6"/>
        <v>0</v>
      </c>
      <c r="AA137" s="342" t="str">
        <f t="shared" si="7"/>
        <v>0</v>
      </c>
      <c r="AC137" s="5"/>
    </row>
    <row r="138" spans="1:29" s="58" customFormat="1" x14ac:dyDescent="0.25">
      <c r="G138" s="40">
        <f>SUM(G135:G137)</f>
        <v>245</v>
      </c>
      <c r="S138" s="106"/>
      <c r="Y138" s="342"/>
      <c r="Z138" s="342" t="str">
        <f t="shared" si="6"/>
        <v>0</v>
      </c>
      <c r="AA138" s="342" t="str">
        <f t="shared" si="7"/>
        <v>0</v>
      </c>
    </row>
    <row r="139" spans="1:29" ht="11.85" customHeight="1" x14ac:dyDescent="0.25">
      <c r="C139" s="57" t="s">
        <v>2175</v>
      </c>
      <c r="G139" s="3"/>
      <c r="H139" s="3"/>
      <c r="I139" s="3"/>
      <c r="J139" s="3"/>
      <c r="K139" s="3"/>
      <c r="L139" s="7"/>
      <c r="M139" s="3"/>
      <c r="N139" s="3"/>
      <c r="O139" s="3"/>
      <c r="P139" s="3"/>
      <c r="Q139" s="3"/>
      <c r="R139" s="3"/>
      <c r="S139" s="95"/>
      <c r="T139" s="3"/>
      <c r="X139" s="3"/>
      <c r="Y139" s="342"/>
      <c r="Z139" s="342" t="str">
        <f t="shared" si="6"/>
        <v>0</v>
      </c>
      <c r="AA139" s="342" t="str">
        <f t="shared" si="7"/>
        <v>0</v>
      </c>
    </row>
    <row r="140" spans="1:29" s="3" customFormat="1" ht="10.199999999999999" x14ac:dyDescent="0.2">
      <c r="A140" s="1" t="s">
        <v>2783</v>
      </c>
      <c r="B140" s="21">
        <v>60</v>
      </c>
      <c r="C140" s="1" t="s">
        <v>2193</v>
      </c>
      <c r="D140" s="1" t="s">
        <v>1781</v>
      </c>
      <c r="E140" s="3" t="s">
        <v>2187</v>
      </c>
      <c r="F140" s="3">
        <v>24</v>
      </c>
      <c r="G140" s="3">
        <v>25</v>
      </c>
      <c r="J140" s="3" t="s">
        <v>446</v>
      </c>
      <c r="K140" s="108" t="s">
        <v>2453</v>
      </c>
      <c r="L140" s="109" t="s">
        <v>2185</v>
      </c>
      <c r="M140" s="110" t="s">
        <v>2484</v>
      </c>
      <c r="N140" s="3" t="s">
        <v>446</v>
      </c>
      <c r="O140" s="3" t="s">
        <v>2896</v>
      </c>
      <c r="P140" s="3">
        <v>25</v>
      </c>
      <c r="Q140" s="1" t="s">
        <v>2218</v>
      </c>
      <c r="R140" s="2">
        <v>201</v>
      </c>
      <c r="S140" s="118" t="s">
        <v>1161</v>
      </c>
      <c r="T140" s="1" t="s">
        <v>2699</v>
      </c>
      <c r="U140" s="3" t="s">
        <v>2196</v>
      </c>
      <c r="V140" s="3" t="s">
        <v>2196</v>
      </c>
      <c r="W140" s="22" t="s">
        <v>1161</v>
      </c>
      <c r="X140" s="3" t="s">
        <v>1019</v>
      </c>
      <c r="Y140" s="342">
        <f t="shared" ref="Y140:Y180" si="8">F140*G140*2</f>
        <v>1200</v>
      </c>
      <c r="Z140" s="342">
        <f t="shared" si="6"/>
        <v>1200</v>
      </c>
      <c r="AA140" s="342" t="str">
        <f t="shared" si="7"/>
        <v>0</v>
      </c>
      <c r="AC140" s="5"/>
    </row>
    <row r="141" spans="1:29" s="3" customFormat="1" ht="10.199999999999999" x14ac:dyDescent="0.2">
      <c r="A141" s="1" t="s">
        <v>2796</v>
      </c>
      <c r="B141" s="2">
        <v>166</v>
      </c>
      <c r="C141" s="1" t="s">
        <v>2218</v>
      </c>
      <c r="D141" s="1" t="s">
        <v>1781</v>
      </c>
      <c r="E141" s="3" t="s">
        <v>2187</v>
      </c>
      <c r="F141" s="3">
        <v>24</v>
      </c>
      <c r="G141" s="3">
        <v>25</v>
      </c>
      <c r="I141" s="4" t="s">
        <v>2825</v>
      </c>
      <c r="J141" s="3" t="s">
        <v>446</v>
      </c>
      <c r="K141" s="108" t="s">
        <v>2812</v>
      </c>
      <c r="L141" s="109" t="s">
        <v>2185</v>
      </c>
      <c r="M141" s="110" t="s">
        <v>2408</v>
      </c>
      <c r="N141" s="3" t="s">
        <v>446</v>
      </c>
      <c r="O141" s="3" t="s">
        <v>2919</v>
      </c>
      <c r="P141" s="3">
        <v>25</v>
      </c>
      <c r="Q141" s="1" t="s">
        <v>2193</v>
      </c>
      <c r="R141" s="2">
        <v>65</v>
      </c>
      <c r="S141" s="118" t="s">
        <v>2408</v>
      </c>
      <c r="T141" s="1" t="s">
        <v>2764</v>
      </c>
      <c r="U141" s="3" t="s">
        <v>2196</v>
      </c>
      <c r="V141" s="3" t="s">
        <v>2196</v>
      </c>
      <c r="W141" s="22" t="s">
        <v>1161</v>
      </c>
      <c r="X141" s="3" t="s">
        <v>2847</v>
      </c>
      <c r="Y141" s="342">
        <f t="shared" si="8"/>
        <v>1200</v>
      </c>
      <c r="Z141" s="342" t="str">
        <f t="shared" si="6"/>
        <v>0</v>
      </c>
      <c r="AA141" s="342">
        <f t="shared" si="7"/>
        <v>1200</v>
      </c>
      <c r="AC141" s="5"/>
    </row>
    <row r="142" spans="1:29" s="3" customFormat="1" ht="10.199999999999999" x14ac:dyDescent="0.2">
      <c r="A142" s="1" t="s">
        <v>2729</v>
      </c>
      <c r="B142" s="2">
        <v>26.45</v>
      </c>
      <c r="C142" s="1" t="s">
        <v>2193</v>
      </c>
      <c r="D142" s="1" t="s">
        <v>1781</v>
      </c>
      <c r="E142" s="3" t="s">
        <v>2187</v>
      </c>
      <c r="F142" s="3">
        <v>24</v>
      </c>
      <c r="G142" s="3">
        <v>25</v>
      </c>
      <c r="I142" s="3">
        <v>23420</v>
      </c>
      <c r="J142" s="3" t="s">
        <v>446</v>
      </c>
      <c r="K142" s="108" t="s">
        <v>2277</v>
      </c>
      <c r="L142" s="109" t="s">
        <v>2185</v>
      </c>
      <c r="M142" s="110" t="s">
        <v>2237</v>
      </c>
      <c r="N142" s="3" t="s">
        <v>446</v>
      </c>
      <c r="O142" s="3" t="s">
        <v>2828</v>
      </c>
      <c r="P142" s="3">
        <v>25</v>
      </c>
      <c r="Q142" s="1" t="s">
        <v>2193</v>
      </c>
      <c r="R142" s="2">
        <v>21</v>
      </c>
      <c r="S142" s="120" t="s">
        <v>2887</v>
      </c>
      <c r="T142" s="1" t="s">
        <v>2723</v>
      </c>
      <c r="U142" s="3" t="s">
        <v>2196</v>
      </c>
      <c r="V142" s="3" t="s">
        <v>2196</v>
      </c>
      <c r="W142" s="22" t="s">
        <v>1161</v>
      </c>
      <c r="X142" s="3" t="s">
        <v>2847</v>
      </c>
      <c r="Y142" s="342">
        <f t="shared" si="8"/>
        <v>1200</v>
      </c>
      <c r="Z142" s="342" t="str">
        <f t="shared" si="6"/>
        <v>0</v>
      </c>
      <c r="AA142" s="342">
        <f t="shared" si="7"/>
        <v>1200</v>
      </c>
      <c r="AC142" s="5"/>
    </row>
    <row r="143" spans="1:29" s="3" customFormat="1" ht="10.199999999999999" x14ac:dyDescent="0.2">
      <c r="A143" s="1" t="s">
        <v>2730</v>
      </c>
      <c r="B143" s="2">
        <v>27</v>
      </c>
      <c r="C143" s="1" t="s">
        <v>2193</v>
      </c>
      <c r="D143" s="1" t="s">
        <v>1781</v>
      </c>
      <c r="E143" s="3" t="s">
        <v>2187</v>
      </c>
      <c r="F143" s="3">
        <v>24</v>
      </c>
      <c r="G143" s="3">
        <v>25</v>
      </c>
      <c r="I143" s="3">
        <v>23432</v>
      </c>
      <c r="J143" s="3" t="s">
        <v>446</v>
      </c>
      <c r="K143" s="108" t="s">
        <v>2277</v>
      </c>
      <c r="L143" s="109" t="s">
        <v>2185</v>
      </c>
      <c r="M143" s="110" t="s">
        <v>2237</v>
      </c>
      <c r="N143" s="3" t="s">
        <v>446</v>
      </c>
      <c r="O143" s="3" t="s">
        <v>2828</v>
      </c>
      <c r="P143" s="3">
        <v>25</v>
      </c>
      <c r="Q143" s="1" t="s">
        <v>2193</v>
      </c>
      <c r="R143" s="2">
        <v>21</v>
      </c>
      <c r="S143" s="120" t="s">
        <v>2887</v>
      </c>
      <c r="T143" s="1" t="s">
        <v>2723</v>
      </c>
      <c r="U143" s="3" t="s">
        <v>2196</v>
      </c>
      <c r="V143" s="3" t="s">
        <v>2196</v>
      </c>
      <c r="W143" s="22" t="s">
        <v>1161</v>
      </c>
      <c r="X143" s="3" t="s">
        <v>2847</v>
      </c>
      <c r="Y143" s="342">
        <f t="shared" si="8"/>
        <v>1200</v>
      </c>
      <c r="Z143" s="342" t="str">
        <f t="shared" si="6"/>
        <v>0</v>
      </c>
      <c r="AA143" s="342">
        <f t="shared" si="7"/>
        <v>1200</v>
      </c>
      <c r="AC143" s="5"/>
    </row>
    <row r="144" spans="1:29" s="3" customFormat="1" ht="10.199999999999999" x14ac:dyDescent="0.2">
      <c r="A144" s="1" t="s">
        <v>2731</v>
      </c>
      <c r="B144" s="2">
        <v>28</v>
      </c>
      <c r="C144" s="1" t="s">
        <v>2193</v>
      </c>
      <c r="D144" s="1" t="s">
        <v>1781</v>
      </c>
      <c r="E144" s="3" t="s">
        <v>2187</v>
      </c>
      <c r="F144" s="3">
        <v>24</v>
      </c>
      <c r="G144" s="3">
        <v>25</v>
      </c>
      <c r="I144" s="3">
        <v>23438</v>
      </c>
      <c r="J144" s="3" t="s">
        <v>446</v>
      </c>
      <c r="K144" s="108" t="s">
        <v>2277</v>
      </c>
      <c r="L144" s="109" t="s">
        <v>2185</v>
      </c>
      <c r="M144" s="110" t="s">
        <v>2237</v>
      </c>
      <c r="N144" s="3" t="s">
        <v>446</v>
      </c>
      <c r="O144" s="3" t="s">
        <v>2828</v>
      </c>
      <c r="P144" s="3">
        <v>25</v>
      </c>
      <c r="Q144" s="1" t="s">
        <v>2193</v>
      </c>
      <c r="R144" s="2">
        <v>21</v>
      </c>
      <c r="S144" s="120" t="s">
        <v>2887</v>
      </c>
      <c r="T144" s="1" t="s">
        <v>2723</v>
      </c>
      <c r="U144" s="3" t="s">
        <v>2196</v>
      </c>
      <c r="V144" s="3" t="s">
        <v>2196</v>
      </c>
      <c r="W144" s="22" t="s">
        <v>1161</v>
      </c>
      <c r="X144" s="3" t="s">
        <v>2847</v>
      </c>
      <c r="Y144" s="342">
        <f t="shared" si="8"/>
        <v>1200</v>
      </c>
      <c r="Z144" s="342" t="str">
        <f t="shared" si="6"/>
        <v>0</v>
      </c>
      <c r="AA144" s="342">
        <f t="shared" si="7"/>
        <v>1200</v>
      </c>
      <c r="AC144" s="5"/>
    </row>
    <row r="145" spans="1:29" s="3" customFormat="1" ht="10.199999999999999" x14ac:dyDescent="0.2">
      <c r="A145" s="1" t="s">
        <v>2732</v>
      </c>
      <c r="B145" s="2">
        <v>44.25</v>
      </c>
      <c r="C145" s="1" t="s">
        <v>2193</v>
      </c>
      <c r="D145" s="1" t="s">
        <v>1781</v>
      </c>
      <c r="E145" s="3" t="s">
        <v>2187</v>
      </c>
      <c r="F145" s="3">
        <v>24</v>
      </c>
      <c r="G145" s="3">
        <v>25</v>
      </c>
      <c r="I145" s="3">
        <v>23610</v>
      </c>
      <c r="J145" s="3" t="s">
        <v>446</v>
      </c>
      <c r="K145" s="108" t="s">
        <v>2277</v>
      </c>
      <c r="L145" s="109" t="s">
        <v>2185</v>
      </c>
      <c r="M145" s="110" t="s">
        <v>2237</v>
      </c>
      <c r="N145" s="3" t="s">
        <v>446</v>
      </c>
      <c r="O145" s="3" t="s">
        <v>2828</v>
      </c>
      <c r="P145" s="3">
        <v>25</v>
      </c>
      <c r="Q145" s="1" t="s">
        <v>2193</v>
      </c>
      <c r="R145" s="2">
        <v>21</v>
      </c>
      <c r="S145" s="120" t="s">
        <v>2887</v>
      </c>
      <c r="T145" s="1" t="s">
        <v>2723</v>
      </c>
      <c r="U145" s="3" t="s">
        <v>2196</v>
      </c>
      <c r="V145" s="3" t="s">
        <v>2196</v>
      </c>
      <c r="W145" s="22" t="s">
        <v>1161</v>
      </c>
      <c r="X145" s="3" t="s">
        <v>2847</v>
      </c>
      <c r="Y145" s="342">
        <f t="shared" si="8"/>
        <v>1200</v>
      </c>
      <c r="Z145" s="342" t="str">
        <f t="shared" si="6"/>
        <v>0</v>
      </c>
      <c r="AA145" s="342">
        <f t="shared" si="7"/>
        <v>1200</v>
      </c>
      <c r="AC145" s="5"/>
    </row>
    <row r="146" spans="1:29" s="3" customFormat="1" ht="10.199999999999999" x14ac:dyDescent="0.2">
      <c r="A146" s="1" t="s">
        <v>2733</v>
      </c>
      <c r="B146" s="2">
        <v>44.9</v>
      </c>
      <c r="C146" s="1" t="s">
        <v>2193</v>
      </c>
      <c r="D146" s="1" t="s">
        <v>1781</v>
      </c>
      <c r="E146" s="3" t="s">
        <v>2187</v>
      </c>
      <c r="F146" s="3">
        <v>24</v>
      </c>
      <c r="G146" s="3">
        <v>25</v>
      </c>
      <c r="I146" s="3">
        <v>23617</v>
      </c>
      <c r="J146" s="3" t="s">
        <v>446</v>
      </c>
      <c r="K146" s="108" t="s">
        <v>2277</v>
      </c>
      <c r="L146" s="109" t="s">
        <v>2185</v>
      </c>
      <c r="M146" s="110" t="s">
        <v>2237</v>
      </c>
      <c r="N146" s="3" t="s">
        <v>446</v>
      </c>
      <c r="O146" s="3" t="s">
        <v>2828</v>
      </c>
      <c r="P146" s="3">
        <v>25</v>
      </c>
      <c r="Q146" s="1" t="s">
        <v>2193</v>
      </c>
      <c r="R146" s="2">
        <v>26.25</v>
      </c>
      <c r="S146" s="120" t="s">
        <v>2887</v>
      </c>
      <c r="T146" s="1" t="s">
        <v>2724</v>
      </c>
      <c r="U146" s="3" t="s">
        <v>2196</v>
      </c>
      <c r="V146" s="3" t="s">
        <v>2196</v>
      </c>
      <c r="W146" s="22" t="s">
        <v>1161</v>
      </c>
      <c r="X146" s="3" t="s">
        <v>2847</v>
      </c>
      <c r="Y146" s="342">
        <f t="shared" si="8"/>
        <v>1200</v>
      </c>
      <c r="Z146" s="342" t="str">
        <f t="shared" si="6"/>
        <v>0</v>
      </c>
      <c r="AA146" s="342">
        <f t="shared" si="7"/>
        <v>1200</v>
      </c>
      <c r="AC146" s="5"/>
    </row>
    <row r="147" spans="1:29" s="3" customFormat="1" ht="10.199999999999999" x14ac:dyDescent="0.2">
      <c r="A147" s="1" t="s">
        <v>2734</v>
      </c>
      <c r="B147" s="2">
        <v>45</v>
      </c>
      <c r="C147" s="1" t="s">
        <v>2193</v>
      </c>
      <c r="D147" s="1" t="s">
        <v>1781</v>
      </c>
      <c r="E147" s="3" t="s">
        <v>2187</v>
      </c>
      <c r="F147" s="3">
        <v>24</v>
      </c>
      <c r="G147" s="3">
        <v>25</v>
      </c>
      <c r="I147" s="4" t="s">
        <v>2830</v>
      </c>
      <c r="J147" s="3" t="s">
        <v>446</v>
      </c>
      <c r="K147" s="108" t="s">
        <v>2277</v>
      </c>
      <c r="L147" s="109" t="s">
        <v>2185</v>
      </c>
      <c r="M147" s="110" t="s">
        <v>2370</v>
      </c>
      <c r="N147" s="3" t="s">
        <v>446</v>
      </c>
      <c r="O147" s="3" t="s">
        <v>2370</v>
      </c>
      <c r="P147" s="3">
        <v>25</v>
      </c>
      <c r="Q147" s="1" t="s">
        <v>2193</v>
      </c>
      <c r="R147" s="2">
        <v>68</v>
      </c>
      <c r="S147" s="125" t="s">
        <v>430</v>
      </c>
      <c r="T147" s="1" t="s">
        <v>2759</v>
      </c>
      <c r="U147" s="3" t="s">
        <v>2196</v>
      </c>
      <c r="V147" s="3" t="s">
        <v>2196</v>
      </c>
      <c r="W147" s="22" t="s">
        <v>1161</v>
      </c>
      <c r="X147" s="3" t="s">
        <v>2847</v>
      </c>
      <c r="Y147" s="342">
        <f t="shared" si="8"/>
        <v>1200</v>
      </c>
      <c r="Z147" s="342" t="str">
        <f t="shared" si="6"/>
        <v>0</v>
      </c>
      <c r="AA147" s="342">
        <f t="shared" si="7"/>
        <v>1200</v>
      </c>
      <c r="AC147" s="5"/>
    </row>
    <row r="148" spans="1:29" s="3" customFormat="1" ht="10.199999999999999" x14ac:dyDescent="0.2">
      <c r="A148" s="1" t="s">
        <v>2735</v>
      </c>
      <c r="B148" s="2">
        <v>63</v>
      </c>
      <c r="C148" s="1" t="s">
        <v>2193</v>
      </c>
      <c r="D148" s="1" t="s">
        <v>1781</v>
      </c>
      <c r="E148" s="3" t="s">
        <v>2187</v>
      </c>
      <c r="F148" s="3">
        <v>24</v>
      </c>
      <c r="G148" s="3">
        <v>25</v>
      </c>
      <c r="I148" s="4" t="s">
        <v>2831</v>
      </c>
      <c r="J148" s="3" t="s">
        <v>446</v>
      </c>
      <c r="K148" s="108" t="s">
        <v>2277</v>
      </c>
      <c r="L148" s="109" t="s">
        <v>2185</v>
      </c>
      <c r="M148" s="110" t="s">
        <v>2740</v>
      </c>
      <c r="N148" s="3" t="s">
        <v>446</v>
      </c>
      <c r="O148" s="3" t="s">
        <v>2740</v>
      </c>
      <c r="P148" s="3">
        <v>25</v>
      </c>
      <c r="Q148" s="1" t="s">
        <v>2218</v>
      </c>
      <c r="R148" s="2">
        <v>169</v>
      </c>
      <c r="S148" s="125" t="s">
        <v>1054</v>
      </c>
      <c r="T148" s="1" t="s">
        <v>2741</v>
      </c>
      <c r="U148" s="3" t="s">
        <v>2196</v>
      </c>
      <c r="V148" s="3" t="s">
        <v>2196</v>
      </c>
      <c r="W148" s="22" t="s">
        <v>1161</v>
      </c>
      <c r="X148" s="3" t="s">
        <v>2847</v>
      </c>
      <c r="Y148" s="342">
        <f t="shared" si="8"/>
        <v>1200</v>
      </c>
      <c r="Z148" s="342" t="str">
        <f t="shared" si="6"/>
        <v>0</v>
      </c>
      <c r="AA148" s="342">
        <f t="shared" si="7"/>
        <v>1200</v>
      </c>
      <c r="AC148" s="5"/>
    </row>
    <row r="149" spans="1:29" s="3" customFormat="1" ht="10.199999999999999" x14ac:dyDescent="0.2">
      <c r="A149" s="1" t="s">
        <v>2736</v>
      </c>
      <c r="B149" s="2">
        <v>69.5</v>
      </c>
      <c r="C149" s="1" t="s">
        <v>2193</v>
      </c>
      <c r="D149" s="1" t="s">
        <v>1781</v>
      </c>
      <c r="E149" s="3" t="s">
        <v>2187</v>
      </c>
      <c r="F149" s="3">
        <v>24</v>
      </c>
      <c r="G149" s="3">
        <v>25</v>
      </c>
      <c r="I149" s="3">
        <v>23763</v>
      </c>
      <c r="J149" s="3" t="s">
        <v>446</v>
      </c>
      <c r="K149" s="108" t="s">
        <v>2277</v>
      </c>
      <c r="L149" s="109" t="s">
        <v>2185</v>
      </c>
      <c r="M149" s="110" t="s">
        <v>2408</v>
      </c>
      <c r="N149" s="3" t="s">
        <v>446</v>
      </c>
      <c r="O149" s="3" t="s">
        <v>2829</v>
      </c>
      <c r="P149" s="3">
        <v>25</v>
      </c>
      <c r="Q149" s="1" t="s">
        <v>2193</v>
      </c>
      <c r="R149" s="2">
        <v>25.25</v>
      </c>
      <c r="S149" s="120" t="s">
        <v>2408</v>
      </c>
      <c r="T149" s="1" t="s">
        <v>2763</v>
      </c>
      <c r="U149" s="3" t="s">
        <v>2196</v>
      </c>
      <c r="V149" s="3" t="s">
        <v>2196</v>
      </c>
      <c r="W149" s="22" t="s">
        <v>1161</v>
      </c>
      <c r="X149" s="3" t="s">
        <v>2847</v>
      </c>
      <c r="Y149" s="342">
        <f t="shared" si="8"/>
        <v>1200</v>
      </c>
      <c r="Z149" s="342" t="str">
        <f t="shared" si="6"/>
        <v>0</v>
      </c>
      <c r="AA149" s="342">
        <f t="shared" si="7"/>
        <v>1200</v>
      </c>
      <c r="AC149" s="5"/>
    </row>
    <row r="150" spans="1:29" s="3" customFormat="1" ht="10.199999999999999" x14ac:dyDescent="0.2">
      <c r="A150" s="1" t="s">
        <v>2737</v>
      </c>
      <c r="B150" s="2">
        <v>330</v>
      </c>
      <c r="C150" s="1" t="s">
        <v>2193</v>
      </c>
      <c r="D150" s="1" t="s">
        <v>1781</v>
      </c>
      <c r="E150" s="3" t="s">
        <v>2187</v>
      </c>
      <c r="F150" s="3">
        <v>24</v>
      </c>
      <c r="G150" s="3">
        <v>25</v>
      </c>
      <c r="I150" s="3">
        <v>23912</v>
      </c>
      <c r="J150" s="3" t="s">
        <v>446</v>
      </c>
      <c r="K150" s="108" t="s">
        <v>2277</v>
      </c>
      <c r="L150" s="109" t="s">
        <v>2185</v>
      </c>
      <c r="M150" s="110" t="s">
        <v>2408</v>
      </c>
      <c r="N150" s="3" t="s">
        <v>446</v>
      </c>
      <c r="O150" s="3" t="s">
        <v>2829</v>
      </c>
      <c r="P150" s="3">
        <v>25</v>
      </c>
      <c r="Q150" s="1" t="s">
        <v>2193</v>
      </c>
      <c r="R150" s="2">
        <v>65</v>
      </c>
      <c r="S150" s="120" t="s">
        <v>2408</v>
      </c>
      <c r="T150" s="1" t="s">
        <v>2764</v>
      </c>
      <c r="U150" s="3" t="s">
        <v>2196</v>
      </c>
      <c r="V150" s="3" t="s">
        <v>2196</v>
      </c>
      <c r="W150" s="22" t="s">
        <v>1161</v>
      </c>
      <c r="X150" s="3" t="s">
        <v>2847</v>
      </c>
      <c r="Y150" s="342">
        <f t="shared" si="8"/>
        <v>1200</v>
      </c>
      <c r="Z150" s="342" t="str">
        <f t="shared" si="6"/>
        <v>0</v>
      </c>
      <c r="AA150" s="342">
        <f t="shared" si="7"/>
        <v>1200</v>
      </c>
      <c r="AC150" s="5"/>
    </row>
    <row r="151" spans="1:29" s="3" customFormat="1" ht="10.199999999999999" x14ac:dyDescent="0.2">
      <c r="A151" s="1" t="s">
        <v>2671</v>
      </c>
      <c r="B151" s="2">
        <v>180</v>
      </c>
      <c r="C151" s="1" t="s">
        <v>2218</v>
      </c>
      <c r="D151" s="1" t="s">
        <v>1781</v>
      </c>
      <c r="E151" s="3" t="s">
        <v>2187</v>
      </c>
      <c r="F151" s="3">
        <v>24</v>
      </c>
      <c r="G151" s="3">
        <v>25</v>
      </c>
      <c r="I151" s="3">
        <v>23961</v>
      </c>
      <c r="J151" s="3" t="s">
        <v>446</v>
      </c>
      <c r="K151" s="108" t="s">
        <v>2277</v>
      </c>
      <c r="L151" s="109" t="s">
        <v>2185</v>
      </c>
      <c r="M151" s="110" t="s">
        <v>2367</v>
      </c>
      <c r="N151" s="3" t="s">
        <v>446</v>
      </c>
      <c r="O151" s="3" t="s">
        <v>2853</v>
      </c>
      <c r="P151" s="3">
        <v>25</v>
      </c>
      <c r="Q151" s="1" t="s">
        <v>2218</v>
      </c>
      <c r="R151" s="2">
        <v>170</v>
      </c>
      <c r="S151" s="125" t="s">
        <v>431</v>
      </c>
      <c r="T151" s="1" t="s">
        <v>2758</v>
      </c>
      <c r="U151" s="3" t="s">
        <v>2196</v>
      </c>
      <c r="V151" s="3" t="s">
        <v>2196</v>
      </c>
      <c r="W151" s="22" t="s">
        <v>1161</v>
      </c>
      <c r="X151" s="3" t="s">
        <v>2847</v>
      </c>
      <c r="Y151" s="342">
        <f t="shared" si="8"/>
        <v>1200</v>
      </c>
      <c r="Z151" s="342" t="str">
        <f t="shared" si="6"/>
        <v>0</v>
      </c>
      <c r="AA151" s="342">
        <f t="shared" si="7"/>
        <v>1200</v>
      </c>
      <c r="AC151" s="5"/>
    </row>
    <row r="152" spans="1:29" s="3" customFormat="1" ht="10.199999999999999" x14ac:dyDescent="0.2">
      <c r="A152" s="1" t="s">
        <v>2671</v>
      </c>
      <c r="B152" s="2">
        <v>180</v>
      </c>
      <c r="C152" s="1" t="s">
        <v>2218</v>
      </c>
      <c r="D152" s="1" t="s">
        <v>1781</v>
      </c>
      <c r="E152" s="3" t="s">
        <v>2187</v>
      </c>
      <c r="F152" s="3">
        <v>24</v>
      </c>
      <c r="G152" s="3">
        <v>25</v>
      </c>
      <c r="I152" s="3">
        <v>23961</v>
      </c>
      <c r="J152" s="3" t="s">
        <v>446</v>
      </c>
      <c r="K152" s="108" t="s">
        <v>2277</v>
      </c>
      <c r="L152" s="109" t="s">
        <v>2185</v>
      </c>
      <c r="M152" s="110" t="s">
        <v>2367</v>
      </c>
      <c r="N152" s="3" t="s">
        <v>446</v>
      </c>
      <c r="O152" s="3" t="s">
        <v>2853</v>
      </c>
      <c r="P152" s="3">
        <v>25</v>
      </c>
      <c r="Q152" s="1" t="s">
        <v>2218</v>
      </c>
      <c r="R152" s="2">
        <v>170</v>
      </c>
      <c r="S152" s="125" t="s">
        <v>431</v>
      </c>
      <c r="T152" s="1" t="s">
        <v>2758</v>
      </c>
      <c r="U152" s="3" t="s">
        <v>2196</v>
      </c>
      <c r="V152" s="3" t="s">
        <v>2196</v>
      </c>
      <c r="W152" s="22" t="s">
        <v>1161</v>
      </c>
      <c r="X152" s="3" t="s">
        <v>2847</v>
      </c>
      <c r="Y152" s="342">
        <f t="shared" si="8"/>
        <v>1200</v>
      </c>
      <c r="Z152" s="342" t="str">
        <f t="shared" si="6"/>
        <v>0</v>
      </c>
      <c r="AA152" s="342">
        <f t="shared" si="7"/>
        <v>1200</v>
      </c>
      <c r="AC152" s="5"/>
    </row>
    <row r="153" spans="1:29" s="3" customFormat="1" ht="10.199999999999999" x14ac:dyDescent="0.2">
      <c r="A153" s="1" t="s">
        <v>1073</v>
      </c>
      <c r="B153" s="2">
        <v>285</v>
      </c>
      <c r="C153" s="1" t="s">
        <v>1063</v>
      </c>
      <c r="D153" s="1" t="s">
        <v>1781</v>
      </c>
      <c r="E153" s="3" t="s">
        <v>2187</v>
      </c>
      <c r="F153" s="3">
        <v>24</v>
      </c>
      <c r="G153" s="3">
        <v>25</v>
      </c>
      <c r="J153" s="3" t="s">
        <v>446</v>
      </c>
      <c r="K153" s="108" t="s">
        <v>2887</v>
      </c>
      <c r="L153" s="109" t="s">
        <v>2185</v>
      </c>
      <c r="M153" s="135" t="s">
        <v>2887</v>
      </c>
      <c r="N153" s="3" t="s">
        <v>446</v>
      </c>
      <c r="P153" s="3">
        <v>25</v>
      </c>
      <c r="Q153" s="1" t="s">
        <v>2193</v>
      </c>
      <c r="R153" s="2">
        <v>21</v>
      </c>
      <c r="S153" s="125" t="s">
        <v>436</v>
      </c>
      <c r="T153" s="1" t="s">
        <v>2723</v>
      </c>
      <c r="U153" s="3" t="s">
        <v>2196</v>
      </c>
      <c r="V153" s="3" t="s">
        <v>2196</v>
      </c>
      <c r="W153" s="22" t="s">
        <v>1161</v>
      </c>
      <c r="X153" s="3" t="s">
        <v>1019</v>
      </c>
      <c r="Y153" s="342">
        <f t="shared" si="8"/>
        <v>1200</v>
      </c>
      <c r="Z153" s="342">
        <f t="shared" si="6"/>
        <v>1200</v>
      </c>
      <c r="AA153" s="342" t="str">
        <f t="shared" si="7"/>
        <v>0</v>
      </c>
      <c r="AC153" s="5"/>
    </row>
    <row r="154" spans="1:29" s="3" customFormat="1" ht="10.199999999999999" x14ac:dyDescent="0.2">
      <c r="A154" s="1" t="s">
        <v>2679</v>
      </c>
      <c r="B154" s="2">
        <v>14.48</v>
      </c>
      <c r="C154" s="1" t="s">
        <v>2193</v>
      </c>
      <c r="D154" s="1" t="s">
        <v>1781</v>
      </c>
      <c r="E154" s="3" t="s">
        <v>2187</v>
      </c>
      <c r="F154" s="3">
        <v>24</v>
      </c>
      <c r="G154" s="3">
        <v>25</v>
      </c>
      <c r="I154" s="3" t="s">
        <v>1045</v>
      </c>
      <c r="J154" s="3" t="s">
        <v>446</v>
      </c>
      <c r="K154" s="108" t="s">
        <v>2680</v>
      </c>
      <c r="L154" s="109" t="s">
        <v>2185</v>
      </c>
      <c r="M154" s="110" t="s">
        <v>2887</v>
      </c>
      <c r="N154" s="3" t="s">
        <v>446</v>
      </c>
      <c r="O154" s="3" t="s">
        <v>1044</v>
      </c>
      <c r="P154" s="3">
        <v>25</v>
      </c>
      <c r="Q154" s="1" t="s">
        <v>2193</v>
      </c>
      <c r="R154" s="2">
        <v>25.5</v>
      </c>
      <c r="S154" s="120" t="s">
        <v>2812</v>
      </c>
      <c r="T154" s="1" t="s">
        <v>2725</v>
      </c>
      <c r="U154" s="3" t="s">
        <v>2196</v>
      </c>
      <c r="V154" s="3" t="s">
        <v>2196</v>
      </c>
      <c r="W154" s="22" t="s">
        <v>1161</v>
      </c>
      <c r="X154" s="3" t="s">
        <v>2847</v>
      </c>
      <c r="Y154" s="342">
        <f t="shared" si="8"/>
        <v>1200</v>
      </c>
      <c r="Z154" s="342" t="str">
        <f t="shared" si="6"/>
        <v>0</v>
      </c>
      <c r="AA154" s="342">
        <f t="shared" si="7"/>
        <v>1200</v>
      </c>
      <c r="AC154" s="5"/>
    </row>
    <row r="155" spans="1:29" s="3" customFormat="1" ht="10.199999999999999" x14ac:dyDescent="0.2">
      <c r="A155" s="1" t="s">
        <v>1293</v>
      </c>
      <c r="B155" s="2">
        <v>275</v>
      </c>
      <c r="C155" s="1" t="s">
        <v>1291</v>
      </c>
      <c r="D155" s="1" t="s">
        <v>1781</v>
      </c>
      <c r="E155" s="3" t="s">
        <v>2187</v>
      </c>
      <c r="F155" s="3">
        <v>24</v>
      </c>
      <c r="G155" s="22">
        <v>25</v>
      </c>
      <c r="H155" s="22"/>
      <c r="I155" s="114"/>
      <c r="J155" s="3" t="s">
        <v>446</v>
      </c>
      <c r="K155" s="108" t="s">
        <v>2887</v>
      </c>
      <c r="L155" s="109" t="s">
        <v>2185</v>
      </c>
      <c r="M155" s="110" t="s">
        <v>2887</v>
      </c>
      <c r="N155" s="3" t="s">
        <v>446</v>
      </c>
      <c r="O155" s="27"/>
      <c r="P155" s="3">
        <v>25</v>
      </c>
      <c r="Q155" s="1" t="s">
        <v>2193</v>
      </c>
      <c r="R155" s="2">
        <v>21</v>
      </c>
      <c r="S155" s="120" t="s">
        <v>1161</v>
      </c>
      <c r="T155" s="1" t="s">
        <v>2723</v>
      </c>
      <c r="U155" s="3" t="s">
        <v>2196</v>
      </c>
      <c r="V155" s="3" t="s">
        <v>2196</v>
      </c>
      <c r="W155" s="22" t="s">
        <v>1161</v>
      </c>
      <c r="X155" s="3" t="s">
        <v>1019</v>
      </c>
      <c r="Y155" s="342">
        <f t="shared" si="8"/>
        <v>1200</v>
      </c>
      <c r="Z155" s="342">
        <f t="shared" si="6"/>
        <v>1200</v>
      </c>
      <c r="AA155" s="342" t="str">
        <f t="shared" si="7"/>
        <v>0</v>
      </c>
      <c r="AC155" s="5"/>
    </row>
    <row r="156" spans="1:29" s="3" customFormat="1" ht="10.199999999999999" x14ac:dyDescent="0.2">
      <c r="A156" s="1" t="s">
        <v>2773</v>
      </c>
      <c r="B156" s="2">
        <v>185</v>
      </c>
      <c r="C156" s="1" t="s">
        <v>2218</v>
      </c>
      <c r="D156" s="1" t="s">
        <v>1781</v>
      </c>
      <c r="E156" s="3" t="s">
        <v>2187</v>
      </c>
      <c r="F156" s="3">
        <v>24</v>
      </c>
      <c r="G156" s="3">
        <v>25</v>
      </c>
      <c r="I156" s="139"/>
      <c r="J156" s="3" t="s">
        <v>446</v>
      </c>
      <c r="K156" s="108" t="s">
        <v>2448</v>
      </c>
      <c r="L156" s="109" t="s">
        <v>2185</v>
      </c>
      <c r="M156" s="135" t="s">
        <v>2887</v>
      </c>
      <c r="N156" s="3" t="s">
        <v>446</v>
      </c>
      <c r="O156" s="3" t="s">
        <v>2448</v>
      </c>
      <c r="P156" s="3">
        <v>25</v>
      </c>
      <c r="Q156" s="1" t="s">
        <v>2193</v>
      </c>
      <c r="R156" s="2">
        <v>21</v>
      </c>
      <c r="S156" s="120" t="s">
        <v>1161</v>
      </c>
      <c r="T156" s="1" t="s">
        <v>2723</v>
      </c>
      <c r="U156" s="3" t="s">
        <v>2196</v>
      </c>
      <c r="V156" s="3" t="s">
        <v>2196</v>
      </c>
      <c r="W156" s="22" t="s">
        <v>1161</v>
      </c>
      <c r="X156" s="3" t="s">
        <v>1019</v>
      </c>
      <c r="Y156" s="342">
        <f t="shared" si="8"/>
        <v>1200</v>
      </c>
      <c r="Z156" s="342">
        <f t="shared" si="6"/>
        <v>1200</v>
      </c>
      <c r="AA156" s="342" t="str">
        <f t="shared" si="7"/>
        <v>0</v>
      </c>
      <c r="AC156" s="5"/>
    </row>
    <row r="157" spans="1:29" s="3" customFormat="1" ht="10.199999999999999" x14ac:dyDescent="0.2">
      <c r="A157" s="1" t="s">
        <v>2795</v>
      </c>
      <c r="B157" s="2">
        <v>185</v>
      </c>
      <c r="C157" s="1" t="s">
        <v>2218</v>
      </c>
      <c r="D157" s="1" t="s">
        <v>1781</v>
      </c>
      <c r="E157" s="3" t="s">
        <v>2187</v>
      </c>
      <c r="F157" s="3">
        <v>24</v>
      </c>
      <c r="G157" s="3">
        <v>25</v>
      </c>
      <c r="I157" s="114"/>
      <c r="J157" s="3" t="s">
        <v>446</v>
      </c>
      <c r="K157" s="108" t="s">
        <v>2812</v>
      </c>
      <c r="L157" s="109" t="s">
        <v>2185</v>
      </c>
      <c r="M157" s="135" t="s">
        <v>2887</v>
      </c>
      <c r="N157" s="3" t="s">
        <v>446</v>
      </c>
      <c r="O157" s="3" t="s">
        <v>879</v>
      </c>
      <c r="P157" s="3">
        <v>25</v>
      </c>
      <c r="Q157" s="1" t="s">
        <v>2193</v>
      </c>
      <c r="R157" s="2">
        <v>25.5</v>
      </c>
      <c r="S157" s="125" t="s">
        <v>1739</v>
      </c>
      <c r="T157" s="1" t="s">
        <v>2725</v>
      </c>
      <c r="U157" s="3" t="s">
        <v>2196</v>
      </c>
      <c r="V157" s="3" t="s">
        <v>2196</v>
      </c>
      <c r="W157" s="22" t="s">
        <v>1161</v>
      </c>
      <c r="X157" s="3" t="s">
        <v>1019</v>
      </c>
      <c r="Y157" s="342">
        <f t="shared" si="8"/>
        <v>1200</v>
      </c>
      <c r="Z157" s="342">
        <f t="shared" si="6"/>
        <v>1200</v>
      </c>
      <c r="AA157" s="342" t="str">
        <f t="shared" si="7"/>
        <v>0</v>
      </c>
      <c r="AC157" s="5"/>
    </row>
    <row r="158" spans="1:29" ht="11.85" customHeight="1" x14ac:dyDescent="0.25">
      <c r="G158" s="3"/>
      <c r="H158" s="3"/>
      <c r="I158" s="3"/>
      <c r="J158" s="3"/>
      <c r="K158" s="3"/>
      <c r="L158" s="20" t="s">
        <v>2185</v>
      </c>
      <c r="M158" s="3"/>
      <c r="N158" s="3"/>
      <c r="O158" s="3"/>
      <c r="P158" s="3"/>
      <c r="Q158" s="3"/>
      <c r="R158" s="3"/>
      <c r="S158" s="95"/>
      <c r="T158" s="3"/>
      <c r="X158" s="3"/>
      <c r="Y158" s="342">
        <f t="shared" si="8"/>
        <v>0</v>
      </c>
      <c r="Z158" s="342" t="str">
        <f t="shared" si="6"/>
        <v>0</v>
      </c>
      <c r="AA158" s="342" t="str">
        <f t="shared" si="7"/>
        <v>0</v>
      </c>
    </row>
    <row r="159" spans="1:29" s="62" customFormat="1" ht="11.85" customHeight="1" thickBot="1" x14ac:dyDescent="0.3">
      <c r="G159" s="63">
        <f>SUM(G139:G158)</f>
        <v>450</v>
      </c>
      <c r="H159" s="63"/>
      <c r="I159" s="63"/>
      <c r="J159" s="63"/>
      <c r="K159" s="63"/>
      <c r="L159" s="64"/>
      <c r="M159" s="63">
        <f>G159-P159</f>
        <v>0</v>
      </c>
      <c r="N159" s="63"/>
      <c r="O159" s="63"/>
      <c r="P159" s="63">
        <f>SUM(P139:P158)</f>
        <v>450</v>
      </c>
      <c r="Q159" s="65"/>
      <c r="R159" s="65"/>
      <c r="S159" s="103"/>
      <c r="T159" s="65"/>
      <c r="X159" s="65"/>
      <c r="Y159" s="342">
        <f t="shared" si="8"/>
        <v>0</v>
      </c>
      <c r="Z159" s="342" t="str">
        <f t="shared" si="6"/>
        <v>0</v>
      </c>
      <c r="AA159" s="342" t="str">
        <f t="shared" si="7"/>
        <v>0</v>
      </c>
    </row>
    <row r="160" spans="1:29" s="43" customFormat="1" ht="11.85" customHeight="1" x14ac:dyDescent="0.25">
      <c r="A160" s="89"/>
      <c r="C160" s="50" t="s">
        <v>2184</v>
      </c>
      <c r="G160" s="22"/>
      <c r="H160" s="22"/>
      <c r="I160" s="24"/>
      <c r="J160" s="22"/>
      <c r="K160" s="22"/>
      <c r="L160" s="45"/>
      <c r="M160" s="22"/>
      <c r="N160" s="37"/>
      <c r="O160" s="22"/>
      <c r="P160" s="22"/>
      <c r="Q160" s="22"/>
      <c r="R160" s="22"/>
      <c r="S160" s="95"/>
      <c r="T160" s="22"/>
      <c r="X160" s="22"/>
      <c r="Y160" s="342">
        <f t="shared" si="8"/>
        <v>0</v>
      </c>
      <c r="Z160" s="342" t="str">
        <f t="shared" si="6"/>
        <v>0</v>
      </c>
      <c r="AA160" s="342" t="str">
        <f t="shared" si="7"/>
        <v>0</v>
      </c>
    </row>
    <row r="161" spans="1:29" s="71" customFormat="1" ht="11.85" customHeight="1" x14ac:dyDescent="0.25">
      <c r="A161" s="89">
        <v>486140.1</v>
      </c>
      <c r="B161" s="2">
        <v>216</v>
      </c>
      <c r="C161" s="1" t="s">
        <v>2218</v>
      </c>
      <c r="D161" s="1" t="s">
        <v>1781</v>
      </c>
      <c r="E161" s="3" t="s">
        <v>2187</v>
      </c>
      <c r="F161" s="3">
        <v>24</v>
      </c>
      <c r="G161" s="74">
        <v>4</v>
      </c>
      <c r="H161" s="74"/>
      <c r="I161" s="127" t="s">
        <v>2904</v>
      </c>
      <c r="J161" s="74" t="s">
        <v>446</v>
      </c>
      <c r="K161" s="4" t="s">
        <v>2277</v>
      </c>
      <c r="L161" s="1" t="s">
        <v>2185</v>
      </c>
      <c r="M161" s="74" t="s">
        <v>2842</v>
      </c>
      <c r="N161" s="82" t="s">
        <v>446</v>
      </c>
      <c r="O161" s="74"/>
      <c r="P161" s="74">
        <v>4</v>
      </c>
      <c r="Q161" s="83" t="s">
        <v>2843</v>
      </c>
      <c r="R161" s="84">
        <v>0</v>
      </c>
      <c r="S161" s="99">
        <v>15757</v>
      </c>
      <c r="T161" s="83" t="s">
        <v>2844</v>
      </c>
      <c r="U161" s="74" t="s">
        <v>2845</v>
      </c>
      <c r="V161" s="74" t="s">
        <v>2845</v>
      </c>
      <c r="W161" s="22" t="s">
        <v>1161</v>
      </c>
      <c r="X161" s="74" t="s">
        <v>2847</v>
      </c>
      <c r="Y161" s="342">
        <f t="shared" si="8"/>
        <v>192</v>
      </c>
      <c r="Z161" s="342" t="str">
        <f t="shared" si="6"/>
        <v>0</v>
      </c>
      <c r="AA161" s="342">
        <f t="shared" si="7"/>
        <v>192</v>
      </c>
      <c r="AB161" s="74"/>
      <c r="AC161" s="85"/>
    </row>
    <row r="162" spans="1:29" s="46" customFormat="1" ht="11.85" customHeight="1" thickBot="1" x14ac:dyDescent="0.3">
      <c r="G162" s="47">
        <f>SUM(G161)</f>
        <v>4</v>
      </c>
      <c r="H162" s="47"/>
      <c r="I162" s="128"/>
      <c r="J162" s="47"/>
      <c r="K162" s="47"/>
      <c r="M162" s="47">
        <f>G162-P162</f>
        <v>0</v>
      </c>
      <c r="N162" s="81"/>
      <c r="O162" s="47"/>
      <c r="P162" s="47">
        <f>SUM(P161)</f>
        <v>4</v>
      </c>
      <c r="S162" s="104"/>
      <c r="Y162" s="342">
        <f t="shared" si="8"/>
        <v>0</v>
      </c>
      <c r="Z162" s="342" t="str">
        <f t="shared" si="6"/>
        <v>0</v>
      </c>
      <c r="AA162" s="342" t="str">
        <f t="shared" si="7"/>
        <v>0</v>
      </c>
    </row>
    <row r="163" spans="1:29" s="71" customFormat="1" ht="11.85" customHeight="1" x14ac:dyDescent="0.25">
      <c r="G163" s="72"/>
      <c r="H163" s="72"/>
      <c r="I163" s="72"/>
      <c r="J163" s="72"/>
      <c r="K163" s="72"/>
      <c r="L163" s="73"/>
      <c r="M163" s="74"/>
      <c r="N163" s="82"/>
      <c r="O163" s="74"/>
      <c r="P163" s="74"/>
      <c r="Q163" s="83"/>
      <c r="R163" s="84"/>
      <c r="S163" s="99"/>
      <c r="T163" s="83"/>
      <c r="U163" s="74"/>
      <c r="V163" s="74"/>
      <c r="W163" s="74"/>
      <c r="X163" s="74"/>
      <c r="Y163" s="342">
        <f t="shared" si="8"/>
        <v>0</v>
      </c>
      <c r="Z163" s="342" t="str">
        <f t="shared" si="6"/>
        <v>0</v>
      </c>
      <c r="AA163" s="342" t="str">
        <f t="shared" si="7"/>
        <v>0</v>
      </c>
      <c r="AB163" s="74"/>
      <c r="AC163" s="85"/>
    </row>
    <row r="164" spans="1:29" s="43" customFormat="1" ht="11.85" customHeight="1" x14ac:dyDescent="0.25">
      <c r="C164" s="50" t="s">
        <v>2181</v>
      </c>
      <c r="G164" s="22"/>
      <c r="H164" s="22"/>
      <c r="I164" s="22"/>
      <c r="J164" s="22"/>
      <c r="K164" s="22"/>
      <c r="L164" s="45"/>
      <c r="M164" s="22"/>
      <c r="N164" s="22"/>
      <c r="O164" s="22"/>
      <c r="P164" s="22"/>
      <c r="Q164" s="22"/>
      <c r="R164" s="22"/>
      <c r="S164" s="95"/>
      <c r="T164" s="22"/>
      <c r="X164" s="22"/>
      <c r="Y164" s="342">
        <f t="shared" si="8"/>
        <v>0</v>
      </c>
      <c r="Z164" s="342" t="str">
        <f t="shared" si="6"/>
        <v>0</v>
      </c>
      <c r="AA164" s="342" t="str">
        <f t="shared" si="7"/>
        <v>0</v>
      </c>
    </row>
    <row r="165" spans="1:29" s="3" customFormat="1" ht="10.199999999999999" x14ac:dyDescent="0.2">
      <c r="A165" s="1" t="s">
        <v>2713</v>
      </c>
      <c r="B165" s="2">
        <v>197.04</v>
      </c>
      <c r="C165" s="1" t="s">
        <v>2485</v>
      </c>
      <c r="D165" s="1" t="s">
        <v>1781</v>
      </c>
      <c r="E165" s="3" t="s">
        <v>2187</v>
      </c>
      <c r="F165" s="3">
        <v>24</v>
      </c>
      <c r="G165" s="3">
        <v>10</v>
      </c>
      <c r="J165" s="3" t="s">
        <v>446</v>
      </c>
      <c r="K165" s="4" t="s">
        <v>2714</v>
      </c>
      <c r="L165" s="1" t="s">
        <v>2185</v>
      </c>
      <c r="M165" s="3" t="s">
        <v>435</v>
      </c>
      <c r="N165" s="3" t="s">
        <v>446</v>
      </c>
      <c r="O165" s="3" t="s">
        <v>433</v>
      </c>
      <c r="P165" s="3">
        <v>10</v>
      </c>
      <c r="Q165" s="1"/>
      <c r="R165" s="2">
        <v>300</v>
      </c>
      <c r="S165" s="91">
        <v>15307</v>
      </c>
      <c r="T165" s="1" t="s">
        <v>429</v>
      </c>
      <c r="U165" s="3" t="s">
        <v>2715</v>
      </c>
      <c r="V165" s="3" t="s">
        <v>2715</v>
      </c>
      <c r="W165" s="22" t="s">
        <v>1161</v>
      </c>
      <c r="X165" s="3" t="s">
        <v>2847</v>
      </c>
      <c r="Y165" s="342">
        <f t="shared" si="8"/>
        <v>480</v>
      </c>
      <c r="Z165" s="342" t="str">
        <f t="shared" si="6"/>
        <v>0</v>
      </c>
      <c r="AA165" s="342">
        <f t="shared" si="7"/>
        <v>480</v>
      </c>
      <c r="AC165" s="5"/>
    </row>
    <row r="166" spans="1:29" s="46" customFormat="1" ht="11.85" customHeight="1" thickBot="1" x14ac:dyDescent="0.3">
      <c r="G166" s="47">
        <f>SUM(G164:G165)</f>
        <v>10</v>
      </c>
      <c r="H166" s="47"/>
      <c r="I166" s="47"/>
      <c r="J166" s="47"/>
      <c r="K166" s="47"/>
      <c r="L166" s="48"/>
      <c r="M166" s="47">
        <f>G166-P166</f>
        <v>0</v>
      </c>
      <c r="N166" s="47"/>
      <c r="O166" s="47"/>
      <c r="P166" s="47">
        <f>SUM(P164:P165)</f>
        <v>10</v>
      </c>
      <c r="Q166" s="49"/>
      <c r="R166" s="49"/>
      <c r="S166" s="96"/>
      <c r="T166" s="49"/>
      <c r="X166" s="49"/>
      <c r="Y166" s="342">
        <f t="shared" si="8"/>
        <v>0</v>
      </c>
      <c r="Z166" s="342" t="str">
        <f t="shared" si="6"/>
        <v>0</v>
      </c>
      <c r="AA166" s="342" t="str">
        <f t="shared" si="7"/>
        <v>0</v>
      </c>
    </row>
    <row r="167" spans="1:29" s="43" customFormat="1" ht="11.85" customHeight="1" x14ac:dyDescent="0.25">
      <c r="C167" s="50" t="s">
        <v>2179</v>
      </c>
      <c r="G167" s="22"/>
      <c r="H167" s="22"/>
      <c r="I167" s="24"/>
      <c r="J167" s="22"/>
      <c r="K167" s="22"/>
      <c r="L167" s="45"/>
      <c r="M167" s="22"/>
      <c r="N167" s="22"/>
      <c r="O167" s="22"/>
      <c r="P167" s="22"/>
      <c r="Q167" s="22"/>
      <c r="R167" s="22"/>
      <c r="S167" s="95"/>
      <c r="T167" s="22"/>
      <c r="X167" s="22"/>
      <c r="Y167" s="342">
        <f t="shared" si="8"/>
        <v>0</v>
      </c>
      <c r="Z167" s="342" t="str">
        <f t="shared" si="6"/>
        <v>0</v>
      </c>
      <c r="AA167" s="342" t="str">
        <f t="shared" si="7"/>
        <v>0</v>
      </c>
    </row>
    <row r="168" spans="1:29" s="3" customFormat="1" ht="10.199999999999999" x14ac:dyDescent="0.2">
      <c r="A168" s="1" t="s">
        <v>2711</v>
      </c>
      <c r="B168" s="2">
        <v>216</v>
      </c>
      <c r="C168" s="1" t="s">
        <v>2218</v>
      </c>
      <c r="D168" s="1" t="s">
        <v>1781</v>
      </c>
      <c r="E168" s="3" t="s">
        <v>2187</v>
      </c>
      <c r="F168" s="3">
        <v>24</v>
      </c>
      <c r="G168" s="3">
        <v>9</v>
      </c>
      <c r="I168" s="127" t="s">
        <v>2904</v>
      </c>
      <c r="J168" s="3" t="s">
        <v>446</v>
      </c>
      <c r="K168" s="4" t="s">
        <v>2277</v>
      </c>
      <c r="L168" s="1" t="s">
        <v>2185</v>
      </c>
      <c r="M168" s="3" t="s">
        <v>2619</v>
      </c>
      <c r="N168" s="3" t="s">
        <v>446</v>
      </c>
      <c r="P168" s="3">
        <v>9</v>
      </c>
      <c r="Q168" s="1" t="s">
        <v>2193</v>
      </c>
      <c r="R168" s="2">
        <v>15.7</v>
      </c>
      <c r="S168" s="91">
        <v>15758</v>
      </c>
      <c r="T168" s="1" t="s">
        <v>2620</v>
      </c>
      <c r="U168" s="3" t="s">
        <v>2621</v>
      </c>
      <c r="V168" s="3" t="s">
        <v>2621</v>
      </c>
      <c r="W168" s="22" t="s">
        <v>1161</v>
      </c>
      <c r="X168" s="3" t="s">
        <v>2847</v>
      </c>
      <c r="Y168" s="342">
        <f t="shared" si="8"/>
        <v>432</v>
      </c>
      <c r="Z168" s="342" t="str">
        <f t="shared" si="6"/>
        <v>0</v>
      </c>
      <c r="AA168" s="342">
        <f t="shared" si="7"/>
        <v>432</v>
      </c>
      <c r="AC168" s="5"/>
    </row>
    <row r="169" spans="1:29" s="46" customFormat="1" ht="11.85" customHeight="1" thickBot="1" x14ac:dyDescent="0.3">
      <c r="G169" s="47">
        <f>SUM(G167:G168)</f>
        <v>9</v>
      </c>
      <c r="H169" s="47"/>
      <c r="I169" s="47"/>
      <c r="J169" s="47"/>
      <c r="K169" s="47"/>
      <c r="L169" s="48"/>
      <c r="M169" s="47">
        <f>G169-P169</f>
        <v>0</v>
      </c>
      <c r="N169" s="47"/>
      <c r="O169" s="47"/>
      <c r="P169" s="47">
        <f>SUM(P167:P168)</f>
        <v>9</v>
      </c>
      <c r="Q169" s="49"/>
      <c r="R169" s="49"/>
      <c r="S169" s="96"/>
      <c r="T169" s="49"/>
      <c r="X169" s="49"/>
      <c r="Y169" s="342">
        <f t="shared" si="8"/>
        <v>0</v>
      </c>
      <c r="Z169" s="342" t="str">
        <f t="shared" si="6"/>
        <v>0</v>
      </c>
      <c r="AA169" s="342" t="str">
        <f t="shared" si="7"/>
        <v>0</v>
      </c>
    </row>
    <row r="170" spans="1:29" s="43" customFormat="1" ht="11.85" customHeight="1" x14ac:dyDescent="0.25">
      <c r="C170" s="50" t="s">
        <v>2171</v>
      </c>
      <c r="G170" s="22"/>
      <c r="H170" s="22"/>
      <c r="I170" s="22"/>
      <c r="J170" s="24"/>
      <c r="K170" s="22"/>
      <c r="L170" s="45"/>
      <c r="M170" s="22"/>
      <c r="N170" s="24"/>
      <c r="O170" s="22"/>
      <c r="P170" s="22"/>
      <c r="Q170" s="22"/>
      <c r="R170" s="22"/>
      <c r="S170" s="95"/>
      <c r="T170" s="22"/>
      <c r="X170" s="22"/>
      <c r="Y170" s="342">
        <f t="shared" si="8"/>
        <v>0</v>
      </c>
      <c r="Z170" s="342" t="str">
        <f t="shared" si="6"/>
        <v>0</v>
      </c>
      <c r="AA170" s="342" t="str">
        <f t="shared" si="7"/>
        <v>0</v>
      </c>
    </row>
    <row r="171" spans="1:29" s="3" customFormat="1" ht="10.199999999999999" x14ac:dyDescent="0.2">
      <c r="A171" s="1" t="s">
        <v>2617</v>
      </c>
      <c r="B171" s="2">
        <v>20.85</v>
      </c>
      <c r="C171" s="1" t="s">
        <v>2193</v>
      </c>
      <c r="D171" s="1" t="s">
        <v>1781</v>
      </c>
      <c r="E171" s="3" t="s">
        <v>2187</v>
      </c>
      <c r="F171" s="3">
        <v>24</v>
      </c>
      <c r="G171" s="3">
        <v>12</v>
      </c>
      <c r="I171" s="23" t="s">
        <v>434</v>
      </c>
      <c r="J171" s="3" t="s">
        <v>446</v>
      </c>
      <c r="K171" s="4" t="s">
        <v>2608</v>
      </c>
      <c r="L171" s="1" t="s">
        <v>2185</v>
      </c>
      <c r="M171" s="3" t="s">
        <v>2611</v>
      </c>
      <c r="N171" s="3" t="s">
        <v>446</v>
      </c>
      <c r="P171" s="3">
        <v>12</v>
      </c>
      <c r="Q171" s="1" t="s">
        <v>2612</v>
      </c>
      <c r="R171" s="2">
        <v>0</v>
      </c>
      <c r="S171" s="98">
        <v>15737</v>
      </c>
      <c r="T171" s="1" t="s">
        <v>2613</v>
      </c>
      <c r="U171" s="3" t="s">
        <v>2191</v>
      </c>
      <c r="V171" s="3" t="s">
        <v>2191</v>
      </c>
      <c r="W171" s="3" t="s">
        <v>1161</v>
      </c>
      <c r="X171" s="3" t="s">
        <v>2847</v>
      </c>
      <c r="Y171" s="342">
        <f t="shared" si="8"/>
        <v>576</v>
      </c>
      <c r="Z171" s="342" t="str">
        <f t="shared" si="6"/>
        <v>0</v>
      </c>
      <c r="AA171" s="342">
        <f t="shared" si="7"/>
        <v>576</v>
      </c>
      <c r="AC171" s="5"/>
    </row>
    <row r="172" spans="1:29" s="3" customFormat="1" ht="10.199999999999999" x14ac:dyDescent="0.2">
      <c r="A172" s="1" t="s">
        <v>2617</v>
      </c>
      <c r="B172" s="2">
        <v>20.85</v>
      </c>
      <c r="C172" s="1" t="s">
        <v>2193</v>
      </c>
      <c r="D172" s="1" t="s">
        <v>1781</v>
      </c>
      <c r="E172" s="3" t="s">
        <v>2187</v>
      </c>
      <c r="F172" s="3">
        <v>24</v>
      </c>
      <c r="G172" s="3">
        <v>5</v>
      </c>
      <c r="I172" s="23" t="s">
        <v>434</v>
      </c>
      <c r="J172" s="3" t="s">
        <v>446</v>
      </c>
      <c r="K172" s="4" t="s">
        <v>2608</v>
      </c>
      <c r="L172" s="1" t="s">
        <v>2185</v>
      </c>
      <c r="M172" s="3" t="s">
        <v>2614</v>
      </c>
      <c r="N172" s="3" t="s">
        <v>446</v>
      </c>
      <c r="P172" s="3">
        <v>5</v>
      </c>
      <c r="Q172" s="1" t="s">
        <v>2321</v>
      </c>
      <c r="R172" s="2">
        <v>23.7</v>
      </c>
      <c r="S172" s="98">
        <v>15740</v>
      </c>
      <c r="T172" s="1" t="s">
        <v>2615</v>
      </c>
      <c r="U172" s="3" t="s">
        <v>2191</v>
      </c>
      <c r="V172" s="3" t="s">
        <v>2191</v>
      </c>
      <c r="W172" s="3" t="s">
        <v>1161</v>
      </c>
      <c r="X172" s="3" t="s">
        <v>2847</v>
      </c>
      <c r="Y172" s="342">
        <f t="shared" si="8"/>
        <v>240</v>
      </c>
      <c r="Z172" s="342" t="str">
        <f t="shared" si="6"/>
        <v>0</v>
      </c>
      <c r="AA172" s="342">
        <f t="shared" si="7"/>
        <v>240</v>
      </c>
      <c r="AC172" s="5"/>
    </row>
    <row r="173" spans="1:29" s="3" customFormat="1" ht="10.199999999999999" x14ac:dyDescent="0.2">
      <c r="A173" s="1" t="s">
        <v>2617</v>
      </c>
      <c r="B173" s="2">
        <v>20.85</v>
      </c>
      <c r="C173" s="1" t="s">
        <v>2193</v>
      </c>
      <c r="D173" s="1" t="s">
        <v>1781</v>
      </c>
      <c r="E173" s="3" t="s">
        <v>2187</v>
      </c>
      <c r="F173" s="3">
        <v>24</v>
      </c>
      <c r="G173" s="3">
        <v>6</v>
      </c>
      <c r="I173" s="23" t="s">
        <v>434</v>
      </c>
      <c r="J173" s="3" t="s">
        <v>446</v>
      </c>
      <c r="K173" s="4" t="s">
        <v>2608</v>
      </c>
      <c r="L173" s="1" t="s">
        <v>2185</v>
      </c>
      <c r="M173" s="3" t="s">
        <v>2614</v>
      </c>
      <c r="N173" s="3" t="s">
        <v>446</v>
      </c>
      <c r="P173" s="3">
        <v>6</v>
      </c>
      <c r="Q173" s="1" t="s">
        <v>2321</v>
      </c>
      <c r="R173" s="2">
        <v>34.65</v>
      </c>
      <c r="S173" s="98">
        <v>15740</v>
      </c>
      <c r="T173" s="1" t="s">
        <v>2616</v>
      </c>
      <c r="U173" s="3" t="s">
        <v>2191</v>
      </c>
      <c r="V173" s="3" t="s">
        <v>2191</v>
      </c>
      <c r="W173" s="3" t="s">
        <v>1161</v>
      </c>
      <c r="X173" s="3" t="s">
        <v>2847</v>
      </c>
      <c r="Y173" s="342">
        <f t="shared" si="8"/>
        <v>288</v>
      </c>
      <c r="Z173" s="342" t="str">
        <f t="shared" si="6"/>
        <v>0</v>
      </c>
      <c r="AA173" s="342">
        <f t="shared" si="7"/>
        <v>288</v>
      </c>
      <c r="AC173" s="5"/>
    </row>
    <row r="174" spans="1:29" s="3" customFormat="1" ht="10.199999999999999" x14ac:dyDescent="0.2">
      <c r="A174" s="1" t="s">
        <v>2617</v>
      </c>
      <c r="B174" s="2">
        <v>20.85</v>
      </c>
      <c r="C174" s="1" t="s">
        <v>2193</v>
      </c>
      <c r="D174" s="1" t="s">
        <v>1781</v>
      </c>
      <c r="E174" s="3" t="s">
        <v>2187</v>
      </c>
      <c r="F174" s="3">
        <v>24</v>
      </c>
      <c r="G174" s="3">
        <v>7</v>
      </c>
      <c r="I174" s="23" t="s">
        <v>434</v>
      </c>
      <c r="J174" s="3" t="s">
        <v>446</v>
      </c>
      <c r="K174" s="4" t="s">
        <v>2608</v>
      </c>
      <c r="L174" s="1" t="s">
        <v>2185</v>
      </c>
      <c r="M174" s="3" t="s">
        <v>2188</v>
      </c>
      <c r="N174" s="3" t="s">
        <v>446</v>
      </c>
      <c r="P174" s="3">
        <v>7</v>
      </c>
      <c r="Q174" s="1" t="s">
        <v>2321</v>
      </c>
      <c r="R174" s="2">
        <v>28.75</v>
      </c>
      <c r="S174" s="98">
        <v>15736</v>
      </c>
      <c r="T174" s="1" t="s">
        <v>2618</v>
      </c>
      <c r="U174" s="3" t="s">
        <v>2191</v>
      </c>
      <c r="V174" s="3" t="s">
        <v>2191</v>
      </c>
      <c r="W174" s="3" t="s">
        <v>1161</v>
      </c>
      <c r="X174" s="3" t="s">
        <v>2847</v>
      </c>
      <c r="Y174" s="342">
        <f t="shared" si="8"/>
        <v>336</v>
      </c>
      <c r="Z174" s="342" t="str">
        <f t="shared" si="6"/>
        <v>0</v>
      </c>
      <c r="AA174" s="342">
        <f t="shared" si="7"/>
        <v>336</v>
      </c>
      <c r="AC174" s="5"/>
    </row>
    <row r="175" spans="1:29" s="3" customFormat="1" ht="10.199999999999999" x14ac:dyDescent="0.2">
      <c r="A175" s="1" t="s">
        <v>2617</v>
      </c>
      <c r="B175" s="2">
        <v>20.85</v>
      </c>
      <c r="C175" s="1" t="s">
        <v>2193</v>
      </c>
      <c r="D175" s="1" t="s">
        <v>1781</v>
      </c>
      <c r="E175" s="3" t="s">
        <v>2187</v>
      </c>
      <c r="F175" s="3">
        <v>24</v>
      </c>
      <c r="G175" s="3">
        <v>8</v>
      </c>
      <c r="I175" s="23" t="s">
        <v>434</v>
      </c>
      <c r="J175" s="3" t="s">
        <v>446</v>
      </c>
      <c r="K175" s="4" t="s">
        <v>2608</v>
      </c>
      <c r="L175" s="1" t="s">
        <v>2185</v>
      </c>
      <c r="M175" s="3" t="s">
        <v>2188</v>
      </c>
      <c r="N175" s="3" t="s">
        <v>446</v>
      </c>
      <c r="P175" s="3">
        <v>8</v>
      </c>
      <c r="Q175" s="1" t="s">
        <v>2189</v>
      </c>
      <c r="R175" s="2">
        <v>31.9</v>
      </c>
      <c r="S175" s="98">
        <v>15736</v>
      </c>
      <c r="T175" s="1" t="s">
        <v>2190</v>
      </c>
      <c r="U175" s="3" t="s">
        <v>2191</v>
      </c>
      <c r="V175" s="3" t="s">
        <v>2191</v>
      </c>
      <c r="W175" s="3" t="s">
        <v>1161</v>
      </c>
      <c r="X175" s="3" t="s">
        <v>2847</v>
      </c>
      <c r="Y175" s="342">
        <f t="shared" si="8"/>
        <v>384</v>
      </c>
      <c r="Z175" s="342" t="str">
        <f t="shared" si="6"/>
        <v>0</v>
      </c>
      <c r="AA175" s="342">
        <f t="shared" si="7"/>
        <v>384</v>
      </c>
      <c r="AC175" s="5"/>
    </row>
    <row r="176" spans="1:29" s="22" customFormat="1" ht="11.85" customHeight="1" x14ac:dyDescent="0.2">
      <c r="A176" s="1" t="s">
        <v>2617</v>
      </c>
      <c r="B176" s="2">
        <v>20.85</v>
      </c>
      <c r="C176" s="1" t="s">
        <v>2193</v>
      </c>
      <c r="D176" s="1" t="s">
        <v>1781</v>
      </c>
      <c r="E176" s="3" t="s">
        <v>2187</v>
      </c>
      <c r="F176" s="3">
        <v>24</v>
      </c>
      <c r="G176" s="3">
        <v>8</v>
      </c>
      <c r="H176" s="3"/>
      <c r="I176" s="23" t="s">
        <v>434</v>
      </c>
      <c r="J176" s="3" t="s">
        <v>446</v>
      </c>
      <c r="K176" s="4" t="s">
        <v>2608</v>
      </c>
      <c r="L176" s="20" t="s">
        <v>2185</v>
      </c>
      <c r="M176" s="22" t="s">
        <v>2821</v>
      </c>
      <c r="N176" s="3" t="s">
        <v>446</v>
      </c>
      <c r="P176" s="22">
        <v>8</v>
      </c>
      <c r="Q176" s="20" t="s">
        <v>2218</v>
      </c>
      <c r="R176" s="21">
        <v>0</v>
      </c>
      <c r="S176" s="98">
        <v>15741</v>
      </c>
      <c r="T176" s="20" t="s">
        <v>420</v>
      </c>
      <c r="U176" s="22" t="s">
        <v>2191</v>
      </c>
      <c r="V176" s="3" t="s">
        <v>2191</v>
      </c>
      <c r="W176" s="3" t="s">
        <v>1161</v>
      </c>
      <c r="X176" s="3" t="s">
        <v>2847</v>
      </c>
      <c r="Y176" s="342">
        <f t="shared" si="8"/>
        <v>384</v>
      </c>
      <c r="Z176" s="342" t="str">
        <f t="shared" si="6"/>
        <v>0</v>
      </c>
      <c r="AA176" s="342">
        <f t="shared" si="7"/>
        <v>384</v>
      </c>
      <c r="AC176" s="25"/>
    </row>
    <row r="177" spans="1:29" s="46" customFormat="1" ht="11.85" customHeight="1" thickBot="1" x14ac:dyDescent="0.3">
      <c r="G177" s="47">
        <f>SUM(G170:G176)</f>
        <v>46</v>
      </c>
      <c r="H177" s="47"/>
      <c r="I177" s="47"/>
      <c r="J177" s="47"/>
      <c r="K177" s="47"/>
      <c r="L177" s="48"/>
      <c r="M177" s="47">
        <f>G177-P177</f>
        <v>0</v>
      </c>
      <c r="N177" s="47"/>
      <c r="O177" s="47"/>
      <c r="P177" s="47">
        <f>SUM(P170:P176)</f>
        <v>46</v>
      </c>
      <c r="Q177" s="49"/>
      <c r="R177" s="49"/>
      <c r="S177" s="96"/>
      <c r="T177" s="49"/>
      <c r="X177" s="49"/>
      <c r="Y177" s="342">
        <f t="shared" si="8"/>
        <v>0</v>
      </c>
      <c r="Z177" s="342" t="str">
        <f t="shared" si="6"/>
        <v>0</v>
      </c>
      <c r="AA177" s="342" t="str">
        <f t="shared" si="7"/>
        <v>0</v>
      </c>
    </row>
    <row r="178" spans="1:29" s="43" customFormat="1" ht="11.85" customHeight="1" x14ac:dyDescent="0.25">
      <c r="C178" s="50" t="s">
        <v>2173</v>
      </c>
      <c r="G178" s="22"/>
      <c r="H178" s="22"/>
      <c r="I178" s="22"/>
      <c r="J178" s="24"/>
      <c r="K178" s="22"/>
      <c r="L178" s="45"/>
      <c r="M178" s="22"/>
      <c r="N178" s="24"/>
      <c r="O178" s="22"/>
      <c r="P178" s="22"/>
      <c r="Q178" s="22"/>
      <c r="R178" s="22"/>
      <c r="S178" s="102"/>
      <c r="T178" s="22"/>
      <c r="X178" s="22"/>
      <c r="Y178" s="342">
        <f t="shared" si="8"/>
        <v>0</v>
      </c>
      <c r="Z178" s="342" t="str">
        <f t="shared" si="6"/>
        <v>0</v>
      </c>
      <c r="AA178" s="342" t="str">
        <f t="shared" si="7"/>
        <v>0</v>
      </c>
    </row>
    <row r="179" spans="1:29" s="3" customFormat="1" ht="12" customHeight="1" x14ac:dyDescent="0.2">
      <c r="A179" s="1" t="s">
        <v>2818</v>
      </c>
      <c r="B179" s="2">
        <v>0</v>
      </c>
      <c r="C179" s="1" t="s">
        <v>2218</v>
      </c>
      <c r="D179" s="1" t="s">
        <v>1781</v>
      </c>
      <c r="E179" s="3" t="s">
        <v>2187</v>
      </c>
      <c r="F179" s="3">
        <v>24</v>
      </c>
      <c r="G179" s="3">
        <v>41</v>
      </c>
      <c r="J179" s="3" t="s">
        <v>446</v>
      </c>
      <c r="K179" s="75" t="s">
        <v>2817</v>
      </c>
      <c r="L179" s="76" t="s">
        <v>2185</v>
      </c>
      <c r="M179" s="77" t="s">
        <v>2601</v>
      </c>
      <c r="N179" s="3" t="s">
        <v>446</v>
      </c>
      <c r="P179" s="3">
        <v>41</v>
      </c>
      <c r="Q179" s="1" t="s">
        <v>2321</v>
      </c>
      <c r="R179" s="2">
        <v>0</v>
      </c>
      <c r="S179" s="91" t="s">
        <v>436</v>
      </c>
      <c r="T179" s="1" t="s">
        <v>2797</v>
      </c>
      <c r="U179" s="3" t="s">
        <v>2603</v>
      </c>
      <c r="V179" s="3" t="s">
        <v>2603</v>
      </c>
      <c r="W179" s="3" t="s">
        <v>1161</v>
      </c>
      <c r="X179" s="3" t="s">
        <v>1019</v>
      </c>
      <c r="Y179" s="342">
        <f t="shared" si="8"/>
        <v>1968</v>
      </c>
      <c r="Z179" s="342">
        <f t="shared" si="6"/>
        <v>1968</v>
      </c>
      <c r="AA179" s="342" t="str">
        <f t="shared" si="7"/>
        <v>0</v>
      </c>
      <c r="AC179" s="5"/>
    </row>
    <row r="180" spans="1:29" s="3" customFormat="1" ht="10.199999999999999" x14ac:dyDescent="0.2">
      <c r="A180" s="1" t="s">
        <v>2798</v>
      </c>
      <c r="B180" s="2">
        <v>0</v>
      </c>
      <c r="C180" s="1" t="s">
        <v>2193</v>
      </c>
      <c r="D180" s="1" t="s">
        <v>1781</v>
      </c>
      <c r="E180" s="3" t="s">
        <v>2187</v>
      </c>
      <c r="F180" s="3">
        <v>24</v>
      </c>
      <c r="G180" s="3">
        <v>20</v>
      </c>
      <c r="I180" s="23" t="s">
        <v>2927</v>
      </c>
      <c r="J180" s="3" t="s">
        <v>446</v>
      </c>
      <c r="K180" s="75" t="s">
        <v>2605</v>
      </c>
      <c r="L180" s="76" t="s">
        <v>2185</v>
      </c>
      <c r="M180" s="77" t="s">
        <v>2606</v>
      </c>
      <c r="N180" s="3" t="s">
        <v>446</v>
      </c>
      <c r="P180" s="3">
        <v>20</v>
      </c>
      <c r="Q180" s="1" t="s">
        <v>2485</v>
      </c>
      <c r="R180" s="2">
        <v>0</v>
      </c>
      <c r="S180" s="95">
        <v>15815</v>
      </c>
      <c r="T180" s="1" t="s">
        <v>2799</v>
      </c>
      <c r="U180" s="3" t="s">
        <v>2603</v>
      </c>
      <c r="V180" s="3" t="s">
        <v>2603</v>
      </c>
      <c r="W180" s="3" t="s">
        <v>1161</v>
      </c>
      <c r="X180" s="3" t="s">
        <v>2847</v>
      </c>
      <c r="Y180" s="342">
        <f t="shared" si="8"/>
        <v>960</v>
      </c>
      <c r="Z180" s="342" t="str">
        <f t="shared" si="6"/>
        <v>0</v>
      </c>
      <c r="AA180" s="342">
        <f t="shared" si="7"/>
        <v>960</v>
      </c>
      <c r="AC180" s="5"/>
    </row>
    <row r="181" spans="1:29" s="22" customFormat="1" ht="11.85" customHeight="1" x14ac:dyDescent="0.2">
      <c r="A181" s="20"/>
      <c r="B181" s="21"/>
      <c r="C181" s="20"/>
      <c r="D181" s="20"/>
      <c r="I181" s="51"/>
      <c r="J181" s="24"/>
      <c r="K181" s="23"/>
      <c r="L181" s="20" t="s">
        <v>2185</v>
      </c>
      <c r="N181" s="24"/>
      <c r="Q181" s="20"/>
      <c r="R181" s="21"/>
      <c r="S181" s="98"/>
      <c r="T181" s="20"/>
      <c r="AC181" s="25"/>
    </row>
    <row r="182" spans="1:29" s="46" customFormat="1" ht="11.85" customHeight="1" thickBot="1" x14ac:dyDescent="0.3">
      <c r="G182" s="47">
        <f>SUM(G178:G181)</f>
        <v>61</v>
      </c>
      <c r="H182" s="47"/>
      <c r="I182" s="47"/>
      <c r="J182" s="47"/>
      <c r="K182" s="47"/>
      <c r="L182" s="48"/>
      <c r="M182" s="47">
        <f>G182-P182</f>
        <v>0</v>
      </c>
      <c r="N182" s="47"/>
      <c r="O182" s="47"/>
      <c r="P182" s="47">
        <f>SUM(P178:P181)</f>
        <v>61</v>
      </c>
      <c r="Q182" s="49"/>
      <c r="R182" s="49"/>
      <c r="S182" s="96"/>
      <c r="T182" s="49"/>
      <c r="X182" s="49"/>
      <c r="Y182" s="49"/>
    </row>
    <row r="183" spans="1:29" ht="11.85" customHeight="1" x14ac:dyDescent="0.25">
      <c r="G183" s="3"/>
      <c r="H183" s="3"/>
      <c r="I183" s="3"/>
      <c r="J183" s="3"/>
      <c r="K183" s="3"/>
      <c r="M183" s="3"/>
      <c r="N183" s="3"/>
      <c r="O183" s="3"/>
      <c r="P183" s="3"/>
      <c r="S183" s="91"/>
      <c r="X183" s="3"/>
      <c r="Y183" s="3"/>
    </row>
    <row r="184" spans="1:29" ht="11.85" customHeight="1" x14ac:dyDescent="0.25">
      <c r="G184" s="3"/>
      <c r="H184" s="3"/>
      <c r="I184" s="3"/>
      <c r="J184" s="3"/>
      <c r="K184" s="3"/>
      <c r="M184" s="3"/>
      <c r="N184" s="3"/>
      <c r="O184" s="3"/>
      <c r="P184" s="3"/>
      <c r="S184" s="91"/>
      <c r="X184" s="3"/>
      <c r="Y184" s="3"/>
    </row>
    <row r="185" spans="1:29" ht="11.85" customHeight="1" x14ac:dyDescent="0.25">
      <c r="Y185" s="333">
        <f>SUM(Y5:Y184)</f>
        <v>78912</v>
      </c>
      <c r="Z185" s="333">
        <f>SUM(Z5:Z184)</f>
        <v>22976</v>
      </c>
      <c r="AA185" s="333">
        <f>SUM(AA5:AA184)</f>
        <v>55936</v>
      </c>
    </row>
    <row r="186" spans="1:29" ht="11.85" customHeight="1" x14ac:dyDescent="0.25">
      <c r="Y186" s="333"/>
      <c r="Z186" s="333"/>
      <c r="AA186" s="333"/>
    </row>
    <row r="187" spans="1:29" ht="11.85" customHeight="1" x14ac:dyDescent="0.25">
      <c r="Y187" s="333"/>
      <c r="Z187" s="333"/>
      <c r="AA187" s="333"/>
    </row>
    <row r="188" spans="1:29" s="3" customFormat="1" ht="10.199999999999999" x14ac:dyDescent="0.2">
      <c r="A188" s="1"/>
      <c r="B188" s="2"/>
      <c r="C188" s="1"/>
      <c r="D188" s="1"/>
      <c r="K188" s="4"/>
      <c r="L188" s="1"/>
      <c r="Q188" s="1"/>
      <c r="R188" s="2"/>
      <c r="S188" s="91"/>
      <c r="T188" s="1"/>
      <c r="Y188" s="8"/>
      <c r="Z188" s="8"/>
      <c r="AA188" s="8">
        <f>Z185+AA185</f>
        <v>78912</v>
      </c>
    </row>
    <row r="191" spans="1:29" s="3" customFormat="1" ht="10.199999999999999" x14ac:dyDescent="0.2">
      <c r="A191" s="1"/>
      <c r="B191" s="2"/>
      <c r="C191" s="1"/>
      <c r="D191" s="1"/>
      <c r="K191" s="4"/>
      <c r="L191" s="1"/>
      <c r="Q191" s="1"/>
      <c r="R191" s="2"/>
      <c r="S191" s="91"/>
      <c r="T191" s="1"/>
    </row>
    <row r="192" spans="1:29" s="3" customFormat="1" ht="10.199999999999999" x14ac:dyDescent="0.2">
      <c r="A192" s="1"/>
      <c r="B192" s="2"/>
      <c r="C192" s="1"/>
      <c r="D192" s="1"/>
      <c r="K192" s="4"/>
      <c r="L192" s="1"/>
      <c r="Q192" s="1"/>
      <c r="R192" s="2"/>
      <c r="S192" s="91"/>
      <c r="T192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7"/>
  <sheetViews>
    <sheetView topLeftCell="O290" zoomScale="75" workbookViewId="0">
      <selection activeCell="Y325" sqref="Y325:AA325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8.3320312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36932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36932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88" t="s">
        <v>2821</v>
      </c>
      <c r="L8" s="244" t="s">
        <v>2185</v>
      </c>
      <c r="M8" s="235" t="s">
        <v>2484</v>
      </c>
      <c r="N8" s="136"/>
      <c r="O8" s="136" t="s">
        <v>172</v>
      </c>
      <c r="Q8" s="248"/>
      <c r="R8" s="21"/>
      <c r="S8" s="368" t="s">
        <v>1910</v>
      </c>
      <c r="T8" s="1"/>
      <c r="U8" s="22"/>
      <c r="V8" s="22"/>
      <c r="W8" s="22"/>
      <c r="X8" s="22"/>
      <c r="Y8" s="82"/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20" t="s">
        <v>1258</v>
      </c>
      <c r="B9" s="21">
        <v>0</v>
      </c>
      <c r="C9" s="20" t="s">
        <v>1906</v>
      </c>
      <c r="D9" s="20" t="s">
        <v>2186</v>
      </c>
      <c r="E9" s="22" t="s">
        <v>2187</v>
      </c>
      <c r="F9" s="22">
        <v>16</v>
      </c>
      <c r="G9" s="136">
        <v>25</v>
      </c>
      <c r="H9" s="22"/>
      <c r="I9" s="242" t="s">
        <v>1912</v>
      </c>
      <c r="J9" s="22" t="s">
        <v>446</v>
      </c>
      <c r="K9" s="29" t="s">
        <v>2821</v>
      </c>
      <c r="L9" s="246" t="s">
        <v>2185</v>
      </c>
      <c r="M9" s="26" t="s">
        <v>2821</v>
      </c>
      <c r="N9" s="22" t="s">
        <v>446</v>
      </c>
      <c r="O9" s="26" t="s">
        <v>2978</v>
      </c>
      <c r="P9" s="74">
        <v>25</v>
      </c>
      <c r="Q9" s="248" t="s">
        <v>1757</v>
      </c>
      <c r="R9" s="21">
        <v>0</v>
      </c>
      <c r="S9" s="368" t="s">
        <v>436</v>
      </c>
      <c r="T9" s="1" t="s">
        <v>2979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ref="Y9:Y72" si="0">F9*G9*2</f>
        <v>800</v>
      </c>
      <c r="Z9" s="82">
        <f t="shared" ref="Z9:Z72" si="1">IF(X9="N",Y9,"0")</f>
        <v>800</v>
      </c>
      <c r="AA9" s="82" t="str">
        <f t="shared" ref="AA9:AA72" si="2">IF(X9="P",Y9,"0")</f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22" t="s">
        <v>446</v>
      </c>
      <c r="K10" s="111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2980</v>
      </c>
      <c r="R10" s="21">
        <v>0</v>
      </c>
      <c r="S10" s="368" t="s">
        <v>436</v>
      </c>
      <c r="T10" s="1" t="s">
        <v>2981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2980</v>
      </c>
      <c r="R11" s="21">
        <v>0</v>
      </c>
      <c r="S11" s="381" t="s">
        <v>2982</v>
      </c>
      <c r="T11" s="1" t="s">
        <v>2981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2980</v>
      </c>
      <c r="R12" s="21">
        <v>0</v>
      </c>
      <c r="S12" s="381" t="s">
        <v>2982</v>
      </c>
      <c r="T12" s="1" t="s">
        <v>2981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21</v>
      </c>
      <c r="Q13" s="248" t="s">
        <v>2980</v>
      </c>
      <c r="R13" s="21">
        <v>0</v>
      </c>
      <c r="S13" s="381" t="s">
        <v>2982</v>
      </c>
      <c r="T13" s="1" t="s">
        <v>2981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4</v>
      </c>
      <c r="H14" s="22" t="s">
        <v>2839</v>
      </c>
      <c r="I14" s="29" t="s">
        <v>1911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4</v>
      </c>
      <c r="Q14" s="248" t="s">
        <v>2980</v>
      </c>
      <c r="R14" s="21">
        <v>0</v>
      </c>
      <c r="S14" s="381" t="s">
        <v>2983</v>
      </c>
      <c r="T14" s="1" t="s">
        <v>2981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 t="s">
        <v>2839</v>
      </c>
      <c r="I15" s="29" t="s">
        <v>1911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2980</v>
      </c>
      <c r="R15" s="21">
        <v>0</v>
      </c>
      <c r="S15" s="381" t="s">
        <v>2983</v>
      </c>
      <c r="T15" s="1" t="s">
        <v>2981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1911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2980</v>
      </c>
      <c r="R16" s="21">
        <v>0</v>
      </c>
      <c r="S16" s="381" t="s">
        <v>2983</v>
      </c>
      <c r="T16" s="1" t="s">
        <v>2981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5">
      <c r="A18" s="348"/>
      <c r="B18" s="349"/>
      <c r="C18" s="348"/>
      <c r="D18" s="348"/>
      <c r="G18" s="350">
        <f>SUM(G3:G17)</f>
        <v>183</v>
      </c>
      <c r="H18" s="252"/>
      <c r="I18" s="351"/>
      <c r="J18" s="254"/>
      <c r="K18" s="255"/>
      <c r="L18" s="256"/>
      <c r="M18" s="352">
        <f>G18-P18</f>
        <v>25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3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2984</v>
      </c>
      <c r="B20" s="2">
        <v>0</v>
      </c>
      <c r="C20" s="1" t="s">
        <v>2985</v>
      </c>
      <c r="D20" s="1" t="s">
        <v>2718</v>
      </c>
      <c r="E20" s="3" t="s">
        <v>2187</v>
      </c>
      <c r="F20" s="3">
        <v>8</v>
      </c>
      <c r="G20" s="3">
        <v>25</v>
      </c>
      <c r="I20" s="242" t="s">
        <v>1918</v>
      </c>
      <c r="J20" s="22" t="s">
        <v>446</v>
      </c>
      <c r="K20" s="111" t="s">
        <v>2821</v>
      </c>
      <c r="L20" s="244" t="s">
        <v>2185</v>
      </c>
      <c r="M20" s="26" t="s">
        <v>2821</v>
      </c>
      <c r="N20" s="22" t="s">
        <v>446</v>
      </c>
      <c r="O20" s="26" t="s">
        <v>1913</v>
      </c>
      <c r="P20" s="22">
        <v>25</v>
      </c>
      <c r="Q20" s="248" t="s">
        <v>2980</v>
      </c>
      <c r="R20" s="21">
        <v>0</v>
      </c>
      <c r="S20" s="368" t="s">
        <v>436</v>
      </c>
      <c r="T20" s="1" t="s">
        <v>2986</v>
      </c>
      <c r="U20" s="3" t="s">
        <v>1769</v>
      </c>
      <c r="V20" s="3" t="s">
        <v>1769</v>
      </c>
      <c r="W20" s="3" t="s">
        <v>2892</v>
      </c>
      <c r="X20" s="3" t="s">
        <v>1019</v>
      </c>
      <c r="Y20" s="82">
        <f t="shared" si="0"/>
        <v>400</v>
      </c>
      <c r="Z20" s="82">
        <f t="shared" si="1"/>
        <v>400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2980</v>
      </c>
      <c r="R21" s="21">
        <v>0</v>
      </c>
      <c r="S21" s="381" t="s">
        <v>2982</v>
      </c>
      <c r="T21" s="1" t="s">
        <v>2986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3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5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5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/>
      <c r="B27" s="21"/>
      <c r="C27" s="20"/>
      <c r="D27" s="20" t="s">
        <v>1923</v>
      </c>
      <c r="E27" s="74" t="s">
        <v>2187</v>
      </c>
      <c r="F27" s="74">
        <v>1</v>
      </c>
      <c r="G27" s="275"/>
      <c r="H27" s="22" t="s">
        <v>2839</v>
      </c>
      <c r="I27" s="29"/>
      <c r="J27" s="22"/>
      <c r="K27" s="29"/>
      <c r="L27" s="271" t="s">
        <v>2185</v>
      </c>
      <c r="M27" s="275"/>
      <c r="N27" s="74"/>
      <c r="O27" s="276"/>
      <c r="P27" s="275"/>
      <c r="Q27" s="248"/>
      <c r="R27" s="21"/>
      <c r="S27" s="291"/>
      <c r="T27" s="1"/>
      <c r="U27" s="22"/>
      <c r="V27" s="22"/>
      <c r="W27" s="22"/>
      <c r="X27" s="22"/>
      <c r="Y27" s="82">
        <f t="shared" si="0"/>
        <v>0</v>
      </c>
      <c r="Z27" s="82" t="str">
        <f t="shared" si="1"/>
        <v>0</v>
      </c>
      <c r="AA27" s="82" t="str">
        <f t="shared" si="2"/>
        <v>0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2980</v>
      </c>
      <c r="R28" s="21">
        <v>0</v>
      </c>
      <c r="S28" s="381" t="s">
        <v>2982</v>
      </c>
      <c r="T28" s="1" t="s">
        <v>2987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2980</v>
      </c>
      <c r="R29" s="21">
        <v>0</v>
      </c>
      <c r="S29" s="381" t="s">
        <v>2982</v>
      </c>
      <c r="T29" s="1" t="s">
        <v>2987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2980</v>
      </c>
      <c r="R30" s="21">
        <v>0</v>
      </c>
      <c r="S30" s="381" t="s">
        <v>2982</v>
      </c>
      <c r="T30" s="1" t="s">
        <v>2987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1928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1</v>
      </c>
      <c r="Q31" s="248" t="s">
        <v>2980</v>
      </c>
      <c r="R31" s="21">
        <v>0</v>
      </c>
      <c r="S31" s="381" t="s">
        <v>2982</v>
      </c>
      <c r="T31" s="1" t="s">
        <v>2987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1929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2980</v>
      </c>
      <c r="R32" s="21">
        <v>0</v>
      </c>
      <c r="S32" s="381" t="s">
        <v>2982</v>
      </c>
      <c r="T32" s="1" t="s">
        <v>2987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1930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2980</v>
      </c>
      <c r="R33" s="21">
        <v>0</v>
      </c>
      <c r="S33" s="381" t="s">
        <v>2982</v>
      </c>
      <c r="T33" s="1" t="s">
        <v>2987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1094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2980</v>
      </c>
      <c r="R34" s="21">
        <v>0</v>
      </c>
      <c r="S34" s="381" t="s">
        <v>2982</v>
      </c>
      <c r="T34" s="1" t="s">
        <v>2987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1931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2980</v>
      </c>
      <c r="R35" s="21">
        <v>0</v>
      </c>
      <c r="S35" s="381" t="s">
        <v>2982</v>
      </c>
      <c r="T35" s="1" t="s">
        <v>2987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1095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2</v>
      </c>
      <c r="Q36" s="248" t="s">
        <v>2980</v>
      </c>
      <c r="R36" s="21">
        <v>0</v>
      </c>
      <c r="S36" s="381" t="s">
        <v>2982</v>
      </c>
      <c r="T36" s="1" t="s">
        <v>2987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2980</v>
      </c>
      <c r="R37" s="21">
        <v>0</v>
      </c>
      <c r="S37" s="381" t="s">
        <v>2982</v>
      </c>
      <c r="T37" s="1" t="s">
        <v>2987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2980</v>
      </c>
      <c r="R38" s="21">
        <v>0</v>
      </c>
      <c r="S38" s="381" t="s">
        <v>2982</v>
      </c>
      <c r="T38" s="1" t="s">
        <v>2987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2980</v>
      </c>
      <c r="R39" s="21">
        <v>0</v>
      </c>
      <c r="S39" s="381" t="s">
        <v>2982</v>
      </c>
      <c r="T39" s="1" t="s">
        <v>2987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2</v>
      </c>
      <c r="Q40" s="248" t="s">
        <v>2980</v>
      </c>
      <c r="R40" s="21">
        <v>0</v>
      </c>
      <c r="S40" s="381" t="s">
        <v>2982</v>
      </c>
      <c r="T40" s="1" t="s">
        <v>2987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2</v>
      </c>
      <c r="Q41" s="248" t="s">
        <v>2980</v>
      </c>
      <c r="R41" s="21">
        <v>0</v>
      </c>
      <c r="S41" s="381" t="s">
        <v>2982</v>
      </c>
      <c r="T41" s="1" t="s">
        <v>2987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2</v>
      </c>
      <c r="Q42" s="248" t="s">
        <v>2980</v>
      </c>
      <c r="R42" s="21">
        <v>0</v>
      </c>
      <c r="S42" s="381" t="s">
        <v>2982</v>
      </c>
      <c r="T42" s="1" t="s">
        <v>2987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2</v>
      </c>
      <c r="Q43" s="248" t="s">
        <v>2980</v>
      </c>
      <c r="R43" s="21">
        <v>0</v>
      </c>
      <c r="S43" s="381" t="s">
        <v>2982</v>
      </c>
      <c r="T43" s="1" t="s">
        <v>2987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2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2</v>
      </c>
      <c r="Q44" s="248" t="s">
        <v>2980</v>
      </c>
      <c r="R44" s="21">
        <v>0</v>
      </c>
      <c r="S44" s="381" t="s">
        <v>2982</v>
      </c>
      <c r="T44" s="1" t="s">
        <v>2987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4</v>
      </c>
      <c r="Z44" s="82" t="str">
        <f t="shared" si="1"/>
        <v>0</v>
      </c>
      <c r="AA44" s="82">
        <f t="shared" si="2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2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2</v>
      </c>
      <c r="Q45" s="248" t="s">
        <v>2980</v>
      </c>
      <c r="R45" s="21">
        <v>0</v>
      </c>
      <c r="S45" s="381" t="s">
        <v>2982</v>
      </c>
      <c r="T45" s="1" t="s">
        <v>2987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4</v>
      </c>
      <c r="Z45" s="82" t="str">
        <f t="shared" si="1"/>
        <v>0</v>
      </c>
      <c r="AA45" s="82">
        <f t="shared" si="2"/>
        <v>4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2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2</v>
      </c>
      <c r="Q46" s="248" t="s">
        <v>2980</v>
      </c>
      <c r="R46" s="21">
        <v>0</v>
      </c>
      <c r="S46" s="381" t="s">
        <v>2982</v>
      </c>
      <c r="T46" s="1" t="s">
        <v>2987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4</v>
      </c>
      <c r="Z46" s="82" t="str">
        <f t="shared" si="1"/>
        <v>0</v>
      </c>
      <c r="AA46" s="82">
        <f t="shared" si="2"/>
        <v>4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2980</v>
      </c>
      <c r="R47" s="21">
        <v>0</v>
      </c>
      <c r="S47" s="381" t="s">
        <v>2982</v>
      </c>
      <c r="T47" s="1" t="s">
        <v>2987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2980</v>
      </c>
      <c r="R48" s="21">
        <v>0</v>
      </c>
      <c r="S48" s="381" t="s">
        <v>2982</v>
      </c>
      <c r="T48" s="1" t="s">
        <v>2987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5">
      <c r="A49" s="52"/>
      <c r="B49" s="53"/>
      <c r="C49" s="52"/>
      <c r="D49" s="52"/>
      <c r="G49" s="279">
        <f>SUM(G25:G48)</f>
        <v>32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32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5</v>
      </c>
      <c r="Q50" s="1" t="s">
        <v>2988</v>
      </c>
      <c r="R50" s="2">
        <v>250</v>
      </c>
      <c r="S50" s="381" t="s">
        <v>2989</v>
      </c>
      <c r="T50" s="1" t="s">
        <v>2990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5</v>
      </c>
      <c r="Q51" s="1" t="s">
        <v>2988</v>
      </c>
      <c r="R51" s="2">
        <v>250</v>
      </c>
      <c r="S51" s="381" t="s">
        <v>2989</v>
      </c>
      <c r="T51" s="1" t="s">
        <v>2990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275">
        <v>5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5</v>
      </c>
      <c r="Q52" s="1" t="s">
        <v>2988</v>
      </c>
      <c r="R52" s="2">
        <v>250</v>
      </c>
      <c r="S52" s="381" t="s">
        <v>2989</v>
      </c>
      <c r="T52" s="1" t="s">
        <v>2990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10</v>
      </c>
      <c r="Z52" s="82" t="str">
        <f t="shared" si="1"/>
        <v>0</v>
      </c>
      <c r="AA52" s="82">
        <f t="shared" si="2"/>
        <v>10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275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4</v>
      </c>
      <c r="Q53" s="1" t="s">
        <v>2988</v>
      </c>
      <c r="R53" s="2">
        <v>250</v>
      </c>
      <c r="S53" s="381" t="s">
        <v>2989</v>
      </c>
      <c r="T53" s="1" t="s">
        <v>2990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275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4</v>
      </c>
      <c r="Q54" s="1" t="s">
        <v>2988</v>
      </c>
      <c r="R54" s="2">
        <v>250</v>
      </c>
      <c r="S54" s="381" t="s">
        <v>2989</v>
      </c>
      <c r="T54" s="1" t="s">
        <v>2990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275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4</v>
      </c>
      <c r="Q55" s="1" t="s">
        <v>2988</v>
      </c>
      <c r="R55" s="2">
        <v>250</v>
      </c>
      <c r="S55" s="381" t="s">
        <v>2989</v>
      </c>
      <c r="T55" s="1" t="s">
        <v>2990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</v>
      </c>
      <c r="Q56" s="1" t="s">
        <v>2988</v>
      </c>
      <c r="R56" s="2">
        <v>250</v>
      </c>
      <c r="S56" s="381" t="s">
        <v>2989</v>
      </c>
      <c r="T56" s="1" t="s">
        <v>2990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</v>
      </c>
      <c r="Q57" s="1" t="s">
        <v>2988</v>
      </c>
      <c r="R57" s="2">
        <v>250</v>
      </c>
      <c r="S57" s="381" t="s">
        <v>2989</v>
      </c>
      <c r="T57" s="1" t="s">
        <v>2990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275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</v>
      </c>
      <c r="Q58" s="1" t="s">
        <v>2988</v>
      </c>
      <c r="R58" s="2">
        <v>250</v>
      </c>
      <c r="S58" s="381" t="s">
        <v>2989</v>
      </c>
      <c r="T58" s="1" t="s">
        <v>2990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275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</v>
      </c>
      <c r="Q59" s="1" t="s">
        <v>2988</v>
      </c>
      <c r="R59" s="2">
        <v>250</v>
      </c>
      <c r="S59" s="381" t="s">
        <v>2989</v>
      </c>
      <c r="T59" s="1" t="s">
        <v>2990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275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1</v>
      </c>
      <c r="Q60" s="1" t="s">
        <v>2988</v>
      </c>
      <c r="R60" s="2">
        <v>250</v>
      </c>
      <c r="S60" s="381" t="s">
        <v>2989</v>
      </c>
      <c r="T60" s="1" t="s">
        <v>2990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/>
      <c r="B61" s="21"/>
      <c r="C61" s="20"/>
      <c r="D61" s="83" t="s">
        <v>1095</v>
      </c>
      <c r="E61" s="74" t="s">
        <v>2187</v>
      </c>
      <c r="F61" s="74">
        <v>1</v>
      </c>
      <c r="G61" s="275"/>
      <c r="H61" s="22" t="s">
        <v>2839</v>
      </c>
      <c r="I61" s="29"/>
      <c r="J61" s="74"/>
      <c r="K61" s="29"/>
      <c r="L61" s="271" t="s">
        <v>2185</v>
      </c>
      <c r="M61" s="26"/>
      <c r="N61" s="74"/>
      <c r="O61" s="290"/>
      <c r="P61" s="275"/>
      <c r="Q61" s="20"/>
      <c r="R61" s="21"/>
      <c r="S61" s="250"/>
      <c r="T61" s="20"/>
      <c r="U61" s="22"/>
      <c r="V61" s="22"/>
      <c r="W61" s="22"/>
      <c r="X61" s="22"/>
      <c r="Y61" s="82">
        <f t="shared" si="0"/>
        <v>0</v>
      </c>
      <c r="Z61" s="82" t="str">
        <f t="shared" si="1"/>
        <v>0</v>
      </c>
      <c r="AA61" s="8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/>
      <c r="B62" s="21"/>
      <c r="C62" s="20"/>
      <c r="D62" s="83" t="s">
        <v>1898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/>
      <c r="B63" s="21"/>
      <c r="C63" s="20"/>
      <c r="D63" s="83" t="s">
        <v>1932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/>
      <c r="B64" s="21"/>
      <c r="C64" s="20"/>
      <c r="D64" s="83" t="s">
        <v>1933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/>
      <c r="B65" s="21"/>
      <c r="C65" s="20"/>
      <c r="D65" s="83" t="s">
        <v>1934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/>
      <c r="B66" s="21"/>
      <c r="C66" s="20"/>
      <c r="D66" s="83" t="s">
        <v>1935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/>
      <c r="B67" s="21"/>
      <c r="C67" s="20"/>
      <c r="D67" s="83" t="s">
        <v>1936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/>
      <c r="B68" s="21"/>
      <c r="C68" s="20"/>
      <c r="D68" s="83" t="s">
        <v>1937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/>
      <c r="B69" s="21"/>
      <c r="C69" s="20"/>
      <c r="D69" s="83" t="s">
        <v>1168</v>
      </c>
      <c r="E69" s="74" t="s">
        <v>2187</v>
      </c>
      <c r="F69" s="74">
        <v>1</v>
      </c>
      <c r="G69" s="275"/>
      <c r="H69" s="22" t="s">
        <v>2839</v>
      </c>
      <c r="I69" s="29"/>
      <c r="J69" s="74"/>
      <c r="K69" s="29"/>
      <c r="L69" s="271" t="s">
        <v>2185</v>
      </c>
      <c r="M69" s="26"/>
      <c r="N69" s="74"/>
      <c r="O69" s="290"/>
      <c r="P69" s="275"/>
      <c r="Q69" s="20"/>
      <c r="R69" s="21"/>
      <c r="S69" s="250"/>
      <c r="T69" s="20"/>
      <c r="U69" s="22"/>
      <c r="V69" s="22"/>
      <c r="W69" s="22"/>
      <c r="X69" s="22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/>
      <c r="B70" s="21"/>
      <c r="C70" s="20"/>
      <c r="D70" s="83" t="s">
        <v>1938</v>
      </c>
      <c r="E70" s="74" t="s">
        <v>2187</v>
      </c>
      <c r="F70" s="74">
        <v>1</v>
      </c>
      <c r="G70" s="275"/>
      <c r="H70" s="22" t="s">
        <v>2839</v>
      </c>
      <c r="I70" s="29"/>
      <c r="J70" s="74"/>
      <c r="K70" s="29"/>
      <c r="L70" s="271" t="s">
        <v>2185</v>
      </c>
      <c r="M70" s="26"/>
      <c r="N70" s="74"/>
      <c r="O70" s="290"/>
      <c r="P70" s="275"/>
      <c r="Q70" s="20"/>
      <c r="R70" s="21"/>
      <c r="S70" s="250"/>
      <c r="T70" s="20"/>
      <c r="U70" s="22"/>
      <c r="V70" s="22"/>
      <c r="W70" s="22"/>
      <c r="X70" s="22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/>
      <c r="B71" s="21"/>
      <c r="C71" s="20"/>
      <c r="D71" s="83" t="s">
        <v>1939</v>
      </c>
      <c r="E71" s="74" t="s">
        <v>2187</v>
      </c>
      <c r="F71" s="74">
        <v>1</v>
      </c>
      <c r="G71" s="275"/>
      <c r="H71" s="22" t="s">
        <v>2839</v>
      </c>
      <c r="I71" s="29"/>
      <c r="J71" s="74"/>
      <c r="K71" s="29"/>
      <c r="L71" s="271" t="s">
        <v>2185</v>
      </c>
      <c r="M71" s="26"/>
      <c r="N71" s="74"/>
      <c r="O71" s="290"/>
      <c r="P71" s="275"/>
      <c r="Q71" s="20"/>
      <c r="R71" s="21"/>
      <c r="S71" s="250"/>
      <c r="T71" s="20"/>
      <c r="U71" s="22"/>
      <c r="V71" s="22"/>
      <c r="W71" s="22"/>
      <c r="X71" s="22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275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4</v>
      </c>
      <c r="Q72" s="1" t="s">
        <v>2988</v>
      </c>
      <c r="R72" s="2">
        <v>250</v>
      </c>
      <c r="S72" s="381" t="s">
        <v>2989</v>
      </c>
      <c r="T72" s="1" t="s">
        <v>2990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275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5">
        <v>4</v>
      </c>
      <c r="Q73" s="1" t="s">
        <v>2988</v>
      </c>
      <c r="R73" s="2">
        <v>250</v>
      </c>
      <c r="S73" s="381" t="s">
        <v>2989</v>
      </c>
      <c r="T73" s="1" t="s">
        <v>2990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ref="Y73:Y136" si="3">F73*G73*2</f>
        <v>8</v>
      </c>
      <c r="Z73" s="82" t="str">
        <f t="shared" ref="Z73:Z136" si="4">IF(X73="N",Y73,"0")</f>
        <v>0</v>
      </c>
      <c r="AA73" s="82">
        <f t="shared" ref="AA73:AA136" si="5">IF(X73="P",Y73,"0")</f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3">
      <c r="A74" s="262"/>
      <c r="B74" s="263"/>
      <c r="C74" s="262"/>
      <c r="G74" s="292">
        <f>SUM(G50:G73)</f>
        <v>40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40</v>
      </c>
      <c r="Q74" s="298"/>
      <c r="R74" s="263"/>
      <c r="S74" s="299"/>
      <c r="T74" s="300"/>
      <c r="U74" s="65"/>
      <c r="V74" s="65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270"/>
    </row>
    <row r="75" spans="1:34" s="3" customFormat="1" ht="12" customHeight="1" x14ac:dyDescent="0.25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127"/>
      <c r="T75" s="1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3" customFormat="1" ht="12" customHeight="1" x14ac:dyDescent="0.2">
      <c r="L76" s="244" t="s">
        <v>2185</v>
      </c>
      <c r="S76" s="22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22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I77" s="245" t="s">
        <v>1967</v>
      </c>
      <c r="J77" s="22" t="s">
        <v>446</v>
      </c>
      <c r="K77" s="23" t="s">
        <v>1949</v>
      </c>
      <c r="L77" s="246" t="s">
        <v>2185</v>
      </c>
      <c r="M77" s="3" t="s">
        <v>2453</v>
      </c>
      <c r="N77" s="22" t="s">
        <v>446</v>
      </c>
      <c r="O77" s="142" t="s">
        <v>1968</v>
      </c>
      <c r="P77" s="3">
        <v>25</v>
      </c>
      <c r="Q77" s="1" t="s">
        <v>2193</v>
      </c>
      <c r="R77" s="2">
        <v>24.73</v>
      </c>
      <c r="S77" s="368" t="s">
        <v>1382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1972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22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68" t="s">
        <v>1382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5"/>
    </row>
    <row r="79" spans="1:34" s="3" customFormat="1" ht="12" customHeight="1" x14ac:dyDescent="0.2">
      <c r="A79" s="1" t="s">
        <v>2991</v>
      </c>
      <c r="B79" s="2">
        <v>250</v>
      </c>
      <c r="C79" s="1" t="s">
        <v>2985</v>
      </c>
      <c r="D79" s="1" t="s">
        <v>2186</v>
      </c>
      <c r="E79" s="3" t="s">
        <v>2187</v>
      </c>
      <c r="F79" s="3">
        <v>16</v>
      </c>
      <c r="G79" s="26">
        <v>25</v>
      </c>
      <c r="I79" s="111" t="s">
        <v>1978</v>
      </c>
      <c r="J79" s="22" t="s">
        <v>446</v>
      </c>
      <c r="K79" s="111" t="s">
        <v>2888</v>
      </c>
      <c r="L79" s="244" t="s">
        <v>2185</v>
      </c>
      <c r="M79" s="3" t="s">
        <v>2992</v>
      </c>
      <c r="N79" s="22" t="s">
        <v>446</v>
      </c>
      <c r="O79" s="27" t="s">
        <v>2993</v>
      </c>
      <c r="P79" s="3">
        <v>25</v>
      </c>
      <c r="Q79" s="1" t="s">
        <v>1956</v>
      </c>
      <c r="R79" s="2">
        <v>400</v>
      </c>
      <c r="S79" s="368" t="s">
        <v>1382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s="22" customFormat="1" ht="12" customHeight="1" x14ac:dyDescent="0.2">
      <c r="A80" s="1" t="s">
        <v>2994</v>
      </c>
      <c r="B80" s="21">
        <v>0</v>
      </c>
      <c r="C80" s="248" t="s">
        <v>2980</v>
      </c>
      <c r="D80" s="382" t="s">
        <v>1928</v>
      </c>
      <c r="E80" s="383" t="s">
        <v>2187</v>
      </c>
      <c r="F80" s="383">
        <v>1</v>
      </c>
      <c r="G80" s="26">
        <v>25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2448</v>
      </c>
      <c r="N80" s="22" t="s">
        <v>446</v>
      </c>
      <c r="O80" s="114" t="s">
        <v>2995</v>
      </c>
      <c r="P80" s="22">
        <v>25</v>
      </c>
      <c r="Q80" s="20" t="s">
        <v>2193</v>
      </c>
      <c r="R80" s="21">
        <v>61</v>
      </c>
      <c r="S80" s="384" t="s">
        <v>2996</v>
      </c>
      <c r="T80" s="20" t="s">
        <v>1965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50</v>
      </c>
      <c r="Z80" s="82" t="str">
        <f t="shared" si="4"/>
        <v>0</v>
      </c>
      <c r="AA80" s="82">
        <f t="shared" si="5"/>
        <v>50</v>
      </c>
      <c r="AC80" s="25"/>
    </row>
    <row r="81" spans="1:29" s="22" customFormat="1" ht="12" customHeight="1" x14ac:dyDescent="0.2">
      <c r="A81" s="1" t="s">
        <v>2994</v>
      </c>
      <c r="B81" s="21">
        <v>0</v>
      </c>
      <c r="C81" s="248" t="s">
        <v>2980</v>
      </c>
      <c r="D81" s="382" t="s">
        <v>1928</v>
      </c>
      <c r="E81" s="383" t="s">
        <v>2187</v>
      </c>
      <c r="F81" s="383">
        <v>1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6" t="s">
        <v>2448</v>
      </c>
      <c r="N81" s="22" t="s">
        <v>446</v>
      </c>
      <c r="O81" s="114" t="s">
        <v>2995</v>
      </c>
      <c r="P81" s="26">
        <v>25</v>
      </c>
      <c r="S81" s="384" t="s">
        <v>2996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50</v>
      </c>
      <c r="Z81" s="82" t="str">
        <f t="shared" si="4"/>
        <v>0</v>
      </c>
      <c r="AA81" s="82">
        <f t="shared" si="5"/>
        <v>50</v>
      </c>
      <c r="AC81" s="25"/>
    </row>
    <row r="82" spans="1:29" s="22" customFormat="1" ht="12" customHeight="1" x14ac:dyDescent="0.2">
      <c r="A82" s="1" t="s">
        <v>2994</v>
      </c>
      <c r="B82" s="21">
        <v>0</v>
      </c>
      <c r="C82" s="248" t="s">
        <v>2980</v>
      </c>
      <c r="D82" s="382" t="s">
        <v>2997</v>
      </c>
      <c r="E82" s="383" t="s">
        <v>2187</v>
      </c>
      <c r="F82" s="383">
        <v>15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2" t="s">
        <v>2448</v>
      </c>
      <c r="N82" s="22" t="s">
        <v>446</v>
      </c>
      <c r="O82" s="114" t="s">
        <v>2998</v>
      </c>
      <c r="P82" s="22">
        <v>25</v>
      </c>
      <c r="Q82" s="20" t="s">
        <v>2193</v>
      </c>
      <c r="R82" s="21">
        <v>61</v>
      </c>
      <c r="S82" s="381" t="s">
        <v>2999</v>
      </c>
      <c r="T82" s="20" t="s">
        <v>1965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750</v>
      </c>
      <c r="Z82" s="82" t="str">
        <f t="shared" si="4"/>
        <v>0</v>
      </c>
      <c r="AA82" s="82">
        <f t="shared" si="5"/>
        <v>750</v>
      </c>
      <c r="AC82" s="25"/>
    </row>
    <row r="83" spans="1:29" s="22" customFormat="1" ht="12" customHeight="1" x14ac:dyDescent="0.2">
      <c r="A83" s="1" t="s">
        <v>2994</v>
      </c>
      <c r="B83" s="21">
        <v>0</v>
      </c>
      <c r="C83" s="248" t="s">
        <v>2980</v>
      </c>
      <c r="D83" s="382" t="s">
        <v>2997</v>
      </c>
      <c r="E83" s="383" t="s">
        <v>2187</v>
      </c>
      <c r="F83" s="383">
        <v>15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26" t="s">
        <v>2448</v>
      </c>
      <c r="N83" s="22" t="s">
        <v>446</v>
      </c>
      <c r="O83" s="114" t="s">
        <v>2998</v>
      </c>
      <c r="P83" s="26">
        <v>25</v>
      </c>
      <c r="S83" s="381" t="s">
        <v>2999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750</v>
      </c>
      <c r="Z83" s="82" t="str">
        <f t="shared" si="4"/>
        <v>0</v>
      </c>
      <c r="AA83" s="82">
        <f t="shared" si="5"/>
        <v>750</v>
      </c>
      <c r="AC83" s="25"/>
    </row>
    <row r="84" spans="1:29" s="22" customFormat="1" ht="12" customHeight="1" x14ac:dyDescent="0.2">
      <c r="A84" s="1" t="s">
        <v>2994</v>
      </c>
      <c r="B84" s="21">
        <v>0</v>
      </c>
      <c r="C84" s="248" t="s">
        <v>2980</v>
      </c>
      <c r="D84" s="20" t="s">
        <v>2186</v>
      </c>
      <c r="E84" s="22" t="s">
        <v>2187</v>
      </c>
      <c r="F84" s="22">
        <v>16</v>
      </c>
      <c r="G84" s="302">
        <v>7</v>
      </c>
      <c r="H84" s="22" t="s">
        <v>2839</v>
      </c>
      <c r="I84" s="23" t="s">
        <v>1947</v>
      </c>
      <c r="J84" s="22" t="s">
        <v>446</v>
      </c>
      <c r="K84" s="23" t="s">
        <v>1948</v>
      </c>
      <c r="L84" s="246" t="s">
        <v>2185</v>
      </c>
      <c r="M84" s="22" t="s">
        <v>1949</v>
      </c>
      <c r="N84" s="22" t="s">
        <v>446</v>
      </c>
      <c r="O84" s="303" t="s">
        <v>182</v>
      </c>
      <c r="P84" s="24">
        <v>7</v>
      </c>
      <c r="Q84" s="20" t="s">
        <v>2193</v>
      </c>
      <c r="R84" s="21">
        <v>19.3</v>
      </c>
      <c r="S84" s="381" t="s">
        <v>3000</v>
      </c>
      <c r="T84" s="20" t="s">
        <v>1952</v>
      </c>
      <c r="U84" s="22" t="s">
        <v>1953</v>
      </c>
      <c r="V84" s="22" t="s">
        <v>1953</v>
      </c>
      <c r="W84" s="22" t="s">
        <v>2892</v>
      </c>
      <c r="X84" s="22" t="s">
        <v>2847</v>
      </c>
      <c r="Y84" s="82">
        <f t="shared" si="3"/>
        <v>224</v>
      </c>
      <c r="Z84" s="82" t="str">
        <f t="shared" si="4"/>
        <v>0</v>
      </c>
      <c r="AA84" s="82">
        <f t="shared" si="5"/>
        <v>224</v>
      </c>
      <c r="AC84" s="25"/>
    </row>
    <row r="85" spans="1:29" s="22" customFormat="1" ht="12" customHeight="1" x14ac:dyDescent="0.2">
      <c r="A85" s="1" t="s">
        <v>2994</v>
      </c>
      <c r="B85" s="21">
        <v>0</v>
      </c>
      <c r="C85" s="248" t="s">
        <v>2980</v>
      </c>
      <c r="D85" s="20" t="s">
        <v>2186</v>
      </c>
      <c r="E85" s="22" t="s">
        <v>2187</v>
      </c>
      <c r="F85" s="22">
        <v>16</v>
      </c>
      <c r="G85" s="26">
        <v>25</v>
      </c>
      <c r="I85" s="23" t="s">
        <v>1947</v>
      </c>
      <c r="J85" s="22" t="s">
        <v>446</v>
      </c>
      <c r="K85" s="23" t="s">
        <v>1958</v>
      </c>
      <c r="L85" s="246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6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3" customFormat="1" ht="12" customHeight="1" x14ac:dyDescent="0.2">
      <c r="A86" s="1" t="s">
        <v>2994</v>
      </c>
      <c r="B86" s="21">
        <v>0</v>
      </c>
      <c r="C86" s="248" t="s">
        <v>2980</v>
      </c>
      <c r="D86" s="20" t="s">
        <v>2186</v>
      </c>
      <c r="E86" s="22" t="s">
        <v>2187</v>
      </c>
      <c r="F86" s="22">
        <v>16</v>
      </c>
      <c r="G86" s="26">
        <v>25</v>
      </c>
      <c r="H86" s="22"/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3">
        <v>25</v>
      </c>
      <c r="Q86" s="1" t="s">
        <v>2193</v>
      </c>
      <c r="R86" s="2">
        <v>24.73</v>
      </c>
      <c r="S86" s="36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5"/>
    </row>
    <row r="87" spans="1:29" s="3" customFormat="1" ht="12" customHeight="1" x14ac:dyDescent="0.2">
      <c r="A87" s="1" t="s">
        <v>2994</v>
      </c>
      <c r="B87" s="21">
        <v>0</v>
      </c>
      <c r="C87" s="248" t="s">
        <v>2980</v>
      </c>
      <c r="D87" s="20" t="s">
        <v>2186</v>
      </c>
      <c r="E87" s="22" t="s">
        <v>2187</v>
      </c>
      <c r="F87" s="22">
        <v>16</v>
      </c>
      <c r="G87" s="26">
        <v>25</v>
      </c>
      <c r="H87" s="22"/>
      <c r="I87" s="23" t="s">
        <v>1947</v>
      </c>
      <c r="J87" s="22" t="s">
        <v>446</v>
      </c>
      <c r="K87" s="23" t="s">
        <v>1958</v>
      </c>
      <c r="L87" s="244" t="s">
        <v>2185</v>
      </c>
      <c r="M87" s="3" t="s">
        <v>2453</v>
      </c>
      <c r="N87" s="22" t="s">
        <v>446</v>
      </c>
      <c r="O87" s="142" t="s">
        <v>1980</v>
      </c>
      <c r="P87" s="3">
        <v>25</v>
      </c>
      <c r="Q87" s="1" t="s">
        <v>2193</v>
      </c>
      <c r="R87" s="2">
        <v>24.73</v>
      </c>
      <c r="S87" s="36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  <c r="AC87" s="5"/>
    </row>
    <row r="88" spans="1:29" s="3" customFormat="1" ht="12" customHeight="1" x14ac:dyDescent="0.2">
      <c r="A88" s="1" t="s">
        <v>2994</v>
      </c>
      <c r="B88" s="21">
        <v>0</v>
      </c>
      <c r="C88" s="248" t="s">
        <v>2980</v>
      </c>
      <c r="D88" s="20" t="s">
        <v>2186</v>
      </c>
      <c r="E88" s="22" t="s">
        <v>2187</v>
      </c>
      <c r="F88" s="22">
        <v>16</v>
      </c>
      <c r="G88" s="302">
        <v>1</v>
      </c>
      <c r="H88" s="22" t="s">
        <v>2839</v>
      </c>
      <c r="I88" s="23" t="s">
        <v>1947</v>
      </c>
      <c r="J88" s="22" t="s">
        <v>446</v>
      </c>
      <c r="K88" s="23" t="s">
        <v>1958</v>
      </c>
      <c r="L88" s="244" t="s">
        <v>2185</v>
      </c>
      <c r="M88" s="3" t="s">
        <v>2453</v>
      </c>
      <c r="N88" s="22" t="s">
        <v>446</v>
      </c>
      <c r="O88" s="142" t="s">
        <v>1980</v>
      </c>
      <c r="P88" s="8">
        <v>1</v>
      </c>
      <c r="Q88" s="1" t="s">
        <v>2193</v>
      </c>
      <c r="R88" s="2">
        <v>24.73</v>
      </c>
      <c r="S88" s="368" t="s">
        <v>1382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3"/>
        <v>32</v>
      </c>
      <c r="Z88" s="82" t="str">
        <f t="shared" si="4"/>
        <v>0</v>
      </c>
      <c r="AA88" s="82">
        <f t="shared" si="5"/>
        <v>32</v>
      </c>
      <c r="AC88" s="5"/>
    </row>
    <row r="89" spans="1:29" ht="12" customHeight="1" x14ac:dyDescent="0.25">
      <c r="A89" s="1" t="s">
        <v>3001</v>
      </c>
      <c r="B89" s="2">
        <v>0</v>
      </c>
      <c r="C89" s="1" t="s">
        <v>2985</v>
      </c>
      <c r="D89" s="1" t="s">
        <v>2186</v>
      </c>
      <c r="E89" s="3" t="s">
        <v>2187</v>
      </c>
      <c r="F89" s="3">
        <v>16</v>
      </c>
      <c r="G89" s="26">
        <v>25</v>
      </c>
      <c r="H89" s="22"/>
      <c r="I89" s="29" t="s">
        <v>38</v>
      </c>
      <c r="J89" s="22" t="s">
        <v>446</v>
      </c>
      <c r="K89" s="29" t="s">
        <v>39</v>
      </c>
      <c r="L89" s="244" t="s">
        <v>2185</v>
      </c>
      <c r="M89" s="3" t="s">
        <v>2516</v>
      </c>
      <c r="N89" s="3" t="s">
        <v>446</v>
      </c>
      <c r="O89" s="27" t="s">
        <v>2948</v>
      </c>
      <c r="P89" s="3">
        <v>25</v>
      </c>
      <c r="Q89" s="1" t="s">
        <v>2193</v>
      </c>
      <c r="R89" s="2">
        <v>86</v>
      </c>
      <c r="S89" s="368" t="s">
        <v>3002</v>
      </c>
      <c r="T89" s="1" t="s">
        <v>1993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3"/>
        <v>800</v>
      </c>
      <c r="Z89" s="82" t="str">
        <f t="shared" si="4"/>
        <v>0</v>
      </c>
      <c r="AA89" s="82">
        <f t="shared" si="5"/>
        <v>800</v>
      </c>
    </row>
    <row r="90" spans="1:29" s="3" customFormat="1" ht="12" customHeight="1" x14ac:dyDescent="0.2">
      <c r="A90" s="1" t="s">
        <v>3003</v>
      </c>
      <c r="B90" s="2">
        <v>275</v>
      </c>
      <c r="C90" s="1" t="s">
        <v>2985</v>
      </c>
      <c r="D90" s="1" t="s">
        <v>2186</v>
      </c>
      <c r="E90" s="3" t="s">
        <v>2187</v>
      </c>
      <c r="F90" s="3">
        <v>16</v>
      </c>
      <c r="G90" s="26">
        <v>25</v>
      </c>
      <c r="I90" s="27"/>
      <c r="J90" s="3" t="s">
        <v>446</v>
      </c>
      <c r="K90" s="111" t="s">
        <v>1983</v>
      </c>
      <c r="L90" s="244" t="s">
        <v>2185</v>
      </c>
      <c r="M90" s="3" t="s">
        <v>1983</v>
      </c>
      <c r="N90" s="3" t="s">
        <v>446</v>
      </c>
      <c r="P90" s="3">
        <v>25</v>
      </c>
      <c r="Q90" s="1" t="s">
        <v>1985</v>
      </c>
      <c r="R90" s="2">
        <v>325</v>
      </c>
      <c r="S90" s="368" t="s">
        <v>436</v>
      </c>
      <c r="T90" s="1" t="s">
        <v>1986</v>
      </c>
      <c r="U90" s="3" t="s">
        <v>1953</v>
      </c>
      <c r="V90" s="3" t="s">
        <v>1953</v>
      </c>
      <c r="W90" s="22" t="s">
        <v>2892</v>
      </c>
      <c r="X90" s="22" t="s">
        <v>1019</v>
      </c>
      <c r="Y90" s="82">
        <f t="shared" si="3"/>
        <v>800</v>
      </c>
      <c r="Z90" s="82">
        <f t="shared" si="4"/>
        <v>800</v>
      </c>
      <c r="AA90" s="82" t="str">
        <f t="shared" si="5"/>
        <v>0</v>
      </c>
      <c r="AC90" s="5"/>
    </row>
    <row r="91" spans="1:29" s="3" customFormat="1" ht="12" customHeight="1" x14ac:dyDescent="0.2">
      <c r="A91" s="1" t="s">
        <v>3004</v>
      </c>
      <c r="B91" s="2">
        <v>240</v>
      </c>
      <c r="C91" s="1" t="s">
        <v>2985</v>
      </c>
      <c r="D91" s="1" t="s">
        <v>2186</v>
      </c>
      <c r="E91" s="3" t="s">
        <v>2187</v>
      </c>
      <c r="F91" s="3">
        <v>16</v>
      </c>
      <c r="G91" s="26">
        <v>25</v>
      </c>
      <c r="I91" s="27"/>
      <c r="J91" s="3" t="s">
        <v>446</v>
      </c>
      <c r="K91" s="111" t="s">
        <v>2516</v>
      </c>
      <c r="L91" s="244" t="s">
        <v>2185</v>
      </c>
      <c r="M91" s="3" t="s">
        <v>2516</v>
      </c>
      <c r="N91" s="3" t="s">
        <v>446</v>
      </c>
      <c r="O91" s="27"/>
      <c r="P91" s="3">
        <v>25</v>
      </c>
      <c r="Q91" s="1" t="s">
        <v>2193</v>
      </c>
      <c r="R91" s="2">
        <v>86</v>
      </c>
      <c r="S91" s="368" t="s">
        <v>436</v>
      </c>
      <c r="T91" s="1" t="s">
        <v>1991</v>
      </c>
      <c r="U91" s="3" t="s">
        <v>1953</v>
      </c>
      <c r="V91" s="3" t="s">
        <v>1953</v>
      </c>
      <c r="W91" s="22" t="s">
        <v>2892</v>
      </c>
      <c r="X91" s="22" t="s">
        <v>1019</v>
      </c>
      <c r="Y91" s="82">
        <f t="shared" si="3"/>
        <v>800</v>
      </c>
      <c r="Z91" s="82">
        <f t="shared" si="4"/>
        <v>800</v>
      </c>
      <c r="AA91" s="82" t="str">
        <f t="shared" si="5"/>
        <v>0</v>
      </c>
    </row>
    <row r="92" spans="1:29" s="3" customFormat="1" ht="12" customHeight="1" x14ac:dyDescent="0.2">
      <c r="L92" s="244" t="s">
        <v>2185</v>
      </c>
      <c r="S92" s="24"/>
      <c r="Y92" s="82">
        <f t="shared" si="3"/>
        <v>0</v>
      </c>
      <c r="Z92" s="82" t="str">
        <f t="shared" si="4"/>
        <v>0</v>
      </c>
      <c r="AA92" s="82" t="str">
        <f t="shared" si="5"/>
        <v>0</v>
      </c>
      <c r="AC92" s="5"/>
    </row>
    <row r="93" spans="1:29" s="369" customFormat="1" ht="12" customHeight="1" x14ac:dyDescent="0.3">
      <c r="G93" s="350">
        <f>SUM(G75:G92)</f>
        <v>333</v>
      </c>
      <c r="I93" s="370"/>
      <c r="J93" s="379"/>
      <c r="K93" s="370"/>
      <c r="L93" s="370"/>
      <c r="M93" s="352">
        <f>G93-P93</f>
        <v>0</v>
      </c>
      <c r="N93" s="379"/>
      <c r="O93" s="372"/>
      <c r="P93" s="352">
        <f>SUM(P75:P92)</f>
        <v>333</v>
      </c>
      <c r="S93" s="307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322" customFormat="1" ht="12" customHeight="1" x14ac:dyDescent="0.25">
      <c r="C94" s="373" t="s">
        <v>1999</v>
      </c>
      <c r="G94" s="324"/>
      <c r="I94" s="324"/>
      <c r="J94" s="380"/>
      <c r="K94" s="324"/>
      <c r="L94" s="324"/>
      <c r="N94" s="380"/>
      <c r="O94" s="326"/>
      <c r="S94" s="311"/>
      <c r="Y94" s="82">
        <f t="shared" si="3"/>
        <v>0</v>
      </c>
      <c r="Z94" s="82" t="str">
        <f t="shared" si="4"/>
        <v>0</v>
      </c>
      <c r="AA94" s="82" t="str">
        <f t="shared" si="5"/>
        <v>0</v>
      </c>
    </row>
    <row r="95" spans="1:29" s="322" customFormat="1" ht="12" customHeight="1" x14ac:dyDescent="0.25">
      <c r="L95" s="244" t="s">
        <v>2185</v>
      </c>
      <c r="N95" s="380"/>
      <c r="O95" s="326"/>
      <c r="S95" s="311"/>
      <c r="Y95" s="82">
        <f t="shared" si="3"/>
        <v>0</v>
      </c>
      <c r="Z95" s="82" t="str">
        <f t="shared" si="4"/>
        <v>0</v>
      </c>
      <c r="AA95" s="82" t="str">
        <f t="shared" si="5"/>
        <v>0</v>
      </c>
    </row>
    <row r="96" spans="1:29" s="22" customFormat="1" ht="12" customHeight="1" x14ac:dyDescent="0.2">
      <c r="A96" s="1" t="s">
        <v>3005</v>
      </c>
      <c r="B96" s="21">
        <v>0</v>
      </c>
      <c r="C96" s="248" t="s">
        <v>2980</v>
      </c>
      <c r="D96" s="20" t="s">
        <v>2718</v>
      </c>
      <c r="E96" s="22" t="s">
        <v>2187</v>
      </c>
      <c r="F96" s="22">
        <v>8</v>
      </c>
      <c r="G96" s="302">
        <v>7</v>
      </c>
      <c r="H96" s="22" t="s">
        <v>2839</v>
      </c>
      <c r="I96" s="23" t="s">
        <v>1947</v>
      </c>
      <c r="J96" s="22" t="s">
        <v>446</v>
      </c>
      <c r="K96" s="23" t="s">
        <v>1948</v>
      </c>
      <c r="L96" s="246" t="s">
        <v>2185</v>
      </c>
      <c r="M96" s="22" t="s">
        <v>1949</v>
      </c>
      <c r="N96" s="22" t="s">
        <v>446</v>
      </c>
      <c r="O96" s="303" t="s">
        <v>182</v>
      </c>
      <c r="P96" s="24">
        <v>7</v>
      </c>
      <c r="Q96" s="20" t="s">
        <v>2193</v>
      </c>
      <c r="R96" s="21">
        <v>19.3</v>
      </c>
      <c r="S96" s="381" t="s">
        <v>3000</v>
      </c>
      <c r="T96" s="20" t="s">
        <v>1952</v>
      </c>
      <c r="U96" s="22" t="s">
        <v>1953</v>
      </c>
      <c r="V96" s="22" t="s">
        <v>1953</v>
      </c>
      <c r="W96" s="22" t="s">
        <v>2892</v>
      </c>
      <c r="X96" s="22" t="s">
        <v>2847</v>
      </c>
      <c r="Y96" s="82">
        <f t="shared" si="3"/>
        <v>112</v>
      </c>
      <c r="Z96" s="82" t="str">
        <f t="shared" si="4"/>
        <v>0</v>
      </c>
      <c r="AA96" s="82">
        <f t="shared" si="5"/>
        <v>112</v>
      </c>
      <c r="AC96" s="25"/>
    </row>
    <row r="97" spans="1:29" s="22" customFormat="1" ht="12" customHeight="1" x14ac:dyDescent="0.2">
      <c r="A97" s="20" t="s">
        <v>2010</v>
      </c>
      <c r="B97" s="21">
        <v>185</v>
      </c>
      <c r="C97" s="20" t="s">
        <v>2218</v>
      </c>
      <c r="D97" s="20" t="s">
        <v>2718</v>
      </c>
      <c r="E97" s="22" t="s">
        <v>2187</v>
      </c>
      <c r="F97" s="22">
        <v>8</v>
      </c>
      <c r="G97" s="22">
        <v>25</v>
      </c>
      <c r="I97" s="29" t="s">
        <v>2011</v>
      </c>
      <c r="J97" s="22" t="s">
        <v>446</v>
      </c>
      <c r="K97" s="23" t="s">
        <v>2490</v>
      </c>
      <c r="L97" s="246" t="s">
        <v>2185</v>
      </c>
      <c r="M97" s="22" t="s">
        <v>2889</v>
      </c>
      <c r="N97" s="22" t="s">
        <v>446</v>
      </c>
      <c r="O97" s="26"/>
      <c r="P97" s="22">
        <v>25</v>
      </c>
      <c r="Q97" s="20" t="s">
        <v>2193</v>
      </c>
      <c r="R97" s="21">
        <v>61</v>
      </c>
      <c r="S97" s="368" t="s">
        <v>436</v>
      </c>
      <c r="T97" s="20" t="s">
        <v>2012</v>
      </c>
      <c r="U97" s="22" t="s">
        <v>1953</v>
      </c>
      <c r="V97" s="22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25"/>
    </row>
    <row r="98" spans="1:29" s="3" customFormat="1" ht="12" customHeight="1" x14ac:dyDescent="0.2">
      <c r="A98" s="1" t="s">
        <v>2006</v>
      </c>
      <c r="B98" s="2">
        <v>19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111" t="s">
        <v>3006</v>
      </c>
      <c r="J98" s="22" t="s">
        <v>446</v>
      </c>
      <c r="K98" s="4" t="s">
        <v>2194</v>
      </c>
      <c r="L98" s="244" t="s">
        <v>2185</v>
      </c>
      <c r="M98" s="3" t="s">
        <v>2889</v>
      </c>
      <c r="N98" s="22" t="s">
        <v>446</v>
      </c>
      <c r="O98" s="27" t="s">
        <v>3007</v>
      </c>
      <c r="P98" s="3">
        <v>25</v>
      </c>
      <c r="Q98" s="1" t="s">
        <v>2193</v>
      </c>
      <c r="R98" s="2">
        <v>61</v>
      </c>
      <c r="S98" s="368" t="s">
        <v>3008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111" t="s">
        <v>3009</v>
      </c>
      <c r="J99" s="22" t="s">
        <v>446</v>
      </c>
      <c r="K99" s="4" t="s">
        <v>2408</v>
      </c>
      <c r="L99" s="244" t="s">
        <v>2185</v>
      </c>
      <c r="M99" s="3" t="s">
        <v>2889</v>
      </c>
      <c r="N99" s="22" t="s">
        <v>446</v>
      </c>
      <c r="O99" s="27" t="s">
        <v>2952</v>
      </c>
      <c r="P99" s="3">
        <v>25</v>
      </c>
      <c r="Q99" s="1" t="s">
        <v>2193</v>
      </c>
      <c r="R99" s="2">
        <v>60.75</v>
      </c>
      <c r="S99" s="368" t="s">
        <v>3010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22" customFormat="1" ht="12" customHeight="1" x14ac:dyDescent="0.2">
      <c r="A100" s="1" t="s">
        <v>2028</v>
      </c>
      <c r="B100" s="2">
        <v>25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H100" s="3"/>
      <c r="I100" s="29" t="s">
        <v>3011</v>
      </c>
      <c r="J100" s="22" t="s">
        <v>446</v>
      </c>
      <c r="K100" s="4" t="s">
        <v>2326</v>
      </c>
      <c r="L100" s="246" t="s">
        <v>2185</v>
      </c>
      <c r="M100" s="26" t="s">
        <v>2453</v>
      </c>
      <c r="N100" s="22" t="s">
        <v>446</v>
      </c>
      <c r="O100" s="142" t="s">
        <v>114</v>
      </c>
      <c r="P100" s="235">
        <v>25</v>
      </c>
      <c r="Q100" s="20" t="s">
        <v>2193</v>
      </c>
      <c r="R100" s="21">
        <v>24.73</v>
      </c>
      <c r="S100" s="368" t="s">
        <v>1382</v>
      </c>
      <c r="T100" s="20" t="s">
        <v>1970</v>
      </c>
      <c r="U100" s="22" t="s">
        <v>1953</v>
      </c>
      <c r="V100" s="22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25"/>
    </row>
    <row r="101" spans="1:29" s="3" customFormat="1" ht="12" customHeight="1" x14ac:dyDescent="0.2">
      <c r="A101" s="1" t="s">
        <v>2001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20</v>
      </c>
      <c r="H101" s="3" t="s">
        <v>2839</v>
      </c>
      <c r="I101" s="29" t="s">
        <v>2002</v>
      </c>
      <c r="J101" s="22" t="s">
        <v>446</v>
      </c>
      <c r="K101" s="4" t="s">
        <v>2490</v>
      </c>
      <c r="L101" s="244" t="s">
        <v>2185</v>
      </c>
      <c r="M101" s="26" t="s">
        <v>2453</v>
      </c>
      <c r="N101" s="22" t="s">
        <v>446</v>
      </c>
      <c r="O101" s="142" t="s">
        <v>155</v>
      </c>
      <c r="P101" s="235">
        <v>20</v>
      </c>
      <c r="Q101" s="1" t="s">
        <v>2193</v>
      </c>
      <c r="R101" s="2">
        <v>24.73</v>
      </c>
      <c r="S101" s="368" t="s">
        <v>3012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320</v>
      </c>
      <c r="Z101" s="82" t="str">
        <f t="shared" si="4"/>
        <v>0</v>
      </c>
      <c r="AA101" s="82">
        <f t="shared" si="5"/>
        <v>320</v>
      </c>
      <c r="AC101" s="5"/>
    </row>
    <row r="102" spans="1:29" s="3" customFormat="1" ht="12" customHeight="1" x14ac:dyDescent="0.2">
      <c r="A102" s="1" t="s">
        <v>2001</v>
      </c>
      <c r="B102" s="2">
        <v>360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5</v>
      </c>
      <c r="H102" s="3" t="s">
        <v>2839</v>
      </c>
      <c r="I102" s="29" t="s">
        <v>2002</v>
      </c>
      <c r="J102" s="22" t="s">
        <v>446</v>
      </c>
      <c r="K102" s="4" t="s">
        <v>2490</v>
      </c>
      <c r="L102" s="244" t="s">
        <v>2185</v>
      </c>
      <c r="M102" s="26" t="s">
        <v>2453</v>
      </c>
      <c r="N102" s="22" t="s">
        <v>446</v>
      </c>
      <c r="O102" s="142" t="s">
        <v>163</v>
      </c>
      <c r="P102" s="235">
        <v>5</v>
      </c>
      <c r="Q102" s="1" t="s">
        <v>2193</v>
      </c>
      <c r="R102" s="2">
        <v>24.73</v>
      </c>
      <c r="S102" s="368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80</v>
      </c>
      <c r="Z102" s="82" t="str">
        <f t="shared" si="4"/>
        <v>0</v>
      </c>
      <c r="AA102" s="82">
        <f t="shared" si="5"/>
        <v>80</v>
      </c>
      <c r="AC102" s="5"/>
    </row>
    <row r="103" spans="1:29" s="3" customFormat="1" ht="12" customHeight="1" x14ac:dyDescent="0.2">
      <c r="A103" s="1" t="s">
        <v>2020</v>
      </c>
      <c r="B103" s="2">
        <v>360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111" t="s">
        <v>59</v>
      </c>
      <c r="J103" s="22" t="s">
        <v>446</v>
      </c>
      <c r="K103" s="4" t="s">
        <v>2515</v>
      </c>
      <c r="L103" s="244" t="s">
        <v>2185</v>
      </c>
      <c r="M103" s="26" t="s">
        <v>2453</v>
      </c>
      <c r="N103" s="22" t="s">
        <v>446</v>
      </c>
      <c r="O103" s="142" t="s">
        <v>60</v>
      </c>
      <c r="P103" s="235">
        <v>25</v>
      </c>
      <c r="Q103" s="1" t="s">
        <v>2193</v>
      </c>
      <c r="R103" s="2">
        <v>24.73</v>
      </c>
      <c r="S103" s="368" t="s">
        <v>3013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2014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22" t="s">
        <v>446</v>
      </c>
      <c r="O104" s="142" t="s">
        <v>152</v>
      </c>
      <c r="P104" s="235">
        <v>25</v>
      </c>
      <c r="Q104" s="1" t="s">
        <v>2193</v>
      </c>
      <c r="R104" s="2">
        <v>24.73</v>
      </c>
      <c r="S104" s="368" t="s">
        <v>3014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2013</v>
      </c>
      <c r="B105" s="2">
        <v>26.35</v>
      </c>
      <c r="C105" s="1" t="s">
        <v>2193</v>
      </c>
      <c r="D105" s="20" t="s">
        <v>2718</v>
      </c>
      <c r="E105" s="22" t="s">
        <v>2187</v>
      </c>
      <c r="F105" s="22">
        <v>8</v>
      </c>
      <c r="G105" s="3">
        <v>25</v>
      </c>
      <c r="I105" s="4" t="s">
        <v>2024</v>
      </c>
      <c r="J105" s="22" t="s">
        <v>446</v>
      </c>
      <c r="K105" s="4" t="s">
        <v>2408</v>
      </c>
      <c r="L105" s="244" t="s">
        <v>2185</v>
      </c>
      <c r="M105" s="26" t="s">
        <v>2453</v>
      </c>
      <c r="N105" s="3" t="s">
        <v>446</v>
      </c>
      <c r="O105" s="142" t="s">
        <v>1373</v>
      </c>
      <c r="P105" s="235">
        <v>25</v>
      </c>
      <c r="Q105" s="1" t="s">
        <v>2193</v>
      </c>
      <c r="R105" s="2">
        <v>24.73</v>
      </c>
      <c r="S105" s="36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2013</v>
      </c>
      <c r="B106" s="2">
        <v>26.35</v>
      </c>
      <c r="C106" s="1" t="s">
        <v>2193</v>
      </c>
      <c r="D106" s="20" t="s">
        <v>2718</v>
      </c>
      <c r="E106" s="22" t="s">
        <v>2187</v>
      </c>
      <c r="F106" s="22">
        <v>8</v>
      </c>
      <c r="G106" s="3">
        <v>25</v>
      </c>
      <c r="I106" s="4" t="s">
        <v>2024</v>
      </c>
      <c r="J106" s="22" t="s">
        <v>446</v>
      </c>
      <c r="K106" s="4" t="s">
        <v>2408</v>
      </c>
      <c r="L106" s="244" t="s">
        <v>2185</v>
      </c>
      <c r="M106" s="26" t="s">
        <v>2453</v>
      </c>
      <c r="N106" s="3" t="s">
        <v>446</v>
      </c>
      <c r="O106" s="142" t="s">
        <v>1373</v>
      </c>
      <c r="P106" s="235">
        <v>25</v>
      </c>
      <c r="Q106" s="1" t="s">
        <v>2193</v>
      </c>
      <c r="R106" s="2">
        <v>24.73</v>
      </c>
      <c r="S106" s="36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5"/>
    </row>
    <row r="107" spans="1:29" s="3" customFormat="1" ht="12" customHeight="1" x14ac:dyDescent="0.2">
      <c r="A107" s="1" t="s">
        <v>3005</v>
      </c>
      <c r="B107" s="2">
        <v>0</v>
      </c>
      <c r="C107" s="248" t="s">
        <v>2980</v>
      </c>
      <c r="D107" s="20" t="s">
        <v>2718</v>
      </c>
      <c r="E107" s="22" t="s">
        <v>2187</v>
      </c>
      <c r="F107" s="22">
        <v>8</v>
      </c>
      <c r="G107" s="26">
        <v>25</v>
      </c>
      <c r="H107" s="22"/>
      <c r="I107" s="23" t="s">
        <v>1947</v>
      </c>
      <c r="J107" s="22" t="s">
        <v>446</v>
      </c>
      <c r="K107" s="23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35">
        <v>25</v>
      </c>
      <c r="Q107" s="1" t="s">
        <v>2193</v>
      </c>
      <c r="R107" s="2">
        <v>24.73</v>
      </c>
      <c r="S107" s="36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3"/>
        <v>400</v>
      </c>
      <c r="Z107" s="82" t="str">
        <f t="shared" si="4"/>
        <v>0</v>
      </c>
      <c r="AA107" s="82">
        <f t="shared" si="5"/>
        <v>400</v>
      </c>
      <c r="AC107" s="5"/>
    </row>
    <row r="108" spans="1:29" s="3" customFormat="1" ht="12" customHeight="1" x14ac:dyDescent="0.2">
      <c r="A108" s="1" t="s">
        <v>3005</v>
      </c>
      <c r="B108" s="2">
        <v>0</v>
      </c>
      <c r="C108" s="248" t="s">
        <v>2980</v>
      </c>
      <c r="D108" s="20" t="s">
        <v>2718</v>
      </c>
      <c r="E108" s="22" t="s">
        <v>2187</v>
      </c>
      <c r="F108" s="22">
        <v>8</v>
      </c>
      <c r="G108" s="302">
        <v>1</v>
      </c>
      <c r="H108" s="22" t="s">
        <v>2839</v>
      </c>
      <c r="I108" s="23" t="s">
        <v>1947</v>
      </c>
      <c r="J108" s="22" t="s">
        <v>446</v>
      </c>
      <c r="K108" s="23" t="s">
        <v>1958</v>
      </c>
      <c r="L108" s="244" t="s">
        <v>2185</v>
      </c>
      <c r="M108" s="26" t="s">
        <v>2453</v>
      </c>
      <c r="N108" s="22" t="s">
        <v>446</v>
      </c>
      <c r="O108" s="142" t="s">
        <v>2026</v>
      </c>
      <c r="P108" s="28">
        <v>1</v>
      </c>
      <c r="Q108" s="1" t="s">
        <v>2193</v>
      </c>
      <c r="R108" s="2">
        <v>24.73</v>
      </c>
      <c r="S108" s="368" t="s">
        <v>1382</v>
      </c>
      <c r="T108" s="1" t="s">
        <v>1970</v>
      </c>
      <c r="U108" s="3" t="s">
        <v>1953</v>
      </c>
      <c r="V108" s="3" t="s">
        <v>1953</v>
      </c>
      <c r="W108" s="22" t="s">
        <v>2892</v>
      </c>
      <c r="X108" s="22" t="s">
        <v>2847</v>
      </c>
      <c r="Y108" s="82">
        <f t="shared" si="3"/>
        <v>16</v>
      </c>
      <c r="Z108" s="82" t="str">
        <f t="shared" si="4"/>
        <v>0</v>
      </c>
      <c r="AA108" s="82">
        <f t="shared" si="5"/>
        <v>16</v>
      </c>
      <c r="AC108" s="5"/>
    </row>
    <row r="109" spans="1:29" s="16" customFormat="1" ht="12" customHeight="1" x14ac:dyDescent="0.2">
      <c r="L109" s="244" t="s">
        <v>2185</v>
      </c>
      <c r="M109" s="74"/>
      <c r="O109" s="139"/>
      <c r="Q109" s="312"/>
      <c r="R109" s="313"/>
      <c r="S109" s="314"/>
      <c r="T109" s="312"/>
      <c r="X109" s="74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315"/>
    </row>
    <row r="110" spans="1:29" s="316" customFormat="1" ht="12" customHeight="1" thickBot="1" x14ac:dyDescent="0.35">
      <c r="G110" s="317">
        <f>SUM(G94:G108)</f>
        <v>258</v>
      </c>
      <c r="I110" s="318"/>
      <c r="J110" s="376"/>
      <c r="K110" s="320"/>
      <c r="L110" s="320"/>
      <c r="M110" s="267">
        <f>G110-P110</f>
        <v>0</v>
      </c>
      <c r="N110" s="376"/>
      <c r="O110" s="321"/>
      <c r="P110" s="295">
        <f>SUM(P94:P109)</f>
        <v>258</v>
      </c>
      <c r="S110" s="321"/>
      <c r="Y110" s="82">
        <f t="shared" si="3"/>
        <v>0</v>
      </c>
      <c r="Z110" s="82" t="str">
        <f t="shared" si="4"/>
        <v>0</v>
      </c>
      <c r="AA110" s="82" t="str">
        <f t="shared" si="5"/>
        <v>0</v>
      </c>
    </row>
    <row r="111" spans="1:29" s="322" customFormat="1" ht="12" customHeight="1" x14ac:dyDescent="0.3">
      <c r="C111" s="323" t="s">
        <v>2031</v>
      </c>
      <c r="G111" s="324"/>
      <c r="H111" s="325"/>
      <c r="I111" s="324"/>
      <c r="J111" s="380"/>
      <c r="K111" s="324"/>
      <c r="L111" s="324"/>
      <c r="N111" s="380"/>
      <c r="O111" s="326"/>
      <c r="S111" s="326"/>
      <c r="Y111" s="82">
        <f t="shared" si="3"/>
        <v>0</v>
      </c>
      <c r="Z111" s="82" t="str">
        <f t="shared" si="4"/>
        <v>0</v>
      </c>
      <c r="AA111" s="82" t="str">
        <f t="shared" si="5"/>
        <v>0</v>
      </c>
    </row>
    <row r="112" spans="1:29" s="3" customFormat="1" ht="12" customHeight="1" x14ac:dyDescent="0.2">
      <c r="A112" s="1"/>
      <c r="B112" s="2"/>
      <c r="C112" s="1"/>
      <c r="D112" s="1"/>
      <c r="K112" s="4"/>
      <c r="L112" s="244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5"/>
    </row>
    <row r="113" spans="1:29" s="22" customFormat="1" ht="12" customHeight="1" x14ac:dyDescent="0.2">
      <c r="A113" s="20" t="s">
        <v>2032</v>
      </c>
      <c r="B113" s="21">
        <v>310</v>
      </c>
      <c r="C113" s="20" t="s">
        <v>2033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2034</v>
      </c>
      <c r="J113" s="22" t="s">
        <v>446</v>
      </c>
      <c r="K113" s="23" t="s">
        <v>2035</v>
      </c>
      <c r="L113" s="246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81" t="s">
        <v>3015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 t="s">
        <v>2044</v>
      </c>
      <c r="B114" s="21">
        <v>275</v>
      </c>
      <c r="C114" s="20" t="s">
        <v>2041</v>
      </c>
      <c r="D114" s="20" t="s">
        <v>2186</v>
      </c>
      <c r="E114" s="22" t="s">
        <v>2187</v>
      </c>
      <c r="F114" s="22">
        <v>16</v>
      </c>
      <c r="G114" s="235">
        <v>25</v>
      </c>
      <c r="I114" s="245" t="s">
        <v>2042</v>
      </c>
      <c r="J114" s="22" t="s">
        <v>446</v>
      </c>
      <c r="K114" s="23" t="s">
        <v>1949</v>
      </c>
      <c r="L114" s="20" t="s">
        <v>2185</v>
      </c>
      <c r="M114" s="235" t="s">
        <v>2821</v>
      </c>
      <c r="N114" s="22" t="s">
        <v>446</v>
      </c>
      <c r="O114" s="235" t="s">
        <v>2036</v>
      </c>
      <c r="P114" s="235">
        <v>25</v>
      </c>
      <c r="Q114" s="20" t="s">
        <v>1906</v>
      </c>
      <c r="R114" s="21">
        <v>0</v>
      </c>
      <c r="S114" s="381" t="s">
        <v>3016</v>
      </c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800</v>
      </c>
      <c r="Z114" s="82" t="str">
        <f t="shared" si="4"/>
        <v>0</v>
      </c>
      <c r="AA114" s="82">
        <f t="shared" si="5"/>
        <v>800</v>
      </c>
      <c r="AC114" s="25"/>
    </row>
    <row r="115" spans="1:29" s="22" customFormat="1" ht="12" customHeight="1" x14ac:dyDescent="0.2">
      <c r="A115" s="20" t="s">
        <v>2040</v>
      </c>
      <c r="B115" s="21">
        <v>275</v>
      </c>
      <c r="C115" s="20" t="s">
        <v>2041</v>
      </c>
      <c r="D115" s="20" t="s">
        <v>2186</v>
      </c>
      <c r="E115" s="22" t="s">
        <v>2187</v>
      </c>
      <c r="F115" s="22">
        <v>16</v>
      </c>
      <c r="G115" s="235">
        <v>25</v>
      </c>
      <c r="I115" s="245" t="s">
        <v>2042</v>
      </c>
      <c r="J115" s="22" t="s">
        <v>446</v>
      </c>
      <c r="K115" s="23" t="s">
        <v>1949</v>
      </c>
      <c r="L115" s="20" t="s">
        <v>2185</v>
      </c>
      <c r="M115" s="235" t="s">
        <v>2821</v>
      </c>
      <c r="N115" s="22" t="s">
        <v>446</v>
      </c>
      <c r="O115" s="235" t="s">
        <v>2036</v>
      </c>
      <c r="P115" s="235">
        <v>25</v>
      </c>
      <c r="Q115" s="20" t="s">
        <v>1906</v>
      </c>
      <c r="R115" s="21">
        <v>0</v>
      </c>
      <c r="S115" s="381" t="s">
        <v>3016</v>
      </c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>
        <f t="shared" si="3"/>
        <v>800</v>
      </c>
      <c r="Z115" s="82" t="str">
        <f t="shared" si="4"/>
        <v>0</v>
      </c>
      <c r="AA115" s="82">
        <f t="shared" si="5"/>
        <v>800</v>
      </c>
      <c r="AC115" s="25"/>
    </row>
    <row r="116" spans="1:29" s="22" customFormat="1" ht="12" customHeight="1" x14ac:dyDescent="0.2">
      <c r="A116" s="20"/>
      <c r="B116" s="21"/>
      <c r="C116" s="20"/>
      <c r="D116" s="20"/>
      <c r="G116" s="26"/>
      <c r="K116" s="29"/>
      <c r="L116" s="20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22" customFormat="1" ht="12" customHeight="1" x14ac:dyDescent="0.2">
      <c r="A117" s="20"/>
      <c r="B117" s="21"/>
      <c r="C117" s="20"/>
      <c r="D117" s="20"/>
      <c r="G117" s="26"/>
      <c r="K117" s="29"/>
      <c r="L117" s="246" t="s">
        <v>2185</v>
      </c>
      <c r="Y117" s="82">
        <f t="shared" si="3"/>
        <v>0</v>
      </c>
      <c r="Z117" s="82" t="str">
        <f t="shared" si="4"/>
        <v>0</v>
      </c>
      <c r="AA117" s="82" t="str">
        <f t="shared" si="5"/>
        <v>0</v>
      </c>
      <c r="AC117" s="25"/>
    </row>
    <row r="118" spans="1:29" s="22" customFormat="1" ht="12" customHeight="1" x14ac:dyDescent="0.2">
      <c r="A118" s="20"/>
      <c r="B118" s="21"/>
      <c r="C118" s="20"/>
      <c r="D118" s="20"/>
      <c r="K118" s="23"/>
      <c r="L118" s="246" t="s">
        <v>2185</v>
      </c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25"/>
    </row>
    <row r="119" spans="1:29" s="43" customFormat="1" ht="12" customHeight="1" x14ac:dyDescent="0.25">
      <c r="J119" s="45"/>
      <c r="L119" s="246" t="s">
        <v>2185</v>
      </c>
      <c r="M119" s="235" t="s">
        <v>2821</v>
      </c>
      <c r="N119" s="22"/>
      <c r="O119" s="235" t="s">
        <v>1907</v>
      </c>
      <c r="P119" s="235">
        <v>0</v>
      </c>
      <c r="Q119" s="20" t="s">
        <v>1906</v>
      </c>
      <c r="R119" s="21">
        <v>0</v>
      </c>
      <c r="S119" s="24"/>
      <c r="T119" s="20" t="s">
        <v>2038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0</v>
      </c>
      <c r="Z119" s="82" t="str">
        <f t="shared" si="4"/>
        <v>0</v>
      </c>
      <c r="AA119" s="82">
        <f t="shared" si="5"/>
        <v>0</v>
      </c>
    </row>
    <row r="120" spans="1:29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6" t="s">
        <v>2185</v>
      </c>
      <c r="M120" s="275"/>
      <c r="O120" s="28"/>
      <c r="Q120" s="248"/>
      <c r="R120" s="21"/>
      <c r="S120" s="355"/>
      <c r="T120" s="20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  <c r="AC120" s="85"/>
    </row>
    <row r="121" spans="1:29" s="327" customFormat="1" ht="12" customHeight="1" thickBot="1" x14ac:dyDescent="0.35">
      <c r="G121" s="264">
        <f>SUM(G111:G120)</f>
        <v>75</v>
      </c>
      <c r="I121" s="328"/>
      <c r="J121" s="375"/>
      <c r="L121" s="320"/>
      <c r="M121" s="267">
        <f>G121-P121</f>
        <v>0</v>
      </c>
      <c r="N121" s="375"/>
      <c r="O121" s="329"/>
      <c r="P121" s="267">
        <f>SUM(P111:P120)</f>
        <v>75</v>
      </c>
      <c r="S121" s="329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71" customFormat="1" ht="12" customHeight="1" x14ac:dyDescent="0.3">
      <c r="C122" s="330" t="s">
        <v>2045</v>
      </c>
      <c r="G122" s="309"/>
      <c r="H122" s="67"/>
      <c r="I122" s="309"/>
      <c r="J122" s="374"/>
      <c r="K122" s="309"/>
      <c r="L122" s="309"/>
      <c r="N122" s="374"/>
      <c r="O122" s="311"/>
      <c r="S122" s="311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</row>
    <row r="123" spans="1:29" s="43" customFormat="1" ht="12" customHeight="1" x14ac:dyDescent="0.25">
      <c r="A123" s="20" t="s">
        <v>2032</v>
      </c>
      <c r="B123" s="21">
        <v>310</v>
      </c>
      <c r="C123" s="20" t="s">
        <v>2033</v>
      </c>
      <c r="D123" s="20" t="s">
        <v>2718</v>
      </c>
      <c r="E123" s="22" t="s">
        <v>2187</v>
      </c>
      <c r="F123" s="22">
        <v>8</v>
      </c>
      <c r="G123" s="22">
        <v>25</v>
      </c>
      <c r="H123" s="22"/>
      <c r="I123" s="245" t="s">
        <v>2034</v>
      </c>
      <c r="J123" s="22" t="s">
        <v>446</v>
      </c>
      <c r="K123" s="23" t="s">
        <v>2035</v>
      </c>
      <c r="L123" s="246" t="s">
        <v>2185</v>
      </c>
      <c r="M123" s="26" t="s">
        <v>2821</v>
      </c>
      <c r="N123" s="22" t="s">
        <v>446</v>
      </c>
      <c r="O123" s="26" t="s">
        <v>2046</v>
      </c>
      <c r="P123" s="26">
        <v>25</v>
      </c>
      <c r="Q123" s="1" t="s">
        <v>2985</v>
      </c>
      <c r="R123" s="21">
        <v>0</v>
      </c>
      <c r="S123" s="381" t="s">
        <v>3015</v>
      </c>
      <c r="T123" s="1" t="s">
        <v>3017</v>
      </c>
      <c r="U123" s="22" t="s">
        <v>2039</v>
      </c>
      <c r="V123" s="22" t="s">
        <v>2039</v>
      </c>
      <c r="W123" s="22" t="s">
        <v>2892</v>
      </c>
      <c r="X123" s="22" t="s">
        <v>2847</v>
      </c>
      <c r="Y123" s="82">
        <f t="shared" si="3"/>
        <v>400</v>
      </c>
      <c r="Z123" s="82" t="str">
        <f t="shared" si="4"/>
        <v>0</v>
      </c>
      <c r="AA123" s="82">
        <f t="shared" si="5"/>
        <v>400</v>
      </c>
    </row>
    <row r="124" spans="1:29" s="74" customFormat="1" ht="12" customHeight="1" x14ac:dyDescent="0.2">
      <c r="A124" s="83"/>
      <c r="B124" s="84"/>
      <c r="C124" s="83"/>
      <c r="D124" s="83"/>
      <c r="G124" s="245"/>
      <c r="H124" s="286"/>
      <c r="I124" s="274"/>
      <c r="J124" s="310"/>
      <c r="K124" s="245"/>
      <c r="L124" s="246" t="s">
        <v>2185</v>
      </c>
      <c r="M124" s="275"/>
      <c r="O124" s="28"/>
      <c r="Q124" s="248"/>
      <c r="R124" s="21"/>
      <c r="S124" s="355"/>
      <c r="T124" s="20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85"/>
    </row>
    <row r="125" spans="1:29" s="316" customFormat="1" ht="12" customHeight="1" thickBot="1" x14ac:dyDescent="0.35">
      <c r="G125" s="317">
        <f>SUM(G122:G124)</f>
        <v>25</v>
      </c>
      <c r="H125" s="327"/>
      <c r="I125" s="331"/>
      <c r="J125" s="376"/>
      <c r="L125" s="318"/>
      <c r="M125" s="295">
        <f>G125-P125</f>
        <v>0</v>
      </c>
      <c r="N125" s="376"/>
      <c r="O125" s="321"/>
      <c r="P125" s="295">
        <f>SUM(P122:P124)</f>
        <v>25</v>
      </c>
      <c r="S125" s="32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ht="12" customHeight="1" x14ac:dyDescent="0.25">
      <c r="C126" s="333" t="s">
        <v>2048</v>
      </c>
      <c r="G126" s="334"/>
      <c r="I126" s="334"/>
      <c r="J126" s="7"/>
      <c r="L126" s="334"/>
      <c r="N126" s="7"/>
      <c r="O126" s="335"/>
      <c r="S126" s="335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s="3" customFormat="1" ht="12" customHeight="1" x14ac:dyDescent="0.2">
      <c r="A127" s="1" t="s">
        <v>2049</v>
      </c>
      <c r="B127" s="2">
        <v>374.98</v>
      </c>
      <c r="C127" s="1" t="s">
        <v>1906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2889</v>
      </c>
      <c r="J127" s="8" t="s">
        <v>446</v>
      </c>
      <c r="K127" s="4" t="s">
        <v>2050</v>
      </c>
      <c r="L127" s="244" t="s">
        <v>2185</v>
      </c>
      <c r="M127" s="3" t="s">
        <v>2889</v>
      </c>
      <c r="N127" s="8" t="s">
        <v>446</v>
      </c>
      <c r="O127" s="27"/>
      <c r="P127" s="3">
        <v>25</v>
      </c>
      <c r="Q127" s="1" t="s">
        <v>2193</v>
      </c>
      <c r="R127" s="2">
        <v>41.5</v>
      </c>
      <c r="S127" s="8" t="s">
        <v>436</v>
      </c>
      <c r="T127" s="1" t="s">
        <v>2051</v>
      </c>
      <c r="U127" s="3" t="s">
        <v>1953</v>
      </c>
      <c r="V127" s="3" t="s">
        <v>1953</v>
      </c>
      <c r="W127" s="22" t="s">
        <v>2846</v>
      </c>
      <c r="X127" s="22" t="s">
        <v>1019</v>
      </c>
      <c r="Y127" s="82">
        <f t="shared" si="3"/>
        <v>800</v>
      </c>
      <c r="Z127" s="82">
        <f t="shared" si="4"/>
        <v>800</v>
      </c>
      <c r="AA127" s="82" t="str">
        <f t="shared" si="5"/>
        <v>0</v>
      </c>
      <c r="AC127" s="5"/>
    </row>
    <row r="128" spans="1:29" s="3" customFormat="1" ht="12" customHeight="1" x14ac:dyDescent="0.2">
      <c r="A128" s="1" t="s">
        <v>2052</v>
      </c>
      <c r="B128" s="2">
        <v>145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25</v>
      </c>
      <c r="J128" s="8" t="s">
        <v>446</v>
      </c>
      <c r="K128" s="4" t="s">
        <v>2585</v>
      </c>
      <c r="L128" s="244" t="s">
        <v>2185</v>
      </c>
      <c r="M128" s="3" t="s">
        <v>2194</v>
      </c>
      <c r="N128" s="8" t="s">
        <v>446</v>
      </c>
      <c r="O128" s="3" t="s">
        <v>2053</v>
      </c>
      <c r="P128" s="3">
        <v>25</v>
      </c>
      <c r="Q128" s="1" t="s">
        <v>2054</v>
      </c>
      <c r="R128" s="2">
        <v>350</v>
      </c>
      <c r="S128" s="8" t="s">
        <v>436</v>
      </c>
      <c r="T128" s="1" t="s">
        <v>2055</v>
      </c>
      <c r="U128" s="3" t="s">
        <v>1953</v>
      </c>
      <c r="V128" s="22" t="s">
        <v>1953</v>
      </c>
      <c r="W128" s="22" t="s">
        <v>1161</v>
      </c>
      <c r="X128" s="22" t="s">
        <v>1019</v>
      </c>
      <c r="Y128" s="82">
        <f t="shared" si="3"/>
        <v>800</v>
      </c>
      <c r="Z128" s="82">
        <f t="shared" si="4"/>
        <v>800</v>
      </c>
      <c r="AA128" s="82" t="str">
        <f t="shared" si="5"/>
        <v>0</v>
      </c>
      <c r="AC128" s="5"/>
    </row>
    <row r="129" spans="1:34" s="3" customFormat="1" ht="12" customHeight="1" x14ac:dyDescent="0.2">
      <c r="A129" s="1"/>
      <c r="B129" s="2"/>
      <c r="C129" s="1"/>
      <c r="D129" s="1"/>
      <c r="G129" s="4"/>
      <c r="I129" s="4"/>
      <c r="J129" s="24"/>
      <c r="K129" s="23"/>
      <c r="L129" s="244" t="s">
        <v>2185</v>
      </c>
      <c r="M129" s="22"/>
      <c r="N129" s="8"/>
      <c r="O129" s="336"/>
      <c r="Q129" s="1"/>
      <c r="R129" s="2"/>
      <c r="S129" s="337"/>
      <c r="T129" s="1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C129" s="5"/>
    </row>
    <row r="130" spans="1:34" s="62" customFormat="1" ht="12" customHeight="1" thickBot="1" x14ac:dyDescent="0.3">
      <c r="G130" s="317">
        <f>SUM(G126:G129)</f>
        <v>50</v>
      </c>
      <c r="I130" s="338"/>
      <c r="J130" s="377"/>
      <c r="K130" s="46"/>
      <c r="L130" s="340"/>
      <c r="M130" s="267">
        <f>G130-P130</f>
        <v>0</v>
      </c>
      <c r="N130" s="377"/>
      <c r="O130" s="341"/>
      <c r="P130" s="295">
        <f>SUM(P126:P129)</f>
        <v>50</v>
      </c>
      <c r="S130" s="341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ht="12" customHeight="1" x14ac:dyDescent="0.25">
      <c r="C131" s="333" t="s">
        <v>2056</v>
      </c>
      <c r="G131" s="334"/>
      <c r="I131" s="334"/>
      <c r="J131" s="378"/>
      <c r="K131" s="43"/>
      <c r="L131" s="240"/>
      <c r="M131" s="43"/>
      <c r="N131" s="378"/>
      <c r="O131" s="335"/>
      <c r="S131" s="335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</row>
    <row r="132" spans="1:34" s="3" customFormat="1" ht="12" customHeight="1" x14ac:dyDescent="0.2">
      <c r="A132" s="1" t="s">
        <v>2057</v>
      </c>
      <c r="B132" s="2">
        <v>67</v>
      </c>
      <c r="C132" s="1" t="s">
        <v>2193</v>
      </c>
      <c r="D132" s="1" t="s">
        <v>2718</v>
      </c>
      <c r="E132" s="3" t="s">
        <v>2187</v>
      </c>
      <c r="F132" s="3">
        <v>8</v>
      </c>
      <c r="G132" s="3">
        <v>25</v>
      </c>
      <c r="I132" s="111"/>
      <c r="J132" s="8" t="s">
        <v>446</v>
      </c>
      <c r="K132" s="4" t="s">
        <v>2490</v>
      </c>
      <c r="L132" s="244" t="s">
        <v>2185</v>
      </c>
      <c r="M132" s="3" t="s">
        <v>2430</v>
      </c>
      <c r="N132" s="8" t="s">
        <v>446</v>
      </c>
      <c r="O132" s="3" t="s">
        <v>2490</v>
      </c>
      <c r="P132" s="3">
        <v>25</v>
      </c>
      <c r="Q132" s="1" t="s">
        <v>2193</v>
      </c>
      <c r="R132" s="2">
        <v>27.5</v>
      </c>
      <c r="S132" s="8" t="s">
        <v>436</v>
      </c>
      <c r="T132" s="1" t="s">
        <v>2058</v>
      </c>
      <c r="U132" s="3" t="s">
        <v>1953</v>
      </c>
      <c r="V132" s="3" t="s">
        <v>1953</v>
      </c>
      <c r="W132" s="22" t="s">
        <v>1161</v>
      </c>
      <c r="X132" s="22" t="s">
        <v>1019</v>
      </c>
      <c r="Y132" s="82">
        <f t="shared" si="3"/>
        <v>400</v>
      </c>
      <c r="Z132" s="82">
        <f t="shared" si="4"/>
        <v>400</v>
      </c>
      <c r="AA132" s="82" t="str">
        <f t="shared" si="5"/>
        <v>0</v>
      </c>
      <c r="AC132" s="5"/>
    </row>
    <row r="133" spans="1:34" s="3" customFormat="1" ht="12" customHeight="1" x14ac:dyDescent="0.2">
      <c r="A133" s="20" t="s">
        <v>2028</v>
      </c>
      <c r="B133" s="21">
        <v>25</v>
      </c>
      <c r="C133" s="20" t="s">
        <v>2193</v>
      </c>
      <c r="D133" s="20" t="s">
        <v>2718</v>
      </c>
      <c r="E133" s="22" t="s">
        <v>2187</v>
      </c>
      <c r="F133" s="22">
        <v>8</v>
      </c>
      <c r="G133" s="22">
        <v>25</v>
      </c>
      <c r="H133" s="22"/>
      <c r="I133" s="4" t="s">
        <v>2567</v>
      </c>
      <c r="J133" s="24" t="s">
        <v>446</v>
      </c>
      <c r="K133" s="23" t="s">
        <v>2326</v>
      </c>
      <c r="L133" s="244" t="s">
        <v>2185</v>
      </c>
      <c r="M133" s="3" t="s">
        <v>2567</v>
      </c>
      <c r="N133" s="8" t="s">
        <v>446</v>
      </c>
      <c r="O133" s="139"/>
      <c r="P133" s="3">
        <v>25</v>
      </c>
      <c r="Q133" s="1" t="s">
        <v>2193</v>
      </c>
      <c r="R133" s="2">
        <v>370</v>
      </c>
      <c r="S133" s="24" t="s">
        <v>436</v>
      </c>
      <c r="T133" s="1" t="s">
        <v>2059</v>
      </c>
      <c r="U133" s="3" t="s">
        <v>1953</v>
      </c>
      <c r="V133" s="3" t="s">
        <v>1953</v>
      </c>
      <c r="W133" s="22" t="s">
        <v>1161</v>
      </c>
      <c r="X133" s="22" t="s">
        <v>1019</v>
      </c>
      <c r="Y133" s="82">
        <f t="shared" si="3"/>
        <v>400</v>
      </c>
      <c r="Z133" s="82">
        <f t="shared" si="4"/>
        <v>400</v>
      </c>
      <c r="AA133" s="82" t="str">
        <f t="shared" si="5"/>
        <v>0</v>
      </c>
      <c r="AC133" s="5"/>
    </row>
    <row r="134" spans="1:34" s="16" customFormat="1" ht="12" customHeight="1" x14ac:dyDescent="0.2">
      <c r="A134" s="312"/>
      <c r="B134" s="313"/>
      <c r="C134" s="312"/>
      <c r="D134" s="312"/>
      <c r="G134" s="343"/>
      <c r="I134" s="343"/>
      <c r="J134" s="344"/>
      <c r="K134" s="245"/>
      <c r="L134" s="244" t="s">
        <v>2185</v>
      </c>
      <c r="M134" s="74"/>
      <c r="N134" s="344"/>
      <c r="O134" s="345"/>
      <c r="Q134" s="312"/>
      <c r="R134" s="313"/>
      <c r="S134" s="167"/>
      <c r="T134" s="312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C134" s="315"/>
    </row>
    <row r="135" spans="1:34" s="62" customFormat="1" ht="12" customHeight="1" thickBot="1" x14ac:dyDescent="0.3">
      <c r="G135" s="317">
        <f>SUM(G131:G134)</f>
        <v>50</v>
      </c>
      <c r="I135" s="338"/>
      <c r="J135" s="377"/>
      <c r="K135" s="46"/>
      <c r="L135" s="340"/>
      <c r="M135" s="267">
        <f>G135-P135</f>
        <v>0</v>
      </c>
      <c r="N135" s="377"/>
      <c r="O135" s="341"/>
      <c r="P135" s="295">
        <f>SUM(P131:P134)</f>
        <v>50</v>
      </c>
      <c r="S135" s="341"/>
      <c r="Y135" s="82">
        <f t="shared" si="3"/>
        <v>0</v>
      </c>
      <c r="Z135" s="82" t="str">
        <f t="shared" si="4"/>
        <v>0</v>
      </c>
      <c r="AA135" s="82" t="str">
        <f t="shared" si="5"/>
        <v>0</v>
      </c>
    </row>
    <row r="136" spans="1:34" s="37" customFormat="1" ht="11.85" customHeight="1" x14ac:dyDescent="0.25">
      <c r="A136" s="30"/>
      <c r="B136" s="31"/>
      <c r="C136" s="32" t="s">
        <v>468</v>
      </c>
      <c r="D136" s="33"/>
      <c r="E136" s="34"/>
      <c r="F136" s="35"/>
      <c r="G136" s="36"/>
      <c r="H136" s="30"/>
      <c r="I136" s="30"/>
      <c r="J136" s="30"/>
      <c r="K136" s="30"/>
      <c r="L136" s="34"/>
      <c r="M136" s="30"/>
      <c r="N136" s="30"/>
      <c r="O136" s="30"/>
      <c r="P136" s="36"/>
      <c r="Q136" s="34"/>
      <c r="R136" s="31"/>
      <c r="S136" s="121"/>
      <c r="T136" s="30"/>
      <c r="U136" s="30"/>
      <c r="V136" s="30"/>
      <c r="W136" s="34"/>
      <c r="X136" s="30"/>
      <c r="Y136" s="82">
        <f t="shared" si="3"/>
        <v>0</v>
      </c>
      <c r="Z136" s="82" t="str">
        <f t="shared" si="4"/>
        <v>0</v>
      </c>
      <c r="AA136" s="82" t="str">
        <f t="shared" si="5"/>
        <v>0</v>
      </c>
      <c r="AB136" s="30"/>
      <c r="AC136" s="30"/>
      <c r="AD136" s="34"/>
      <c r="AE136" s="34"/>
      <c r="AF136" s="34"/>
      <c r="AG136" s="34"/>
      <c r="AH136" s="34"/>
    </row>
    <row r="137" spans="1:34" s="3" customFormat="1" ht="10.199999999999999" x14ac:dyDescent="0.2">
      <c r="A137" s="1" t="s">
        <v>847</v>
      </c>
      <c r="B137" s="2">
        <v>375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 t="s">
        <v>1744</v>
      </c>
      <c r="J137" s="3" t="s">
        <v>446</v>
      </c>
      <c r="K137" s="75" t="s">
        <v>2812</v>
      </c>
      <c r="L137" s="76" t="s">
        <v>2185</v>
      </c>
      <c r="M137" s="115" t="s">
        <v>2484</v>
      </c>
      <c r="N137" s="3" t="s">
        <v>446</v>
      </c>
      <c r="O137" s="27" t="s">
        <v>2910</v>
      </c>
      <c r="P137" s="3">
        <v>25</v>
      </c>
      <c r="Q137" s="1" t="s">
        <v>1757</v>
      </c>
      <c r="R137" s="2">
        <v>270</v>
      </c>
      <c r="S137" s="149" t="s">
        <v>1779</v>
      </c>
      <c r="T137" s="1" t="s">
        <v>1766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ref="Y137:Y199" si="6">F137*G137*2</f>
        <v>800</v>
      </c>
      <c r="Z137" s="82" t="str">
        <f t="shared" ref="Z137:Z200" si="7">IF(X137="N",Y137,"0")</f>
        <v>0</v>
      </c>
      <c r="AA137" s="82">
        <f t="shared" ref="AA137:AA200" si="8">IF(X137="P",Y137,"0")</f>
        <v>800</v>
      </c>
      <c r="AC137" s="5"/>
    </row>
    <row r="138" spans="1:34" s="3" customFormat="1" ht="10.199999999999999" x14ac:dyDescent="0.2">
      <c r="A138" s="1" t="s">
        <v>1767</v>
      </c>
      <c r="B138" s="2">
        <v>325</v>
      </c>
      <c r="C138" s="1" t="s">
        <v>1757</v>
      </c>
      <c r="D138" s="1" t="s">
        <v>2186</v>
      </c>
      <c r="E138" s="3" t="s">
        <v>2187</v>
      </c>
      <c r="F138" s="3">
        <v>16</v>
      </c>
      <c r="G138" s="22">
        <v>25</v>
      </c>
      <c r="H138" s="22"/>
      <c r="I138" s="114" t="s">
        <v>1728</v>
      </c>
      <c r="J138" s="3" t="s">
        <v>446</v>
      </c>
      <c r="K138" s="112" t="s">
        <v>2585</v>
      </c>
      <c r="L138" s="76" t="s">
        <v>2185</v>
      </c>
      <c r="M138" s="115" t="s">
        <v>877</v>
      </c>
      <c r="N138" s="3" t="s">
        <v>446</v>
      </c>
      <c r="O138" s="27" t="s">
        <v>1729</v>
      </c>
      <c r="P138" s="3">
        <v>25</v>
      </c>
      <c r="Q138" s="1" t="s">
        <v>1757</v>
      </c>
      <c r="R138" s="2">
        <v>250</v>
      </c>
      <c r="S138" s="149">
        <v>1002069</v>
      </c>
      <c r="T138" s="1" t="s">
        <v>1763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0.199999999999999" x14ac:dyDescent="0.2">
      <c r="A139" s="1" t="s">
        <v>843</v>
      </c>
      <c r="B139" s="2">
        <v>385</v>
      </c>
      <c r="C139" s="1" t="s">
        <v>837</v>
      </c>
      <c r="D139" s="1" t="s">
        <v>2186</v>
      </c>
      <c r="E139" s="3" t="s">
        <v>2187</v>
      </c>
      <c r="F139" s="3">
        <v>16</v>
      </c>
      <c r="G139" s="22">
        <v>25</v>
      </c>
      <c r="H139" s="22"/>
      <c r="I139" s="114" t="s">
        <v>1730</v>
      </c>
      <c r="J139" s="3" t="s">
        <v>446</v>
      </c>
      <c r="K139" s="75" t="s">
        <v>2466</v>
      </c>
      <c r="L139" s="76" t="s">
        <v>2185</v>
      </c>
      <c r="M139" s="115" t="s">
        <v>877</v>
      </c>
      <c r="N139" s="3" t="s">
        <v>446</v>
      </c>
      <c r="O139" s="27" t="s">
        <v>1729</v>
      </c>
      <c r="P139" s="3">
        <v>25</v>
      </c>
      <c r="Q139" s="1" t="s">
        <v>1757</v>
      </c>
      <c r="R139" s="2">
        <v>250</v>
      </c>
      <c r="S139" s="149">
        <v>1002074</v>
      </c>
      <c r="T139" s="1" t="s">
        <v>1763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1" t="s">
        <v>1760</v>
      </c>
      <c r="B140" s="2">
        <v>250</v>
      </c>
      <c r="C140" s="1" t="s">
        <v>1757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1726</v>
      </c>
      <c r="J140" s="3" t="s">
        <v>446</v>
      </c>
      <c r="K140" s="112" t="s">
        <v>1164</v>
      </c>
      <c r="L140" s="76" t="s">
        <v>2185</v>
      </c>
      <c r="M140" s="115" t="s">
        <v>2367</v>
      </c>
      <c r="N140" s="3" t="s">
        <v>446</v>
      </c>
      <c r="O140" s="27" t="s">
        <v>1361</v>
      </c>
      <c r="P140" s="3">
        <v>10</v>
      </c>
      <c r="Q140" s="1" t="s">
        <v>1757</v>
      </c>
      <c r="R140" s="2">
        <v>260</v>
      </c>
      <c r="S140" s="124">
        <v>16321</v>
      </c>
      <c r="T140" s="1" t="s">
        <v>1761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0.199999999999999" x14ac:dyDescent="0.2">
      <c r="A141" s="20" t="s">
        <v>2711</v>
      </c>
      <c r="B141" s="21">
        <v>216</v>
      </c>
      <c r="C141" s="20" t="s">
        <v>2218</v>
      </c>
      <c r="D141" s="20" t="s">
        <v>2186</v>
      </c>
      <c r="E141" s="22" t="s">
        <v>2187</v>
      </c>
      <c r="F141" s="22">
        <v>16</v>
      </c>
      <c r="G141" s="22">
        <v>2</v>
      </c>
      <c r="H141" s="22"/>
      <c r="I141" s="114" t="s">
        <v>1165</v>
      </c>
      <c r="J141" s="3" t="s">
        <v>446</v>
      </c>
      <c r="K141" s="112" t="s">
        <v>2277</v>
      </c>
      <c r="L141" s="76" t="s">
        <v>2185</v>
      </c>
      <c r="M141" s="77" t="s">
        <v>2315</v>
      </c>
      <c r="N141" s="3" t="s">
        <v>446</v>
      </c>
      <c r="O141" s="27" t="s">
        <v>1306</v>
      </c>
      <c r="P141" s="3">
        <v>2</v>
      </c>
      <c r="Q141" s="1" t="s">
        <v>2193</v>
      </c>
      <c r="R141" s="2">
        <v>26.65</v>
      </c>
      <c r="S141" s="120" t="s">
        <v>1749</v>
      </c>
      <c r="T141" s="1" t="s">
        <v>2672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</v>
      </c>
      <c r="Z141" s="82" t="str">
        <f t="shared" si="7"/>
        <v>0</v>
      </c>
      <c r="AA141" s="82">
        <f t="shared" si="8"/>
        <v>64</v>
      </c>
      <c r="AC141" s="5"/>
    </row>
    <row r="142" spans="1:34" s="3" customFormat="1" ht="10.199999999999999" x14ac:dyDescent="0.2">
      <c r="A142" s="20" t="s">
        <v>2711</v>
      </c>
      <c r="B142" s="21">
        <v>216</v>
      </c>
      <c r="C142" s="20" t="s">
        <v>2218</v>
      </c>
      <c r="D142" s="20" t="s">
        <v>2186</v>
      </c>
      <c r="E142" s="22" t="s">
        <v>2187</v>
      </c>
      <c r="F142" s="22">
        <v>16</v>
      </c>
      <c r="G142" s="22">
        <v>8</v>
      </c>
      <c r="H142" s="22"/>
      <c r="I142" s="114" t="s">
        <v>1165</v>
      </c>
      <c r="J142" s="3" t="s">
        <v>446</v>
      </c>
      <c r="K142" s="112" t="s">
        <v>2277</v>
      </c>
      <c r="L142" s="144" t="s">
        <v>2185</v>
      </c>
      <c r="M142" s="145" t="s">
        <v>2821</v>
      </c>
      <c r="N142" s="3" t="s">
        <v>446</v>
      </c>
      <c r="O142" s="146" t="s">
        <v>1263</v>
      </c>
      <c r="P142" s="22">
        <v>8</v>
      </c>
      <c r="Q142" s="1" t="s">
        <v>1002</v>
      </c>
      <c r="R142" s="2">
        <v>0</v>
      </c>
      <c r="S142" s="119">
        <v>16286</v>
      </c>
      <c r="T142" s="1" t="s">
        <v>1762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256</v>
      </c>
      <c r="Z142" s="82" t="str">
        <f t="shared" si="7"/>
        <v>0</v>
      </c>
      <c r="AA142" s="82">
        <f t="shared" si="8"/>
        <v>256</v>
      </c>
      <c r="AC142" s="5"/>
    </row>
    <row r="143" spans="1:34" s="3" customFormat="1" ht="10.199999999999999" x14ac:dyDescent="0.2">
      <c r="A143" s="20" t="s">
        <v>2711</v>
      </c>
      <c r="B143" s="21">
        <v>216</v>
      </c>
      <c r="C143" s="20" t="s">
        <v>2218</v>
      </c>
      <c r="D143" s="20" t="s">
        <v>2186</v>
      </c>
      <c r="E143" s="22" t="s">
        <v>2187</v>
      </c>
      <c r="F143" s="22">
        <v>16</v>
      </c>
      <c r="G143" s="22">
        <v>25</v>
      </c>
      <c r="H143" s="22"/>
      <c r="I143" s="114" t="s">
        <v>1165</v>
      </c>
      <c r="J143" s="3" t="s">
        <v>446</v>
      </c>
      <c r="K143" s="112" t="s">
        <v>2277</v>
      </c>
      <c r="L143" s="76" t="s">
        <v>2185</v>
      </c>
      <c r="M143" s="77" t="s">
        <v>2484</v>
      </c>
      <c r="N143" s="3" t="s">
        <v>446</v>
      </c>
      <c r="O143" s="3" t="s">
        <v>2910</v>
      </c>
      <c r="P143" s="3">
        <v>25</v>
      </c>
      <c r="Q143" s="1" t="s">
        <v>2218</v>
      </c>
      <c r="R143" s="2">
        <v>201</v>
      </c>
      <c r="S143" s="124">
        <v>16269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20" t="s">
        <v>2711</v>
      </c>
      <c r="B144" s="21">
        <v>216</v>
      </c>
      <c r="C144" s="20" t="s">
        <v>2218</v>
      </c>
      <c r="D144" s="20" t="s">
        <v>2186</v>
      </c>
      <c r="E144" s="22" t="s">
        <v>2187</v>
      </c>
      <c r="F144" s="22">
        <v>16</v>
      </c>
      <c r="G144" s="22">
        <v>25</v>
      </c>
      <c r="H144" s="22"/>
      <c r="I144" s="114" t="s">
        <v>1165</v>
      </c>
      <c r="J144" s="3" t="s">
        <v>446</v>
      </c>
      <c r="K144" s="112" t="s">
        <v>2277</v>
      </c>
      <c r="L144" s="76" t="s">
        <v>2185</v>
      </c>
      <c r="M144" s="77" t="s">
        <v>2484</v>
      </c>
      <c r="N144" s="3" t="s">
        <v>446</v>
      </c>
      <c r="O144" s="3" t="s">
        <v>2910</v>
      </c>
      <c r="P144" s="3">
        <v>25</v>
      </c>
      <c r="Q144" s="1" t="s">
        <v>2485</v>
      </c>
      <c r="R144" s="2">
        <v>217</v>
      </c>
      <c r="S144" s="124">
        <v>16269</v>
      </c>
      <c r="T144" s="1" t="s">
        <v>2486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20" t="s">
        <v>2711</v>
      </c>
      <c r="B145" s="21">
        <v>216</v>
      </c>
      <c r="C145" s="20" t="s">
        <v>2218</v>
      </c>
      <c r="D145" s="20" t="s">
        <v>2186</v>
      </c>
      <c r="E145" s="22" t="s">
        <v>2187</v>
      </c>
      <c r="F145" s="22">
        <v>16</v>
      </c>
      <c r="G145" s="22">
        <v>25</v>
      </c>
      <c r="H145" s="22"/>
      <c r="I145" s="114" t="s">
        <v>1165</v>
      </c>
      <c r="J145" s="3" t="s">
        <v>446</v>
      </c>
      <c r="K145" s="112" t="s">
        <v>2277</v>
      </c>
      <c r="L145" s="76" t="s">
        <v>2185</v>
      </c>
      <c r="M145" s="77" t="s">
        <v>2484</v>
      </c>
      <c r="N145" s="3" t="s">
        <v>446</v>
      </c>
      <c r="O145" s="3" t="s">
        <v>2910</v>
      </c>
      <c r="P145" s="3">
        <v>25</v>
      </c>
      <c r="Q145" s="1" t="s">
        <v>2218</v>
      </c>
      <c r="R145" s="2">
        <v>201</v>
      </c>
      <c r="S145" s="124">
        <v>16269</v>
      </c>
      <c r="T145" s="1" t="s">
        <v>2699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20" t="s">
        <v>2711</v>
      </c>
      <c r="B146" s="21">
        <v>216</v>
      </c>
      <c r="C146" s="20" t="s">
        <v>2218</v>
      </c>
      <c r="D146" s="20" t="s">
        <v>2186</v>
      </c>
      <c r="E146" s="22" t="s">
        <v>2187</v>
      </c>
      <c r="F146" s="22">
        <v>16</v>
      </c>
      <c r="G146" s="22">
        <v>25</v>
      </c>
      <c r="H146" s="22"/>
      <c r="I146" s="114" t="s">
        <v>1165</v>
      </c>
      <c r="J146" s="3" t="s">
        <v>446</v>
      </c>
      <c r="K146" s="112" t="s">
        <v>2277</v>
      </c>
      <c r="L146" s="76" t="s">
        <v>2185</v>
      </c>
      <c r="M146" s="77" t="s">
        <v>2484</v>
      </c>
      <c r="N146" s="3" t="s">
        <v>446</v>
      </c>
      <c r="O146" s="3" t="s">
        <v>2910</v>
      </c>
      <c r="P146" s="3">
        <v>25</v>
      </c>
      <c r="Q146" s="1" t="s">
        <v>2218</v>
      </c>
      <c r="R146" s="2">
        <v>204</v>
      </c>
      <c r="S146" s="124">
        <v>16269</v>
      </c>
      <c r="T146" s="1" t="s">
        <v>2700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20" t="s">
        <v>2711</v>
      </c>
      <c r="B147" s="21">
        <v>216</v>
      </c>
      <c r="C147" s="20" t="s">
        <v>2218</v>
      </c>
      <c r="D147" s="20" t="s">
        <v>2186</v>
      </c>
      <c r="E147" s="22" t="s">
        <v>2187</v>
      </c>
      <c r="F147" s="22">
        <v>16</v>
      </c>
      <c r="G147" s="22">
        <v>25</v>
      </c>
      <c r="H147" s="22"/>
      <c r="I147" s="114" t="s">
        <v>1165</v>
      </c>
      <c r="J147" s="3" t="s">
        <v>446</v>
      </c>
      <c r="K147" s="112" t="s">
        <v>2277</v>
      </c>
      <c r="L147" s="76" t="s">
        <v>2185</v>
      </c>
      <c r="M147" s="77" t="s">
        <v>2484</v>
      </c>
      <c r="N147" s="3" t="s">
        <v>446</v>
      </c>
      <c r="O147" s="3" t="s">
        <v>2910</v>
      </c>
      <c r="P147" s="3">
        <v>25</v>
      </c>
      <c r="Q147" s="1" t="s">
        <v>2218</v>
      </c>
      <c r="R147" s="2">
        <v>225</v>
      </c>
      <c r="S147" s="124">
        <v>16269</v>
      </c>
      <c r="T147" s="1" t="s">
        <v>2487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1" t="s">
        <v>424</v>
      </c>
      <c r="B148" s="21">
        <v>0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6</v>
      </c>
      <c r="I148" s="78" t="s">
        <v>1024</v>
      </c>
      <c r="J148" s="3" t="s">
        <v>446</v>
      </c>
      <c r="K148" s="75" t="s">
        <v>2821</v>
      </c>
      <c r="L148" s="76" t="s">
        <v>2185</v>
      </c>
      <c r="M148" s="77" t="s">
        <v>2315</v>
      </c>
      <c r="N148" s="3" t="s">
        <v>446</v>
      </c>
      <c r="O148" s="27" t="s">
        <v>1306</v>
      </c>
      <c r="P148" s="3">
        <v>6</v>
      </c>
      <c r="Q148" s="1" t="s">
        <v>2193</v>
      </c>
      <c r="R148" s="2">
        <v>26.65</v>
      </c>
      <c r="S148" s="120" t="s">
        <v>1750</v>
      </c>
      <c r="T148" s="1" t="s">
        <v>2672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192</v>
      </c>
      <c r="Z148" s="82" t="str">
        <f t="shared" si="7"/>
        <v>0</v>
      </c>
      <c r="AA148" s="82">
        <f t="shared" si="8"/>
        <v>192</v>
      </c>
      <c r="AC148" s="5"/>
    </row>
    <row r="149" spans="1:29" s="3" customFormat="1" ht="10.199999999999999" x14ac:dyDescent="0.2">
      <c r="A149" s="1" t="s">
        <v>1064</v>
      </c>
      <c r="B149" s="2">
        <v>330</v>
      </c>
      <c r="C149" s="1" t="s">
        <v>1063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2905</v>
      </c>
      <c r="J149" s="3" t="s">
        <v>446</v>
      </c>
      <c r="K149" s="75" t="s">
        <v>2887</v>
      </c>
      <c r="L149" s="76" t="s">
        <v>2185</v>
      </c>
      <c r="M149" s="77" t="s">
        <v>2821</v>
      </c>
      <c r="N149" s="3" t="s">
        <v>446</v>
      </c>
      <c r="O149" s="87" t="s">
        <v>828</v>
      </c>
      <c r="P149" s="22">
        <v>25</v>
      </c>
      <c r="Q149" s="1" t="s">
        <v>1002</v>
      </c>
      <c r="R149" s="2">
        <v>0</v>
      </c>
      <c r="S149" s="119">
        <v>16318</v>
      </c>
      <c r="T149" s="1" t="s">
        <v>1762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85" customHeight="1" x14ac:dyDescent="0.2">
      <c r="A150" s="20" t="s">
        <v>2837</v>
      </c>
      <c r="B150" s="21">
        <v>0</v>
      </c>
      <c r="C150" s="20" t="s">
        <v>2838</v>
      </c>
      <c r="D150" s="20" t="s">
        <v>2186</v>
      </c>
      <c r="E150" s="22" t="s">
        <v>2187</v>
      </c>
      <c r="F150" s="22">
        <v>16</v>
      </c>
      <c r="G150" s="22">
        <v>4</v>
      </c>
      <c r="H150" s="22" t="s">
        <v>2839</v>
      </c>
      <c r="I150" s="23" t="s">
        <v>2840</v>
      </c>
      <c r="J150" s="3" t="s">
        <v>446</v>
      </c>
      <c r="K150" s="108" t="s">
        <v>2841</v>
      </c>
      <c r="L150" s="109" t="s">
        <v>2185</v>
      </c>
      <c r="M150" s="110" t="s">
        <v>2821</v>
      </c>
      <c r="N150" s="3" t="s">
        <v>446</v>
      </c>
      <c r="O150" s="87" t="s">
        <v>428</v>
      </c>
      <c r="P150" s="22">
        <v>4</v>
      </c>
      <c r="Q150" s="1" t="s">
        <v>1002</v>
      </c>
      <c r="R150" s="2">
        <v>0</v>
      </c>
      <c r="S150" s="125">
        <v>15937</v>
      </c>
      <c r="T150" s="1" t="s">
        <v>1762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128</v>
      </c>
      <c r="Z150" s="82" t="str">
        <f t="shared" si="7"/>
        <v>0</v>
      </c>
      <c r="AA150" s="82">
        <f t="shared" si="8"/>
        <v>128</v>
      </c>
      <c r="AC150" s="5"/>
    </row>
    <row r="151" spans="1:29" s="3" customFormat="1" ht="10.199999999999999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2840</v>
      </c>
      <c r="J151" s="3" t="s">
        <v>446</v>
      </c>
      <c r="K151" s="75" t="s">
        <v>2806</v>
      </c>
      <c r="L151" s="76" t="s">
        <v>2185</v>
      </c>
      <c r="M151" s="115" t="s">
        <v>2484</v>
      </c>
      <c r="N151" s="3" t="s">
        <v>446</v>
      </c>
      <c r="O151" s="3" t="s">
        <v>1740</v>
      </c>
      <c r="P151" s="3">
        <v>25</v>
      </c>
      <c r="Q151" s="1" t="s">
        <v>1757</v>
      </c>
      <c r="R151" s="2">
        <v>255</v>
      </c>
      <c r="S151" s="124">
        <v>16316</v>
      </c>
      <c r="T151" s="1" t="s">
        <v>1764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 t="s">
        <v>1736</v>
      </c>
      <c r="J152" s="3" t="s">
        <v>446</v>
      </c>
      <c r="K152" s="75" t="s">
        <v>2806</v>
      </c>
      <c r="L152" s="76" t="s">
        <v>2185</v>
      </c>
      <c r="M152" s="77" t="s">
        <v>2430</v>
      </c>
      <c r="N152" s="3" t="s">
        <v>446</v>
      </c>
      <c r="O152" s="3" t="s">
        <v>1732</v>
      </c>
      <c r="P152" s="3">
        <v>25</v>
      </c>
      <c r="Q152" s="1" t="s">
        <v>2193</v>
      </c>
      <c r="R152" s="2">
        <v>40</v>
      </c>
      <c r="S152" s="152" t="s">
        <v>1748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1" t="s">
        <v>2394</v>
      </c>
      <c r="B153" s="2">
        <v>81.349999999999994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5</v>
      </c>
      <c r="I153" s="27" t="s">
        <v>1287</v>
      </c>
      <c r="J153" s="3" t="s">
        <v>446</v>
      </c>
      <c r="K153" s="75" t="s">
        <v>2806</v>
      </c>
      <c r="L153" s="76" t="s">
        <v>2185</v>
      </c>
      <c r="M153" s="77" t="s">
        <v>2453</v>
      </c>
      <c r="N153" s="3" t="s">
        <v>446</v>
      </c>
      <c r="O153" s="3" t="s">
        <v>1100</v>
      </c>
      <c r="P153" s="3">
        <v>5</v>
      </c>
      <c r="Q153" s="1" t="s">
        <v>2193</v>
      </c>
      <c r="R153" s="2">
        <v>86.5</v>
      </c>
      <c r="S153" s="118" t="s">
        <v>1747</v>
      </c>
      <c r="T153" s="1" t="s">
        <v>2463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160</v>
      </c>
      <c r="Z153" s="82" t="str">
        <f t="shared" si="7"/>
        <v>0</v>
      </c>
      <c r="AA153" s="82">
        <f t="shared" si="8"/>
        <v>160</v>
      </c>
      <c r="AC153" s="5"/>
    </row>
    <row r="154" spans="1:29" s="3" customFormat="1" ht="10.199999999999999" x14ac:dyDescent="0.2">
      <c r="A154" s="1" t="s">
        <v>2387</v>
      </c>
      <c r="B154" s="2">
        <v>315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10</v>
      </c>
      <c r="I154" s="27" t="s">
        <v>1745</v>
      </c>
      <c r="J154" s="3" t="s">
        <v>446</v>
      </c>
      <c r="K154" s="75" t="s">
        <v>2806</v>
      </c>
      <c r="L154" s="76" t="s">
        <v>2185</v>
      </c>
      <c r="M154" s="115" t="s">
        <v>2484</v>
      </c>
      <c r="N154" s="3" t="s">
        <v>446</v>
      </c>
      <c r="O154" s="3" t="s">
        <v>2910</v>
      </c>
      <c r="P154" s="3">
        <v>10</v>
      </c>
      <c r="Q154" s="1" t="s">
        <v>1757</v>
      </c>
      <c r="R154" s="2">
        <v>265</v>
      </c>
      <c r="S154" s="124">
        <v>16317</v>
      </c>
      <c r="T154" s="1" t="s">
        <v>1765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320</v>
      </c>
      <c r="Z154" s="82" t="str">
        <f t="shared" si="7"/>
        <v>0</v>
      </c>
      <c r="AA154" s="82">
        <f t="shared" si="8"/>
        <v>320</v>
      </c>
      <c r="AC154" s="5"/>
    </row>
    <row r="155" spans="1:29" s="3" customFormat="1" ht="10.199999999999999" x14ac:dyDescent="0.2">
      <c r="A155" s="1" t="s">
        <v>2387</v>
      </c>
      <c r="B155" s="2">
        <v>315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15</v>
      </c>
      <c r="I155" s="27" t="s">
        <v>1746</v>
      </c>
      <c r="J155" s="3" t="s">
        <v>446</v>
      </c>
      <c r="K155" s="75" t="s">
        <v>2806</v>
      </c>
      <c r="L155" s="76" t="s">
        <v>2185</v>
      </c>
      <c r="M155" s="115" t="s">
        <v>2484</v>
      </c>
      <c r="N155" s="3" t="s">
        <v>446</v>
      </c>
      <c r="O155" s="3" t="s">
        <v>2910</v>
      </c>
      <c r="P155" s="3">
        <v>15</v>
      </c>
      <c r="Q155" s="1" t="s">
        <v>1757</v>
      </c>
      <c r="R155" s="2">
        <v>265</v>
      </c>
      <c r="S155" s="124">
        <v>16317</v>
      </c>
      <c r="T155" s="1" t="s">
        <v>1765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480</v>
      </c>
      <c r="Z155" s="82" t="str">
        <f t="shared" si="7"/>
        <v>0</v>
      </c>
      <c r="AA155" s="82">
        <f t="shared" si="8"/>
        <v>480</v>
      </c>
      <c r="AC155" s="5"/>
    </row>
    <row r="156" spans="1:29" s="3" customFormat="1" ht="10.199999999999999" x14ac:dyDescent="0.2">
      <c r="A156" s="1" t="s">
        <v>2400</v>
      </c>
      <c r="B156" s="2">
        <v>94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3</v>
      </c>
      <c r="I156" s="27" t="s">
        <v>1742</v>
      </c>
      <c r="J156" s="3" t="s">
        <v>446</v>
      </c>
      <c r="K156" s="75" t="s">
        <v>2806</v>
      </c>
      <c r="L156" s="76" t="s">
        <v>2185</v>
      </c>
      <c r="M156" s="77" t="s">
        <v>2441</v>
      </c>
      <c r="N156" s="3" t="s">
        <v>446</v>
      </c>
      <c r="O156" s="27" t="s">
        <v>988</v>
      </c>
      <c r="P156" s="3">
        <v>3</v>
      </c>
      <c r="Q156" s="1" t="s">
        <v>2218</v>
      </c>
      <c r="R156" s="2">
        <v>200</v>
      </c>
      <c r="S156" s="124">
        <v>16283</v>
      </c>
      <c r="T156" s="1" t="s">
        <v>2443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96</v>
      </c>
      <c r="Z156" s="82" t="str">
        <f t="shared" si="7"/>
        <v>0</v>
      </c>
      <c r="AA156" s="82">
        <f t="shared" si="8"/>
        <v>96</v>
      </c>
      <c r="AC156" s="5"/>
    </row>
    <row r="157" spans="1:29" s="3" customFormat="1" ht="10.199999999999999" x14ac:dyDescent="0.2">
      <c r="A157" s="1" t="s">
        <v>2400</v>
      </c>
      <c r="B157" s="2">
        <v>94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10</v>
      </c>
      <c r="I157" s="27" t="s">
        <v>1734</v>
      </c>
      <c r="J157" s="3" t="s">
        <v>446</v>
      </c>
      <c r="K157" s="75" t="s">
        <v>2806</v>
      </c>
      <c r="L157" s="76" t="s">
        <v>2185</v>
      </c>
      <c r="M157" s="77" t="s">
        <v>2441</v>
      </c>
      <c r="N157" s="3" t="s">
        <v>446</v>
      </c>
      <c r="O157" s="27" t="s">
        <v>1737</v>
      </c>
      <c r="P157" s="3">
        <v>10</v>
      </c>
      <c r="Q157" s="1" t="s">
        <v>2218</v>
      </c>
      <c r="R157" s="2">
        <v>200</v>
      </c>
      <c r="S157" s="151">
        <v>1002115</v>
      </c>
      <c r="T157" s="1" t="s">
        <v>2443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320</v>
      </c>
      <c r="Z157" s="82" t="str">
        <f t="shared" si="7"/>
        <v>0</v>
      </c>
      <c r="AA157" s="82">
        <f t="shared" si="8"/>
        <v>320</v>
      </c>
      <c r="AC157" s="5"/>
    </row>
    <row r="158" spans="1:29" s="3" customFormat="1" ht="10.199999999999999" x14ac:dyDescent="0.2">
      <c r="A158" s="1" t="s">
        <v>2399</v>
      </c>
      <c r="B158" s="2">
        <v>85.5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I158" s="27" t="s">
        <v>1735</v>
      </c>
      <c r="J158" s="3" t="s">
        <v>446</v>
      </c>
      <c r="K158" s="75" t="s">
        <v>2806</v>
      </c>
      <c r="L158" s="76" t="s">
        <v>2185</v>
      </c>
      <c r="M158" s="77" t="s">
        <v>2441</v>
      </c>
      <c r="N158" s="3" t="s">
        <v>446</v>
      </c>
      <c r="O158" s="27" t="s">
        <v>988</v>
      </c>
      <c r="P158" s="3">
        <v>25</v>
      </c>
      <c r="Q158" s="1" t="s">
        <v>2218</v>
      </c>
      <c r="R158" s="2">
        <v>200</v>
      </c>
      <c r="S158" s="124">
        <v>16283</v>
      </c>
      <c r="T158" s="1" t="s">
        <v>2444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0.199999999999999" x14ac:dyDescent="0.2">
      <c r="A159" s="1" t="s">
        <v>2385</v>
      </c>
      <c r="B159" s="2">
        <v>94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27" t="s">
        <v>1735</v>
      </c>
      <c r="J159" s="3" t="s">
        <v>446</v>
      </c>
      <c r="K159" s="75" t="s">
        <v>2806</v>
      </c>
      <c r="L159" s="76" t="s">
        <v>2185</v>
      </c>
      <c r="M159" s="77" t="s">
        <v>2441</v>
      </c>
      <c r="N159" s="3" t="s">
        <v>446</v>
      </c>
      <c r="O159" s="27" t="s">
        <v>988</v>
      </c>
      <c r="P159" s="3">
        <v>25</v>
      </c>
      <c r="Q159" s="1" t="s">
        <v>2218</v>
      </c>
      <c r="R159" s="2">
        <v>200</v>
      </c>
      <c r="S159" s="124">
        <v>16283</v>
      </c>
      <c r="T159" s="1" t="s">
        <v>2444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1" t="s">
        <v>2400</v>
      </c>
      <c r="B160" s="2">
        <v>94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12</v>
      </c>
      <c r="I160" s="27" t="s">
        <v>1735</v>
      </c>
      <c r="J160" s="3" t="s">
        <v>446</v>
      </c>
      <c r="K160" s="75" t="s">
        <v>2806</v>
      </c>
      <c r="L160" s="76" t="s">
        <v>2185</v>
      </c>
      <c r="M160" s="77" t="s">
        <v>2441</v>
      </c>
      <c r="N160" s="3" t="s">
        <v>446</v>
      </c>
      <c r="O160" s="27" t="s">
        <v>988</v>
      </c>
      <c r="P160" s="3">
        <v>12</v>
      </c>
      <c r="Q160" s="1" t="s">
        <v>2218</v>
      </c>
      <c r="R160" s="2">
        <v>200</v>
      </c>
      <c r="S160" s="124">
        <v>16283</v>
      </c>
      <c r="T160" s="1" t="s">
        <v>2443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384</v>
      </c>
      <c r="Z160" s="82" t="str">
        <f t="shared" si="7"/>
        <v>0</v>
      </c>
      <c r="AA160" s="82">
        <f t="shared" si="8"/>
        <v>384</v>
      </c>
      <c r="AC160" s="5"/>
    </row>
    <row r="161" spans="1:29" s="3" customFormat="1" ht="10.199999999999999" x14ac:dyDescent="0.2">
      <c r="A161" s="1" t="s">
        <v>1760</v>
      </c>
      <c r="B161" s="2">
        <v>250</v>
      </c>
      <c r="C161" s="1" t="s">
        <v>1757</v>
      </c>
      <c r="D161" s="1" t="s">
        <v>2186</v>
      </c>
      <c r="E161" s="3" t="s">
        <v>2187</v>
      </c>
      <c r="F161" s="3">
        <v>16</v>
      </c>
      <c r="G161" s="22">
        <v>15</v>
      </c>
      <c r="H161" s="22"/>
      <c r="I161" s="114" t="s">
        <v>1359</v>
      </c>
      <c r="J161" s="3" t="s">
        <v>446</v>
      </c>
      <c r="K161" s="112" t="s">
        <v>1164</v>
      </c>
      <c r="L161" s="76" t="s">
        <v>2185</v>
      </c>
      <c r="M161" s="115" t="s">
        <v>2367</v>
      </c>
      <c r="N161" s="3" t="s">
        <v>446</v>
      </c>
      <c r="O161" s="27" t="s">
        <v>1741</v>
      </c>
      <c r="P161" s="3">
        <v>15</v>
      </c>
      <c r="Q161" s="1" t="s">
        <v>1757</v>
      </c>
      <c r="R161" s="2">
        <v>260</v>
      </c>
      <c r="S161" s="124">
        <v>16322</v>
      </c>
      <c r="T161" s="1" t="s">
        <v>1761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480</v>
      </c>
      <c r="Z161" s="82" t="str">
        <f t="shared" si="7"/>
        <v>0</v>
      </c>
      <c r="AA161" s="82">
        <f t="shared" si="8"/>
        <v>480</v>
      </c>
      <c r="AC161" s="5"/>
    </row>
    <row r="162" spans="1:29" s="3" customFormat="1" ht="10.199999999999999" x14ac:dyDescent="0.2">
      <c r="A162" s="1" t="s">
        <v>1258</v>
      </c>
      <c r="B162" s="2">
        <v>0</v>
      </c>
      <c r="C162" s="1" t="s">
        <v>1757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878</v>
      </c>
      <c r="J162" s="3" t="s">
        <v>446</v>
      </c>
      <c r="K162" s="112" t="s">
        <v>2821</v>
      </c>
      <c r="L162" s="76" t="s">
        <v>2185</v>
      </c>
      <c r="M162" s="77" t="s">
        <v>2484</v>
      </c>
      <c r="N162" s="3" t="s">
        <v>446</v>
      </c>
      <c r="O162" s="3" t="s">
        <v>824</v>
      </c>
      <c r="P162" s="3">
        <v>25</v>
      </c>
      <c r="Q162" s="1" t="s">
        <v>2485</v>
      </c>
      <c r="R162" s="2">
        <v>217</v>
      </c>
      <c r="S162" s="124">
        <v>16307</v>
      </c>
      <c r="T162" s="1" t="s">
        <v>2486</v>
      </c>
      <c r="U162" s="22" t="s">
        <v>1769</v>
      </c>
      <c r="V162" s="22" t="s">
        <v>1769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29" s="3" customFormat="1" ht="10.199999999999999" x14ac:dyDescent="0.2">
      <c r="A163" s="1" t="s">
        <v>1756</v>
      </c>
      <c r="B163" s="2">
        <v>300</v>
      </c>
      <c r="C163" s="1" t="s">
        <v>1757</v>
      </c>
      <c r="D163" s="1" t="s">
        <v>2186</v>
      </c>
      <c r="E163" s="3" t="s">
        <v>2187</v>
      </c>
      <c r="F163" s="3">
        <v>16</v>
      </c>
      <c r="G163" s="22">
        <v>25</v>
      </c>
      <c r="H163" s="22"/>
      <c r="I163" s="114"/>
      <c r="J163" s="3" t="s">
        <v>446</v>
      </c>
      <c r="K163" s="112" t="s">
        <v>432</v>
      </c>
      <c r="L163" s="76" t="s">
        <v>2185</v>
      </c>
      <c r="M163" s="77" t="s">
        <v>432</v>
      </c>
      <c r="N163" s="3" t="s">
        <v>446</v>
      </c>
      <c r="P163" s="3">
        <v>25</v>
      </c>
      <c r="Q163" s="1" t="s">
        <v>861</v>
      </c>
      <c r="R163" s="2">
        <v>335</v>
      </c>
      <c r="S163" s="150" t="s">
        <v>436</v>
      </c>
      <c r="T163" s="1" t="s">
        <v>862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82">
        <f t="shared" si="6"/>
        <v>800</v>
      </c>
      <c r="Z163" s="82">
        <f t="shared" si="7"/>
        <v>800</v>
      </c>
      <c r="AA163" s="82" t="str">
        <f t="shared" si="8"/>
        <v>0</v>
      </c>
      <c r="AC163" s="5"/>
    </row>
    <row r="164" spans="1:29" s="3" customFormat="1" ht="10.199999999999999" x14ac:dyDescent="0.2">
      <c r="A164" s="1" t="s">
        <v>1759</v>
      </c>
      <c r="B164" s="2">
        <v>255</v>
      </c>
      <c r="C164" s="1" t="s">
        <v>1757</v>
      </c>
      <c r="D164" s="1" t="s">
        <v>2186</v>
      </c>
      <c r="E164" s="3" t="s">
        <v>2187</v>
      </c>
      <c r="F164" s="3">
        <v>16</v>
      </c>
      <c r="G164" s="22">
        <v>25</v>
      </c>
      <c r="H164" s="22"/>
      <c r="I164" s="114"/>
      <c r="J164" s="3" t="s">
        <v>446</v>
      </c>
      <c r="K164" s="112" t="s">
        <v>432</v>
      </c>
      <c r="L164" s="76" t="s">
        <v>2185</v>
      </c>
      <c r="M164" s="115" t="s">
        <v>432</v>
      </c>
      <c r="N164" s="3" t="s">
        <v>446</v>
      </c>
      <c r="O164" s="27"/>
      <c r="P164" s="3">
        <v>25</v>
      </c>
      <c r="Q164" s="1" t="s">
        <v>1757</v>
      </c>
      <c r="R164" s="2">
        <v>255</v>
      </c>
      <c r="S164" s="150" t="s">
        <v>436</v>
      </c>
      <c r="T164" s="1" t="s">
        <v>1758</v>
      </c>
      <c r="U164" s="3" t="s">
        <v>2196</v>
      </c>
      <c r="V164" s="3" t="s">
        <v>2196</v>
      </c>
      <c r="W164" s="3" t="s">
        <v>2892</v>
      </c>
      <c r="X164" s="3" t="s">
        <v>1019</v>
      </c>
      <c r="Y164" s="82">
        <f t="shared" si="6"/>
        <v>800</v>
      </c>
      <c r="Z164" s="82">
        <f t="shared" si="7"/>
        <v>800</v>
      </c>
      <c r="AA164" s="82" t="str">
        <f t="shared" si="8"/>
        <v>0</v>
      </c>
      <c r="AC164" s="5"/>
    </row>
    <row r="165" spans="1:29" s="3" customFormat="1" ht="10.199999999999999" x14ac:dyDescent="0.2">
      <c r="A165" s="1" t="s">
        <v>849</v>
      </c>
      <c r="B165" s="2">
        <v>375</v>
      </c>
      <c r="C165" s="1" t="s">
        <v>837</v>
      </c>
      <c r="D165" s="1" t="s">
        <v>2186</v>
      </c>
      <c r="E165" s="3" t="s">
        <v>2187</v>
      </c>
      <c r="F165" s="3">
        <v>16</v>
      </c>
      <c r="G165" s="22">
        <v>25</v>
      </c>
      <c r="H165" s="22"/>
      <c r="I165" s="114"/>
      <c r="J165" s="3" t="s">
        <v>446</v>
      </c>
      <c r="K165" s="108" t="s">
        <v>2585</v>
      </c>
      <c r="L165" s="109" t="s">
        <v>2185</v>
      </c>
      <c r="M165" s="110" t="s">
        <v>2895</v>
      </c>
      <c r="N165" s="3" t="s">
        <v>446</v>
      </c>
      <c r="O165" s="3" t="s">
        <v>2585</v>
      </c>
      <c r="P165" s="3">
        <v>25</v>
      </c>
      <c r="Q165" s="1" t="s">
        <v>2193</v>
      </c>
      <c r="R165" s="2">
        <v>180</v>
      </c>
      <c r="S165" s="125" t="s">
        <v>1161</v>
      </c>
      <c r="T165" s="1" t="s">
        <v>2298</v>
      </c>
      <c r="U165" s="3" t="s">
        <v>2196</v>
      </c>
      <c r="V165" s="3" t="s">
        <v>2196</v>
      </c>
      <c r="W165" s="3" t="s">
        <v>2892</v>
      </c>
      <c r="X165" s="3" t="s">
        <v>1019</v>
      </c>
      <c r="Y165" s="82">
        <f t="shared" si="6"/>
        <v>800</v>
      </c>
      <c r="Z165" s="82">
        <f t="shared" si="7"/>
        <v>800</v>
      </c>
      <c r="AA165" s="82" t="str">
        <f t="shared" si="8"/>
        <v>0</v>
      </c>
      <c r="AC165" s="5"/>
    </row>
    <row r="166" spans="1:29" s="3" customFormat="1" ht="10.199999999999999" x14ac:dyDescent="0.2">
      <c r="A166" s="1" t="s">
        <v>842</v>
      </c>
      <c r="B166" s="2">
        <v>375</v>
      </c>
      <c r="C166" s="1" t="s">
        <v>837</v>
      </c>
      <c r="D166" s="1" t="s">
        <v>2186</v>
      </c>
      <c r="E166" s="3" t="s">
        <v>2187</v>
      </c>
      <c r="F166" s="3">
        <v>16</v>
      </c>
      <c r="G166" s="22">
        <v>25</v>
      </c>
      <c r="H166" s="22"/>
      <c r="I166" s="114"/>
      <c r="J166" s="3" t="s">
        <v>446</v>
      </c>
      <c r="K166" s="108" t="s">
        <v>2448</v>
      </c>
      <c r="L166" s="109" t="s">
        <v>2185</v>
      </c>
      <c r="M166" s="110" t="s">
        <v>2448</v>
      </c>
      <c r="N166" s="3" t="s">
        <v>446</v>
      </c>
      <c r="P166" s="3">
        <v>25</v>
      </c>
      <c r="Q166" s="1" t="s">
        <v>861</v>
      </c>
      <c r="R166" s="2">
        <v>300</v>
      </c>
      <c r="S166" s="118" t="s">
        <v>1161</v>
      </c>
      <c r="T166" s="1" t="s">
        <v>863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800</v>
      </c>
      <c r="Z166" s="82">
        <f t="shared" si="7"/>
        <v>800</v>
      </c>
      <c r="AA166" s="82" t="str">
        <f t="shared" si="8"/>
        <v>0</v>
      </c>
      <c r="AC166" s="5"/>
    </row>
    <row r="167" spans="1:29" s="38" customFormat="1" ht="11.85" customHeight="1" x14ac:dyDescent="0.25">
      <c r="G167" s="39">
        <f>SUM(G137:G166)</f>
        <v>550</v>
      </c>
      <c r="H167" s="40"/>
      <c r="I167" s="40"/>
      <c r="J167" s="40"/>
      <c r="K167" s="40"/>
      <c r="L167" s="41"/>
      <c r="M167" s="40">
        <f>G167-P167</f>
        <v>0</v>
      </c>
      <c r="N167" s="40"/>
      <c r="O167" s="40"/>
      <c r="P167" s="39">
        <f>SUM(P137:P166)</f>
        <v>550</v>
      </c>
      <c r="Q167" s="42"/>
      <c r="R167" s="42"/>
      <c r="S167" s="94"/>
      <c r="T167" s="42"/>
      <c r="X167" s="42"/>
      <c r="Y167" s="82">
        <f t="shared" si="6"/>
        <v>0</v>
      </c>
      <c r="Z167" s="82" t="str">
        <f t="shared" si="7"/>
        <v>0</v>
      </c>
      <c r="AA167" s="82" t="str">
        <f t="shared" si="8"/>
        <v>0</v>
      </c>
    </row>
    <row r="168" spans="1:29" s="43" customFormat="1" ht="12" customHeight="1" x14ac:dyDescent="0.25">
      <c r="C168" s="44" t="s">
        <v>469</v>
      </c>
      <c r="G168" s="22"/>
      <c r="H168" s="22"/>
      <c r="I168" s="22"/>
      <c r="J168" s="22"/>
      <c r="K168" s="22"/>
      <c r="L168" s="45"/>
      <c r="M168" s="22"/>
      <c r="N168" s="22"/>
      <c r="O168" s="22"/>
      <c r="P168" s="22"/>
      <c r="Q168" s="22"/>
      <c r="R168" s="22"/>
      <c r="S168" s="95"/>
      <c r="T168" s="22"/>
      <c r="X168" s="22"/>
      <c r="Y168" s="82">
        <f t="shared" si="6"/>
        <v>0</v>
      </c>
      <c r="Z168" s="82" t="str">
        <f t="shared" si="7"/>
        <v>0</v>
      </c>
      <c r="AA168" s="82" t="str">
        <f t="shared" si="8"/>
        <v>0</v>
      </c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5</v>
      </c>
      <c r="H169" s="22"/>
      <c r="I169" s="114" t="s">
        <v>821</v>
      </c>
      <c r="J169" s="3" t="s">
        <v>446</v>
      </c>
      <c r="K169" s="75" t="s">
        <v>432</v>
      </c>
      <c r="L169" s="76" t="s">
        <v>2185</v>
      </c>
      <c r="M169" s="77" t="s">
        <v>2484</v>
      </c>
      <c r="N169" s="3" t="s">
        <v>446</v>
      </c>
      <c r="O169" s="27" t="s">
        <v>2910</v>
      </c>
      <c r="P169" s="3">
        <v>5</v>
      </c>
      <c r="Q169" s="1" t="s">
        <v>2218</v>
      </c>
      <c r="R169" s="2">
        <v>240</v>
      </c>
      <c r="S169" s="124">
        <v>146287</v>
      </c>
      <c r="T169" s="1" t="s">
        <v>2788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80</v>
      </c>
      <c r="Z169" s="82" t="str">
        <f t="shared" si="7"/>
        <v>0</v>
      </c>
      <c r="AA169" s="82">
        <f t="shared" si="8"/>
        <v>80</v>
      </c>
      <c r="AC169" s="5"/>
    </row>
    <row r="170" spans="1:29" s="3" customFormat="1" ht="10.199999999999999" x14ac:dyDescent="0.2">
      <c r="A170" s="1" t="s">
        <v>853</v>
      </c>
      <c r="B170" s="2">
        <v>295</v>
      </c>
      <c r="C170" s="1" t="s">
        <v>837</v>
      </c>
      <c r="D170" s="1" t="s">
        <v>2718</v>
      </c>
      <c r="E170" s="3" t="s">
        <v>2187</v>
      </c>
      <c r="F170" s="3">
        <v>8</v>
      </c>
      <c r="G170" s="22">
        <v>3</v>
      </c>
      <c r="H170" s="22"/>
      <c r="I170" s="114" t="s">
        <v>1725</v>
      </c>
      <c r="J170" s="3" t="s">
        <v>446</v>
      </c>
      <c r="K170" s="75" t="s">
        <v>432</v>
      </c>
      <c r="L170" s="76" t="s">
        <v>2185</v>
      </c>
      <c r="M170" s="77" t="s">
        <v>2315</v>
      </c>
      <c r="N170" s="3" t="s">
        <v>446</v>
      </c>
      <c r="O170" s="27" t="s">
        <v>878</v>
      </c>
      <c r="P170" s="3">
        <v>3</v>
      </c>
      <c r="Q170" s="1" t="s">
        <v>2485</v>
      </c>
      <c r="R170" s="2">
        <v>199.25</v>
      </c>
      <c r="S170" s="120" t="s">
        <v>1753</v>
      </c>
      <c r="T170" s="1" t="s">
        <v>2673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48</v>
      </c>
      <c r="Z170" s="82" t="str">
        <f t="shared" si="7"/>
        <v>0</v>
      </c>
      <c r="AA170" s="82">
        <f t="shared" si="8"/>
        <v>48</v>
      </c>
      <c r="AC170" s="5"/>
    </row>
    <row r="171" spans="1:29" s="3" customFormat="1" ht="10.199999999999999" x14ac:dyDescent="0.2">
      <c r="A171" s="1" t="s">
        <v>853</v>
      </c>
      <c r="B171" s="2">
        <v>295</v>
      </c>
      <c r="C171" s="1" t="s">
        <v>837</v>
      </c>
      <c r="D171" s="1" t="s">
        <v>2718</v>
      </c>
      <c r="E171" s="3" t="s">
        <v>2187</v>
      </c>
      <c r="F171" s="3">
        <v>8</v>
      </c>
      <c r="G171" s="22">
        <v>8</v>
      </c>
      <c r="H171" s="22"/>
      <c r="I171" s="114" t="s">
        <v>1365</v>
      </c>
      <c r="J171" s="3" t="s">
        <v>446</v>
      </c>
      <c r="K171" s="75" t="s">
        <v>432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 t="s">
        <v>1752</v>
      </c>
      <c r="T171" s="1" t="s">
        <v>1775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128</v>
      </c>
      <c r="Z171" s="82" t="str">
        <f t="shared" si="7"/>
        <v>0</v>
      </c>
      <c r="AA171" s="82">
        <f t="shared" si="8"/>
        <v>128</v>
      </c>
      <c r="AC171" s="5"/>
    </row>
    <row r="172" spans="1:29" s="3" customFormat="1" ht="10.199999999999999" x14ac:dyDescent="0.2">
      <c r="A172" s="1" t="s">
        <v>2771</v>
      </c>
      <c r="B172" s="2">
        <v>63.5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823</v>
      </c>
      <c r="J172" s="3" t="s">
        <v>446</v>
      </c>
      <c r="K172" s="75" t="s">
        <v>2446</v>
      </c>
      <c r="L172" s="76" t="s">
        <v>2185</v>
      </c>
      <c r="M172" s="77" t="s">
        <v>2804</v>
      </c>
      <c r="N172" s="3" t="s">
        <v>446</v>
      </c>
      <c r="O172" s="27" t="s">
        <v>1038</v>
      </c>
      <c r="P172" s="3">
        <v>25</v>
      </c>
      <c r="Q172" s="1" t="s">
        <v>2193</v>
      </c>
      <c r="R172" s="2">
        <v>24.85</v>
      </c>
      <c r="S172" s="149">
        <v>1002083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2315</v>
      </c>
      <c r="N173" s="3" t="s">
        <v>446</v>
      </c>
      <c r="O173" s="27" t="s">
        <v>878</v>
      </c>
      <c r="P173" s="3">
        <v>22</v>
      </c>
      <c r="Q173" s="1" t="s">
        <v>2485</v>
      </c>
      <c r="R173" s="2">
        <v>199.25</v>
      </c>
      <c r="S173" s="120">
        <v>954</v>
      </c>
      <c r="T173" s="1" t="s">
        <v>2673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428</v>
      </c>
      <c r="P174" s="22">
        <v>25</v>
      </c>
      <c r="Q174" s="1" t="s">
        <v>1002</v>
      </c>
      <c r="R174" s="2">
        <v>0</v>
      </c>
      <c r="S174" s="124">
        <v>16286</v>
      </c>
      <c r="T174" s="1" t="s">
        <v>1775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1093</v>
      </c>
      <c r="N175" s="3" t="s">
        <v>446</v>
      </c>
      <c r="O175" s="27" t="s">
        <v>2918</v>
      </c>
      <c r="P175" s="3">
        <v>25</v>
      </c>
      <c r="Q175" s="1" t="s">
        <v>2193</v>
      </c>
      <c r="R175" s="2">
        <v>62</v>
      </c>
      <c r="S175" s="124">
        <v>16276</v>
      </c>
      <c r="T175" s="1" t="s">
        <v>2768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1093</v>
      </c>
      <c r="N176" s="3" t="s">
        <v>446</v>
      </c>
      <c r="O176" s="27" t="s">
        <v>2918</v>
      </c>
      <c r="P176" s="3">
        <v>25</v>
      </c>
      <c r="Q176" s="1" t="s">
        <v>837</v>
      </c>
      <c r="R176" s="2">
        <v>310</v>
      </c>
      <c r="S176" s="124">
        <v>16273</v>
      </c>
      <c r="T176" s="1" t="s">
        <v>856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240</v>
      </c>
      <c r="S177" s="124">
        <v>16269</v>
      </c>
      <c r="T177" s="1" t="s">
        <v>2788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25</v>
      </c>
      <c r="Q178" s="1" t="s">
        <v>2218</v>
      </c>
      <c r="R178" s="2">
        <v>201</v>
      </c>
      <c r="S178" s="124">
        <v>16269</v>
      </c>
      <c r="T178" s="1" t="s">
        <v>2699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27" t="s">
        <v>2910</v>
      </c>
      <c r="P179" s="3">
        <v>25</v>
      </c>
      <c r="Q179" s="1" t="s">
        <v>2218</v>
      </c>
      <c r="R179" s="2">
        <v>204</v>
      </c>
      <c r="S179" s="124">
        <v>16269</v>
      </c>
      <c r="T179" s="1" t="s">
        <v>2700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10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27" t="s">
        <v>2910</v>
      </c>
      <c r="P180" s="3">
        <v>10</v>
      </c>
      <c r="Q180" s="1" t="s">
        <v>2218</v>
      </c>
      <c r="R180" s="2">
        <v>240</v>
      </c>
      <c r="S180" s="124">
        <v>16275</v>
      </c>
      <c r="T180" s="1" t="s">
        <v>2788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160</v>
      </c>
      <c r="Z180" s="82" t="str">
        <f t="shared" si="7"/>
        <v>0</v>
      </c>
      <c r="AA180" s="82">
        <f t="shared" si="8"/>
        <v>160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22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2193</v>
      </c>
      <c r="R181" s="2">
        <v>48</v>
      </c>
      <c r="S181" s="124">
        <v>16273</v>
      </c>
      <c r="T181" s="1" t="s">
        <v>2702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22">
        <v>8</v>
      </c>
      <c r="G182" s="22">
        <v>25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2701</v>
      </c>
      <c r="N182" s="3" t="s">
        <v>446</v>
      </c>
      <c r="O182" s="3" t="s">
        <v>2824</v>
      </c>
      <c r="P182" s="3">
        <v>25</v>
      </c>
      <c r="Q182" s="1" t="s">
        <v>2218</v>
      </c>
      <c r="R182" s="2">
        <v>71</v>
      </c>
      <c r="S182" s="124">
        <v>16273</v>
      </c>
      <c r="T182" s="1" t="s">
        <v>2790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0.199999999999999" x14ac:dyDescent="0.2">
      <c r="A183" s="1" t="s">
        <v>424</v>
      </c>
      <c r="B183" s="21">
        <v>0</v>
      </c>
      <c r="C183" s="1" t="s">
        <v>2218</v>
      </c>
      <c r="D183" s="1" t="s">
        <v>2718</v>
      </c>
      <c r="E183" s="3" t="s">
        <v>2187</v>
      </c>
      <c r="F183" s="3">
        <v>8</v>
      </c>
      <c r="G183" s="3">
        <v>8</v>
      </c>
      <c r="I183" s="78" t="s">
        <v>1024</v>
      </c>
      <c r="J183" s="3" t="s">
        <v>446</v>
      </c>
      <c r="K183" s="75" t="s">
        <v>2821</v>
      </c>
      <c r="L183" s="76" t="s">
        <v>2185</v>
      </c>
      <c r="M183" s="77" t="s">
        <v>2408</v>
      </c>
      <c r="N183" s="3" t="s">
        <v>446</v>
      </c>
      <c r="O183" s="27" t="s">
        <v>1738</v>
      </c>
      <c r="P183" s="3">
        <v>8</v>
      </c>
      <c r="Q183" s="1" t="s">
        <v>2321</v>
      </c>
      <c r="R183" s="2">
        <v>26.15</v>
      </c>
      <c r="S183" s="120" t="s">
        <v>1751</v>
      </c>
      <c r="T183" s="1" t="s">
        <v>2693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128</v>
      </c>
      <c r="Z183" s="82" t="str">
        <f t="shared" si="7"/>
        <v>0</v>
      </c>
      <c r="AA183" s="82">
        <f t="shared" si="8"/>
        <v>128</v>
      </c>
      <c r="AC183" s="5"/>
    </row>
    <row r="184" spans="1:29" s="3" customFormat="1" ht="11.85" customHeight="1" x14ac:dyDescent="0.2">
      <c r="A184" s="20" t="s">
        <v>2837</v>
      </c>
      <c r="B184" s="21">
        <v>0</v>
      </c>
      <c r="C184" s="20" t="s">
        <v>2838</v>
      </c>
      <c r="D184" s="1" t="s">
        <v>2718</v>
      </c>
      <c r="E184" s="3" t="s">
        <v>2187</v>
      </c>
      <c r="F184" s="3">
        <v>8</v>
      </c>
      <c r="G184" s="22">
        <v>4</v>
      </c>
      <c r="H184" s="22" t="s">
        <v>2839</v>
      </c>
      <c r="I184" s="23" t="s">
        <v>2840</v>
      </c>
      <c r="J184" s="3" t="s">
        <v>446</v>
      </c>
      <c r="K184" s="108" t="s">
        <v>2841</v>
      </c>
      <c r="L184" s="109" t="s">
        <v>2185</v>
      </c>
      <c r="M184" s="110" t="s">
        <v>2821</v>
      </c>
      <c r="N184" s="3" t="s">
        <v>446</v>
      </c>
      <c r="O184" s="87" t="s">
        <v>428</v>
      </c>
      <c r="P184" s="22">
        <v>4</v>
      </c>
      <c r="Q184" s="1" t="s">
        <v>1002</v>
      </c>
      <c r="R184" s="2">
        <v>0</v>
      </c>
      <c r="S184" s="125">
        <v>15937</v>
      </c>
      <c r="T184" s="1" t="s">
        <v>1775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64</v>
      </c>
      <c r="Z184" s="82" t="str">
        <f t="shared" si="7"/>
        <v>0</v>
      </c>
      <c r="AA184" s="82">
        <f t="shared" si="8"/>
        <v>64</v>
      </c>
      <c r="AC184" s="5"/>
    </row>
    <row r="185" spans="1:29" s="3" customFormat="1" ht="10.199999999999999" x14ac:dyDescent="0.2">
      <c r="A185" s="1" t="s">
        <v>1772</v>
      </c>
      <c r="B185" s="2">
        <v>255</v>
      </c>
      <c r="C185" s="1" t="s">
        <v>1757</v>
      </c>
      <c r="D185" s="1" t="s">
        <v>2718</v>
      </c>
      <c r="E185" s="3" t="s">
        <v>2187</v>
      </c>
      <c r="F185" s="3">
        <v>8</v>
      </c>
      <c r="G185" s="22">
        <v>25</v>
      </c>
      <c r="H185" s="22"/>
      <c r="I185" s="114" t="s">
        <v>883</v>
      </c>
      <c r="J185" s="3" t="s">
        <v>446</v>
      </c>
      <c r="K185" s="112" t="s">
        <v>2367</v>
      </c>
      <c r="L185" s="76" t="s">
        <v>2185</v>
      </c>
      <c r="M185" s="77" t="s">
        <v>2823</v>
      </c>
      <c r="N185" s="3" t="s">
        <v>446</v>
      </c>
      <c r="O185" s="26" t="s">
        <v>2821</v>
      </c>
      <c r="P185" s="3">
        <v>25</v>
      </c>
      <c r="Q185" s="1" t="s">
        <v>2193</v>
      </c>
      <c r="R185" s="2">
        <v>24</v>
      </c>
      <c r="S185" s="149" t="s">
        <v>1754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2684</v>
      </c>
      <c r="B186" s="2">
        <v>15.9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1724</v>
      </c>
      <c r="J186" s="3" t="s">
        <v>446</v>
      </c>
      <c r="K186" s="75" t="s">
        <v>2806</v>
      </c>
      <c r="L186" s="76" t="s">
        <v>2185</v>
      </c>
      <c r="M186" s="77" t="s">
        <v>2408</v>
      </c>
      <c r="N186" s="22" t="s">
        <v>446</v>
      </c>
      <c r="O186" s="27" t="s">
        <v>2821</v>
      </c>
      <c r="P186" s="3">
        <v>25</v>
      </c>
      <c r="Q186" s="1" t="s">
        <v>2193</v>
      </c>
      <c r="R186" s="2">
        <v>24.18</v>
      </c>
      <c r="S186" s="149">
        <v>3320937</v>
      </c>
      <c r="T186" s="1" t="s">
        <v>2691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2760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1724</v>
      </c>
      <c r="J187" s="3" t="s">
        <v>446</v>
      </c>
      <c r="K187" s="75" t="s">
        <v>2806</v>
      </c>
      <c r="L187" s="76" t="s">
        <v>2185</v>
      </c>
      <c r="M187" s="77" t="s">
        <v>2519</v>
      </c>
      <c r="N187" s="3" t="s">
        <v>446</v>
      </c>
      <c r="O187" s="3" t="s">
        <v>911</v>
      </c>
      <c r="P187" s="3">
        <v>25</v>
      </c>
      <c r="Q187" s="1" t="s">
        <v>2193</v>
      </c>
      <c r="R187" s="2">
        <v>72</v>
      </c>
      <c r="S187" s="149">
        <v>485</v>
      </c>
      <c r="T187" s="1" t="s">
        <v>2792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1773</v>
      </c>
      <c r="B188" s="2">
        <v>250</v>
      </c>
      <c r="C188" s="1" t="s">
        <v>1757</v>
      </c>
      <c r="D188" s="1" t="s">
        <v>2718</v>
      </c>
      <c r="E188" s="3" t="s">
        <v>2187</v>
      </c>
      <c r="F188" s="3">
        <v>8</v>
      </c>
      <c r="G188" s="22">
        <v>25</v>
      </c>
      <c r="H188" s="22"/>
      <c r="I188" s="27" t="s">
        <v>882</v>
      </c>
      <c r="J188" s="3" t="s">
        <v>446</v>
      </c>
      <c r="K188" s="112" t="s">
        <v>2806</v>
      </c>
      <c r="L188" s="76" t="s">
        <v>2185</v>
      </c>
      <c r="M188" s="77" t="s">
        <v>2318</v>
      </c>
      <c r="N188" s="3" t="s">
        <v>446</v>
      </c>
      <c r="O188" s="3" t="s">
        <v>881</v>
      </c>
      <c r="P188" s="3">
        <v>25</v>
      </c>
      <c r="Q188" s="1" t="s">
        <v>2193</v>
      </c>
      <c r="R188" s="2">
        <v>89.5</v>
      </c>
      <c r="S188" s="149" t="s">
        <v>1755</v>
      </c>
      <c r="T188" s="1" t="s">
        <v>2674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0.199999999999999" x14ac:dyDescent="0.2">
      <c r="A189" s="1" t="s">
        <v>2762</v>
      </c>
      <c r="B189" s="2">
        <v>62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27" t="s">
        <v>1731</v>
      </c>
      <c r="J189" s="3" t="s">
        <v>446</v>
      </c>
      <c r="K189" s="75" t="s">
        <v>2806</v>
      </c>
      <c r="L189" s="76" t="s">
        <v>2185</v>
      </c>
      <c r="M189" s="77" t="s">
        <v>2408</v>
      </c>
      <c r="N189" s="22" t="s">
        <v>446</v>
      </c>
      <c r="O189" s="27" t="s">
        <v>2824</v>
      </c>
      <c r="P189" s="3">
        <v>25</v>
      </c>
      <c r="Q189" s="1" t="s">
        <v>2321</v>
      </c>
      <c r="R189" s="2">
        <v>26.15</v>
      </c>
      <c r="S189" s="149">
        <v>3320936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1776</v>
      </c>
      <c r="B190" s="2">
        <v>245</v>
      </c>
      <c r="C190" s="1" t="s">
        <v>1757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 t="s">
        <v>1050</v>
      </c>
      <c r="J190" s="3" t="s">
        <v>446</v>
      </c>
      <c r="K190" s="112" t="s">
        <v>2596</v>
      </c>
      <c r="L190" s="76" t="s">
        <v>2185</v>
      </c>
      <c r="M190" s="77" t="s">
        <v>2490</v>
      </c>
      <c r="N190" s="3" t="s">
        <v>446</v>
      </c>
      <c r="O190" s="3" t="s">
        <v>1733</v>
      </c>
      <c r="P190" s="3">
        <v>25</v>
      </c>
      <c r="Q190" s="1" t="s">
        <v>2218</v>
      </c>
      <c r="R190" s="2">
        <v>185</v>
      </c>
      <c r="S190" s="149">
        <v>6356</v>
      </c>
      <c r="T190" s="1" t="s">
        <v>2789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400</v>
      </c>
      <c r="Z190" s="82" t="str">
        <f t="shared" si="7"/>
        <v>0</v>
      </c>
      <c r="AA190" s="82">
        <f t="shared" si="8"/>
        <v>400</v>
      </c>
      <c r="AC190" s="5"/>
    </row>
    <row r="191" spans="1:29" s="3" customFormat="1" ht="10.199999999999999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17</v>
      </c>
      <c r="I191" s="27"/>
      <c r="J191" s="3" t="s">
        <v>446</v>
      </c>
      <c r="K191" s="75" t="s">
        <v>2453</v>
      </c>
      <c r="L191" s="76" t="s">
        <v>2185</v>
      </c>
      <c r="M191" s="77" t="s">
        <v>2408</v>
      </c>
      <c r="N191" s="3" t="s">
        <v>446</v>
      </c>
      <c r="O191" s="27" t="s">
        <v>1743</v>
      </c>
      <c r="P191" s="3">
        <v>17</v>
      </c>
      <c r="Q191" s="1" t="s">
        <v>2321</v>
      </c>
      <c r="R191" s="2">
        <v>26.15</v>
      </c>
      <c r="S191" s="120" t="s">
        <v>436</v>
      </c>
      <c r="T191" s="1" t="s">
        <v>2693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272</v>
      </c>
      <c r="Z191" s="82">
        <f t="shared" si="7"/>
        <v>272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1774</v>
      </c>
      <c r="B192" s="2">
        <v>230</v>
      </c>
      <c r="C192" s="1" t="s">
        <v>1757</v>
      </c>
      <c r="D192" s="1" t="s">
        <v>2718</v>
      </c>
      <c r="E192" s="3" t="s">
        <v>2187</v>
      </c>
      <c r="F192" s="3">
        <v>8</v>
      </c>
      <c r="G192" s="22">
        <v>25</v>
      </c>
      <c r="H192" s="22"/>
      <c r="I192" s="114"/>
      <c r="J192" s="3" t="s">
        <v>446</v>
      </c>
      <c r="K192" s="112" t="s">
        <v>2826</v>
      </c>
      <c r="L192" s="76" t="s">
        <v>2185</v>
      </c>
      <c r="M192" s="77" t="s">
        <v>2441</v>
      </c>
      <c r="N192" s="3" t="s">
        <v>446</v>
      </c>
      <c r="O192" s="27" t="s">
        <v>1326</v>
      </c>
      <c r="P192" s="3">
        <v>25</v>
      </c>
      <c r="Q192" s="1" t="s">
        <v>2193</v>
      </c>
      <c r="R192" s="2">
        <v>67</v>
      </c>
      <c r="S192" s="124" t="s">
        <v>436</v>
      </c>
      <c r="T192" s="1" t="s">
        <v>2767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2795</v>
      </c>
      <c r="B193" s="2">
        <v>185</v>
      </c>
      <c r="C193" s="1" t="s">
        <v>2218</v>
      </c>
      <c r="D193" s="1" t="s">
        <v>2718</v>
      </c>
      <c r="E193" s="3" t="s">
        <v>2187</v>
      </c>
      <c r="F193" s="3">
        <v>8</v>
      </c>
      <c r="G193" s="3">
        <v>25</v>
      </c>
      <c r="I193" s="114"/>
      <c r="J193" s="3" t="s">
        <v>446</v>
      </c>
      <c r="K193" s="108" t="s">
        <v>2812</v>
      </c>
      <c r="L193" s="109" t="s">
        <v>2185</v>
      </c>
      <c r="M193" s="135" t="s">
        <v>2887</v>
      </c>
      <c r="N193" s="3" t="s">
        <v>446</v>
      </c>
      <c r="O193" s="3" t="s">
        <v>879</v>
      </c>
      <c r="P193" s="3">
        <v>25</v>
      </c>
      <c r="Q193" s="1" t="s">
        <v>2193</v>
      </c>
      <c r="R193" s="2">
        <v>25.5</v>
      </c>
      <c r="S193" s="125" t="s">
        <v>1739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  <c r="AC193" s="5"/>
    </row>
    <row r="194" spans="1:46" s="3" customFormat="1" ht="10.199999999999999" x14ac:dyDescent="0.2">
      <c r="A194" s="1" t="s">
        <v>2685</v>
      </c>
      <c r="B194" s="2">
        <v>225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I194" s="27"/>
      <c r="J194" s="3" t="s">
        <v>446</v>
      </c>
      <c r="K194" s="75" t="s">
        <v>2806</v>
      </c>
      <c r="L194" s="76" t="s">
        <v>2185</v>
      </c>
      <c r="M194" s="77" t="s">
        <v>880</v>
      </c>
      <c r="N194" s="3" t="s">
        <v>446</v>
      </c>
      <c r="O194" s="27" t="s">
        <v>1027</v>
      </c>
      <c r="P194" s="3">
        <v>25</v>
      </c>
      <c r="Q194" s="1" t="s">
        <v>2193</v>
      </c>
      <c r="R194" s="2">
        <v>126</v>
      </c>
      <c r="S194" s="124" t="s">
        <v>436</v>
      </c>
      <c r="T194" s="1" t="s">
        <v>2751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0.199999999999999" x14ac:dyDescent="0.2">
      <c r="A195" s="1" t="s">
        <v>2782</v>
      </c>
      <c r="B195" s="21">
        <v>61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8</v>
      </c>
      <c r="J195" s="3" t="s">
        <v>446</v>
      </c>
      <c r="K195" s="75" t="s">
        <v>2453</v>
      </c>
      <c r="L195" s="76" t="s">
        <v>2185</v>
      </c>
      <c r="M195" s="77" t="s">
        <v>2315</v>
      </c>
      <c r="N195" s="3" t="s">
        <v>446</v>
      </c>
      <c r="O195" s="3" t="s">
        <v>1261</v>
      </c>
      <c r="P195" s="3">
        <v>8</v>
      </c>
      <c r="Q195" s="1" t="s">
        <v>2193</v>
      </c>
      <c r="R195" s="2">
        <v>26.65</v>
      </c>
      <c r="S195" s="149" t="s">
        <v>436</v>
      </c>
      <c r="T195" s="1" t="s">
        <v>2672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128</v>
      </c>
      <c r="Z195" s="82">
        <f t="shared" si="7"/>
        <v>128</v>
      </c>
      <c r="AA195" s="82" t="str">
        <f t="shared" si="8"/>
        <v>0</v>
      </c>
      <c r="AC195" s="5"/>
    </row>
    <row r="196" spans="1:46" s="3" customFormat="1" ht="10.199999999999999" x14ac:dyDescent="0.2">
      <c r="A196" s="1" t="s">
        <v>2774</v>
      </c>
      <c r="B196" s="21">
        <v>64.5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J196" s="3" t="s">
        <v>446</v>
      </c>
      <c r="K196" s="108" t="s">
        <v>2453</v>
      </c>
      <c r="L196" s="109" t="s">
        <v>2185</v>
      </c>
      <c r="M196" s="110" t="s">
        <v>2453</v>
      </c>
      <c r="N196" s="3" t="s">
        <v>446</v>
      </c>
      <c r="O196" s="79" t="s">
        <v>2807</v>
      </c>
      <c r="P196" s="3">
        <v>25</v>
      </c>
      <c r="Q196" s="1" t="s">
        <v>2193</v>
      </c>
      <c r="R196" s="2">
        <v>38.5</v>
      </c>
      <c r="S196" s="118" t="s">
        <v>831</v>
      </c>
      <c r="T196" s="1" t="s">
        <v>2775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3" customFormat="1" ht="10.199999999999999" x14ac:dyDescent="0.2">
      <c r="A197" s="1" t="s">
        <v>2776</v>
      </c>
      <c r="B197" s="21">
        <v>69.5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J197" s="3" t="s">
        <v>446</v>
      </c>
      <c r="K197" s="108" t="s">
        <v>2453</v>
      </c>
      <c r="L197" s="109" t="s">
        <v>2185</v>
      </c>
      <c r="M197" s="110" t="s">
        <v>2453</v>
      </c>
      <c r="N197" s="3" t="s">
        <v>446</v>
      </c>
      <c r="O197" s="28" t="s">
        <v>2807</v>
      </c>
      <c r="P197" s="3">
        <v>25</v>
      </c>
      <c r="Q197" s="1" t="s">
        <v>2193</v>
      </c>
      <c r="R197" s="2">
        <v>38.5</v>
      </c>
      <c r="S197" s="118" t="s">
        <v>831</v>
      </c>
      <c r="T197" s="1" t="s">
        <v>2777</v>
      </c>
      <c r="U197" s="3" t="s">
        <v>2196</v>
      </c>
      <c r="V197" s="3" t="s">
        <v>2196</v>
      </c>
      <c r="W197" s="3" t="s">
        <v>2892</v>
      </c>
      <c r="X197" s="3" t="s">
        <v>1019</v>
      </c>
      <c r="Y197" s="82">
        <f t="shared" si="6"/>
        <v>400</v>
      </c>
      <c r="Z197" s="82">
        <f t="shared" si="7"/>
        <v>400</v>
      </c>
      <c r="AA197" s="82" t="str">
        <f t="shared" si="8"/>
        <v>0</v>
      </c>
      <c r="AC197" s="5"/>
    </row>
    <row r="198" spans="1:46" s="3" customFormat="1" ht="10.199999999999999" x14ac:dyDescent="0.2">
      <c r="A198" s="1" t="s">
        <v>1771</v>
      </c>
      <c r="B198" s="2">
        <v>235</v>
      </c>
      <c r="C198" s="1" t="s">
        <v>1757</v>
      </c>
      <c r="D198" s="1" t="s">
        <v>2718</v>
      </c>
      <c r="E198" s="3" t="s">
        <v>2187</v>
      </c>
      <c r="F198" s="3">
        <v>8</v>
      </c>
      <c r="G198" s="22">
        <v>25</v>
      </c>
      <c r="H198" s="22"/>
      <c r="I198" s="114"/>
      <c r="J198" s="3" t="s">
        <v>446</v>
      </c>
      <c r="K198" s="112" t="s">
        <v>2823</v>
      </c>
      <c r="L198" s="76" t="s">
        <v>2185</v>
      </c>
      <c r="M198" s="77" t="s">
        <v>2823</v>
      </c>
      <c r="N198" s="3" t="s">
        <v>446</v>
      </c>
      <c r="O198" s="27"/>
      <c r="P198" s="3">
        <v>25</v>
      </c>
      <c r="Q198" s="1" t="s">
        <v>2218</v>
      </c>
      <c r="R198" s="2">
        <v>190</v>
      </c>
      <c r="S198" s="124" t="s">
        <v>436</v>
      </c>
      <c r="T198" s="1" t="s">
        <v>2752</v>
      </c>
      <c r="U198" s="3" t="s">
        <v>2196</v>
      </c>
      <c r="V198" s="3" t="s">
        <v>2196</v>
      </c>
      <c r="W198" s="3" t="s">
        <v>2892</v>
      </c>
      <c r="X198" s="3" t="s">
        <v>1019</v>
      </c>
      <c r="Y198" s="82">
        <f t="shared" si="6"/>
        <v>400</v>
      </c>
      <c r="Z198" s="82">
        <f t="shared" si="7"/>
        <v>400</v>
      </c>
      <c r="AA198" s="82" t="str">
        <f t="shared" si="8"/>
        <v>0</v>
      </c>
      <c r="AC198" s="5"/>
    </row>
    <row r="199" spans="1:46" s="46" customFormat="1" ht="11.85" customHeight="1" thickBot="1" x14ac:dyDescent="0.3">
      <c r="G199" s="47">
        <f>SUM(G169:G198)</f>
        <v>610</v>
      </c>
      <c r="H199" s="47"/>
      <c r="I199" s="47"/>
      <c r="J199" s="47"/>
      <c r="K199" s="47"/>
      <c r="L199" s="48"/>
      <c r="M199" s="47">
        <f>G199-P199</f>
        <v>0</v>
      </c>
      <c r="N199" s="47"/>
      <c r="O199" s="47"/>
      <c r="P199" s="47">
        <f>SUM(P169:P198)</f>
        <v>610</v>
      </c>
      <c r="Q199" s="49"/>
      <c r="R199" s="49"/>
      <c r="S199" s="96"/>
      <c r="T199" s="49"/>
      <c r="X199" s="49"/>
      <c r="Y199" s="82">
        <f t="shared" si="6"/>
        <v>0</v>
      </c>
      <c r="Z199" s="82" t="str">
        <f t="shared" si="7"/>
        <v>0</v>
      </c>
      <c r="AA199" s="82" t="str">
        <f t="shared" si="8"/>
        <v>0</v>
      </c>
    </row>
    <row r="200" spans="1:46" s="43" customFormat="1" ht="11.85" customHeight="1" x14ac:dyDescent="0.25">
      <c r="C200" s="50" t="s">
        <v>2854</v>
      </c>
      <c r="G200" s="22"/>
      <c r="H200" s="22"/>
      <c r="I200" s="69"/>
      <c r="J200" s="22"/>
      <c r="K200" s="22"/>
      <c r="L200" s="45"/>
      <c r="M200" s="22"/>
      <c r="N200" s="22"/>
      <c r="O200" s="22"/>
      <c r="P200" s="22"/>
      <c r="Q200" s="22"/>
      <c r="R200" s="22"/>
      <c r="S200" s="95"/>
      <c r="T200" s="22"/>
      <c r="X200" s="22"/>
      <c r="Y200" s="82"/>
      <c r="Z200" s="82" t="str">
        <f t="shared" si="7"/>
        <v>0</v>
      </c>
      <c r="AA200" s="82" t="str">
        <f t="shared" si="8"/>
        <v>0</v>
      </c>
    </row>
    <row r="201" spans="1:46" s="3" customFormat="1" ht="10.199999999999999" x14ac:dyDescent="0.2">
      <c r="A201" s="1" t="s">
        <v>2717</v>
      </c>
      <c r="B201" s="2">
        <v>76.5</v>
      </c>
      <c r="C201" s="1" t="s">
        <v>2485</v>
      </c>
      <c r="D201" s="1" t="s">
        <v>2186</v>
      </c>
      <c r="E201" s="3" t="s">
        <v>2187</v>
      </c>
      <c r="F201" s="3">
        <v>16</v>
      </c>
      <c r="G201" s="3">
        <v>25</v>
      </c>
      <c r="I201" s="23" t="s">
        <v>2893</v>
      </c>
      <c r="J201" s="3" t="s">
        <v>446</v>
      </c>
      <c r="K201" s="23" t="s">
        <v>2446</v>
      </c>
      <c r="L201" s="20" t="s">
        <v>2185</v>
      </c>
      <c r="M201" s="26" t="s">
        <v>2889</v>
      </c>
      <c r="N201" s="37" t="s">
        <v>446</v>
      </c>
      <c r="O201" s="26" t="s">
        <v>1727</v>
      </c>
      <c r="P201" s="26">
        <v>25</v>
      </c>
      <c r="Q201" s="1" t="s">
        <v>1243</v>
      </c>
      <c r="R201" s="2">
        <v>145</v>
      </c>
      <c r="S201" s="113">
        <v>16253</v>
      </c>
      <c r="T201" s="1" t="s">
        <v>852</v>
      </c>
      <c r="U201" s="110" t="s">
        <v>2716</v>
      </c>
      <c r="V201" s="110" t="s">
        <v>2716</v>
      </c>
      <c r="W201" s="22" t="s">
        <v>2892</v>
      </c>
      <c r="X201" s="22" t="s">
        <v>2847</v>
      </c>
      <c r="Y201" s="82"/>
      <c r="Z201" s="82" t="str">
        <f t="shared" ref="Z201:Z264" si="9">IF(X201="N",Y201,"0")</f>
        <v>0</v>
      </c>
      <c r="AA201" s="82">
        <f t="shared" ref="AA201:AA264" si="10">IF(X201="P",Y201,"0")</f>
        <v>0</v>
      </c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</row>
    <row r="202" spans="1:46" s="42" customFormat="1" ht="11.85" customHeight="1" x14ac:dyDescent="0.25">
      <c r="A202" s="52"/>
      <c r="B202" s="53"/>
      <c r="C202" s="52"/>
      <c r="D202" s="52"/>
      <c r="G202" s="40">
        <f>SUM(G201:G201)</f>
        <v>25</v>
      </c>
      <c r="H202" s="40"/>
      <c r="I202" s="40"/>
      <c r="J202" s="40"/>
      <c r="K202" s="54"/>
      <c r="L202" s="55"/>
      <c r="M202" s="40">
        <f>G202-P202</f>
        <v>0</v>
      </c>
      <c r="N202" s="40"/>
      <c r="O202" s="40"/>
      <c r="P202" s="40">
        <f>SUM(P201:P201)</f>
        <v>25</v>
      </c>
      <c r="Q202" s="52"/>
      <c r="R202" s="53"/>
      <c r="S202" s="101"/>
      <c r="T202" s="52"/>
      <c r="U202" s="428"/>
      <c r="V202" s="428"/>
      <c r="Y202" s="82"/>
      <c r="Z202" s="82" t="str">
        <f t="shared" si="9"/>
        <v>0</v>
      </c>
      <c r="AA202" s="82" t="str">
        <f t="shared" si="10"/>
        <v>0</v>
      </c>
      <c r="AC202" s="56"/>
    </row>
    <row r="203" spans="1:46" s="43" customFormat="1" ht="11.85" customHeight="1" x14ac:dyDescent="0.25">
      <c r="C203" s="50" t="s">
        <v>2886</v>
      </c>
      <c r="G203" s="22"/>
      <c r="H203" s="22"/>
      <c r="I203" s="69"/>
      <c r="J203" s="22"/>
      <c r="K203" s="22"/>
      <c r="L203" s="45"/>
      <c r="M203" s="22"/>
      <c r="N203" s="22"/>
      <c r="O203" s="22"/>
      <c r="P203" s="22"/>
      <c r="Q203" s="22"/>
      <c r="R203" s="22"/>
      <c r="S203" s="102"/>
      <c r="T203" s="22"/>
      <c r="U203" s="429"/>
      <c r="V203" s="429"/>
      <c r="X203" s="22"/>
      <c r="Y203" s="82"/>
      <c r="Z203" s="82" t="str">
        <f t="shared" si="9"/>
        <v>0</v>
      </c>
      <c r="AA203" s="82" t="str">
        <f t="shared" si="10"/>
        <v>0</v>
      </c>
    </row>
    <row r="204" spans="1:46" s="3" customFormat="1" ht="10.199999999999999" x14ac:dyDescent="0.2">
      <c r="A204" s="1" t="s">
        <v>2717</v>
      </c>
      <c r="B204" s="2">
        <v>76.5</v>
      </c>
      <c r="C204" s="1" t="s">
        <v>2485</v>
      </c>
      <c r="D204" s="1" t="s">
        <v>2718</v>
      </c>
      <c r="E204" s="3" t="s">
        <v>2187</v>
      </c>
      <c r="F204" s="3">
        <v>8</v>
      </c>
      <c r="G204" s="3">
        <v>25</v>
      </c>
      <c r="I204" s="23" t="s">
        <v>2893</v>
      </c>
      <c r="J204" s="3" t="s">
        <v>446</v>
      </c>
      <c r="K204" s="23" t="s">
        <v>2446</v>
      </c>
      <c r="L204" s="20" t="s">
        <v>2185</v>
      </c>
      <c r="M204" s="26" t="s">
        <v>2889</v>
      </c>
      <c r="N204" s="37" t="s">
        <v>446</v>
      </c>
      <c r="O204" s="26" t="s">
        <v>1727</v>
      </c>
      <c r="P204" s="26">
        <v>25</v>
      </c>
      <c r="Q204" s="1" t="s">
        <v>1243</v>
      </c>
      <c r="R204" s="2">
        <v>145</v>
      </c>
      <c r="S204" s="113">
        <v>16253</v>
      </c>
      <c r="T204" s="1" t="s">
        <v>852</v>
      </c>
      <c r="U204" s="110" t="s">
        <v>2716</v>
      </c>
      <c r="V204" s="110" t="s">
        <v>2716</v>
      </c>
      <c r="W204" s="22" t="s">
        <v>2892</v>
      </c>
      <c r="X204" s="22" t="s">
        <v>2847</v>
      </c>
      <c r="Y204" s="82"/>
      <c r="Z204" s="82" t="str">
        <f t="shared" si="9"/>
        <v>0</v>
      </c>
      <c r="AA204" s="82">
        <f t="shared" si="10"/>
        <v>0</v>
      </c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</row>
    <row r="205" spans="1:46" s="42" customFormat="1" ht="11.85" customHeight="1" x14ac:dyDescent="0.25">
      <c r="A205" s="52"/>
      <c r="B205" s="53"/>
      <c r="C205" s="52"/>
      <c r="D205" s="52"/>
      <c r="G205" s="40">
        <f>SUM(G204:G204)</f>
        <v>25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SUM(P204:P204)</f>
        <v>25</v>
      </c>
      <c r="Q205" s="52"/>
      <c r="R205" s="53"/>
      <c r="S205" s="132"/>
      <c r="T205" s="52"/>
      <c r="Y205" s="82"/>
      <c r="Z205" s="82" t="str">
        <f t="shared" si="9"/>
        <v>0</v>
      </c>
      <c r="AA205" s="82" t="str">
        <f t="shared" si="10"/>
        <v>0</v>
      </c>
      <c r="AC205" s="56"/>
    </row>
    <row r="206" spans="1:46" s="43" customFormat="1" ht="11.85" customHeight="1" x14ac:dyDescent="0.25">
      <c r="C206" s="50" t="s">
        <v>470</v>
      </c>
      <c r="G206" s="22"/>
      <c r="H206" s="22"/>
      <c r="I206" s="69"/>
      <c r="J206" s="22"/>
      <c r="K206" s="22"/>
      <c r="L206" s="45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9"/>
        <v>0</v>
      </c>
      <c r="AA206" s="82" t="str">
        <f t="shared" si="10"/>
        <v>0</v>
      </c>
    </row>
    <row r="207" spans="1:46" s="3" customFormat="1" ht="10.199999999999999" x14ac:dyDescent="0.2">
      <c r="A207" s="1" t="s">
        <v>1768</v>
      </c>
      <c r="B207" s="2">
        <v>0</v>
      </c>
      <c r="C207" s="1" t="s">
        <v>1757</v>
      </c>
      <c r="D207" s="1" t="s">
        <v>2186</v>
      </c>
      <c r="E207" s="3" t="s">
        <v>2187</v>
      </c>
      <c r="F207" s="3">
        <v>16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16254</v>
      </c>
      <c r="T207" s="1" t="s">
        <v>2607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ref="Y207:Y264" si="11">F207*G207*2</f>
        <v>160</v>
      </c>
      <c r="Z207" s="82" t="str">
        <f t="shared" si="9"/>
        <v>0</v>
      </c>
      <c r="AA207" s="82">
        <f t="shared" si="10"/>
        <v>160</v>
      </c>
      <c r="AC207" s="5"/>
    </row>
    <row r="208" spans="1:46" s="3" customFormat="1" ht="10.199999999999999" x14ac:dyDescent="0.2">
      <c r="A208" s="1" t="s">
        <v>1768</v>
      </c>
      <c r="B208" s="2">
        <v>0</v>
      </c>
      <c r="C208" s="1" t="s">
        <v>1757</v>
      </c>
      <c r="D208" s="1" t="s">
        <v>2186</v>
      </c>
      <c r="E208" s="3" t="s">
        <v>2187</v>
      </c>
      <c r="F208" s="3">
        <v>16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16254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800</v>
      </c>
      <c r="Z208" s="82" t="str">
        <f t="shared" si="9"/>
        <v>0</v>
      </c>
      <c r="AA208" s="82">
        <f t="shared" si="10"/>
        <v>800</v>
      </c>
      <c r="AC208" s="5"/>
    </row>
    <row r="209" spans="1:29" s="3" customFormat="1" ht="10.199999999999999" x14ac:dyDescent="0.2">
      <c r="A209" s="1" t="s">
        <v>1768</v>
      </c>
      <c r="B209" s="2">
        <v>0</v>
      </c>
      <c r="C209" s="1" t="s">
        <v>1757</v>
      </c>
      <c r="D209" s="1" t="s">
        <v>2186</v>
      </c>
      <c r="E209" s="3" t="s">
        <v>2187</v>
      </c>
      <c r="F209" s="3">
        <v>16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16266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224</v>
      </c>
      <c r="Z209" s="82" t="str">
        <f t="shared" si="9"/>
        <v>0</v>
      </c>
      <c r="AA209" s="82">
        <f t="shared" si="10"/>
        <v>224</v>
      </c>
      <c r="AC209" s="5"/>
    </row>
    <row r="210" spans="1:29" s="42" customFormat="1" ht="11.85" customHeight="1" x14ac:dyDescent="0.25">
      <c r="A210" s="52"/>
      <c r="B210" s="53"/>
      <c r="C210" s="52"/>
      <c r="D210" s="52"/>
      <c r="G210" s="40">
        <f>SUM(G206:G209)</f>
        <v>37</v>
      </c>
      <c r="H210" s="40"/>
      <c r="I210" s="40"/>
      <c r="J210" s="40"/>
      <c r="K210" s="54"/>
      <c r="L210" s="55"/>
      <c r="M210" s="40">
        <f>G210-P210</f>
        <v>0</v>
      </c>
      <c r="N210" s="40"/>
      <c r="O210" s="40"/>
      <c r="P210" s="40">
        <f>SUM(P206:P209)</f>
        <v>37</v>
      </c>
      <c r="Q210" s="52"/>
      <c r="R210" s="53"/>
      <c r="S210" s="132"/>
      <c r="T210" s="52"/>
      <c r="Y210" s="82">
        <f t="shared" si="11"/>
        <v>0</v>
      </c>
      <c r="Z210" s="82" t="str">
        <f t="shared" si="9"/>
        <v>0</v>
      </c>
      <c r="AA210" s="82" t="str">
        <f t="shared" si="10"/>
        <v>0</v>
      </c>
      <c r="AC210" s="56"/>
    </row>
    <row r="211" spans="1:29" s="43" customFormat="1" ht="11.85" customHeight="1" x14ac:dyDescent="0.25">
      <c r="C211" s="50" t="s">
        <v>2169</v>
      </c>
      <c r="G211" s="22"/>
      <c r="H211" s="22"/>
      <c r="I211" s="69"/>
      <c r="J211" s="22"/>
      <c r="K211" s="22"/>
      <c r="L211" s="20"/>
      <c r="M211" s="22"/>
      <c r="N211" s="22"/>
      <c r="O211" s="22"/>
      <c r="P211" s="22"/>
      <c r="Q211" s="22"/>
      <c r="R211" s="22"/>
      <c r="S211" s="131"/>
      <c r="T211" s="22"/>
      <c r="X211" s="22"/>
      <c r="Y211" s="82">
        <f t="shared" si="11"/>
        <v>0</v>
      </c>
      <c r="Z211" s="82" t="str">
        <f t="shared" si="9"/>
        <v>0</v>
      </c>
      <c r="AA211" s="82" t="str">
        <f t="shared" si="10"/>
        <v>0</v>
      </c>
    </row>
    <row r="212" spans="1:29" s="3" customFormat="1" ht="10.199999999999999" x14ac:dyDescent="0.2">
      <c r="A212" s="1" t="s">
        <v>1777</v>
      </c>
      <c r="B212" s="2">
        <v>0</v>
      </c>
      <c r="C212" s="1" t="s">
        <v>1757</v>
      </c>
      <c r="D212" s="1" t="s">
        <v>2718</v>
      </c>
      <c r="E212" s="3" t="s">
        <v>2187</v>
      </c>
      <c r="F212" s="3">
        <v>8</v>
      </c>
      <c r="G212" s="3">
        <v>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5</v>
      </c>
      <c r="Q212" s="1" t="s">
        <v>2485</v>
      </c>
      <c r="R212" s="2">
        <v>0</v>
      </c>
      <c r="S212" s="102">
        <v>16254</v>
      </c>
      <c r="T212" s="1" t="s">
        <v>2799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80</v>
      </c>
      <c r="Z212" s="82" t="str">
        <f t="shared" si="9"/>
        <v>0</v>
      </c>
      <c r="AA212" s="82">
        <f t="shared" si="10"/>
        <v>80</v>
      </c>
    </row>
    <row r="213" spans="1:29" s="3" customFormat="1" ht="10.199999999999999" x14ac:dyDescent="0.2">
      <c r="A213" s="1" t="s">
        <v>1777</v>
      </c>
      <c r="B213" s="2">
        <v>0</v>
      </c>
      <c r="C213" s="1" t="s">
        <v>1757</v>
      </c>
      <c r="D213" s="1" t="s">
        <v>2718</v>
      </c>
      <c r="E213" s="3" t="s">
        <v>2187</v>
      </c>
      <c r="F213" s="3">
        <v>8</v>
      </c>
      <c r="G213" s="3">
        <v>25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2606</v>
      </c>
      <c r="N213" s="3" t="s">
        <v>446</v>
      </c>
      <c r="P213" s="3">
        <v>25</v>
      </c>
      <c r="Q213" s="1" t="s">
        <v>2321</v>
      </c>
      <c r="R213" s="2">
        <v>54.65</v>
      </c>
      <c r="S213" s="102">
        <v>16254</v>
      </c>
      <c r="T213" s="1" t="s">
        <v>2710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11"/>
        <v>400</v>
      </c>
      <c r="Z213" s="82" t="str">
        <f t="shared" si="9"/>
        <v>0</v>
      </c>
      <c r="AA213" s="82">
        <f t="shared" si="10"/>
        <v>400</v>
      </c>
      <c r="AC213" s="5"/>
    </row>
    <row r="214" spans="1:29" s="3" customFormat="1" ht="10.199999999999999" x14ac:dyDescent="0.2">
      <c r="A214" s="1" t="s">
        <v>1777</v>
      </c>
      <c r="B214" s="2">
        <v>0</v>
      </c>
      <c r="C214" s="1" t="s">
        <v>1757</v>
      </c>
      <c r="D214" s="1" t="s">
        <v>2718</v>
      </c>
      <c r="E214" s="3" t="s">
        <v>2187</v>
      </c>
      <c r="F214" s="3">
        <v>8</v>
      </c>
      <c r="G214" s="3">
        <v>7</v>
      </c>
      <c r="I214" s="27" t="s">
        <v>427</v>
      </c>
      <c r="J214" s="3" t="s">
        <v>446</v>
      </c>
      <c r="K214" s="111" t="s">
        <v>2821</v>
      </c>
      <c r="L214" s="1" t="s">
        <v>2185</v>
      </c>
      <c r="M214" s="3" t="s">
        <v>2708</v>
      </c>
      <c r="N214" s="3" t="s">
        <v>446</v>
      </c>
      <c r="P214" s="3">
        <v>7</v>
      </c>
      <c r="Q214" s="1" t="s">
        <v>2321</v>
      </c>
      <c r="R214" s="2">
        <v>48</v>
      </c>
      <c r="S214" s="102">
        <v>16266</v>
      </c>
      <c r="T214" s="1" t="s">
        <v>2709</v>
      </c>
      <c r="U214" s="3" t="s">
        <v>2603</v>
      </c>
      <c r="V214" s="3" t="s">
        <v>2603</v>
      </c>
      <c r="W214" s="22" t="s">
        <v>2892</v>
      </c>
      <c r="X214" s="3" t="s">
        <v>2847</v>
      </c>
      <c r="Y214" s="82">
        <f t="shared" si="11"/>
        <v>112</v>
      </c>
      <c r="Z214" s="82" t="str">
        <f t="shared" si="9"/>
        <v>0</v>
      </c>
      <c r="AA214" s="82">
        <f t="shared" si="10"/>
        <v>112</v>
      </c>
      <c r="AC214" s="5"/>
    </row>
    <row r="215" spans="1:29" s="46" customFormat="1" ht="11.85" customHeight="1" thickBot="1" x14ac:dyDescent="0.3">
      <c r="G215" s="47">
        <f>SUM(G211:G214)</f>
        <v>37</v>
      </c>
      <c r="H215" s="47"/>
      <c r="I215" s="47"/>
      <c r="J215" s="47"/>
      <c r="K215" s="47"/>
      <c r="L215" s="48"/>
      <c r="M215" s="47">
        <f>G215-P215</f>
        <v>0</v>
      </c>
      <c r="N215" s="47"/>
      <c r="O215" s="47"/>
      <c r="P215" s="47">
        <f>SUM(P211:P214)</f>
        <v>37</v>
      </c>
      <c r="Q215" s="49"/>
      <c r="R215" s="49"/>
      <c r="S215" s="138"/>
      <c r="T215" s="49"/>
      <c r="X215" s="49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</row>
    <row r="216" spans="1:29" s="43" customFormat="1" ht="11.85" customHeight="1" x14ac:dyDescent="0.25">
      <c r="C216" s="50" t="s">
        <v>2177</v>
      </c>
      <c r="G216" s="22"/>
      <c r="H216" s="22"/>
      <c r="I216" s="22"/>
      <c r="J216" s="22"/>
      <c r="K216" s="22"/>
      <c r="L216" s="45"/>
      <c r="M216" s="22"/>
      <c r="N216" s="22"/>
      <c r="O216" s="22"/>
      <c r="P216" s="22"/>
      <c r="Q216" s="22"/>
      <c r="R216" s="22"/>
      <c r="S216" s="95"/>
      <c r="T216" s="22"/>
      <c r="X216" s="22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</row>
    <row r="217" spans="1:29" s="3" customFormat="1" ht="10.199999999999999" x14ac:dyDescent="0.2">
      <c r="A217" s="1" t="s">
        <v>1770</v>
      </c>
      <c r="B217" s="2">
        <v>0</v>
      </c>
      <c r="C217" s="1" t="s">
        <v>1295</v>
      </c>
      <c r="D217" s="1" t="s">
        <v>2186</v>
      </c>
      <c r="E217" s="3" t="s">
        <v>2187</v>
      </c>
      <c r="F217" s="3">
        <v>16</v>
      </c>
      <c r="G217" s="3">
        <v>46</v>
      </c>
      <c r="J217" s="3" t="s">
        <v>446</v>
      </c>
      <c r="K217" s="111" t="s">
        <v>2608</v>
      </c>
      <c r="L217" s="1" t="s">
        <v>2185</v>
      </c>
      <c r="M217" s="3" t="s">
        <v>2608</v>
      </c>
      <c r="N217" s="3" t="s">
        <v>446</v>
      </c>
      <c r="P217" s="3">
        <v>46</v>
      </c>
      <c r="Q217" s="1" t="s">
        <v>2193</v>
      </c>
      <c r="R217" s="2">
        <v>0</v>
      </c>
      <c r="S217" s="91" t="s">
        <v>436</v>
      </c>
      <c r="T217" s="1" t="s">
        <v>2609</v>
      </c>
      <c r="U217" s="3" t="s">
        <v>2610</v>
      </c>
      <c r="V217" s="3" t="s">
        <v>2610</v>
      </c>
      <c r="W217" s="3" t="s">
        <v>2892</v>
      </c>
      <c r="X217" s="3" t="s">
        <v>1019</v>
      </c>
      <c r="Y217" s="82">
        <f t="shared" si="11"/>
        <v>1472</v>
      </c>
      <c r="Z217" s="82">
        <f t="shared" si="9"/>
        <v>1472</v>
      </c>
      <c r="AA217" s="82" t="str">
        <f t="shared" si="10"/>
        <v>0</v>
      </c>
      <c r="AC217" s="5"/>
    </row>
    <row r="218" spans="1:29" s="22" customFormat="1" ht="11.85" customHeight="1" x14ac:dyDescent="0.2">
      <c r="K218" s="26"/>
      <c r="L218" s="20" t="s">
        <v>2185</v>
      </c>
      <c r="O218" s="28"/>
      <c r="Q218" s="20"/>
      <c r="R218" s="21"/>
      <c r="S218" s="95"/>
      <c r="T218" s="20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  <c r="AC218" s="25"/>
    </row>
    <row r="219" spans="1:29" s="42" customFormat="1" ht="11.85" customHeight="1" x14ac:dyDescent="0.25">
      <c r="A219" s="52"/>
      <c r="B219" s="53"/>
      <c r="C219" s="52"/>
      <c r="D219" s="52"/>
      <c r="G219" s="40">
        <f>SUM(G216:G218)</f>
        <v>46</v>
      </c>
      <c r="H219" s="40"/>
      <c r="I219" s="40"/>
      <c r="J219" s="40"/>
      <c r="K219" s="117"/>
      <c r="L219" s="55"/>
      <c r="M219" s="40">
        <f>G219-P219</f>
        <v>0</v>
      </c>
      <c r="N219" s="40"/>
      <c r="O219" s="40"/>
      <c r="P219" s="40">
        <f>SUM(P216:P218)</f>
        <v>46</v>
      </c>
      <c r="Q219" s="52"/>
      <c r="R219" s="53"/>
      <c r="S219" s="94"/>
      <c r="T219" s="52"/>
      <c r="Y219" s="82">
        <f t="shared" si="11"/>
        <v>0</v>
      </c>
      <c r="Z219" s="82" t="str">
        <f t="shared" si="9"/>
        <v>0</v>
      </c>
      <c r="AA219" s="82" t="str">
        <f t="shared" si="10"/>
        <v>0</v>
      </c>
      <c r="AC219" s="56"/>
    </row>
    <row r="220" spans="1:29" s="43" customFormat="1" ht="11.85" customHeight="1" x14ac:dyDescent="0.25">
      <c r="C220" s="50" t="s">
        <v>2176</v>
      </c>
      <c r="G220" s="22"/>
      <c r="H220" s="22"/>
      <c r="I220" s="22"/>
      <c r="J220" s="22"/>
      <c r="K220" s="26"/>
      <c r="L220" s="20"/>
      <c r="M220" s="22"/>
      <c r="N220" s="22"/>
      <c r="O220" s="22"/>
      <c r="P220" s="22"/>
      <c r="Q220" s="22"/>
      <c r="R220" s="22"/>
      <c r="S220" s="95"/>
      <c r="T220" s="22"/>
      <c r="X220" s="22"/>
      <c r="Y220" s="82">
        <f t="shared" si="11"/>
        <v>0</v>
      </c>
      <c r="Z220" s="82" t="str">
        <f t="shared" si="9"/>
        <v>0</v>
      </c>
      <c r="AA220" s="82" t="str">
        <f t="shared" si="10"/>
        <v>0</v>
      </c>
    </row>
    <row r="221" spans="1:29" s="3" customFormat="1" ht="10.199999999999999" x14ac:dyDescent="0.2">
      <c r="A221" s="1" t="s">
        <v>1778</v>
      </c>
      <c r="B221" s="2">
        <v>0</v>
      </c>
      <c r="C221" s="1" t="s">
        <v>1295</v>
      </c>
      <c r="D221" s="1" t="s">
        <v>2718</v>
      </c>
      <c r="E221" s="3" t="s">
        <v>2187</v>
      </c>
      <c r="F221" s="3">
        <v>8</v>
      </c>
      <c r="G221" s="3">
        <v>46</v>
      </c>
      <c r="J221" s="3" t="s">
        <v>446</v>
      </c>
      <c r="K221" s="111" t="s">
        <v>2608</v>
      </c>
      <c r="L221" s="1" t="s">
        <v>2185</v>
      </c>
      <c r="M221" s="3" t="s">
        <v>2608</v>
      </c>
      <c r="N221" s="3" t="s">
        <v>446</v>
      </c>
      <c r="P221" s="3">
        <v>46</v>
      </c>
      <c r="Q221" s="1" t="s">
        <v>2193</v>
      </c>
      <c r="R221" s="2">
        <v>0</v>
      </c>
      <c r="S221" s="91" t="s">
        <v>436</v>
      </c>
      <c r="T221" s="1" t="s">
        <v>2800</v>
      </c>
      <c r="U221" s="3" t="s">
        <v>2610</v>
      </c>
      <c r="V221" s="3" t="s">
        <v>2610</v>
      </c>
      <c r="W221" s="3" t="s">
        <v>2892</v>
      </c>
      <c r="X221" s="3" t="s">
        <v>1019</v>
      </c>
      <c r="Y221" s="82">
        <f t="shared" si="11"/>
        <v>736</v>
      </c>
      <c r="Z221" s="82">
        <f t="shared" si="9"/>
        <v>736</v>
      </c>
      <c r="AA221" s="82" t="str">
        <f t="shared" si="10"/>
        <v>0</v>
      </c>
      <c r="AC221" s="5"/>
    </row>
    <row r="222" spans="1:29" s="22" customFormat="1" ht="11.85" customHeight="1" x14ac:dyDescent="0.2">
      <c r="L222" s="20" t="s">
        <v>2185</v>
      </c>
      <c r="O222" s="28"/>
      <c r="Q222" s="20"/>
      <c r="R222" s="21"/>
      <c r="S222" s="95"/>
      <c r="T222" s="20"/>
      <c r="Y222" s="82"/>
      <c r="Z222" s="82" t="str">
        <f t="shared" si="9"/>
        <v>0</v>
      </c>
      <c r="AA222" s="82" t="str">
        <f t="shared" si="10"/>
        <v>0</v>
      </c>
      <c r="AC222" s="25"/>
    </row>
    <row r="223" spans="1:29" s="46" customFormat="1" ht="11.85" customHeight="1" thickBot="1" x14ac:dyDescent="0.3">
      <c r="G223" s="47">
        <f>SUM(G220:G222)</f>
        <v>46</v>
      </c>
      <c r="H223" s="47"/>
      <c r="I223" s="47"/>
      <c r="J223" s="47"/>
      <c r="K223" s="47"/>
      <c r="L223" s="48"/>
      <c r="M223" s="47">
        <f>G223-P223</f>
        <v>0</v>
      </c>
      <c r="N223" s="47"/>
      <c r="O223" s="47"/>
      <c r="P223" s="47">
        <f>SUM(P220:P222)</f>
        <v>46</v>
      </c>
      <c r="Q223" s="49"/>
      <c r="R223" s="49"/>
      <c r="S223" s="96"/>
      <c r="T223" s="49"/>
      <c r="X223" s="49"/>
      <c r="Y223" s="82"/>
      <c r="Z223" s="82" t="str">
        <f t="shared" si="9"/>
        <v>0</v>
      </c>
      <c r="AA223" s="82" t="str">
        <f t="shared" si="10"/>
        <v>0</v>
      </c>
    </row>
    <row r="224" spans="1:29" s="71" customFormat="1" ht="11.85" customHeight="1" x14ac:dyDescent="0.25">
      <c r="C224" s="50" t="s">
        <v>2801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9"/>
        <v>0</v>
      </c>
      <c r="AA224" s="82" t="str">
        <f t="shared" si="10"/>
        <v>0</v>
      </c>
    </row>
    <row r="225" spans="1:256" s="3" customFormat="1" ht="10.199999999999999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256" s="3" customFormat="1" ht="10.199999999999999" x14ac:dyDescent="0.2">
      <c r="A226" s="1" t="s">
        <v>2711</v>
      </c>
      <c r="B226" s="2">
        <v>216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9"/>
        <v>0</v>
      </c>
      <c r="AA226" s="82" t="str">
        <f t="shared" si="10"/>
        <v>0</v>
      </c>
      <c r="AC226" s="5">
        <v>36915.692210648151</v>
      </c>
      <c r="AE226" s="3">
        <v>2533535</v>
      </c>
    </row>
    <row r="227" spans="1:256" s="3" customFormat="1" ht="10.199999999999999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2821</v>
      </c>
      <c r="Q227" s="1" t="s">
        <v>1094</v>
      </c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256" s="38" customFormat="1" ht="11.85" customHeight="1" x14ac:dyDescent="0.25">
      <c r="G228" s="40">
        <f>SUM(G225:G226)</f>
        <v>245</v>
      </c>
      <c r="H228" s="40"/>
      <c r="I228" s="40"/>
      <c r="J228" s="40"/>
      <c r="K228" s="40"/>
      <c r="L228" s="41"/>
      <c r="M228" s="40"/>
      <c r="N228" s="40"/>
      <c r="O228" s="40"/>
      <c r="P228" s="40"/>
      <c r="Q228" s="42"/>
      <c r="R228" s="42"/>
      <c r="S228" s="94"/>
      <c r="T228" s="42"/>
      <c r="X228" s="42"/>
      <c r="Y228" s="82"/>
      <c r="Z228" s="82" t="str">
        <f t="shared" si="9"/>
        <v>0</v>
      </c>
      <c r="AA228" s="82" t="str">
        <f t="shared" si="10"/>
        <v>0</v>
      </c>
      <c r="IV228" s="38">
        <f>SUM(A228:IU228)</f>
        <v>245</v>
      </c>
    </row>
    <row r="229" spans="1:256" s="71" customFormat="1" ht="11.85" customHeight="1" x14ac:dyDescent="0.25">
      <c r="C229" s="50" t="s">
        <v>2802</v>
      </c>
      <c r="G229" s="72"/>
      <c r="H229" s="72"/>
      <c r="I229" s="72" t="s">
        <v>1023</v>
      </c>
      <c r="J229" s="72"/>
      <c r="K229" s="72"/>
      <c r="L229" s="73"/>
      <c r="M229" s="72"/>
      <c r="N229" s="72"/>
      <c r="O229" s="72"/>
      <c r="P229" s="72"/>
      <c r="Q229" s="74"/>
      <c r="R229" s="74"/>
      <c r="S229" s="97"/>
      <c r="T229" s="74"/>
      <c r="X229" s="74"/>
      <c r="Y229" s="82"/>
      <c r="Z229" s="82" t="str">
        <f t="shared" si="9"/>
        <v>0</v>
      </c>
      <c r="AA229" s="82" t="str">
        <f t="shared" si="10"/>
        <v>0</v>
      </c>
    </row>
    <row r="230" spans="1:256" s="3" customFormat="1" ht="10.199999999999999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172</v>
      </c>
      <c r="I230" s="114" t="s">
        <v>2920</v>
      </c>
      <c r="K230" s="111" t="s">
        <v>2277</v>
      </c>
      <c r="L230" s="1" t="s">
        <v>2185</v>
      </c>
      <c r="Q230" s="1"/>
      <c r="R230" s="2"/>
      <c r="S230" s="91"/>
      <c r="T230" s="1"/>
      <c r="U230" s="3" t="s">
        <v>2712</v>
      </c>
      <c r="Y230" s="82"/>
      <c r="Z230" s="82" t="str">
        <f t="shared" si="9"/>
        <v>0</v>
      </c>
      <c r="AA230" s="82" t="str">
        <f t="shared" si="10"/>
        <v>0</v>
      </c>
      <c r="AC230" s="5">
        <v>36915.692210648151</v>
      </c>
      <c r="AE230" s="3">
        <v>2533535</v>
      </c>
    </row>
    <row r="231" spans="1:256" s="3" customFormat="1" ht="10.199999999999999" x14ac:dyDescent="0.2">
      <c r="A231" s="1" t="s">
        <v>2711</v>
      </c>
      <c r="B231" s="2">
        <v>216</v>
      </c>
      <c r="C231" s="1" t="s">
        <v>2218</v>
      </c>
      <c r="D231" s="1" t="s">
        <v>2718</v>
      </c>
      <c r="E231" s="3" t="s">
        <v>2187</v>
      </c>
      <c r="F231" s="3">
        <v>8</v>
      </c>
      <c r="G231" s="3">
        <v>73</v>
      </c>
      <c r="I231" s="114" t="s">
        <v>2904</v>
      </c>
      <c r="K231" s="111" t="s">
        <v>2277</v>
      </c>
      <c r="L231" s="1" t="s">
        <v>2185</v>
      </c>
      <c r="Q231" s="1"/>
      <c r="R231" s="2"/>
      <c r="S231" s="91"/>
      <c r="T231" s="1"/>
      <c r="U231" s="3" t="s">
        <v>2712</v>
      </c>
      <c r="Y231" s="82"/>
      <c r="Z231" s="82" t="str">
        <f t="shared" si="9"/>
        <v>0</v>
      </c>
      <c r="AA231" s="82" t="str">
        <f t="shared" si="10"/>
        <v>0</v>
      </c>
      <c r="AC231" s="5">
        <v>36915.692210648151</v>
      </c>
      <c r="AE231" s="3">
        <v>2533535</v>
      </c>
    </row>
    <row r="232" spans="1:256" s="3" customFormat="1" ht="10.199999999999999" x14ac:dyDescent="0.2">
      <c r="A232" s="1"/>
      <c r="B232" s="2"/>
      <c r="C232" s="1"/>
      <c r="D232" s="1"/>
      <c r="I232" s="114"/>
      <c r="K232" s="111"/>
      <c r="L232" s="1" t="s">
        <v>2185</v>
      </c>
      <c r="M232" s="3" t="s">
        <v>1022</v>
      </c>
      <c r="Q232" s="1" t="s">
        <v>1260</v>
      </c>
      <c r="R232" s="2"/>
      <c r="S232" s="91"/>
      <c r="T232" s="1"/>
      <c r="Y232" s="82"/>
      <c r="Z232" s="82" t="str">
        <f t="shared" si="9"/>
        <v>0</v>
      </c>
      <c r="AA232" s="82" t="str">
        <f t="shared" si="10"/>
        <v>0</v>
      </c>
      <c r="AC232" s="5"/>
    </row>
    <row r="233" spans="1:256" s="58" customFormat="1" x14ac:dyDescent="0.25">
      <c r="G233" s="40">
        <f>SUM(G230:G232)</f>
        <v>245</v>
      </c>
      <c r="S233" s="106"/>
      <c r="Y233" s="82"/>
      <c r="Z233" s="82" t="str">
        <f t="shared" si="9"/>
        <v>0</v>
      </c>
      <c r="AA233" s="82" t="str">
        <f t="shared" si="10"/>
        <v>0</v>
      </c>
    </row>
    <row r="234" spans="1:256" ht="11.85" customHeight="1" x14ac:dyDescent="0.25">
      <c r="C234" s="57" t="s">
        <v>2174</v>
      </c>
      <c r="G234" s="3"/>
      <c r="H234" s="3"/>
      <c r="I234" s="3"/>
      <c r="J234" s="3"/>
      <c r="K234" s="3"/>
      <c r="L234" s="7"/>
      <c r="M234" s="3"/>
      <c r="N234" s="3"/>
      <c r="O234" s="3"/>
      <c r="P234" s="3"/>
      <c r="Q234" s="3"/>
      <c r="R234" s="3"/>
      <c r="S234" s="95"/>
      <c r="T234" s="3"/>
      <c r="X234" s="3"/>
      <c r="Y234" s="82"/>
      <c r="Z234" s="82" t="str">
        <f t="shared" si="9"/>
        <v>0</v>
      </c>
      <c r="AA234" s="82" t="str">
        <f t="shared" si="10"/>
        <v>0</v>
      </c>
    </row>
    <row r="235" spans="1:256" s="3" customFormat="1" ht="10.199999999999999" x14ac:dyDescent="0.2">
      <c r="A235" s="1" t="s">
        <v>422</v>
      </c>
      <c r="B235" s="2">
        <v>400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108" t="s">
        <v>432</v>
      </c>
      <c r="L235" s="109" t="s">
        <v>2185</v>
      </c>
      <c r="M235" s="110" t="s">
        <v>2887</v>
      </c>
      <c r="N235" s="3" t="s">
        <v>446</v>
      </c>
      <c r="O235" s="3" t="s">
        <v>432</v>
      </c>
      <c r="P235" s="3">
        <v>25</v>
      </c>
      <c r="Q235" s="1" t="s">
        <v>2193</v>
      </c>
      <c r="R235" s="2">
        <v>80.75</v>
      </c>
      <c r="S235" s="120" t="s">
        <v>436</v>
      </c>
      <c r="T235" s="1" t="s">
        <v>2274</v>
      </c>
      <c r="U235" s="3" t="s">
        <v>2196</v>
      </c>
      <c r="V235" s="3" t="s">
        <v>2196</v>
      </c>
      <c r="W235" s="22" t="s">
        <v>1161</v>
      </c>
      <c r="X235" s="3" t="s">
        <v>1019</v>
      </c>
      <c r="Y235" s="82">
        <f t="shared" si="11"/>
        <v>800</v>
      </c>
      <c r="Z235" s="82">
        <f t="shared" si="9"/>
        <v>800</v>
      </c>
      <c r="AA235" s="82" t="str">
        <f t="shared" si="10"/>
        <v>0</v>
      </c>
      <c r="AC235" s="5"/>
    </row>
    <row r="236" spans="1:256" s="3" customFormat="1" ht="10.199999999999999" x14ac:dyDescent="0.2">
      <c r="A236" s="1" t="s">
        <v>2391</v>
      </c>
      <c r="B236" s="2">
        <v>360</v>
      </c>
      <c r="C236" s="1" t="s">
        <v>2218</v>
      </c>
      <c r="D236" s="1" t="s">
        <v>2186</v>
      </c>
      <c r="E236" s="3" t="s">
        <v>2187</v>
      </c>
      <c r="F236" s="3">
        <v>16</v>
      </c>
      <c r="G236" s="3">
        <v>25</v>
      </c>
      <c r="I236" s="3" t="s">
        <v>2923</v>
      </c>
      <c r="J236" s="3" t="s">
        <v>446</v>
      </c>
      <c r="K236" s="108" t="s">
        <v>2806</v>
      </c>
      <c r="L236" s="109" t="s">
        <v>2185</v>
      </c>
      <c r="M236" s="110" t="s">
        <v>2490</v>
      </c>
      <c r="N236" s="3" t="s">
        <v>446</v>
      </c>
      <c r="O236" s="3" t="s">
        <v>2919</v>
      </c>
      <c r="P236" s="3">
        <v>25</v>
      </c>
      <c r="Q236" s="1" t="s">
        <v>2193</v>
      </c>
      <c r="R236" s="2">
        <v>83</v>
      </c>
      <c r="S236" s="120" t="s">
        <v>2490</v>
      </c>
      <c r="T236" s="1" t="s">
        <v>2510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0.199999999999999" x14ac:dyDescent="0.2">
      <c r="A237" s="1" t="s">
        <v>2288</v>
      </c>
      <c r="B237" s="2">
        <v>34.65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23426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2852</v>
      </c>
      <c r="P237" s="3">
        <v>25</v>
      </c>
      <c r="Q237" s="1" t="s">
        <v>2321</v>
      </c>
      <c r="R237" s="2">
        <v>26.15</v>
      </c>
      <c r="S237" s="120" t="s">
        <v>2887</v>
      </c>
      <c r="T237" s="1" t="s">
        <v>2693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0.199999999999999" x14ac:dyDescent="0.2">
      <c r="A238" s="1" t="s">
        <v>2281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23435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0.199999999999999" x14ac:dyDescent="0.2">
      <c r="A239" s="1" t="s">
        <v>2289</v>
      </c>
      <c r="B239" s="2">
        <v>35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23380</v>
      </c>
      <c r="J239" s="3" t="s">
        <v>446</v>
      </c>
      <c r="K239" s="108" t="s">
        <v>2277</v>
      </c>
      <c r="L239" s="109" t="s">
        <v>2185</v>
      </c>
      <c r="M239" s="110" t="s">
        <v>2408</v>
      </c>
      <c r="N239" s="3" t="s">
        <v>446</v>
      </c>
      <c r="O239" s="3" t="s">
        <v>2820</v>
      </c>
      <c r="P239" s="3">
        <v>25</v>
      </c>
      <c r="Q239" s="1" t="s">
        <v>2193</v>
      </c>
      <c r="R239" s="2">
        <v>24.18</v>
      </c>
      <c r="S239" s="120" t="s">
        <v>2887</v>
      </c>
      <c r="T239" s="1" t="s">
        <v>2691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0.199999999999999" x14ac:dyDescent="0.2">
      <c r="A240" s="1" t="s">
        <v>2292</v>
      </c>
      <c r="B240" s="2">
        <v>48.4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23519</v>
      </c>
      <c r="J240" s="3" t="s">
        <v>446</v>
      </c>
      <c r="K240" s="108" t="s">
        <v>2277</v>
      </c>
      <c r="L240" s="109" t="s">
        <v>2185</v>
      </c>
      <c r="M240" s="110" t="s">
        <v>2430</v>
      </c>
      <c r="N240" s="3" t="s">
        <v>446</v>
      </c>
      <c r="O240" s="3" t="s">
        <v>2835</v>
      </c>
      <c r="P240" s="3">
        <v>25</v>
      </c>
      <c r="Q240" s="1" t="s">
        <v>2193</v>
      </c>
      <c r="R240" s="2">
        <v>77</v>
      </c>
      <c r="S240" s="120" t="s">
        <v>2408</v>
      </c>
      <c r="T240" s="1" t="s">
        <v>2437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0.199999999999999" x14ac:dyDescent="0.2">
      <c r="A241" s="1" t="s">
        <v>2290</v>
      </c>
      <c r="B241" s="2">
        <v>36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2851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86.5</v>
      </c>
      <c r="S241" s="120" t="s">
        <v>2490</v>
      </c>
      <c r="T241" s="1" t="s">
        <v>2512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0.199999999999999" x14ac:dyDescent="0.2">
      <c r="A242" s="1" t="s">
        <v>2291</v>
      </c>
      <c r="B242" s="2">
        <v>38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2850</v>
      </c>
      <c r="J242" s="3" t="s">
        <v>446</v>
      </c>
      <c r="K242" s="108" t="s">
        <v>2277</v>
      </c>
      <c r="L242" s="109" t="s">
        <v>2185</v>
      </c>
      <c r="M242" s="110" t="s">
        <v>2490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96.75</v>
      </c>
      <c r="S242" s="120" t="s">
        <v>2490</v>
      </c>
      <c r="T242" s="1" t="s">
        <v>2513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0.199999999999999" x14ac:dyDescent="0.2">
      <c r="A243" s="1" t="s">
        <v>2279</v>
      </c>
      <c r="B243" s="2">
        <v>33.15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23365</v>
      </c>
      <c r="J243" s="3" t="s">
        <v>446</v>
      </c>
      <c r="K243" s="108" t="s">
        <v>2277</v>
      </c>
      <c r="L243" s="109" t="s">
        <v>2185</v>
      </c>
      <c r="M243" s="110" t="s">
        <v>2300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195</v>
      </c>
      <c r="S243" s="120" t="s">
        <v>2300</v>
      </c>
      <c r="T243" s="1" t="s">
        <v>2314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0.199999999999999" x14ac:dyDescent="0.2">
      <c r="A244" s="1" t="s">
        <v>2285</v>
      </c>
      <c r="B244" s="2">
        <v>375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23856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2193</v>
      </c>
      <c r="R244" s="2">
        <v>69.25</v>
      </c>
      <c r="S244" s="120" t="s">
        <v>2911</v>
      </c>
      <c r="T244" s="1" t="s">
        <v>2316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0.199999999999999" x14ac:dyDescent="0.2">
      <c r="A245" s="1" t="s">
        <v>2805</v>
      </c>
      <c r="B245" s="2">
        <v>380</v>
      </c>
      <c r="C245" s="1" t="s">
        <v>2218</v>
      </c>
      <c r="D245" s="1" t="s">
        <v>2186</v>
      </c>
      <c r="E245" s="3" t="s">
        <v>2187</v>
      </c>
      <c r="F245" s="3">
        <v>16</v>
      </c>
      <c r="G245" s="3">
        <v>25</v>
      </c>
      <c r="I245" s="3">
        <v>24012</v>
      </c>
      <c r="J245" s="3" t="s">
        <v>446</v>
      </c>
      <c r="K245" s="108" t="s">
        <v>2277</v>
      </c>
      <c r="L245" s="109" t="s">
        <v>2185</v>
      </c>
      <c r="M245" s="110" t="s">
        <v>2315</v>
      </c>
      <c r="N245" s="3" t="s">
        <v>446</v>
      </c>
      <c r="O245" s="3" t="s">
        <v>2832</v>
      </c>
      <c r="P245" s="3">
        <v>25</v>
      </c>
      <c r="Q245" s="1" t="s">
        <v>2485</v>
      </c>
      <c r="R245" s="2">
        <v>199.25</v>
      </c>
      <c r="S245" s="120" t="s">
        <v>2911</v>
      </c>
      <c r="T245" s="1" t="s">
        <v>2673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0.199999999999999" x14ac:dyDescent="0.2">
      <c r="A246" s="1" t="s">
        <v>2293</v>
      </c>
      <c r="B246" s="2">
        <v>56.75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2848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72.25</v>
      </c>
      <c r="S246" s="125">
        <v>15748</v>
      </c>
      <c r="T246" s="1" t="s">
        <v>2598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0.199999999999999" x14ac:dyDescent="0.2">
      <c r="A247" s="1" t="s">
        <v>2294</v>
      </c>
      <c r="B247" s="2">
        <v>64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2849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25">
        <v>15749</v>
      </c>
      <c r="T247" s="1" t="s">
        <v>2599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0.199999999999999" x14ac:dyDescent="0.2">
      <c r="A248" s="1" t="s">
        <v>2323</v>
      </c>
      <c r="B248" s="2">
        <v>210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2923</v>
      </c>
      <c r="J248" s="3" t="s">
        <v>446</v>
      </c>
      <c r="K248" s="108" t="s">
        <v>2806</v>
      </c>
      <c r="L248" s="109" t="s">
        <v>2185</v>
      </c>
      <c r="M248" s="110" t="s">
        <v>2345</v>
      </c>
      <c r="N248" s="3" t="s">
        <v>446</v>
      </c>
      <c r="O248" s="3" t="s">
        <v>2820</v>
      </c>
      <c r="P248" s="3">
        <v>25</v>
      </c>
      <c r="Q248" s="1" t="s">
        <v>2485</v>
      </c>
      <c r="R248" s="2">
        <v>204</v>
      </c>
      <c r="S248" s="120" t="s">
        <v>2887</v>
      </c>
      <c r="T248" s="1" t="s">
        <v>2683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0.199999999999999" x14ac:dyDescent="0.2">
      <c r="A249" s="1" t="s">
        <v>2283</v>
      </c>
      <c r="B249" s="2">
        <v>33.85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1000</v>
      </c>
      <c r="J249" s="3" t="s">
        <v>446</v>
      </c>
      <c r="K249" s="108" t="s">
        <v>2277</v>
      </c>
      <c r="L249" s="109" t="s">
        <v>2185</v>
      </c>
      <c r="M249" s="110" t="s">
        <v>2596</v>
      </c>
      <c r="N249" s="3" t="s">
        <v>446</v>
      </c>
      <c r="O249" s="3" t="s">
        <v>2596</v>
      </c>
      <c r="P249" s="3">
        <v>25</v>
      </c>
      <c r="Q249" s="1" t="s">
        <v>2193</v>
      </c>
      <c r="R249" s="2">
        <v>74</v>
      </c>
      <c r="S249" s="125">
        <v>15838</v>
      </c>
      <c r="T249" s="1" t="s">
        <v>2600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0.199999999999999" x14ac:dyDescent="0.2">
      <c r="A250" s="1" t="s">
        <v>2401</v>
      </c>
      <c r="B250" s="2">
        <v>57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1048</v>
      </c>
      <c r="J250" s="3" t="s">
        <v>446</v>
      </c>
      <c r="K250" s="108" t="s">
        <v>2324</v>
      </c>
      <c r="L250" s="109" t="s">
        <v>2185</v>
      </c>
      <c r="M250" s="110" t="s">
        <v>2596</v>
      </c>
      <c r="N250" s="3" t="s">
        <v>446</v>
      </c>
      <c r="O250" s="3" t="s">
        <v>2912</v>
      </c>
      <c r="P250" s="3">
        <v>25</v>
      </c>
      <c r="Q250" s="1" t="s">
        <v>2193</v>
      </c>
      <c r="R250" s="2">
        <v>57</v>
      </c>
      <c r="S250" s="125">
        <v>15858</v>
      </c>
      <c r="T250" s="1" t="s">
        <v>2597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11"/>
        <v>800</v>
      </c>
      <c r="Z250" s="82" t="str">
        <f t="shared" si="9"/>
        <v>0</v>
      </c>
      <c r="AA250" s="82">
        <f t="shared" si="10"/>
        <v>800</v>
      </c>
      <c r="AC250" s="5"/>
    </row>
    <row r="251" spans="1:29" s="3" customFormat="1" ht="10.199999999999999" x14ac:dyDescent="0.2">
      <c r="A251" s="1" t="s">
        <v>426</v>
      </c>
      <c r="B251" s="2">
        <v>400</v>
      </c>
      <c r="C251" s="1" t="s">
        <v>2218</v>
      </c>
      <c r="D251" s="1" t="s">
        <v>2186</v>
      </c>
      <c r="E251" s="3" t="s">
        <v>2187</v>
      </c>
      <c r="F251" s="3">
        <v>16</v>
      </c>
      <c r="G251" s="3">
        <v>25</v>
      </c>
      <c r="I251" s="4" t="s">
        <v>1030</v>
      </c>
      <c r="J251" s="3" t="s">
        <v>446</v>
      </c>
      <c r="K251" s="108" t="s">
        <v>2466</v>
      </c>
      <c r="L251" s="109" t="s">
        <v>2185</v>
      </c>
      <c r="M251" s="110" t="s">
        <v>2701</v>
      </c>
      <c r="N251" s="3" t="s">
        <v>446</v>
      </c>
      <c r="O251" s="3" t="s">
        <v>1039</v>
      </c>
      <c r="P251" s="3">
        <v>25</v>
      </c>
      <c r="Q251" s="1" t="s">
        <v>2193</v>
      </c>
      <c r="R251" s="2">
        <v>48</v>
      </c>
      <c r="S251" s="125">
        <v>15847</v>
      </c>
      <c r="T251" s="1" t="s">
        <v>2702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11"/>
        <v>800</v>
      </c>
      <c r="Z251" s="82" t="str">
        <f t="shared" si="9"/>
        <v>0</v>
      </c>
      <c r="AA251" s="82">
        <f t="shared" si="10"/>
        <v>800</v>
      </c>
      <c r="AC251" s="5"/>
    </row>
    <row r="252" spans="1:29" s="3" customFormat="1" ht="10.199999999999999" x14ac:dyDescent="0.2">
      <c r="A252" s="1" t="s">
        <v>2514</v>
      </c>
      <c r="B252" s="2">
        <v>235</v>
      </c>
      <c r="C252" s="1" t="s">
        <v>2193</v>
      </c>
      <c r="D252" s="1" t="s">
        <v>2186</v>
      </c>
      <c r="E252" s="3" t="s">
        <v>2187</v>
      </c>
      <c r="F252" s="3">
        <v>16</v>
      </c>
      <c r="G252" s="3">
        <v>25</v>
      </c>
      <c r="I252" s="4"/>
      <c r="J252" s="3" t="s">
        <v>446</v>
      </c>
      <c r="K252" s="108" t="s">
        <v>2515</v>
      </c>
      <c r="L252" s="109" t="s">
        <v>2185</v>
      </c>
      <c r="M252" s="110" t="s">
        <v>2430</v>
      </c>
      <c r="N252" s="3" t="s">
        <v>446</v>
      </c>
      <c r="O252" s="3" t="s">
        <v>1028</v>
      </c>
      <c r="P252" s="3">
        <v>25</v>
      </c>
      <c r="Q252" s="1" t="s">
        <v>2193</v>
      </c>
      <c r="R252" s="2">
        <v>40</v>
      </c>
      <c r="S252" s="120" t="s">
        <v>436</v>
      </c>
      <c r="T252" s="1" t="s">
        <v>2436</v>
      </c>
      <c r="U252" s="3" t="s">
        <v>2196</v>
      </c>
      <c r="V252" s="3" t="s">
        <v>2196</v>
      </c>
      <c r="W252" s="22" t="s">
        <v>1161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0.199999999999999" x14ac:dyDescent="0.2">
      <c r="A253" s="1" t="s">
        <v>1062</v>
      </c>
      <c r="B253" s="2">
        <v>350</v>
      </c>
      <c r="C253" s="1" t="s">
        <v>1063</v>
      </c>
      <c r="D253" s="1" t="s">
        <v>2186</v>
      </c>
      <c r="E253" s="3" t="s">
        <v>2187</v>
      </c>
      <c r="F253" s="3">
        <v>16</v>
      </c>
      <c r="G253" s="3">
        <v>25</v>
      </c>
      <c r="I253" s="23" t="s">
        <v>1033</v>
      </c>
      <c r="J253" s="3" t="s">
        <v>446</v>
      </c>
      <c r="K253" s="108" t="s">
        <v>2804</v>
      </c>
      <c r="L253" s="109" t="s">
        <v>2185</v>
      </c>
      <c r="M253" s="110" t="s">
        <v>2453</v>
      </c>
      <c r="N253" s="3" t="s">
        <v>446</v>
      </c>
      <c r="O253" s="3" t="s">
        <v>1037</v>
      </c>
      <c r="P253" s="3">
        <v>25</v>
      </c>
      <c r="Q253" s="1" t="s">
        <v>2193</v>
      </c>
      <c r="R253" s="2">
        <v>86.5</v>
      </c>
      <c r="S253" s="120" t="s">
        <v>2453</v>
      </c>
      <c r="T253" s="1" t="s">
        <v>2463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82">
        <f t="shared" si="11"/>
        <v>800</v>
      </c>
      <c r="Z253" s="82" t="str">
        <f t="shared" si="9"/>
        <v>0</v>
      </c>
      <c r="AA253" s="82">
        <f t="shared" si="10"/>
        <v>800</v>
      </c>
      <c r="AC253" s="5"/>
    </row>
    <row r="254" spans="1:29" s="3" customFormat="1" ht="10.199999999999999" x14ac:dyDescent="0.2">
      <c r="A254" s="1" t="s">
        <v>1145</v>
      </c>
      <c r="B254" s="2">
        <v>320</v>
      </c>
      <c r="C254" s="1" t="s">
        <v>1146</v>
      </c>
      <c r="D254" s="1" t="s">
        <v>2186</v>
      </c>
      <c r="E254" s="3" t="s">
        <v>2187</v>
      </c>
      <c r="F254" s="3">
        <v>16</v>
      </c>
      <c r="G254" s="3">
        <v>25</v>
      </c>
      <c r="I254" s="27"/>
      <c r="J254" s="3" t="s">
        <v>446</v>
      </c>
      <c r="K254" s="108" t="s">
        <v>2490</v>
      </c>
      <c r="L254" s="109" t="s">
        <v>2185</v>
      </c>
      <c r="M254" s="110" t="s">
        <v>2490</v>
      </c>
      <c r="N254" s="3" t="s">
        <v>446</v>
      </c>
      <c r="P254" s="3">
        <v>25</v>
      </c>
      <c r="Q254" s="1" t="s">
        <v>2193</v>
      </c>
      <c r="R254" s="2">
        <v>86.5</v>
      </c>
      <c r="S254" s="120" t="s">
        <v>436</v>
      </c>
      <c r="T254" s="1" t="s">
        <v>2511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0.199999999999999" x14ac:dyDescent="0.2">
      <c r="A255" s="1" t="s">
        <v>2394</v>
      </c>
      <c r="B255" s="2">
        <v>81.349999999999994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20</v>
      </c>
      <c r="I255" s="136"/>
      <c r="J255" s="3" t="s">
        <v>446</v>
      </c>
      <c r="K255" s="108" t="s">
        <v>2806</v>
      </c>
      <c r="L255" s="109" t="s">
        <v>2185</v>
      </c>
      <c r="M255" s="110" t="s">
        <v>2453</v>
      </c>
      <c r="N255" s="3" t="s">
        <v>446</v>
      </c>
      <c r="O255" s="3" t="s">
        <v>2806</v>
      </c>
      <c r="P255" s="3">
        <v>20</v>
      </c>
      <c r="Q255" s="1" t="s">
        <v>2193</v>
      </c>
      <c r="R255" s="2">
        <v>86.5</v>
      </c>
      <c r="S255" s="118" t="s">
        <v>1161</v>
      </c>
      <c r="T255" s="1" t="s">
        <v>2463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640</v>
      </c>
      <c r="Z255" s="82">
        <f t="shared" si="9"/>
        <v>640</v>
      </c>
      <c r="AA255" s="82" t="str">
        <f t="shared" si="10"/>
        <v>0</v>
      </c>
      <c r="AC255" s="5"/>
    </row>
    <row r="256" spans="1:29" s="3" customFormat="1" ht="10.199999999999999" x14ac:dyDescent="0.2">
      <c r="A256" s="1" t="s">
        <v>423</v>
      </c>
      <c r="B256" s="2">
        <v>390</v>
      </c>
      <c r="C256" s="1" t="s">
        <v>2218</v>
      </c>
      <c r="D256" s="1" t="s">
        <v>2186</v>
      </c>
      <c r="E256" s="3" t="s">
        <v>2187</v>
      </c>
      <c r="F256" s="3">
        <v>16</v>
      </c>
      <c r="G256" s="3">
        <v>25</v>
      </c>
      <c r="J256" s="3" t="s">
        <v>446</v>
      </c>
      <c r="K256" s="108" t="s">
        <v>2367</v>
      </c>
      <c r="L256" s="109" t="s">
        <v>2185</v>
      </c>
      <c r="M256" s="110" t="s">
        <v>2516</v>
      </c>
      <c r="N256" s="3" t="s">
        <v>446</v>
      </c>
      <c r="O256" s="3" t="s">
        <v>1099</v>
      </c>
      <c r="P256" s="3">
        <v>25</v>
      </c>
      <c r="Q256" s="1" t="s">
        <v>2193</v>
      </c>
      <c r="R256" s="2">
        <v>400</v>
      </c>
      <c r="S256" s="125" t="s">
        <v>1161</v>
      </c>
      <c r="T256" s="1" t="s">
        <v>2517</v>
      </c>
      <c r="U256" s="3" t="s">
        <v>2196</v>
      </c>
      <c r="V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0.199999999999999" x14ac:dyDescent="0.2">
      <c r="A257" s="1" t="s">
        <v>836</v>
      </c>
      <c r="B257" s="2">
        <v>385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2218</v>
      </c>
      <c r="R257" s="2">
        <v>200</v>
      </c>
      <c r="S257" s="125" t="s">
        <v>1161</v>
      </c>
      <c r="T257" s="1" t="s">
        <v>2443</v>
      </c>
      <c r="U257" s="3" t="s">
        <v>2196</v>
      </c>
      <c r="V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0.199999999999999" x14ac:dyDescent="0.2">
      <c r="A258" s="1" t="s">
        <v>839</v>
      </c>
      <c r="B258" s="2">
        <v>380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1093</v>
      </c>
      <c r="L258" s="109" t="s">
        <v>2185</v>
      </c>
      <c r="M258" s="110" t="s">
        <v>2441</v>
      </c>
      <c r="N258" s="3" t="s">
        <v>446</v>
      </c>
      <c r="O258" s="27"/>
      <c r="P258" s="22">
        <v>25</v>
      </c>
      <c r="Q258" s="1" t="s">
        <v>1291</v>
      </c>
      <c r="R258" s="2">
        <v>350</v>
      </c>
      <c r="S258" s="125" t="s">
        <v>1161</v>
      </c>
      <c r="T258" s="1" t="s">
        <v>1292</v>
      </c>
      <c r="U258" s="3" t="s">
        <v>2196</v>
      </c>
      <c r="V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s="3" customFormat="1" ht="10.199999999999999" x14ac:dyDescent="0.2">
      <c r="A259" s="1" t="s">
        <v>839</v>
      </c>
      <c r="B259" s="2">
        <v>380</v>
      </c>
      <c r="C259" s="1" t="s">
        <v>837</v>
      </c>
      <c r="D259" s="1" t="s">
        <v>2186</v>
      </c>
      <c r="E259" s="3" t="s">
        <v>2187</v>
      </c>
      <c r="F259" s="3">
        <v>16</v>
      </c>
      <c r="G259" s="22">
        <v>25</v>
      </c>
      <c r="H259" s="22"/>
      <c r="I259" s="114"/>
      <c r="J259" s="3" t="s">
        <v>446</v>
      </c>
      <c r="K259" s="108" t="s">
        <v>1093</v>
      </c>
      <c r="L259" s="109" t="s">
        <v>2185</v>
      </c>
      <c r="M259" s="110" t="s">
        <v>2441</v>
      </c>
      <c r="N259" s="3" t="s">
        <v>446</v>
      </c>
      <c r="O259" s="27"/>
      <c r="P259" s="3">
        <v>25</v>
      </c>
      <c r="Q259" s="1" t="s">
        <v>2193</v>
      </c>
      <c r="R259" s="2">
        <v>83.75</v>
      </c>
      <c r="S259" s="125" t="s">
        <v>1161</v>
      </c>
      <c r="T259" s="1" t="s">
        <v>2442</v>
      </c>
      <c r="U259" s="3" t="s">
        <v>2196</v>
      </c>
      <c r="V259" s="3" t="s">
        <v>2196</v>
      </c>
      <c r="W259" s="3" t="s">
        <v>2892</v>
      </c>
      <c r="X259" s="3" t="s">
        <v>1019</v>
      </c>
      <c r="Y259" s="82">
        <f t="shared" si="11"/>
        <v>800</v>
      </c>
      <c r="Z259" s="82">
        <f t="shared" si="9"/>
        <v>800</v>
      </c>
      <c r="AA259" s="82" t="str">
        <f t="shared" si="10"/>
        <v>0</v>
      </c>
      <c r="AC259" s="5"/>
    </row>
    <row r="260" spans="1:29" s="3" customFormat="1" ht="10.199999999999999" x14ac:dyDescent="0.2">
      <c r="A260" s="1" t="s">
        <v>842</v>
      </c>
      <c r="B260" s="2">
        <v>375</v>
      </c>
      <c r="C260" s="1" t="s">
        <v>837</v>
      </c>
      <c r="D260" s="1" t="s">
        <v>2186</v>
      </c>
      <c r="E260" s="3" t="s">
        <v>2187</v>
      </c>
      <c r="F260" s="3">
        <v>16</v>
      </c>
      <c r="G260" s="22">
        <v>25</v>
      </c>
      <c r="H260" s="22"/>
      <c r="I260" s="114"/>
      <c r="J260" s="3" t="s">
        <v>446</v>
      </c>
      <c r="K260" s="108" t="s">
        <v>2448</v>
      </c>
      <c r="L260" s="109" t="s">
        <v>2185</v>
      </c>
      <c r="M260" s="110" t="s">
        <v>2430</v>
      </c>
      <c r="N260" s="3" t="s">
        <v>446</v>
      </c>
      <c r="O260" s="22" t="s">
        <v>2448</v>
      </c>
      <c r="P260" s="3">
        <v>25</v>
      </c>
      <c r="Q260" s="1" t="s">
        <v>2193</v>
      </c>
      <c r="R260" s="2">
        <v>40</v>
      </c>
      <c r="S260" s="120" t="s">
        <v>1161</v>
      </c>
      <c r="T260" s="1" t="s">
        <v>2436</v>
      </c>
      <c r="U260" s="3" t="s">
        <v>2196</v>
      </c>
      <c r="V260" s="3" t="s">
        <v>2196</v>
      </c>
      <c r="W260" s="3" t="s">
        <v>2892</v>
      </c>
      <c r="X260" s="3" t="s">
        <v>1019</v>
      </c>
      <c r="Y260" s="82">
        <f t="shared" si="11"/>
        <v>800</v>
      </c>
      <c r="Z260" s="82">
        <f t="shared" si="9"/>
        <v>800</v>
      </c>
      <c r="AA260" s="82" t="str">
        <f t="shared" si="10"/>
        <v>0</v>
      </c>
      <c r="AC260" s="5"/>
    </row>
    <row r="261" spans="1:29" ht="11.85" customHeight="1" x14ac:dyDescent="0.25">
      <c r="G261" s="3"/>
      <c r="H261" s="3"/>
      <c r="I261" s="3"/>
      <c r="J261" s="3"/>
      <c r="K261" s="3"/>
      <c r="L261" s="1" t="s">
        <v>2185</v>
      </c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58" customFormat="1" ht="11.85" customHeight="1" x14ac:dyDescent="0.25">
      <c r="G262" s="59">
        <f>SUM(G234:G261)</f>
        <v>645</v>
      </c>
      <c r="H262" s="59"/>
      <c r="I262" s="59"/>
      <c r="J262" s="59"/>
      <c r="K262" s="59"/>
      <c r="L262" s="60"/>
      <c r="M262" s="59">
        <f>G262-P262</f>
        <v>0</v>
      </c>
      <c r="N262" s="59"/>
      <c r="O262" s="59"/>
      <c r="P262" s="59">
        <f>SUM(P234:P261)</f>
        <v>645</v>
      </c>
      <c r="Q262" s="61"/>
      <c r="R262" s="61"/>
      <c r="S262" s="94"/>
      <c r="T262" s="61"/>
      <c r="X262" s="61"/>
      <c r="Y262" s="82">
        <f t="shared" si="11"/>
        <v>0</v>
      </c>
      <c r="Z262" s="82" t="str">
        <f t="shared" si="9"/>
        <v>0</v>
      </c>
      <c r="AA262" s="82" t="str">
        <f t="shared" si="10"/>
        <v>0</v>
      </c>
    </row>
    <row r="263" spans="1:29" ht="11.85" customHeight="1" x14ac:dyDescent="0.25">
      <c r="C263" s="57" t="s">
        <v>2175</v>
      </c>
      <c r="G263" s="3"/>
      <c r="H263" s="3"/>
      <c r="I263" s="3"/>
      <c r="J263" s="3"/>
      <c r="K263" s="3"/>
      <c r="L263" s="7"/>
      <c r="M263" s="3"/>
      <c r="N263" s="3"/>
      <c r="O263" s="3"/>
      <c r="P263" s="3"/>
      <c r="Q263" s="3"/>
      <c r="R263" s="3"/>
      <c r="S263" s="95"/>
      <c r="T263" s="3"/>
      <c r="X263" s="3"/>
      <c r="Y263" s="82">
        <f t="shared" si="11"/>
        <v>0</v>
      </c>
      <c r="Z263" s="82" t="str">
        <f t="shared" si="9"/>
        <v>0</v>
      </c>
      <c r="AA263" s="82" t="str">
        <f t="shared" si="10"/>
        <v>0</v>
      </c>
    </row>
    <row r="264" spans="1:29" s="3" customFormat="1" ht="10.199999999999999" x14ac:dyDescent="0.2">
      <c r="A264" s="1" t="s">
        <v>2783</v>
      </c>
      <c r="B264" s="21">
        <v>60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J264" s="3" t="s">
        <v>446</v>
      </c>
      <c r="K264" s="108" t="s">
        <v>2453</v>
      </c>
      <c r="L264" s="109" t="s">
        <v>2185</v>
      </c>
      <c r="M264" s="110" t="s">
        <v>2484</v>
      </c>
      <c r="N264" s="3" t="s">
        <v>446</v>
      </c>
      <c r="O264" s="3" t="s">
        <v>2896</v>
      </c>
      <c r="P264" s="3">
        <v>25</v>
      </c>
      <c r="Q264" s="1" t="s">
        <v>2218</v>
      </c>
      <c r="R264" s="2">
        <v>201</v>
      </c>
      <c r="S264" s="118" t="s">
        <v>1161</v>
      </c>
      <c r="T264" s="1" t="s">
        <v>2699</v>
      </c>
      <c r="U264" s="3" t="s">
        <v>2196</v>
      </c>
      <c r="V264" s="3" t="s">
        <v>2196</v>
      </c>
      <c r="W264" s="22" t="s">
        <v>1161</v>
      </c>
      <c r="X264" s="3" t="s">
        <v>1019</v>
      </c>
      <c r="Y264" s="82">
        <f t="shared" si="11"/>
        <v>400</v>
      </c>
      <c r="Z264" s="82">
        <f t="shared" si="9"/>
        <v>400</v>
      </c>
      <c r="AA264" s="82" t="str">
        <f t="shared" si="10"/>
        <v>0</v>
      </c>
      <c r="AC264" s="5"/>
    </row>
    <row r="265" spans="1:29" s="3" customFormat="1" ht="10.199999999999999" x14ac:dyDescent="0.2">
      <c r="A265" s="1" t="s">
        <v>2796</v>
      </c>
      <c r="B265" s="2">
        <v>166</v>
      </c>
      <c r="C265" s="1" t="s">
        <v>2218</v>
      </c>
      <c r="D265" s="1" t="s">
        <v>2718</v>
      </c>
      <c r="E265" s="3" t="s">
        <v>2187</v>
      </c>
      <c r="F265" s="3">
        <v>8</v>
      </c>
      <c r="G265" s="3">
        <v>25</v>
      </c>
      <c r="I265" s="4" t="s">
        <v>2825</v>
      </c>
      <c r="J265" s="3" t="s">
        <v>446</v>
      </c>
      <c r="K265" s="108" t="s">
        <v>2812</v>
      </c>
      <c r="L265" s="109" t="s">
        <v>2185</v>
      </c>
      <c r="M265" s="110" t="s">
        <v>2408</v>
      </c>
      <c r="N265" s="3" t="s">
        <v>446</v>
      </c>
      <c r="O265" s="3" t="s">
        <v>2919</v>
      </c>
      <c r="P265" s="3">
        <v>25</v>
      </c>
      <c r="Q265" s="1" t="s">
        <v>2193</v>
      </c>
      <c r="R265" s="2">
        <v>65</v>
      </c>
      <c r="S265" s="118" t="s">
        <v>2408</v>
      </c>
      <c r="T265" s="1" t="s">
        <v>2764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5" si="12">F265*G265*2</f>
        <v>400</v>
      </c>
      <c r="Z265" s="82" t="str">
        <f t="shared" ref="Z265:Z325" si="13">IF(X265="N",Y265,"0")</f>
        <v>0</v>
      </c>
      <c r="AA265" s="82">
        <f t="shared" ref="AA265:AA325" si="14">IF(X265="P",Y265,"0")</f>
        <v>400</v>
      </c>
      <c r="AC265" s="5"/>
    </row>
    <row r="266" spans="1:29" s="3" customFormat="1" ht="10.199999999999999" x14ac:dyDescent="0.2">
      <c r="A266" s="1" t="s">
        <v>2729</v>
      </c>
      <c r="B266" s="2">
        <v>26.45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23420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2730</v>
      </c>
      <c r="B267" s="2">
        <v>27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23432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2731</v>
      </c>
      <c r="B268" s="2">
        <v>28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23438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21</v>
      </c>
      <c r="S268" s="120" t="s">
        <v>2887</v>
      </c>
      <c r="T268" s="1" t="s">
        <v>2723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2732</v>
      </c>
      <c r="B269" s="2">
        <v>44.25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23610</v>
      </c>
      <c r="J269" s="3" t="s">
        <v>446</v>
      </c>
      <c r="K269" s="108" t="s">
        <v>2277</v>
      </c>
      <c r="L269" s="109" t="s">
        <v>2185</v>
      </c>
      <c r="M269" s="110" t="s">
        <v>2237</v>
      </c>
      <c r="N269" s="3" t="s">
        <v>446</v>
      </c>
      <c r="O269" s="3" t="s">
        <v>2828</v>
      </c>
      <c r="P269" s="3">
        <v>25</v>
      </c>
      <c r="Q269" s="1" t="s">
        <v>2193</v>
      </c>
      <c r="R269" s="2">
        <v>21</v>
      </c>
      <c r="S269" s="120" t="s">
        <v>2887</v>
      </c>
      <c r="T269" s="1" t="s">
        <v>2723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2733</v>
      </c>
      <c r="B270" s="2">
        <v>44.9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23617</v>
      </c>
      <c r="J270" s="3" t="s">
        <v>446</v>
      </c>
      <c r="K270" s="108" t="s">
        <v>2277</v>
      </c>
      <c r="L270" s="109" t="s">
        <v>2185</v>
      </c>
      <c r="M270" s="110" t="s">
        <v>2237</v>
      </c>
      <c r="N270" s="3" t="s">
        <v>446</v>
      </c>
      <c r="O270" s="3" t="s">
        <v>2828</v>
      </c>
      <c r="P270" s="3">
        <v>25</v>
      </c>
      <c r="Q270" s="1" t="s">
        <v>2193</v>
      </c>
      <c r="R270" s="2">
        <v>26.25</v>
      </c>
      <c r="S270" s="120" t="s">
        <v>2887</v>
      </c>
      <c r="T270" s="1" t="s">
        <v>2724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2734</v>
      </c>
      <c r="B271" s="2">
        <v>45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4" t="s">
        <v>2830</v>
      </c>
      <c r="J271" s="3" t="s">
        <v>446</v>
      </c>
      <c r="K271" s="108" t="s">
        <v>2277</v>
      </c>
      <c r="L271" s="109" t="s">
        <v>2185</v>
      </c>
      <c r="M271" s="110" t="s">
        <v>2370</v>
      </c>
      <c r="N271" s="3" t="s">
        <v>446</v>
      </c>
      <c r="O271" s="3" t="s">
        <v>2370</v>
      </c>
      <c r="P271" s="3">
        <v>25</v>
      </c>
      <c r="Q271" s="1" t="s">
        <v>2193</v>
      </c>
      <c r="R271" s="2">
        <v>68</v>
      </c>
      <c r="S271" s="125" t="s">
        <v>430</v>
      </c>
      <c r="T271" s="1" t="s">
        <v>2759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2735</v>
      </c>
      <c r="B272" s="2">
        <v>63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4" t="s">
        <v>2831</v>
      </c>
      <c r="J272" s="3" t="s">
        <v>446</v>
      </c>
      <c r="K272" s="108" t="s">
        <v>2277</v>
      </c>
      <c r="L272" s="109" t="s">
        <v>2185</v>
      </c>
      <c r="M272" s="110" t="s">
        <v>2740</v>
      </c>
      <c r="N272" s="3" t="s">
        <v>446</v>
      </c>
      <c r="O272" s="3" t="s">
        <v>2740</v>
      </c>
      <c r="P272" s="3">
        <v>25</v>
      </c>
      <c r="Q272" s="1" t="s">
        <v>2218</v>
      </c>
      <c r="R272" s="2">
        <v>169</v>
      </c>
      <c r="S272" s="125" t="s">
        <v>1054</v>
      </c>
      <c r="T272" s="1" t="s">
        <v>2741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2736</v>
      </c>
      <c r="B273" s="2">
        <v>69.5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23763</v>
      </c>
      <c r="J273" s="3" t="s">
        <v>446</v>
      </c>
      <c r="K273" s="108" t="s">
        <v>2277</v>
      </c>
      <c r="L273" s="109" t="s">
        <v>2185</v>
      </c>
      <c r="M273" s="110" t="s">
        <v>2408</v>
      </c>
      <c r="N273" s="3" t="s">
        <v>446</v>
      </c>
      <c r="O273" s="3" t="s">
        <v>2829</v>
      </c>
      <c r="P273" s="3">
        <v>25</v>
      </c>
      <c r="Q273" s="1" t="s">
        <v>2193</v>
      </c>
      <c r="R273" s="2">
        <v>25.25</v>
      </c>
      <c r="S273" s="120" t="s">
        <v>2408</v>
      </c>
      <c r="T273" s="1" t="s">
        <v>2763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2737</v>
      </c>
      <c r="B274" s="2">
        <v>330</v>
      </c>
      <c r="C274" s="1" t="s">
        <v>2193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23912</v>
      </c>
      <c r="J274" s="3" t="s">
        <v>446</v>
      </c>
      <c r="K274" s="108" t="s">
        <v>2277</v>
      </c>
      <c r="L274" s="109" t="s">
        <v>2185</v>
      </c>
      <c r="M274" s="110" t="s">
        <v>2408</v>
      </c>
      <c r="N274" s="3" t="s">
        <v>446</v>
      </c>
      <c r="O274" s="3" t="s">
        <v>2829</v>
      </c>
      <c r="P274" s="3">
        <v>25</v>
      </c>
      <c r="Q274" s="1" t="s">
        <v>2193</v>
      </c>
      <c r="R274" s="2">
        <v>65</v>
      </c>
      <c r="S274" s="120" t="s">
        <v>2408</v>
      </c>
      <c r="T274" s="1" t="s">
        <v>2764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2671</v>
      </c>
      <c r="B275" s="2">
        <v>180</v>
      </c>
      <c r="C275" s="1" t="s">
        <v>2218</v>
      </c>
      <c r="D275" s="1" t="s">
        <v>2718</v>
      </c>
      <c r="E275" s="3" t="s">
        <v>2187</v>
      </c>
      <c r="F275" s="3">
        <v>8</v>
      </c>
      <c r="G275" s="3">
        <v>25</v>
      </c>
      <c r="I275" s="3">
        <v>23961</v>
      </c>
      <c r="J275" s="3" t="s">
        <v>446</v>
      </c>
      <c r="K275" s="108" t="s">
        <v>2277</v>
      </c>
      <c r="L275" s="109" t="s">
        <v>2185</v>
      </c>
      <c r="M275" s="110" t="s">
        <v>2367</v>
      </c>
      <c r="N275" s="3" t="s">
        <v>446</v>
      </c>
      <c r="O275" s="3" t="s">
        <v>2853</v>
      </c>
      <c r="P275" s="3">
        <v>25</v>
      </c>
      <c r="Q275" s="1" t="s">
        <v>2218</v>
      </c>
      <c r="R275" s="2">
        <v>170</v>
      </c>
      <c r="S275" s="125" t="s">
        <v>431</v>
      </c>
      <c r="T275" s="1" t="s">
        <v>2758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82">
        <f t="shared" si="12"/>
        <v>400</v>
      </c>
      <c r="Z275" s="82" t="str">
        <f t="shared" si="13"/>
        <v>0</v>
      </c>
      <c r="AA275" s="82">
        <f t="shared" si="14"/>
        <v>400</v>
      </c>
      <c r="AC275" s="5"/>
    </row>
    <row r="276" spans="1:29" s="3" customFormat="1" ht="10.199999999999999" x14ac:dyDescent="0.2">
      <c r="A276" s="1" t="s">
        <v>2671</v>
      </c>
      <c r="B276" s="2">
        <v>180</v>
      </c>
      <c r="C276" s="1" t="s">
        <v>2218</v>
      </c>
      <c r="D276" s="1" t="s">
        <v>2718</v>
      </c>
      <c r="E276" s="3" t="s">
        <v>2187</v>
      </c>
      <c r="F276" s="3">
        <v>8</v>
      </c>
      <c r="G276" s="3">
        <v>25</v>
      </c>
      <c r="I276" s="3">
        <v>23961</v>
      </c>
      <c r="J276" s="3" t="s">
        <v>446</v>
      </c>
      <c r="K276" s="108" t="s">
        <v>2277</v>
      </c>
      <c r="L276" s="109" t="s">
        <v>2185</v>
      </c>
      <c r="M276" s="110" t="s">
        <v>2367</v>
      </c>
      <c r="N276" s="3" t="s">
        <v>446</v>
      </c>
      <c r="O276" s="3" t="s">
        <v>2853</v>
      </c>
      <c r="P276" s="3">
        <v>25</v>
      </c>
      <c r="Q276" s="1" t="s">
        <v>2218</v>
      </c>
      <c r="R276" s="2">
        <v>170</v>
      </c>
      <c r="S276" s="125" t="s">
        <v>431</v>
      </c>
      <c r="T276" s="1" t="s">
        <v>2758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1073</v>
      </c>
      <c r="B277" s="2">
        <v>285</v>
      </c>
      <c r="C277" s="1" t="s">
        <v>1063</v>
      </c>
      <c r="D277" s="1" t="s">
        <v>2718</v>
      </c>
      <c r="E277" s="3" t="s">
        <v>2187</v>
      </c>
      <c r="F277" s="3">
        <v>8</v>
      </c>
      <c r="G277" s="3">
        <v>25</v>
      </c>
      <c r="J277" s="3" t="s">
        <v>446</v>
      </c>
      <c r="K277" s="108" t="s">
        <v>2887</v>
      </c>
      <c r="L277" s="109" t="s">
        <v>2185</v>
      </c>
      <c r="M277" s="135" t="s">
        <v>2887</v>
      </c>
      <c r="N277" s="3" t="s">
        <v>446</v>
      </c>
      <c r="P277" s="3">
        <v>25</v>
      </c>
      <c r="Q277" s="1" t="s">
        <v>2193</v>
      </c>
      <c r="R277" s="2">
        <v>21</v>
      </c>
      <c r="S277" s="125" t="s">
        <v>436</v>
      </c>
      <c r="T277" s="1" t="s">
        <v>2723</v>
      </c>
      <c r="U277" s="3" t="s">
        <v>2196</v>
      </c>
      <c r="V277" s="3" t="s">
        <v>2196</v>
      </c>
      <c r="W277" s="22" t="s">
        <v>1161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2679</v>
      </c>
      <c r="B278" s="2">
        <v>14.48</v>
      </c>
      <c r="C278" s="1" t="s">
        <v>2193</v>
      </c>
      <c r="D278" s="1" t="s">
        <v>2718</v>
      </c>
      <c r="E278" s="3" t="s">
        <v>2187</v>
      </c>
      <c r="F278" s="3">
        <v>8</v>
      </c>
      <c r="G278" s="3">
        <v>25</v>
      </c>
      <c r="I278" s="3" t="s">
        <v>1045</v>
      </c>
      <c r="J278" s="3" t="s">
        <v>446</v>
      </c>
      <c r="K278" s="108" t="s">
        <v>2680</v>
      </c>
      <c r="L278" s="109" t="s">
        <v>2185</v>
      </c>
      <c r="M278" s="110" t="s">
        <v>2887</v>
      </c>
      <c r="N278" s="3" t="s">
        <v>446</v>
      </c>
      <c r="O278" s="3" t="s">
        <v>1044</v>
      </c>
      <c r="P278" s="3">
        <v>25</v>
      </c>
      <c r="Q278" s="1" t="s">
        <v>2193</v>
      </c>
      <c r="R278" s="2">
        <v>25.5</v>
      </c>
      <c r="S278" s="120" t="s">
        <v>2812</v>
      </c>
      <c r="T278" s="1" t="s">
        <v>2725</v>
      </c>
      <c r="U278" s="3" t="s">
        <v>2196</v>
      </c>
      <c r="V278" s="3" t="s">
        <v>2196</v>
      </c>
      <c r="W278" s="3" t="s">
        <v>2892</v>
      </c>
      <c r="X278" s="3" t="s">
        <v>2847</v>
      </c>
      <c r="Y278" s="82">
        <f t="shared" si="12"/>
        <v>400</v>
      </c>
      <c r="Z278" s="82" t="str">
        <f t="shared" si="13"/>
        <v>0</v>
      </c>
      <c r="AA278" s="82">
        <f t="shared" si="14"/>
        <v>400</v>
      </c>
      <c r="AC278" s="5"/>
    </row>
    <row r="279" spans="1:29" s="3" customFormat="1" ht="10.199999999999999" x14ac:dyDescent="0.2">
      <c r="A279" s="1" t="s">
        <v>1293</v>
      </c>
      <c r="B279" s="2">
        <v>275</v>
      </c>
      <c r="C279" s="1" t="s">
        <v>1291</v>
      </c>
      <c r="D279" s="1" t="s">
        <v>2718</v>
      </c>
      <c r="E279" s="3" t="s">
        <v>2187</v>
      </c>
      <c r="F279" s="3">
        <v>8</v>
      </c>
      <c r="G279" s="22">
        <v>25</v>
      </c>
      <c r="H279" s="22"/>
      <c r="I279" s="114"/>
      <c r="J279" s="3" t="s">
        <v>446</v>
      </c>
      <c r="K279" s="108" t="s">
        <v>2887</v>
      </c>
      <c r="L279" s="109" t="s">
        <v>2185</v>
      </c>
      <c r="M279" s="110" t="s">
        <v>2887</v>
      </c>
      <c r="N279" s="3" t="s">
        <v>446</v>
      </c>
      <c r="O279" s="27"/>
      <c r="P279" s="3">
        <v>25</v>
      </c>
      <c r="Q279" s="1" t="s">
        <v>2193</v>
      </c>
      <c r="R279" s="2">
        <v>21</v>
      </c>
      <c r="S279" s="120" t="s">
        <v>1161</v>
      </c>
      <c r="T279" s="1" t="s">
        <v>2723</v>
      </c>
      <c r="U279" s="3" t="s">
        <v>2196</v>
      </c>
      <c r="V279" s="3" t="s">
        <v>2196</v>
      </c>
      <c r="W279" s="3" t="s">
        <v>2892</v>
      </c>
      <c r="X279" s="3" t="s">
        <v>1019</v>
      </c>
      <c r="Y279" s="82">
        <f t="shared" si="12"/>
        <v>400</v>
      </c>
      <c r="Z279" s="82">
        <f t="shared" si="13"/>
        <v>400</v>
      </c>
      <c r="AA279" s="82" t="str">
        <f t="shared" si="14"/>
        <v>0</v>
      </c>
      <c r="AC279" s="5"/>
    </row>
    <row r="280" spans="1:29" s="3" customFormat="1" ht="10.199999999999999" x14ac:dyDescent="0.2">
      <c r="A280" s="1" t="s">
        <v>2773</v>
      </c>
      <c r="B280" s="2">
        <v>185</v>
      </c>
      <c r="C280" s="1" t="s">
        <v>2218</v>
      </c>
      <c r="D280" s="1" t="s">
        <v>2718</v>
      </c>
      <c r="E280" s="3" t="s">
        <v>2187</v>
      </c>
      <c r="F280" s="3">
        <v>8</v>
      </c>
      <c r="G280" s="3">
        <v>25</v>
      </c>
      <c r="I280" s="139"/>
      <c r="J280" s="3" t="s">
        <v>446</v>
      </c>
      <c r="K280" s="108" t="s">
        <v>2448</v>
      </c>
      <c r="L280" s="109" t="s">
        <v>2185</v>
      </c>
      <c r="M280" s="135" t="s">
        <v>2887</v>
      </c>
      <c r="N280" s="3" t="s">
        <v>446</v>
      </c>
      <c r="O280" s="3" t="s">
        <v>2448</v>
      </c>
      <c r="P280" s="3">
        <v>25</v>
      </c>
      <c r="Q280" s="1" t="s">
        <v>2193</v>
      </c>
      <c r="R280" s="2">
        <v>21</v>
      </c>
      <c r="S280" s="120" t="s">
        <v>1161</v>
      </c>
      <c r="T280" s="1" t="s">
        <v>2723</v>
      </c>
      <c r="U280" s="3" t="s">
        <v>2196</v>
      </c>
      <c r="V280" s="3" t="s">
        <v>2196</v>
      </c>
      <c r="W280" s="3" t="s">
        <v>2892</v>
      </c>
      <c r="X280" s="3" t="s">
        <v>1019</v>
      </c>
      <c r="Y280" s="82">
        <f t="shared" si="12"/>
        <v>400</v>
      </c>
      <c r="Z280" s="82">
        <f t="shared" si="13"/>
        <v>400</v>
      </c>
      <c r="AA280" s="82" t="str">
        <f t="shared" si="14"/>
        <v>0</v>
      </c>
      <c r="AC280" s="5"/>
    </row>
    <row r="281" spans="1:29" ht="11.85" customHeight="1" x14ac:dyDescent="0.25">
      <c r="G281" s="3"/>
      <c r="H281" s="3"/>
      <c r="I281" s="3"/>
      <c r="J281" s="3"/>
      <c r="K281" s="3"/>
      <c r="L281" s="20" t="s">
        <v>2185</v>
      </c>
      <c r="M281" s="3"/>
      <c r="N281" s="3"/>
      <c r="O281" s="3"/>
      <c r="P281" s="3"/>
      <c r="Q281" s="3"/>
      <c r="R281" s="3"/>
      <c r="S281" s="95"/>
      <c r="T281" s="3"/>
      <c r="X281" s="3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62" customFormat="1" ht="11.85" customHeight="1" thickBot="1" x14ac:dyDescent="0.3">
      <c r="G282" s="63">
        <f>SUM(G263:G281)</f>
        <v>425</v>
      </c>
      <c r="H282" s="63"/>
      <c r="I282" s="63"/>
      <c r="J282" s="63"/>
      <c r="K282" s="63"/>
      <c r="L282" s="64"/>
      <c r="M282" s="63">
        <f>G282-P282</f>
        <v>0</v>
      </c>
      <c r="N282" s="63"/>
      <c r="O282" s="63"/>
      <c r="P282" s="63">
        <f>SUM(P263:P281)</f>
        <v>425</v>
      </c>
      <c r="Q282" s="65"/>
      <c r="R282" s="65"/>
      <c r="S282" s="103"/>
      <c r="T282" s="65"/>
      <c r="X282" s="65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5">
      <c r="C283" s="50" t="s">
        <v>2183</v>
      </c>
      <c r="G283" s="72"/>
      <c r="H283" s="72"/>
      <c r="I283" s="72"/>
      <c r="J283" s="72"/>
      <c r="K283" s="72"/>
      <c r="L283" s="73"/>
      <c r="M283" s="72"/>
      <c r="N283" s="72"/>
      <c r="O283" s="72"/>
      <c r="P283" s="72"/>
      <c r="Q283" s="74"/>
      <c r="R283" s="74"/>
      <c r="S283" s="97"/>
      <c r="T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5">
      <c r="A284" s="89">
        <v>486140.1</v>
      </c>
      <c r="B284" s="2">
        <v>216</v>
      </c>
      <c r="C284" s="1" t="s">
        <v>2218</v>
      </c>
      <c r="D284" s="1" t="s">
        <v>2186</v>
      </c>
      <c r="E284" s="3" t="s">
        <v>2187</v>
      </c>
      <c r="F284" s="3">
        <v>16</v>
      </c>
      <c r="G284" s="22">
        <v>4</v>
      </c>
      <c r="H284" s="22"/>
      <c r="I284" s="127" t="s">
        <v>2904</v>
      </c>
      <c r="J284" s="22" t="s">
        <v>446</v>
      </c>
      <c r="K284" s="4" t="s">
        <v>2277</v>
      </c>
      <c r="L284" s="1" t="s">
        <v>2185</v>
      </c>
      <c r="M284" s="22" t="s">
        <v>2842</v>
      </c>
      <c r="N284" s="80" t="s">
        <v>446</v>
      </c>
      <c r="O284" s="22"/>
      <c r="P284" s="22">
        <v>4</v>
      </c>
      <c r="Q284" s="20" t="s">
        <v>2843</v>
      </c>
      <c r="R284" s="21">
        <v>0</v>
      </c>
      <c r="S284" s="98">
        <v>15757</v>
      </c>
      <c r="T284" s="20" t="s">
        <v>2844</v>
      </c>
      <c r="U284" s="22" t="s">
        <v>2845</v>
      </c>
      <c r="V284" s="22" t="s">
        <v>2845</v>
      </c>
      <c r="W284" s="22" t="s">
        <v>1161</v>
      </c>
      <c r="X284" s="22" t="s">
        <v>2847</v>
      </c>
      <c r="Y284" s="82">
        <f t="shared" si="12"/>
        <v>128</v>
      </c>
      <c r="Z284" s="82" t="str">
        <f t="shared" si="13"/>
        <v>0</v>
      </c>
      <c r="AA284" s="82">
        <f t="shared" si="14"/>
        <v>128</v>
      </c>
      <c r="AB284" s="22"/>
      <c r="AC284" s="25"/>
    </row>
    <row r="285" spans="1:29" s="46" customFormat="1" ht="11.85" customHeight="1" thickBot="1" x14ac:dyDescent="0.3">
      <c r="A285" s="90"/>
      <c r="G285" s="47">
        <f>SUM(G284:G284)</f>
        <v>4</v>
      </c>
      <c r="H285" s="47"/>
      <c r="I285" s="128"/>
      <c r="J285" s="47"/>
      <c r="K285" s="128"/>
      <c r="L285" s="48"/>
      <c r="M285" s="47">
        <f>G285-P285</f>
        <v>0</v>
      </c>
      <c r="N285" s="81"/>
      <c r="O285" s="47"/>
      <c r="P285" s="47">
        <f>SUM(P284)</f>
        <v>4</v>
      </c>
      <c r="Q285" s="49"/>
      <c r="R285" s="49"/>
      <c r="S285" s="96"/>
      <c r="T285" s="49"/>
      <c r="X285" s="49"/>
      <c r="Y285" s="82">
        <f t="shared" si="12"/>
        <v>0</v>
      </c>
      <c r="Z285" s="82" t="str">
        <f t="shared" si="13"/>
        <v>0</v>
      </c>
      <c r="AA285" s="82" t="str">
        <f t="shared" si="14"/>
        <v>0</v>
      </c>
    </row>
    <row r="286" spans="1:29" s="43" customFormat="1" ht="11.85" customHeight="1" x14ac:dyDescent="0.25">
      <c r="A286" s="89"/>
      <c r="C286" s="50" t="s">
        <v>2184</v>
      </c>
      <c r="G286" s="22"/>
      <c r="H286" s="22"/>
      <c r="I286" s="24"/>
      <c r="J286" s="22"/>
      <c r="K286" s="22"/>
      <c r="L286" s="45"/>
      <c r="M286" s="22"/>
      <c r="N286" s="37"/>
      <c r="O286" s="22"/>
      <c r="P286" s="22"/>
      <c r="Q286" s="22"/>
      <c r="R286" s="22"/>
      <c r="S286" s="95"/>
      <c r="T286" s="22"/>
      <c r="X286" s="2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5">
      <c r="A287" s="89">
        <v>486140.1</v>
      </c>
      <c r="B287" s="2">
        <v>216</v>
      </c>
      <c r="C287" s="1" t="s">
        <v>2218</v>
      </c>
      <c r="D287" s="1" t="s">
        <v>2718</v>
      </c>
      <c r="E287" s="3" t="s">
        <v>2187</v>
      </c>
      <c r="F287" s="3">
        <v>8</v>
      </c>
      <c r="G287" s="74">
        <v>4</v>
      </c>
      <c r="H287" s="74"/>
      <c r="I287" s="127" t="s">
        <v>2904</v>
      </c>
      <c r="J287" s="74" t="s">
        <v>446</v>
      </c>
      <c r="K287" s="4" t="s">
        <v>2277</v>
      </c>
      <c r="L287" s="1" t="s">
        <v>2185</v>
      </c>
      <c r="M287" s="74" t="s">
        <v>2842</v>
      </c>
      <c r="N287" s="82" t="s">
        <v>446</v>
      </c>
      <c r="O287" s="74"/>
      <c r="P287" s="74">
        <v>4</v>
      </c>
      <c r="Q287" s="83" t="s">
        <v>2843</v>
      </c>
      <c r="R287" s="84">
        <v>0</v>
      </c>
      <c r="S287" s="99">
        <v>15757</v>
      </c>
      <c r="T287" s="83" t="s">
        <v>2844</v>
      </c>
      <c r="U287" s="74" t="s">
        <v>2845</v>
      </c>
      <c r="V287" s="74" t="s">
        <v>2845</v>
      </c>
      <c r="W287" s="22" t="s">
        <v>1161</v>
      </c>
      <c r="X287" s="74" t="s">
        <v>2847</v>
      </c>
      <c r="Y287" s="82">
        <f t="shared" si="12"/>
        <v>64</v>
      </c>
      <c r="Z287" s="82" t="str">
        <f t="shared" si="13"/>
        <v>0</v>
      </c>
      <c r="AA287" s="82">
        <f t="shared" si="14"/>
        <v>64</v>
      </c>
      <c r="AB287" s="74"/>
      <c r="AC287" s="85"/>
    </row>
    <row r="288" spans="1:29" s="46" customFormat="1" ht="11.85" customHeight="1" thickBot="1" x14ac:dyDescent="0.3">
      <c r="G288" s="47">
        <f>SUM(G287)</f>
        <v>4</v>
      </c>
      <c r="H288" s="47"/>
      <c r="I288" s="128"/>
      <c r="J288" s="47"/>
      <c r="K288" s="47"/>
      <c r="M288" s="47">
        <f>G288-P288</f>
        <v>0</v>
      </c>
      <c r="N288" s="81"/>
      <c r="O288" s="47"/>
      <c r="P288" s="47">
        <f>SUM(P287)</f>
        <v>4</v>
      </c>
      <c r="S288" s="104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71" customFormat="1" ht="11.85" customHeight="1" x14ac:dyDescent="0.25">
      <c r="G289" s="72"/>
      <c r="H289" s="72"/>
      <c r="I289" s="72"/>
      <c r="J289" s="72"/>
      <c r="K289" s="72"/>
      <c r="L289" s="73"/>
      <c r="M289" s="74"/>
      <c r="N289" s="82"/>
      <c r="O289" s="74"/>
      <c r="P289" s="74"/>
      <c r="Q289" s="83"/>
      <c r="R289" s="84"/>
      <c r="S289" s="99"/>
      <c r="T289" s="83"/>
      <c r="U289" s="74"/>
      <c r="V289" s="74"/>
      <c r="W289" s="74"/>
      <c r="X289" s="74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  <c r="AB289" s="74"/>
      <c r="AC289" s="85"/>
    </row>
    <row r="290" spans="1:29" s="43" customFormat="1" ht="11.25" customHeight="1" x14ac:dyDescent="0.3">
      <c r="C290" s="50" t="s">
        <v>2180</v>
      </c>
      <c r="G290" s="22"/>
      <c r="H290" s="22"/>
      <c r="I290" s="22"/>
      <c r="J290" s="22"/>
      <c r="K290" s="67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0.199999999999999" x14ac:dyDescent="0.2">
      <c r="A291" s="1" t="s">
        <v>2713</v>
      </c>
      <c r="B291" s="2">
        <v>197.04</v>
      </c>
      <c r="C291" s="1" t="s">
        <v>2485</v>
      </c>
      <c r="D291" s="1" t="s">
        <v>2186</v>
      </c>
      <c r="E291" s="3" t="s">
        <v>2187</v>
      </c>
      <c r="F291" s="3">
        <v>16</v>
      </c>
      <c r="G291" s="3">
        <v>10</v>
      </c>
      <c r="J291" s="3" t="s">
        <v>446</v>
      </c>
      <c r="K291" s="4" t="s">
        <v>2714</v>
      </c>
      <c r="L291" s="1" t="s">
        <v>2185</v>
      </c>
      <c r="M291" s="3" t="s">
        <v>435</v>
      </c>
      <c r="N291" s="3" t="s">
        <v>446</v>
      </c>
      <c r="O291" s="3" t="s">
        <v>433</v>
      </c>
      <c r="P291" s="3">
        <v>10</v>
      </c>
      <c r="Q291" s="1"/>
      <c r="R291" s="2">
        <v>235</v>
      </c>
      <c r="S291" s="91">
        <v>15307</v>
      </c>
      <c r="T291" s="1" t="s">
        <v>429</v>
      </c>
      <c r="U291" s="3" t="s">
        <v>2715</v>
      </c>
      <c r="V291" s="3" t="s">
        <v>2715</v>
      </c>
      <c r="W291" s="22" t="s">
        <v>1161</v>
      </c>
      <c r="X291" s="3" t="s">
        <v>2847</v>
      </c>
      <c r="Y291" s="82">
        <f t="shared" si="12"/>
        <v>320</v>
      </c>
      <c r="Z291" s="82" t="str">
        <f t="shared" si="13"/>
        <v>0</v>
      </c>
      <c r="AA291" s="82">
        <f t="shared" si="14"/>
        <v>320</v>
      </c>
      <c r="AC291" s="5"/>
    </row>
    <row r="292" spans="1:29" s="38" customFormat="1" ht="11.85" customHeight="1" x14ac:dyDescent="0.25">
      <c r="G292" s="40">
        <f>SUM(G290:G291)</f>
        <v>10</v>
      </c>
      <c r="H292" s="40"/>
      <c r="I292" s="40"/>
      <c r="J292" s="40"/>
      <c r="K292" s="40"/>
      <c r="L292" s="41"/>
      <c r="M292" s="40">
        <f>G292-P292</f>
        <v>0</v>
      </c>
      <c r="N292" s="40"/>
      <c r="O292" s="40"/>
      <c r="P292" s="40">
        <f>SUM(P290:P291)</f>
        <v>10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5">
      <c r="C293" s="50" t="s">
        <v>2181</v>
      </c>
      <c r="G293" s="22"/>
      <c r="H293" s="22"/>
      <c r="I293" s="22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0.199999999999999" x14ac:dyDescent="0.2">
      <c r="A294" s="1" t="s">
        <v>2713</v>
      </c>
      <c r="B294" s="2">
        <v>197.04</v>
      </c>
      <c r="C294" s="1" t="s">
        <v>2485</v>
      </c>
      <c r="D294" s="1" t="s">
        <v>2718</v>
      </c>
      <c r="E294" s="3" t="s">
        <v>2187</v>
      </c>
      <c r="F294" s="3">
        <v>8</v>
      </c>
      <c r="G294" s="3">
        <v>10</v>
      </c>
      <c r="J294" s="3" t="s">
        <v>446</v>
      </c>
      <c r="K294" s="4" t="s">
        <v>2714</v>
      </c>
      <c r="L294" s="1" t="s">
        <v>2185</v>
      </c>
      <c r="M294" s="3" t="s">
        <v>435</v>
      </c>
      <c r="N294" s="3" t="s">
        <v>446</v>
      </c>
      <c r="O294" s="3" t="s">
        <v>433</v>
      </c>
      <c r="P294" s="3">
        <v>10</v>
      </c>
      <c r="Q294" s="1"/>
      <c r="R294" s="2">
        <v>300</v>
      </c>
      <c r="S294" s="91">
        <v>15307</v>
      </c>
      <c r="T294" s="1" t="s">
        <v>429</v>
      </c>
      <c r="U294" s="3" t="s">
        <v>2715</v>
      </c>
      <c r="V294" s="3" t="s">
        <v>2715</v>
      </c>
      <c r="W294" s="22" t="s">
        <v>1161</v>
      </c>
      <c r="X294" s="3" t="s">
        <v>2847</v>
      </c>
      <c r="Y294" s="82">
        <f t="shared" si="12"/>
        <v>160</v>
      </c>
      <c r="Z294" s="82" t="str">
        <f t="shared" si="13"/>
        <v>0</v>
      </c>
      <c r="AA294" s="82">
        <f t="shared" si="14"/>
        <v>160</v>
      </c>
      <c r="AC294" s="5"/>
    </row>
    <row r="295" spans="1:29" s="46" customFormat="1" ht="11.85" customHeight="1" thickBot="1" x14ac:dyDescent="0.3">
      <c r="G295" s="47">
        <f>SUM(G293:G294)</f>
        <v>10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10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5">
      <c r="C296" s="50" t="s">
        <v>2178</v>
      </c>
      <c r="G296" s="22"/>
      <c r="H296" s="22"/>
      <c r="I296" s="28"/>
      <c r="J296" s="22"/>
      <c r="K296" s="22"/>
      <c r="L296" s="45"/>
      <c r="M296" s="22"/>
      <c r="N296" s="22"/>
      <c r="O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2711</v>
      </c>
      <c r="B297" s="2">
        <v>216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9</v>
      </c>
      <c r="I297" s="127" t="s">
        <v>2904</v>
      </c>
      <c r="J297" s="3" t="s">
        <v>446</v>
      </c>
      <c r="K297" s="4" t="s">
        <v>2277</v>
      </c>
      <c r="L297" s="1" t="s">
        <v>2185</v>
      </c>
      <c r="M297" s="3" t="s">
        <v>2619</v>
      </c>
      <c r="N297" s="3" t="s">
        <v>446</v>
      </c>
      <c r="P297" s="3">
        <v>9</v>
      </c>
      <c r="Q297" s="1" t="s">
        <v>2193</v>
      </c>
      <c r="R297" s="2">
        <v>15.7</v>
      </c>
      <c r="S297" s="91">
        <v>15758</v>
      </c>
      <c r="T297" s="1" t="s">
        <v>2620</v>
      </c>
      <c r="U297" s="3" t="s">
        <v>2621</v>
      </c>
      <c r="V297" s="3" t="s">
        <v>2621</v>
      </c>
      <c r="W297" s="22" t="s">
        <v>1161</v>
      </c>
      <c r="X297" s="3" t="s">
        <v>2847</v>
      </c>
      <c r="Y297" s="82">
        <f t="shared" si="12"/>
        <v>288</v>
      </c>
      <c r="Z297" s="82" t="str">
        <f t="shared" si="13"/>
        <v>0</v>
      </c>
      <c r="AA297" s="82">
        <f t="shared" si="14"/>
        <v>288</v>
      </c>
      <c r="AC297" s="5"/>
    </row>
    <row r="298" spans="1:29" s="38" customFormat="1" ht="11.85" customHeight="1" x14ac:dyDescent="0.25">
      <c r="G298" s="40">
        <f>SUM(G296:G297)</f>
        <v>9</v>
      </c>
      <c r="H298" s="40"/>
      <c r="I298" s="129"/>
      <c r="J298" s="40"/>
      <c r="K298" s="129"/>
      <c r="L298" s="41"/>
      <c r="M298" s="40">
        <f>G298-P298</f>
        <v>0</v>
      </c>
      <c r="N298" s="40"/>
      <c r="O298" s="40"/>
      <c r="P298" s="40">
        <f>SUM(P296:P297)</f>
        <v>9</v>
      </c>
      <c r="Q298" s="42"/>
      <c r="R298" s="42"/>
      <c r="S298" s="94"/>
      <c r="T298" s="42"/>
      <c r="X298" s="42"/>
      <c r="Y298" s="82">
        <f t="shared" si="12"/>
        <v>0</v>
      </c>
      <c r="Z298" s="82" t="str">
        <f t="shared" si="13"/>
        <v>0</v>
      </c>
      <c r="AA298" s="82" t="str">
        <f t="shared" si="14"/>
        <v>0</v>
      </c>
    </row>
    <row r="299" spans="1:29" s="43" customFormat="1" ht="11.85" customHeight="1" x14ac:dyDescent="0.25">
      <c r="C299" s="50" t="s">
        <v>2179</v>
      </c>
      <c r="G299" s="22"/>
      <c r="H299" s="22"/>
      <c r="I299" s="24"/>
      <c r="J299" s="22"/>
      <c r="K299" s="22"/>
      <c r="L299" s="45"/>
      <c r="M299" s="22"/>
      <c r="N299" s="22"/>
      <c r="O299" s="22"/>
      <c r="P299" s="22"/>
      <c r="Q299" s="22"/>
      <c r="R299" s="22"/>
      <c r="S299" s="95"/>
      <c r="T299" s="22"/>
      <c r="X299" s="22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3" customFormat="1" ht="10.199999999999999" x14ac:dyDescent="0.2">
      <c r="A300" s="1" t="s">
        <v>2711</v>
      </c>
      <c r="B300" s="2">
        <v>216</v>
      </c>
      <c r="C300" s="1" t="s">
        <v>2218</v>
      </c>
      <c r="D300" s="1" t="s">
        <v>2718</v>
      </c>
      <c r="E300" s="3" t="s">
        <v>2187</v>
      </c>
      <c r="F300" s="3">
        <v>8</v>
      </c>
      <c r="G300" s="3">
        <v>9</v>
      </c>
      <c r="I300" s="127" t="s">
        <v>2904</v>
      </c>
      <c r="J300" s="3" t="s">
        <v>446</v>
      </c>
      <c r="K300" s="4" t="s">
        <v>2277</v>
      </c>
      <c r="L300" s="1" t="s">
        <v>2185</v>
      </c>
      <c r="M300" s="3" t="s">
        <v>2619</v>
      </c>
      <c r="N300" s="3" t="s">
        <v>446</v>
      </c>
      <c r="P300" s="3">
        <v>9</v>
      </c>
      <c r="Q300" s="1" t="s">
        <v>2193</v>
      </c>
      <c r="R300" s="2">
        <v>15.7</v>
      </c>
      <c r="S300" s="91">
        <v>15758</v>
      </c>
      <c r="T300" s="1" t="s">
        <v>2620</v>
      </c>
      <c r="U300" s="3" t="s">
        <v>2621</v>
      </c>
      <c r="V300" s="3" t="s">
        <v>2621</v>
      </c>
      <c r="W300" s="22" t="s">
        <v>1161</v>
      </c>
      <c r="X300" s="3" t="s">
        <v>2847</v>
      </c>
      <c r="Y300" s="82">
        <f t="shared" si="12"/>
        <v>144</v>
      </c>
      <c r="Z300" s="82" t="str">
        <f t="shared" si="13"/>
        <v>0</v>
      </c>
      <c r="AA300" s="82">
        <f t="shared" si="14"/>
        <v>144</v>
      </c>
      <c r="AC300" s="5"/>
    </row>
    <row r="301" spans="1:29" s="46" customFormat="1" ht="11.85" customHeight="1" thickBot="1" x14ac:dyDescent="0.3">
      <c r="G301" s="47">
        <f>SUM(G299:G300)</f>
        <v>9</v>
      </c>
      <c r="H301" s="47"/>
      <c r="I301" s="47"/>
      <c r="J301" s="47"/>
      <c r="K301" s="47"/>
      <c r="L301" s="48"/>
      <c r="M301" s="47">
        <f>G301-P301</f>
        <v>0</v>
      </c>
      <c r="N301" s="47"/>
      <c r="O301" s="47"/>
      <c r="P301" s="47">
        <f>SUM(P299:P300)</f>
        <v>9</v>
      </c>
      <c r="Q301" s="49"/>
      <c r="R301" s="49"/>
      <c r="S301" s="96"/>
      <c r="T301" s="49"/>
      <c r="X301" s="49"/>
      <c r="Y301" s="82">
        <f t="shared" si="12"/>
        <v>0</v>
      </c>
      <c r="Z301" s="82" t="str">
        <f t="shared" si="13"/>
        <v>0</v>
      </c>
      <c r="AA301" s="82" t="str">
        <f t="shared" si="14"/>
        <v>0</v>
      </c>
    </row>
    <row r="302" spans="1:29" s="43" customFormat="1" ht="11.25" customHeight="1" x14ac:dyDescent="0.25">
      <c r="C302" s="50" t="s">
        <v>2170</v>
      </c>
      <c r="G302" s="22"/>
      <c r="H302" s="22"/>
      <c r="I302" s="68" t="s">
        <v>2182</v>
      </c>
      <c r="J302" s="22"/>
      <c r="K302" s="22"/>
      <c r="L302" s="45"/>
      <c r="M302" s="22"/>
      <c r="N302" s="22"/>
      <c r="P302" s="22"/>
      <c r="Q302" s="22"/>
      <c r="R302" s="22"/>
      <c r="S302" s="95"/>
      <c r="T302" s="22"/>
      <c r="X302" s="22"/>
      <c r="Y302" s="82">
        <f t="shared" si="12"/>
        <v>0</v>
      </c>
      <c r="Z302" s="82" t="str">
        <f t="shared" si="13"/>
        <v>0</v>
      </c>
      <c r="AA302" s="82" t="str">
        <f t="shared" si="14"/>
        <v>0</v>
      </c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12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2611</v>
      </c>
      <c r="N303" s="3" t="s">
        <v>446</v>
      </c>
      <c r="P303" s="3">
        <v>12</v>
      </c>
      <c r="Q303" s="1" t="s">
        <v>2612</v>
      </c>
      <c r="R303" s="2">
        <v>0</v>
      </c>
      <c r="S303" s="98">
        <v>15737</v>
      </c>
      <c r="T303" s="1" t="s">
        <v>2613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384</v>
      </c>
      <c r="Z303" s="82" t="str">
        <f t="shared" si="13"/>
        <v>0</v>
      </c>
      <c r="AA303" s="82">
        <f t="shared" si="14"/>
        <v>384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5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2614</v>
      </c>
      <c r="N304" s="3" t="s">
        <v>446</v>
      </c>
      <c r="P304" s="3">
        <v>5</v>
      </c>
      <c r="Q304" s="1" t="s">
        <v>2321</v>
      </c>
      <c r="R304" s="2">
        <v>23.7</v>
      </c>
      <c r="S304" s="98">
        <v>15740</v>
      </c>
      <c r="T304" s="1" t="s">
        <v>2615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160</v>
      </c>
      <c r="Z304" s="82" t="str">
        <f t="shared" si="13"/>
        <v>0</v>
      </c>
      <c r="AA304" s="82">
        <f t="shared" si="14"/>
        <v>160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6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2614</v>
      </c>
      <c r="N305" s="3" t="s">
        <v>446</v>
      </c>
      <c r="P305" s="3">
        <v>6</v>
      </c>
      <c r="Q305" s="1" t="s">
        <v>2321</v>
      </c>
      <c r="R305" s="2">
        <v>34.65</v>
      </c>
      <c r="S305" s="98">
        <v>15740</v>
      </c>
      <c r="T305" s="1" t="s">
        <v>2616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7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2188</v>
      </c>
      <c r="N306" s="3" t="s">
        <v>446</v>
      </c>
      <c r="P306" s="3">
        <v>7</v>
      </c>
      <c r="Q306" s="1" t="s">
        <v>2321</v>
      </c>
      <c r="R306" s="2">
        <v>28.75</v>
      </c>
      <c r="S306" s="98">
        <v>15735</v>
      </c>
      <c r="T306" s="1" t="s">
        <v>2618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224</v>
      </c>
      <c r="Z306" s="82" t="str">
        <f t="shared" si="13"/>
        <v>0</v>
      </c>
      <c r="AA306" s="82">
        <f t="shared" si="14"/>
        <v>224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10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2188</v>
      </c>
      <c r="N307" s="3" t="s">
        <v>446</v>
      </c>
      <c r="P307" s="3">
        <v>10</v>
      </c>
      <c r="Q307" s="1" t="s">
        <v>2189</v>
      </c>
      <c r="R307" s="2">
        <v>31.9</v>
      </c>
      <c r="S307" s="98">
        <v>15735</v>
      </c>
      <c r="T307" s="1" t="s">
        <v>2190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320</v>
      </c>
      <c r="Z307" s="82" t="str">
        <f t="shared" si="13"/>
        <v>0</v>
      </c>
      <c r="AA307" s="82">
        <f t="shared" si="14"/>
        <v>320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6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2821</v>
      </c>
      <c r="N308" s="3" t="s">
        <v>446</v>
      </c>
      <c r="O308" s="78" t="s">
        <v>1024</v>
      </c>
      <c r="P308" s="3">
        <v>6</v>
      </c>
      <c r="Q308" s="3" t="s">
        <v>2218</v>
      </c>
      <c r="R308" s="21">
        <v>0</v>
      </c>
      <c r="S308" s="98">
        <v>15741</v>
      </c>
      <c r="T308" s="3" t="s">
        <v>419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192</v>
      </c>
      <c r="Z308" s="82" t="str">
        <f t="shared" si="13"/>
        <v>0</v>
      </c>
      <c r="AA308" s="82">
        <f t="shared" si="14"/>
        <v>192</v>
      </c>
      <c r="AC308" s="5"/>
    </row>
    <row r="309" spans="1:29" s="38" customFormat="1" ht="11.85" customHeight="1" x14ac:dyDescent="0.25">
      <c r="G309" s="40">
        <f>SUM(G302:G308)</f>
        <v>46</v>
      </c>
      <c r="H309" s="40"/>
      <c r="I309" s="40"/>
      <c r="J309" s="40"/>
      <c r="K309" s="40"/>
      <c r="L309" s="41"/>
      <c r="M309" s="40">
        <f>G309-P309</f>
        <v>0</v>
      </c>
      <c r="N309" s="40"/>
      <c r="O309" s="40"/>
      <c r="P309" s="40">
        <f>SUM(P302:P308)</f>
        <v>46</v>
      </c>
      <c r="Q309" s="42"/>
      <c r="R309" s="42"/>
      <c r="S309" s="94"/>
      <c r="T309" s="42"/>
      <c r="X309" s="42"/>
      <c r="Y309" s="82">
        <f t="shared" si="12"/>
        <v>0</v>
      </c>
      <c r="Z309" s="82" t="str">
        <f t="shared" si="13"/>
        <v>0</v>
      </c>
      <c r="AA309" s="82" t="str">
        <f t="shared" si="14"/>
        <v>0</v>
      </c>
    </row>
    <row r="310" spans="1:29" s="43" customFormat="1" ht="11.85" customHeight="1" x14ac:dyDescent="0.25">
      <c r="C310" s="50" t="s">
        <v>2171</v>
      </c>
      <c r="G310" s="22"/>
      <c r="H310" s="22"/>
      <c r="I310" s="22"/>
      <c r="J310" s="24"/>
      <c r="K310" s="22"/>
      <c r="L310" s="45"/>
      <c r="M310" s="22"/>
      <c r="N310" s="24"/>
      <c r="O310" s="22"/>
      <c r="P310" s="22"/>
      <c r="Q310" s="22"/>
      <c r="R310" s="22"/>
      <c r="S310" s="95"/>
      <c r="T310" s="22"/>
      <c r="X310" s="22"/>
      <c r="Y310" s="82">
        <f t="shared" si="12"/>
        <v>0</v>
      </c>
      <c r="Z310" s="82" t="str">
        <f t="shared" si="13"/>
        <v>0</v>
      </c>
      <c r="AA310" s="82" t="str">
        <f t="shared" si="14"/>
        <v>0</v>
      </c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12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2611</v>
      </c>
      <c r="N311" s="3" t="s">
        <v>446</v>
      </c>
      <c r="P311" s="3">
        <v>12</v>
      </c>
      <c r="Q311" s="1" t="s">
        <v>2612</v>
      </c>
      <c r="R311" s="2">
        <v>0</v>
      </c>
      <c r="S311" s="98">
        <v>15737</v>
      </c>
      <c r="T311" s="1" t="s">
        <v>2613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192</v>
      </c>
      <c r="Z311" s="82" t="str">
        <f t="shared" si="13"/>
        <v>0</v>
      </c>
      <c r="AA311" s="82">
        <f t="shared" si="14"/>
        <v>192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5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2614</v>
      </c>
      <c r="N312" s="3" t="s">
        <v>446</v>
      </c>
      <c r="P312" s="3">
        <v>5</v>
      </c>
      <c r="Q312" s="1" t="s">
        <v>2321</v>
      </c>
      <c r="R312" s="2">
        <v>23.7</v>
      </c>
      <c r="S312" s="98">
        <v>15740</v>
      </c>
      <c r="T312" s="1" t="s">
        <v>2615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80</v>
      </c>
      <c r="Z312" s="82" t="str">
        <f t="shared" si="13"/>
        <v>0</v>
      </c>
      <c r="AA312" s="82">
        <f t="shared" si="14"/>
        <v>80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6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2614</v>
      </c>
      <c r="N313" s="3" t="s">
        <v>446</v>
      </c>
      <c r="P313" s="3">
        <v>6</v>
      </c>
      <c r="Q313" s="1" t="s">
        <v>2321</v>
      </c>
      <c r="R313" s="2">
        <v>34.65</v>
      </c>
      <c r="S313" s="98">
        <v>15740</v>
      </c>
      <c r="T313" s="1" t="s">
        <v>2616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96</v>
      </c>
      <c r="Z313" s="82" t="str">
        <f t="shared" si="13"/>
        <v>0</v>
      </c>
      <c r="AA313" s="82">
        <f t="shared" si="14"/>
        <v>96</v>
      </c>
      <c r="AC313" s="5"/>
    </row>
    <row r="314" spans="1:29" s="3" customFormat="1" ht="10.199999999999999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7</v>
      </c>
      <c r="I314" s="23" t="s">
        <v>434</v>
      </c>
      <c r="J314" s="3" t="s">
        <v>446</v>
      </c>
      <c r="K314" s="4" t="s">
        <v>2608</v>
      </c>
      <c r="L314" s="1" t="s">
        <v>2185</v>
      </c>
      <c r="M314" s="3" t="s">
        <v>2188</v>
      </c>
      <c r="N314" s="3" t="s">
        <v>446</v>
      </c>
      <c r="P314" s="3">
        <v>7</v>
      </c>
      <c r="Q314" s="1" t="s">
        <v>2321</v>
      </c>
      <c r="R314" s="2">
        <v>28.75</v>
      </c>
      <c r="S314" s="98">
        <v>15736</v>
      </c>
      <c r="T314" s="1" t="s">
        <v>2618</v>
      </c>
      <c r="U314" s="3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112</v>
      </c>
      <c r="Z314" s="82" t="str">
        <f t="shared" si="13"/>
        <v>0</v>
      </c>
      <c r="AA314" s="82">
        <f t="shared" si="14"/>
        <v>112</v>
      </c>
      <c r="AC314" s="5"/>
    </row>
    <row r="315" spans="1:29" s="3" customFormat="1" ht="10.199999999999999" x14ac:dyDescent="0.2">
      <c r="A315" s="1" t="s">
        <v>2617</v>
      </c>
      <c r="B315" s="2">
        <v>20.85</v>
      </c>
      <c r="C315" s="1" t="s">
        <v>2193</v>
      </c>
      <c r="D315" s="1" t="s">
        <v>2718</v>
      </c>
      <c r="E315" s="3" t="s">
        <v>2187</v>
      </c>
      <c r="F315" s="3">
        <v>8</v>
      </c>
      <c r="G315" s="3">
        <v>8</v>
      </c>
      <c r="I315" s="23" t="s">
        <v>434</v>
      </c>
      <c r="J315" s="3" t="s">
        <v>446</v>
      </c>
      <c r="K315" s="4" t="s">
        <v>2608</v>
      </c>
      <c r="L315" s="1" t="s">
        <v>2185</v>
      </c>
      <c r="M315" s="3" t="s">
        <v>2188</v>
      </c>
      <c r="N315" s="3" t="s">
        <v>446</v>
      </c>
      <c r="P315" s="3">
        <v>8</v>
      </c>
      <c r="Q315" s="1" t="s">
        <v>2189</v>
      </c>
      <c r="R315" s="2">
        <v>31.9</v>
      </c>
      <c r="S315" s="98">
        <v>15736</v>
      </c>
      <c r="T315" s="1" t="s">
        <v>2190</v>
      </c>
      <c r="U315" s="3" t="s">
        <v>2191</v>
      </c>
      <c r="V315" s="3" t="s">
        <v>2191</v>
      </c>
      <c r="W315" s="3" t="s">
        <v>1161</v>
      </c>
      <c r="X315" s="3" t="s">
        <v>2847</v>
      </c>
      <c r="Y315" s="82">
        <f t="shared" si="12"/>
        <v>128</v>
      </c>
      <c r="Z315" s="82" t="str">
        <f t="shared" si="13"/>
        <v>0</v>
      </c>
      <c r="AA315" s="82">
        <f t="shared" si="14"/>
        <v>128</v>
      </c>
      <c r="AC315" s="5"/>
    </row>
    <row r="316" spans="1:29" s="22" customFormat="1" ht="11.85" customHeight="1" x14ac:dyDescent="0.2">
      <c r="A316" s="1" t="s">
        <v>2617</v>
      </c>
      <c r="B316" s="2">
        <v>20.85</v>
      </c>
      <c r="C316" s="1" t="s">
        <v>2193</v>
      </c>
      <c r="D316" s="1" t="s">
        <v>2718</v>
      </c>
      <c r="E316" s="3" t="s">
        <v>2187</v>
      </c>
      <c r="F316" s="3">
        <v>8</v>
      </c>
      <c r="G316" s="3">
        <v>8</v>
      </c>
      <c r="H316" s="3"/>
      <c r="I316" s="23" t="s">
        <v>434</v>
      </c>
      <c r="J316" s="3" t="s">
        <v>446</v>
      </c>
      <c r="K316" s="4" t="s">
        <v>2608</v>
      </c>
      <c r="L316" s="20" t="s">
        <v>2185</v>
      </c>
      <c r="M316" s="22" t="s">
        <v>2821</v>
      </c>
      <c r="N316" s="3" t="s">
        <v>446</v>
      </c>
      <c r="P316" s="22">
        <v>8</v>
      </c>
      <c r="Q316" s="20" t="s">
        <v>2218</v>
      </c>
      <c r="R316" s="21">
        <v>0</v>
      </c>
      <c r="S316" s="98">
        <v>15741</v>
      </c>
      <c r="T316" s="20" t="s">
        <v>420</v>
      </c>
      <c r="U316" s="22" t="s">
        <v>2191</v>
      </c>
      <c r="V316" s="3" t="s">
        <v>2191</v>
      </c>
      <c r="W316" s="3" t="s">
        <v>1161</v>
      </c>
      <c r="X316" s="3" t="s">
        <v>2847</v>
      </c>
      <c r="Y316" s="82">
        <f t="shared" si="12"/>
        <v>128</v>
      </c>
      <c r="Z316" s="82" t="str">
        <f t="shared" si="13"/>
        <v>0</v>
      </c>
      <c r="AA316" s="82">
        <f t="shared" si="14"/>
        <v>128</v>
      </c>
      <c r="AC316" s="25"/>
    </row>
    <row r="317" spans="1:29" s="46" customFormat="1" ht="11.85" customHeight="1" thickBot="1" x14ac:dyDescent="0.3">
      <c r="G317" s="47">
        <f>SUM(G310:G316)</f>
        <v>46</v>
      </c>
      <c r="H317" s="47"/>
      <c r="I317" s="47"/>
      <c r="J317" s="47"/>
      <c r="K317" s="47"/>
      <c r="L317" s="48"/>
      <c r="M317" s="47">
        <f>G317-P317</f>
        <v>0</v>
      </c>
      <c r="N317" s="47"/>
      <c r="O317" s="47"/>
      <c r="P317" s="47">
        <f>SUM(P310:P316)</f>
        <v>46</v>
      </c>
      <c r="Q317" s="49"/>
      <c r="R317" s="49"/>
      <c r="S317" s="96"/>
      <c r="T317" s="49"/>
      <c r="X317" s="49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43" customFormat="1" ht="11.85" customHeight="1" x14ac:dyDescent="0.25">
      <c r="C318" s="50" t="s">
        <v>2172</v>
      </c>
      <c r="G318" s="22"/>
      <c r="H318" s="22"/>
      <c r="I318" s="22"/>
      <c r="J318" s="24"/>
      <c r="K318" s="22"/>
      <c r="L318" s="45"/>
      <c r="M318" s="22"/>
      <c r="N318" s="24"/>
      <c r="O318" s="22"/>
      <c r="P318" s="22"/>
      <c r="Q318" s="22"/>
      <c r="R318" s="22"/>
      <c r="S318" s="95"/>
      <c r="T318" s="22"/>
      <c r="X318" s="22"/>
      <c r="Y318" s="82">
        <f t="shared" si="12"/>
        <v>0</v>
      </c>
      <c r="Z318" s="82" t="str">
        <f t="shared" si="13"/>
        <v>0</v>
      </c>
      <c r="AA318" s="82" t="str">
        <f t="shared" si="14"/>
        <v>0</v>
      </c>
    </row>
    <row r="319" spans="1:29" s="3" customFormat="1" ht="10.199999999999999" x14ac:dyDescent="0.2">
      <c r="A319" s="1" t="s">
        <v>2816</v>
      </c>
      <c r="B319" s="2">
        <v>0</v>
      </c>
      <c r="C319" s="1" t="s">
        <v>2218</v>
      </c>
      <c r="D319" s="1" t="s">
        <v>2186</v>
      </c>
      <c r="E319" s="3" t="s">
        <v>2187</v>
      </c>
      <c r="F319" s="3">
        <v>16</v>
      </c>
      <c r="G319" s="3">
        <v>41</v>
      </c>
      <c r="J319" s="3" t="s">
        <v>446</v>
      </c>
      <c r="K319" s="75" t="s">
        <v>2817</v>
      </c>
      <c r="L319" s="76" t="s">
        <v>2185</v>
      </c>
      <c r="M319" s="77" t="s">
        <v>2601</v>
      </c>
      <c r="N319" s="3" t="s">
        <v>446</v>
      </c>
      <c r="P319" s="3">
        <v>41</v>
      </c>
      <c r="Q319" s="1" t="s">
        <v>2321</v>
      </c>
      <c r="R319" s="2">
        <v>0</v>
      </c>
      <c r="S319" s="91" t="s">
        <v>436</v>
      </c>
      <c r="T319" s="1" t="s">
        <v>2602</v>
      </c>
      <c r="U319" s="3" t="s">
        <v>2603</v>
      </c>
      <c r="V319" s="3" t="s">
        <v>2603</v>
      </c>
      <c r="W319" s="3" t="s">
        <v>1161</v>
      </c>
      <c r="X319" s="3" t="s">
        <v>1019</v>
      </c>
      <c r="Y319" s="82">
        <f t="shared" si="12"/>
        <v>1312</v>
      </c>
      <c r="Z319" s="82">
        <f t="shared" si="13"/>
        <v>1312</v>
      </c>
      <c r="AA319" s="82" t="str">
        <f t="shared" si="14"/>
        <v>0</v>
      </c>
      <c r="AC319" s="5"/>
    </row>
    <row r="320" spans="1:29" s="3" customFormat="1" ht="10.199999999999999" x14ac:dyDescent="0.2">
      <c r="A320" s="1" t="s">
        <v>2604</v>
      </c>
      <c r="B320" s="2">
        <v>0</v>
      </c>
      <c r="C320" s="1" t="s">
        <v>2193</v>
      </c>
      <c r="D320" s="1" t="s">
        <v>2186</v>
      </c>
      <c r="E320" s="3" t="s">
        <v>2187</v>
      </c>
      <c r="F320" s="3">
        <v>16</v>
      </c>
      <c r="G320" s="3">
        <v>20</v>
      </c>
      <c r="I320" s="23" t="s">
        <v>2927</v>
      </c>
      <c r="J320" s="3" t="s">
        <v>446</v>
      </c>
      <c r="K320" s="75" t="s">
        <v>2605</v>
      </c>
      <c r="L320" s="76" t="s">
        <v>2185</v>
      </c>
      <c r="M320" s="77" t="s">
        <v>2606</v>
      </c>
      <c r="N320" s="3" t="s">
        <v>446</v>
      </c>
      <c r="P320" s="3">
        <v>20</v>
      </c>
      <c r="Q320" s="1" t="s">
        <v>2485</v>
      </c>
      <c r="R320" s="2">
        <v>0</v>
      </c>
      <c r="S320" s="95">
        <v>15815</v>
      </c>
      <c r="T320" s="1" t="s">
        <v>2607</v>
      </c>
      <c r="U320" s="3" t="s">
        <v>2603</v>
      </c>
      <c r="V320" s="3" t="s">
        <v>2603</v>
      </c>
      <c r="W320" s="3" t="s">
        <v>1161</v>
      </c>
      <c r="X320" s="3" t="s">
        <v>2847</v>
      </c>
      <c r="Y320" s="82">
        <f t="shared" si="12"/>
        <v>640</v>
      </c>
      <c r="Z320" s="82" t="str">
        <f t="shared" si="13"/>
        <v>0</v>
      </c>
      <c r="AA320" s="82">
        <f t="shared" si="14"/>
        <v>640</v>
      </c>
      <c r="AC320" s="5"/>
    </row>
    <row r="321" spans="1:29" s="22" customFormat="1" ht="11.85" customHeight="1" x14ac:dyDescent="0.2">
      <c r="A321" s="20"/>
      <c r="B321" s="21"/>
      <c r="C321" s="20"/>
      <c r="D321" s="20"/>
      <c r="I321" s="51"/>
      <c r="J321" s="24"/>
      <c r="K321" s="23"/>
      <c r="L321" s="20" t="s">
        <v>2185</v>
      </c>
      <c r="N321" s="24"/>
      <c r="Q321" s="20"/>
      <c r="R321" s="21"/>
      <c r="S321" s="98"/>
      <c r="T321" s="20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  <c r="AC321" s="25"/>
    </row>
    <row r="322" spans="1:29" s="38" customFormat="1" ht="11.85" customHeight="1" x14ac:dyDescent="0.25">
      <c r="G322" s="40">
        <f>SUM(G318:G321)</f>
        <v>61</v>
      </c>
      <c r="H322" s="40"/>
      <c r="I322" s="40"/>
      <c r="J322" s="40"/>
      <c r="K322" s="40"/>
      <c r="L322" s="41"/>
      <c r="M322" s="40">
        <f>G322-P322</f>
        <v>0</v>
      </c>
      <c r="N322" s="40"/>
      <c r="O322" s="40"/>
      <c r="P322" s="40">
        <f>SUM(P318:P321)</f>
        <v>61</v>
      </c>
      <c r="Q322" s="42"/>
      <c r="R322" s="42"/>
      <c r="S322" s="101"/>
      <c r="T322" s="42"/>
      <c r="X322" s="42"/>
      <c r="Y322" s="82">
        <f t="shared" si="12"/>
        <v>0</v>
      </c>
      <c r="Z322" s="82" t="str">
        <f t="shared" si="13"/>
        <v>0</v>
      </c>
      <c r="AA322" s="82" t="str">
        <f t="shared" si="14"/>
        <v>0</v>
      </c>
    </row>
    <row r="323" spans="1:29" s="43" customFormat="1" ht="11.85" customHeight="1" x14ac:dyDescent="0.25">
      <c r="C323" s="50" t="s">
        <v>2173</v>
      </c>
      <c r="G323" s="22"/>
      <c r="H323" s="22"/>
      <c r="I323" s="22"/>
      <c r="J323" s="24"/>
      <c r="K323" s="22"/>
      <c r="L323" s="45"/>
      <c r="M323" s="22"/>
      <c r="N323" s="24"/>
      <c r="O323" s="22"/>
      <c r="P323" s="22"/>
      <c r="Q323" s="22"/>
      <c r="R323" s="22"/>
      <c r="S323" s="102"/>
      <c r="T323" s="22"/>
      <c r="X323" s="22"/>
      <c r="Y323" s="82">
        <f t="shared" si="12"/>
        <v>0</v>
      </c>
      <c r="Z323" s="82" t="str">
        <f t="shared" si="13"/>
        <v>0</v>
      </c>
      <c r="AA323" s="82" t="str">
        <f t="shared" si="14"/>
        <v>0</v>
      </c>
    </row>
    <row r="324" spans="1:29" s="3" customFormat="1" ht="12" customHeight="1" x14ac:dyDescent="0.2">
      <c r="A324" s="1" t="s">
        <v>2818</v>
      </c>
      <c r="B324" s="2">
        <v>0</v>
      </c>
      <c r="C324" s="1" t="s">
        <v>2218</v>
      </c>
      <c r="D324" s="1" t="s">
        <v>2718</v>
      </c>
      <c r="E324" s="3" t="s">
        <v>2187</v>
      </c>
      <c r="F324" s="3">
        <v>8</v>
      </c>
      <c r="G324" s="3">
        <v>41</v>
      </c>
      <c r="J324" s="3" t="s">
        <v>446</v>
      </c>
      <c r="K324" s="75" t="s">
        <v>2817</v>
      </c>
      <c r="L324" s="76" t="s">
        <v>2185</v>
      </c>
      <c r="M324" s="77" t="s">
        <v>2601</v>
      </c>
      <c r="N324" s="3" t="s">
        <v>446</v>
      </c>
      <c r="P324" s="3">
        <v>41</v>
      </c>
      <c r="Q324" s="1" t="s">
        <v>2321</v>
      </c>
      <c r="R324" s="2">
        <v>0</v>
      </c>
      <c r="S324" s="91" t="s">
        <v>436</v>
      </c>
      <c r="T324" s="1" t="s">
        <v>2797</v>
      </c>
      <c r="U324" s="3" t="s">
        <v>2603</v>
      </c>
      <c r="V324" s="3" t="s">
        <v>2603</v>
      </c>
      <c r="W324" s="3" t="s">
        <v>1161</v>
      </c>
      <c r="X324" s="3" t="s">
        <v>1019</v>
      </c>
      <c r="Y324" s="82">
        <f t="shared" si="12"/>
        <v>656</v>
      </c>
      <c r="Z324" s="82">
        <f t="shared" si="13"/>
        <v>656</v>
      </c>
      <c r="AA324" s="82" t="str">
        <f t="shared" si="14"/>
        <v>0</v>
      </c>
      <c r="AC324" s="5"/>
    </row>
    <row r="325" spans="1:29" s="3" customFormat="1" ht="10.199999999999999" x14ac:dyDescent="0.2">
      <c r="A325" s="1" t="s">
        <v>2798</v>
      </c>
      <c r="B325" s="2">
        <v>0</v>
      </c>
      <c r="C325" s="1" t="s">
        <v>2193</v>
      </c>
      <c r="D325" s="1" t="s">
        <v>2718</v>
      </c>
      <c r="E325" s="3" t="s">
        <v>2187</v>
      </c>
      <c r="F325" s="3">
        <v>8</v>
      </c>
      <c r="G325" s="3">
        <v>20</v>
      </c>
      <c r="I325" s="23" t="s">
        <v>2927</v>
      </c>
      <c r="J325" s="3" t="s">
        <v>446</v>
      </c>
      <c r="K325" s="75" t="s">
        <v>2605</v>
      </c>
      <c r="L325" s="76" t="s">
        <v>2185</v>
      </c>
      <c r="M325" s="77" t="s">
        <v>2606</v>
      </c>
      <c r="N325" s="3" t="s">
        <v>446</v>
      </c>
      <c r="P325" s="3">
        <v>20</v>
      </c>
      <c r="Q325" s="1" t="s">
        <v>2485</v>
      </c>
      <c r="R325" s="2">
        <v>0</v>
      </c>
      <c r="S325" s="95">
        <v>15815</v>
      </c>
      <c r="T325" s="1" t="s">
        <v>2799</v>
      </c>
      <c r="U325" s="3" t="s">
        <v>2603</v>
      </c>
      <c r="V325" s="3" t="s">
        <v>2603</v>
      </c>
      <c r="W325" s="3" t="s">
        <v>1161</v>
      </c>
      <c r="X325" s="3" t="s">
        <v>2847</v>
      </c>
      <c r="Y325" s="82">
        <f t="shared" si="12"/>
        <v>320</v>
      </c>
      <c r="Z325" s="82" t="str">
        <f t="shared" si="13"/>
        <v>0</v>
      </c>
      <c r="AA325" s="82">
        <f t="shared" si="14"/>
        <v>320</v>
      </c>
      <c r="AC325" s="5"/>
    </row>
    <row r="326" spans="1:29" s="22" customFormat="1" ht="11.85" customHeight="1" x14ac:dyDescent="0.2">
      <c r="A326" s="20"/>
      <c r="B326" s="21"/>
      <c r="C326" s="20"/>
      <c r="D326" s="20"/>
      <c r="I326" s="51"/>
      <c r="J326" s="24"/>
      <c r="K326" s="23"/>
      <c r="L326" s="20" t="s">
        <v>2185</v>
      </c>
      <c r="N326" s="24"/>
      <c r="Q326" s="20"/>
      <c r="R326" s="21"/>
      <c r="S326" s="98"/>
      <c r="T326" s="20"/>
      <c r="AC326" s="25"/>
    </row>
    <row r="327" spans="1:29" s="46" customFormat="1" ht="11.85" customHeight="1" thickBot="1" x14ac:dyDescent="0.3">
      <c r="G327" s="47">
        <f>SUM(G323:G326)</f>
        <v>61</v>
      </c>
      <c r="H327" s="47"/>
      <c r="I327" s="47"/>
      <c r="J327" s="47"/>
      <c r="K327" s="47"/>
      <c r="L327" s="48"/>
      <c r="M327" s="47">
        <f>G327-P327</f>
        <v>0</v>
      </c>
      <c r="N327" s="47"/>
      <c r="O327" s="47"/>
      <c r="P327" s="47">
        <f>SUM(P323:P326)</f>
        <v>61</v>
      </c>
      <c r="Q327" s="49"/>
      <c r="R327" s="49"/>
      <c r="S327" s="96"/>
      <c r="T327" s="49"/>
      <c r="X327" s="49"/>
      <c r="Y327" s="49"/>
    </row>
    <row r="328" spans="1:29" ht="11.85" customHeight="1" x14ac:dyDescent="0.25">
      <c r="G328" s="3"/>
      <c r="H328" s="3"/>
      <c r="I328" s="3"/>
      <c r="J328" s="3"/>
      <c r="K328" s="3"/>
      <c r="M328" s="3"/>
      <c r="N328" s="3"/>
      <c r="O328" s="3"/>
      <c r="P328" s="3"/>
      <c r="S328" s="91"/>
      <c r="X328" s="3"/>
      <c r="Y328" s="3"/>
    </row>
    <row r="329" spans="1:29" ht="11.85" customHeight="1" x14ac:dyDescent="0.25">
      <c r="G329" s="3"/>
      <c r="H329" s="3"/>
      <c r="I329" s="3"/>
      <c r="J329" s="3"/>
      <c r="K329" s="3"/>
      <c r="M329" s="3"/>
      <c r="N329" s="3"/>
      <c r="O329" s="3"/>
      <c r="P329" s="3"/>
      <c r="S329" s="91"/>
      <c r="X329" s="3"/>
      <c r="Y329" s="3"/>
    </row>
    <row r="330" spans="1:29" ht="11.85" customHeight="1" x14ac:dyDescent="0.25"/>
    <row r="331" spans="1:29" ht="11.85" customHeight="1" x14ac:dyDescent="0.25">
      <c r="Y331" s="333">
        <f>SUM(Y8:Y330)</f>
        <v>89136</v>
      </c>
      <c r="Z331" s="333">
        <f>SUM(Z8:Z330)</f>
        <v>25216</v>
      </c>
      <c r="AA331" s="333">
        <f>SUM(AA8:AA330)</f>
        <v>63920</v>
      </c>
    </row>
    <row r="332" spans="1:29" ht="11.85" customHeight="1" x14ac:dyDescent="0.25">
      <c r="Y332" s="333"/>
      <c r="Z332" s="333"/>
      <c r="AA332" s="333"/>
    </row>
    <row r="333" spans="1:29" s="3" customFormat="1" ht="10.199999999999999" x14ac:dyDescent="0.2">
      <c r="A333" s="1"/>
      <c r="B333" s="2"/>
      <c r="C333" s="1"/>
      <c r="D333" s="1"/>
      <c r="K333" s="4"/>
      <c r="L333" s="1"/>
      <c r="Q333" s="1"/>
      <c r="R333" s="2"/>
      <c r="S333" s="91"/>
      <c r="T333" s="1"/>
      <c r="Y333" s="8"/>
      <c r="Z333" s="8"/>
      <c r="AA333" s="8">
        <f>Z331+AA331</f>
        <v>89136</v>
      </c>
    </row>
    <row r="336" spans="1:29" s="3" customFormat="1" ht="10.199999999999999" x14ac:dyDescent="0.2">
      <c r="A336" s="1"/>
      <c r="B336" s="2"/>
      <c r="C336" s="1"/>
      <c r="D336" s="1"/>
      <c r="K336" s="4"/>
      <c r="L336" s="1"/>
      <c r="Q336" s="1"/>
      <c r="R336" s="2"/>
      <c r="S336" s="91"/>
      <c r="T336" s="1"/>
    </row>
    <row r="337" spans="1:20" s="3" customFormat="1" ht="10.199999999999999" x14ac:dyDescent="0.2">
      <c r="A337" s="1"/>
      <c r="B337" s="2"/>
      <c r="C337" s="1"/>
      <c r="D337" s="1"/>
      <c r="K337" s="4"/>
      <c r="L337" s="1"/>
      <c r="Q337" s="1"/>
      <c r="R337" s="2"/>
      <c r="S337" s="91"/>
      <c r="T337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5"/>
  <sheetViews>
    <sheetView topLeftCell="M291" zoomScale="75" workbookViewId="0">
      <selection activeCell="Y323" sqref="Y323:AA323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8.3320312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36931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36931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L6" s="246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L7" s="244" t="s">
        <v>2185</v>
      </c>
      <c r="M7" s="26"/>
      <c r="O7" s="275"/>
      <c r="Q7" s="1"/>
      <c r="R7" s="2"/>
      <c r="S7" s="291"/>
      <c r="T7" s="1"/>
      <c r="U7" s="22"/>
      <c r="V7" s="22"/>
      <c r="W7" s="22"/>
      <c r="X7" s="22"/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88" t="s">
        <v>2821</v>
      </c>
      <c r="L8" s="244" t="s">
        <v>2185</v>
      </c>
      <c r="M8" s="235" t="s">
        <v>2484</v>
      </c>
      <c r="N8" s="136"/>
      <c r="O8" s="136" t="s">
        <v>172</v>
      </c>
      <c r="Q8" s="248"/>
      <c r="R8" s="21"/>
      <c r="S8" s="368" t="s">
        <v>1910</v>
      </c>
      <c r="T8" s="20"/>
      <c r="U8" s="22"/>
      <c r="V8" s="22"/>
      <c r="W8" s="22"/>
      <c r="X8" s="22"/>
      <c r="Y8" s="82"/>
      <c r="Z8" s="82" t="str">
        <f>IF(X8="N",Y8,"0")</f>
        <v>0</v>
      </c>
      <c r="AA8" s="82" t="str">
        <f>IF(X8="P",Y8,"0")</f>
        <v>0</v>
      </c>
      <c r="AC8" s="85"/>
    </row>
    <row r="9" spans="1:34" s="74" customFormat="1" ht="12" customHeight="1" x14ac:dyDescent="0.2">
      <c r="A9" s="20" t="s">
        <v>1258</v>
      </c>
      <c r="B9" s="21">
        <v>0</v>
      </c>
      <c r="C9" s="20" t="s">
        <v>1906</v>
      </c>
      <c r="D9" s="20" t="s">
        <v>2186</v>
      </c>
      <c r="E9" s="22" t="s">
        <v>2187</v>
      </c>
      <c r="F9" s="22">
        <v>16</v>
      </c>
      <c r="G9" s="136">
        <v>25</v>
      </c>
      <c r="H9" s="22"/>
      <c r="I9" s="242" t="s">
        <v>1912</v>
      </c>
      <c r="J9" s="22" t="s">
        <v>446</v>
      </c>
      <c r="K9" s="29" t="s">
        <v>2821</v>
      </c>
      <c r="L9" s="246" t="s">
        <v>2185</v>
      </c>
      <c r="M9" s="26" t="s">
        <v>2821</v>
      </c>
      <c r="N9" s="22" t="s">
        <v>446</v>
      </c>
      <c r="O9" s="26" t="s">
        <v>2978</v>
      </c>
      <c r="P9" s="74">
        <v>25</v>
      </c>
      <c r="Q9" s="248" t="s">
        <v>1757</v>
      </c>
      <c r="R9" s="21">
        <v>0</v>
      </c>
      <c r="S9" s="368" t="s">
        <v>436</v>
      </c>
      <c r="T9" s="1" t="s">
        <v>2979</v>
      </c>
      <c r="U9" s="22" t="s">
        <v>1769</v>
      </c>
      <c r="V9" s="22" t="s">
        <v>1769</v>
      </c>
      <c r="W9" s="22" t="s">
        <v>2892</v>
      </c>
      <c r="X9" s="22" t="s">
        <v>1019</v>
      </c>
      <c r="Y9" s="82">
        <f t="shared" ref="Y9:Y72" si="0">F9*G9*2</f>
        <v>800</v>
      </c>
      <c r="Z9" s="82">
        <f t="shared" ref="Z9:Z72" si="1">IF(X9="N",Y9,"0")</f>
        <v>800</v>
      </c>
      <c r="AA9" s="82" t="str">
        <f t="shared" ref="AA9:AA72" si="2">IF(X9="P",Y9,"0")</f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22" t="s">
        <v>446</v>
      </c>
      <c r="K10" s="111" t="s">
        <v>2821</v>
      </c>
      <c r="L10" s="246" t="s">
        <v>2185</v>
      </c>
      <c r="M10" s="26" t="s">
        <v>2821</v>
      </c>
      <c r="N10" s="22" t="s">
        <v>446</v>
      </c>
      <c r="O10" s="26" t="s">
        <v>1913</v>
      </c>
      <c r="P10" s="74">
        <v>25</v>
      </c>
      <c r="Q10" s="248" t="s">
        <v>3018</v>
      </c>
      <c r="R10" s="21">
        <v>0</v>
      </c>
      <c r="S10" s="368" t="s">
        <v>436</v>
      </c>
      <c r="T10" s="1" t="s">
        <v>2981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82">
        <f t="shared" si="0"/>
        <v>800</v>
      </c>
      <c r="Z10" s="82">
        <f t="shared" si="1"/>
        <v>800</v>
      </c>
      <c r="AA10" s="8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22" t="s">
        <v>446</v>
      </c>
      <c r="O11" s="26" t="s">
        <v>1913</v>
      </c>
      <c r="P11" s="74">
        <v>25</v>
      </c>
      <c r="Q11" s="248" t="s">
        <v>3018</v>
      </c>
      <c r="R11" s="21">
        <v>0</v>
      </c>
      <c r="S11" s="381" t="s">
        <v>3019</v>
      </c>
      <c r="T11" s="1" t="s">
        <v>2981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22" t="s">
        <v>446</v>
      </c>
      <c r="O12" s="26" t="s">
        <v>1913</v>
      </c>
      <c r="P12" s="74">
        <v>25</v>
      </c>
      <c r="Q12" s="248" t="s">
        <v>3018</v>
      </c>
      <c r="R12" s="21">
        <v>0</v>
      </c>
      <c r="S12" s="381" t="s">
        <v>3019</v>
      </c>
      <c r="T12" s="1" t="s">
        <v>2981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/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22" t="s">
        <v>446</v>
      </c>
      <c r="O13" s="26" t="s">
        <v>1913</v>
      </c>
      <c r="P13" s="74">
        <v>21</v>
      </c>
      <c r="Q13" s="248" t="s">
        <v>3018</v>
      </c>
      <c r="R13" s="21">
        <v>0</v>
      </c>
      <c r="S13" s="381" t="s">
        <v>3019</v>
      </c>
      <c r="T13" s="1" t="s">
        <v>2981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A14" s="20" t="s">
        <v>2711</v>
      </c>
      <c r="B14" s="21">
        <v>216</v>
      </c>
      <c r="C14" s="20" t="s">
        <v>2218</v>
      </c>
      <c r="D14" s="20" t="s">
        <v>2186</v>
      </c>
      <c r="E14" s="22" t="s">
        <v>2187</v>
      </c>
      <c r="F14" s="22">
        <v>16</v>
      </c>
      <c r="G14" s="22">
        <v>4</v>
      </c>
      <c r="H14" s="22" t="s">
        <v>2839</v>
      </c>
      <c r="I14" s="29" t="s">
        <v>1911</v>
      </c>
      <c r="J14" s="22" t="s">
        <v>446</v>
      </c>
      <c r="K14" s="29" t="s">
        <v>2277</v>
      </c>
      <c r="L14" s="246" t="s">
        <v>2185</v>
      </c>
      <c r="M14" s="26" t="s">
        <v>2821</v>
      </c>
      <c r="N14" s="22" t="s">
        <v>446</v>
      </c>
      <c r="O14" s="26" t="s">
        <v>1913</v>
      </c>
      <c r="P14" s="74">
        <v>4</v>
      </c>
      <c r="Q14" s="248" t="s">
        <v>3018</v>
      </c>
      <c r="R14" s="21">
        <v>0</v>
      </c>
      <c r="S14" s="381" t="s">
        <v>2983</v>
      </c>
      <c r="T14" s="1" t="s">
        <v>2981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82">
        <f t="shared" si="0"/>
        <v>128</v>
      </c>
      <c r="Z14" s="82" t="str">
        <f t="shared" si="1"/>
        <v>0</v>
      </c>
      <c r="AA14" s="82">
        <f t="shared" si="2"/>
        <v>128</v>
      </c>
      <c r="AC14" s="85"/>
    </row>
    <row r="15" spans="1:34" s="74" customFormat="1" ht="12" customHeight="1" x14ac:dyDescent="0.2">
      <c r="A15" s="20" t="s">
        <v>2711</v>
      </c>
      <c r="B15" s="21">
        <v>216</v>
      </c>
      <c r="C15" s="20" t="s">
        <v>2218</v>
      </c>
      <c r="D15" s="20" t="s">
        <v>2186</v>
      </c>
      <c r="E15" s="22" t="s">
        <v>2187</v>
      </c>
      <c r="F15" s="22">
        <v>16</v>
      </c>
      <c r="G15" s="22">
        <v>25</v>
      </c>
      <c r="H15" s="22" t="s">
        <v>2839</v>
      </c>
      <c r="I15" s="29" t="s">
        <v>1911</v>
      </c>
      <c r="J15" s="22" t="s">
        <v>446</v>
      </c>
      <c r="K15" s="29" t="s">
        <v>2277</v>
      </c>
      <c r="L15" s="246" t="s">
        <v>2185</v>
      </c>
      <c r="M15" s="26" t="s">
        <v>2821</v>
      </c>
      <c r="N15" s="22" t="s">
        <v>446</v>
      </c>
      <c r="O15" s="26" t="s">
        <v>1913</v>
      </c>
      <c r="P15" s="74">
        <v>25</v>
      </c>
      <c r="Q15" s="248" t="s">
        <v>3018</v>
      </c>
      <c r="R15" s="21">
        <v>0</v>
      </c>
      <c r="S15" s="381" t="s">
        <v>2983</v>
      </c>
      <c r="T15" s="1" t="s">
        <v>2981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82">
        <f t="shared" si="0"/>
        <v>800</v>
      </c>
      <c r="Z15" s="82" t="str">
        <f t="shared" si="1"/>
        <v>0</v>
      </c>
      <c r="AA15" s="82">
        <f t="shared" si="2"/>
        <v>800</v>
      </c>
      <c r="AC15" s="85"/>
    </row>
    <row r="16" spans="1:34" s="74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1911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22" t="s">
        <v>446</v>
      </c>
      <c r="O16" s="26" t="s">
        <v>1913</v>
      </c>
      <c r="P16" s="74">
        <v>8</v>
      </c>
      <c r="Q16" s="248" t="s">
        <v>3018</v>
      </c>
      <c r="R16" s="21">
        <v>0</v>
      </c>
      <c r="S16" s="381" t="s">
        <v>2983</v>
      </c>
      <c r="T16" s="1" t="s">
        <v>2981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0"/>
        <v>256</v>
      </c>
      <c r="Z16" s="82" t="str">
        <f t="shared" si="1"/>
        <v>0</v>
      </c>
      <c r="AA16" s="82">
        <f t="shared" si="2"/>
        <v>256</v>
      </c>
      <c r="AC16" s="85"/>
    </row>
    <row r="17" spans="1:34" s="74" customFormat="1" ht="12" customHeight="1" x14ac:dyDescent="0.2">
      <c r="L17" s="246" t="s">
        <v>2185</v>
      </c>
      <c r="M17" s="26"/>
      <c r="O17" s="26"/>
      <c r="Q17" s="248"/>
      <c r="R17" s="21"/>
      <c r="S17" s="249"/>
      <c r="T17" s="1"/>
      <c r="U17" s="22"/>
      <c r="V17" s="22"/>
      <c r="W17" s="22"/>
      <c r="X17" s="22"/>
      <c r="Y17" s="82">
        <f t="shared" si="0"/>
        <v>0</v>
      </c>
      <c r="Z17" s="82" t="str">
        <f t="shared" si="1"/>
        <v>0</v>
      </c>
      <c r="AA17" s="82" t="str">
        <f t="shared" si="2"/>
        <v>0</v>
      </c>
      <c r="AC17" s="85"/>
    </row>
    <row r="18" spans="1:34" s="61" customFormat="1" ht="12" customHeight="1" x14ac:dyDescent="0.25">
      <c r="A18" s="348"/>
      <c r="B18" s="349"/>
      <c r="C18" s="348"/>
      <c r="D18" s="348"/>
      <c r="G18" s="350">
        <f>SUM(G3:G17)</f>
        <v>183</v>
      </c>
      <c r="H18" s="252"/>
      <c r="I18" s="351"/>
      <c r="J18" s="254"/>
      <c r="K18" s="255"/>
      <c r="L18" s="256"/>
      <c r="M18" s="352">
        <f>G18-P18</f>
        <v>25</v>
      </c>
      <c r="N18" s="42"/>
      <c r="O18" s="258"/>
      <c r="P18" s="352">
        <f>SUM(P3:P17)</f>
        <v>158</v>
      </c>
      <c r="Q18" s="348"/>
      <c r="R18" s="53"/>
      <c r="S18" s="258"/>
      <c r="T18" s="348"/>
      <c r="U18" s="42"/>
      <c r="V18" s="42"/>
      <c r="W18" s="42"/>
      <c r="X18" s="42"/>
      <c r="Y18" s="82">
        <f t="shared" si="0"/>
        <v>0</v>
      </c>
      <c r="Z18" s="82" t="str">
        <f t="shared" si="1"/>
        <v>0</v>
      </c>
      <c r="AA18" s="82" t="str">
        <f t="shared" si="2"/>
        <v>0</v>
      </c>
      <c r="AC18" s="353"/>
    </row>
    <row r="19" spans="1:34" s="43" customFormat="1" ht="12" customHeight="1" x14ac:dyDescent="0.3">
      <c r="C19" s="238" t="s">
        <v>1916</v>
      </c>
      <c r="E19" s="239"/>
      <c r="G19" s="23"/>
      <c r="H19" s="22"/>
      <c r="I19" s="259"/>
      <c r="J19" s="37"/>
      <c r="K19" s="22"/>
      <c r="L19" s="244"/>
      <c r="R19" s="22"/>
      <c r="S19" s="260"/>
      <c r="T19" s="22"/>
      <c r="X19" s="22"/>
      <c r="Y19" s="82">
        <f t="shared" si="0"/>
        <v>0</v>
      </c>
      <c r="Z19" s="82" t="str">
        <f t="shared" si="1"/>
        <v>0</v>
      </c>
      <c r="AA19" s="82" t="str">
        <f t="shared" si="2"/>
        <v>0</v>
      </c>
    </row>
    <row r="20" spans="1:34" s="3" customFormat="1" ht="12" customHeight="1" x14ac:dyDescent="0.2">
      <c r="A20" s="1" t="s">
        <v>2984</v>
      </c>
      <c r="B20" s="2">
        <v>0</v>
      </c>
      <c r="C20" s="1" t="s">
        <v>2985</v>
      </c>
      <c r="D20" s="1" t="s">
        <v>2718</v>
      </c>
      <c r="E20" s="3" t="s">
        <v>2187</v>
      </c>
      <c r="F20" s="3">
        <v>8</v>
      </c>
      <c r="G20" s="3">
        <v>25</v>
      </c>
      <c r="I20" s="242" t="s">
        <v>1918</v>
      </c>
      <c r="J20" s="22" t="s">
        <v>446</v>
      </c>
      <c r="K20" s="111" t="s">
        <v>2821</v>
      </c>
      <c r="L20" s="244" t="s">
        <v>2185</v>
      </c>
      <c r="M20" s="26" t="s">
        <v>2821</v>
      </c>
      <c r="N20" s="22" t="s">
        <v>446</v>
      </c>
      <c r="O20" s="26" t="s">
        <v>1913</v>
      </c>
      <c r="P20" s="22">
        <v>25</v>
      </c>
      <c r="Q20" s="248" t="s">
        <v>3018</v>
      </c>
      <c r="R20" s="21">
        <v>0</v>
      </c>
      <c r="S20" s="368" t="s">
        <v>436</v>
      </c>
      <c r="T20" s="1" t="s">
        <v>2986</v>
      </c>
      <c r="U20" s="3" t="s">
        <v>1769</v>
      </c>
      <c r="V20" s="3" t="s">
        <v>1769</v>
      </c>
      <c r="W20" s="3" t="s">
        <v>2892</v>
      </c>
      <c r="X20" s="3" t="s">
        <v>1019</v>
      </c>
      <c r="Y20" s="82">
        <f t="shared" si="0"/>
        <v>400</v>
      </c>
      <c r="Z20" s="82">
        <f t="shared" si="1"/>
        <v>400</v>
      </c>
      <c r="AA20" s="82" t="str">
        <f t="shared" si="2"/>
        <v>0</v>
      </c>
      <c r="AC20" s="5"/>
    </row>
    <row r="21" spans="1:34" s="22" customFormat="1" ht="12" customHeight="1" x14ac:dyDescent="0.2">
      <c r="A21" s="20" t="s">
        <v>2711</v>
      </c>
      <c r="B21" s="21">
        <v>216</v>
      </c>
      <c r="C21" s="20" t="s">
        <v>2218</v>
      </c>
      <c r="D21" s="20" t="s">
        <v>2718</v>
      </c>
      <c r="E21" s="22" t="s">
        <v>2187</v>
      </c>
      <c r="F21" s="22">
        <v>8</v>
      </c>
      <c r="G21" s="22">
        <v>8</v>
      </c>
      <c r="H21" s="22" t="s">
        <v>2839</v>
      </c>
      <c r="I21" s="29" t="s">
        <v>1908</v>
      </c>
      <c r="J21" s="22" t="s">
        <v>446</v>
      </c>
      <c r="K21" s="29" t="s">
        <v>2277</v>
      </c>
      <c r="L21" s="246" t="s">
        <v>2185</v>
      </c>
      <c r="M21" s="26" t="s">
        <v>2821</v>
      </c>
      <c r="N21" s="22" t="s">
        <v>446</v>
      </c>
      <c r="O21" s="26" t="s">
        <v>1913</v>
      </c>
      <c r="P21" s="22">
        <v>8</v>
      </c>
      <c r="Q21" s="248" t="s">
        <v>3018</v>
      </c>
      <c r="R21" s="21">
        <v>0</v>
      </c>
      <c r="S21" s="381" t="s">
        <v>3019</v>
      </c>
      <c r="T21" s="1" t="s">
        <v>2986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82">
        <f t="shared" si="0"/>
        <v>128</v>
      </c>
      <c r="Z21" s="82" t="str">
        <f t="shared" si="1"/>
        <v>0</v>
      </c>
      <c r="AA21" s="82">
        <f t="shared" si="2"/>
        <v>128</v>
      </c>
      <c r="AC21" s="25"/>
    </row>
    <row r="22" spans="1:34" s="22" customFormat="1" ht="12" customHeight="1" x14ac:dyDescent="0.2">
      <c r="L22" s="246" t="s">
        <v>2185</v>
      </c>
      <c r="M22" s="26"/>
      <c r="N22" s="74"/>
      <c r="O22" s="26"/>
      <c r="P22" s="74"/>
      <c r="Q22" s="248"/>
      <c r="R22" s="21"/>
      <c r="S22" s="261"/>
      <c r="T22" s="20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C22" s="25"/>
    </row>
    <row r="23" spans="1:34" s="49" customFormat="1" ht="12" customHeight="1" thickBot="1" x14ac:dyDescent="0.3">
      <c r="A23" s="262"/>
      <c r="B23" s="263"/>
      <c r="C23" s="262"/>
      <c r="D23" s="262"/>
      <c r="G23" s="264">
        <f>SUM(G19:G22)</f>
        <v>33</v>
      </c>
      <c r="I23" s="265"/>
      <c r="K23" s="265"/>
      <c r="L23" s="266"/>
      <c r="M23" s="267">
        <f>G23-P23</f>
        <v>0</v>
      </c>
      <c r="O23" s="268"/>
      <c r="P23" s="267">
        <f>SUM(P19:P22)</f>
        <v>33</v>
      </c>
      <c r="Q23" s="262"/>
      <c r="R23" s="263"/>
      <c r="S23" s="269"/>
      <c r="T23" s="26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C23" s="270"/>
    </row>
    <row r="24" spans="1:34" s="74" customFormat="1" ht="12" customHeight="1" x14ac:dyDescent="0.25">
      <c r="A24" s="20"/>
      <c r="B24" s="21"/>
      <c r="C24" s="238" t="s">
        <v>1920</v>
      </c>
      <c r="D24" s="20"/>
      <c r="E24" s="22"/>
      <c r="F24" s="22"/>
      <c r="G24" s="22"/>
      <c r="H24" s="22"/>
      <c r="I24" s="29"/>
      <c r="J24" s="37"/>
      <c r="K24" s="23"/>
      <c r="L24" s="271"/>
      <c r="M24" s="272"/>
      <c r="O24" s="260"/>
      <c r="P24" s="272"/>
      <c r="Q24" s="83"/>
      <c r="R24" s="84"/>
      <c r="S24" s="260"/>
      <c r="T24" s="83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C24" s="85"/>
    </row>
    <row r="25" spans="1:34" s="43" customFormat="1" ht="12" customHeight="1" x14ac:dyDescent="0.25">
      <c r="A25" s="20"/>
      <c r="B25" s="21"/>
      <c r="C25" s="20"/>
      <c r="D25" s="20" t="s">
        <v>1921</v>
      </c>
      <c r="E25" s="74" t="s">
        <v>2187</v>
      </c>
      <c r="F25" s="74">
        <v>1</v>
      </c>
      <c r="G25" s="275"/>
      <c r="H25" s="22" t="s">
        <v>2839</v>
      </c>
      <c r="I25" s="29"/>
      <c r="J25" s="22"/>
      <c r="K25" s="29"/>
      <c r="L25" s="271" t="s">
        <v>2185</v>
      </c>
      <c r="M25" s="275"/>
      <c r="N25" s="74"/>
      <c r="O25" s="276"/>
      <c r="P25" s="275"/>
      <c r="Q25" s="248"/>
      <c r="R25" s="21"/>
      <c r="S25" s="250"/>
      <c r="T25" s="20"/>
      <c r="U25" s="22"/>
      <c r="V25" s="22"/>
      <c r="W25" s="22"/>
      <c r="X25" s="22"/>
      <c r="Y25" s="82">
        <f t="shared" si="0"/>
        <v>0</v>
      </c>
      <c r="Z25" s="82" t="str">
        <f t="shared" si="1"/>
        <v>0</v>
      </c>
      <c r="AA25" s="82" t="str">
        <f t="shared" si="2"/>
        <v>0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/>
      <c r="B26" s="21"/>
      <c r="C26" s="20"/>
      <c r="D26" s="20" t="s">
        <v>1922</v>
      </c>
      <c r="E26" s="74" t="s">
        <v>2187</v>
      </c>
      <c r="F26" s="74">
        <v>1</v>
      </c>
      <c r="G26" s="275"/>
      <c r="H26" s="22" t="s">
        <v>2839</v>
      </c>
      <c r="I26" s="29"/>
      <c r="J26" s="22"/>
      <c r="K26" s="29"/>
      <c r="L26" s="271" t="s">
        <v>2185</v>
      </c>
      <c r="M26" s="275"/>
      <c r="N26" s="74"/>
      <c r="O26" s="276"/>
      <c r="P26" s="275"/>
      <c r="Q26" s="248"/>
      <c r="R26" s="21"/>
      <c r="S26" s="250"/>
      <c r="T26" s="20"/>
      <c r="U26" s="22"/>
      <c r="V26" s="22"/>
      <c r="W26" s="22"/>
      <c r="X26" s="22"/>
      <c r="Y26" s="82">
        <f t="shared" si="0"/>
        <v>0</v>
      </c>
      <c r="Z26" s="82" t="str">
        <f t="shared" si="1"/>
        <v>0</v>
      </c>
      <c r="AA26" s="82" t="str">
        <f t="shared" si="2"/>
        <v>0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1923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1908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22" t="s">
        <v>446</v>
      </c>
      <c r="O27" s="276" t="s">
        <v>1926</v>
      </c>
      <c r="P27" s="275">
        <v>1</v>
      </c>
      <c r="Q27" s="248" t="s">
        <v>3018</v>
      </c>
      <c r="R27" s="21">
        <v>0</v>
      </c>
      <c r="S27" s="381" t="s">
        <v>3019</v>
      </c>
      <c r="T27" s="1" t="s">
        <v>3020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1924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1908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22" t="s">
        <v>446</v>
      </c>
      <c r="O28" s="276" t="s">
        <v>1926</v>
      </c>
      <c r="P28" s="275">
        <v>1</v>
      </c>
      <c r="Q28" s="248" t="s">
        <v>3018</v>
      </c>
      <c r="R28" s="21">
        <v>0</v>
      </c>
      <c r="S28" s="381" t="s">
        <v>3019</v>
      </c>
      <c r="T28" s="1" t="s">
        <v>3020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1925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1908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22" t="s">
        <v>446</v>
      </c>
      <c r="O29" s="276" t="s">
        <v>1926</v>
      </c>
      <c r="P29" s="275">
        <v>1</v>
      </c>
      <c r="Q29" s="248" t="s">
        <v>3018</v>
      </c>
      <c r="R29" s="21">
        <v>0</v>
      </c>
      <c r="S29" s="381" t="s">
        <v>3019</v>
      </c>
      <c r="T29" s="1" t="s">
        <v>3020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1260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1908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275">
        <v>1</v>
      </c>
      <c r="Q30" s="248" t="s">
        <v>3018</v>
      </c>
      <c r="R30" s="21">
        <v>0</v>
      </c>
      <c r="S30" s="381" t="s">
        <v>3019</v>
      </c>
      <c r="T30" s="1" t="s">
        <v>3020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114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1928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1908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275">
        <v>1</v>
      </c>
      <c r="Q31" s="248" t="s">
        <v>3018</v>
      </c>
      <c r="R31" s="21">
        <v>0</v>
      </c>
      <c r="S31" s="381" t="s">
        <v>3019</v>
      </c>
      <c r="T31" s="1" t="s">
        <v>3020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1929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1908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275">
        <v>1</v>
      </c>
      <c r="Q32" s="248" t="s">
        <v>3018</v>
      </c>
      <c r="R32" s="21">
        <v>0</v>
      </c>
      <c r="S32" s="381" t="s">
        <v>3019</v>
      </c>
      <c r="T32" s="1" t="s">
        <v>3020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1930</v>
      </c>
      <c r="E33" s="74" t="s">
        <v>2187</v>
      </c>
      <c r="F33" s="74">
        <v>1</v>
      </c>
      <c r="G33" s="275">
        <v>1</v>
      </c>
      <c r="H33" s="22" t="s">
        <v>2839</v>
      </c>
      <c r="I33" s="29" t="s">
        <v>1908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275">
        <v>1</v>
      </c>
      <c r="Q33" s="248" t="s">
        <v>3018</v>
      </c>
      <c r="R33" s="21">
        <v>0</v>
      </c>
      <c r="S33" s="381" t="s">
        <v>3019</v>
      </c>
      <c r="T33" s="1" t="s">
        <v>3020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2</v>
      </c>
      <c r="Z33" s="82" t="str">
        <f t="shared" si="1"/>
        <v>0</v>
      </c>
      <c r="AA33" s="82">
        <f t="shared" si="2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1094</v>
      </c>
      <c r="E34" s="74" t="s">
        <v>2187</v>
      </c>
      <c r="F34" s="74">
        <v>1</v>
      </c>
      <c r="G34" s="275">
        <v>1</v>
      </c>
      <c r="H34" s="22" t="s">
        <v>2839</v>
      </c>
      <c r="I34" s="29" t="s">
        <v>1908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275">
        <v>1</v>
      </c>
      <c r="Q34" s="248" t="s">
        <v>3018</v>
      </c>
      <c r="R34" s="21">
        <v>0</v>
      </c>
      <c r="S34" s="381" t="s">
        <v>3019</v>
      </c>
      <c r="T34" s="1" t="s">
        <v>3020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2</v>
      </c>
      <c r="Z34" s="82" t="str">
        <f t="shared" si="1"/>
        <v>0</v>
      </c>
      <c r="AA34" s="82">
        <f t="shared" si="2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1931</v>
      </c>
      <c r="E35" s="74" t="s">
        <v>2187</v>
      </c>
      <c r="F35" s="74">
        <v>1</v>
      </c>
      <c r="G35" s="275">
        <v>1</v>
      </c>
      <c r="H35" s="22" t="s">
        <v>2839</v>
      </c>
      <c r="I35" s="29" t="s">
        <v>1908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275">
        <v>1</v>
      </c>
      <c r="Q35" s="248" t="s">
        <v>3018</v>
      </c>
      <c r="R35" s="21">
        <v>0</v>
      </c>
      <c r="S35" s="381" t="s">
        <v>3019</v>
      </c>
      <c r="T35" s="1" t="s">
        <v>3020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2</v>
      </c>
      <c r="Z35" s="82" t="str">
        <f t="shared" si="1"/>
        <v>0</v>
      </c>
      <c r="AA35" s="82">
        <f t="shared" si="2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1095</v>
      </c>
      <c r="E36" s="74" t="s">
        <v>2187</v>
      </c>
      <c r="F36" s="74">
        <v>1</v>
      </c>
      <c r="G36" s="275">
        <v>1</v>
      </c>
      <c r="H36" s="22" t="s">
        <v>2839</v>
      </c>
      <c r="I36" s="29" t="s">
        <v>1908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275">
        <v>1</v>
      </c>
      <c r="Q36" s="248" t="s">
        <v>3018</v>
      </c>
      <c r="R36" s="21">
        <v>0</v>
      </c>
      <c r="S36" s="381" t="s">
        <v>3019</v>
      </c>
      <c r="T36" s="1" t="s">
        <v>3020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2</v>
      </c>
      <c r="Z36" s="82" t="str">
        <f t="shared" si="1"/>
        <v>0</v>
      </c>
      <c r="AA36" s="82">
        <f t="shared" si="2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1898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1908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275">
        <v>2</v>
      </c>
      <c r="Q37" s="248" t="s">
        <v>3018</v>
      </c>
      <c r="R37" s="21">
        <v>0</v>
      </c>
      <c r="S37" s="381" t="s">
        <v>3019</v>
      </c>
      <c r="T37" s="1" t="s">
        <v>3020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1932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1908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275">
        <v>2</v>
      </c>
      <c r="Q38" s="248" t="s">
        <v>3018</v>
      </c>
      <c r="R38" s="21">
        <v>0</v>
      </c>
      <c r="S38" s="381" t="s">
        <v>3019</v>
      </c>
      <c r="T38" s="1" t="s">
        <v>3020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1933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1908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275">
        <v>2</v>
      </c>
      <c r="Q39" s="248" t="s">
        <v>3018</v>
      </c>
      <c r="R39" s="21">
        <v>0</v>
      </c>
      <c r="S39" s="381" t="s">
        <v>3019</v>
      </c>
      <c r="T39" s="1" t="s">
        <v>3020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1934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1908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275">
        <v>2</v>
      </c>
      <c r="Q40" s="248" t="s">
        <v>3018</v>
      </c>
      <c r="R40" s="21">
        <v>0</v>
      </c>
      <c r="S40" s="381" t="s">
        <v>3019</v>
      </c>
      <c r="T40" s="1" t="s">
        <v>3020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1935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1908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275">
        <v>2</v>
      </c>
      <c r="Q41" s="248" t="s">
        <v>3018</v>
      </c>
      <c r="R41" s="21">
        <v>0</v>
      </c>
      <c r="S41" s="381" t="s">
        <v>3019</v>
      </c>
      <c r="T41" s="1" t="s">
        <v>3020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1936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1908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275">
        <v>2</v>
      </c>
      <c r="Q42" s="248" t="s">
        <v>3018</v>
      </c>
      <c r="R42" s="21">
        <v>0</v>
      </c>
      <c r="S42" s="381" t="s">
        <v>3019</v>
      </c>
      <c r="T42" s="1" t="s">
        <v>3020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1937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1908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275">
        <v>2</v>
      </c>
      <c r="Q43" s="248" t="s">
        <v>3018</v>
      </c>
      <c r="R43" s="21">
        <v>0</v>
      </c>
      <c r="S43" s="381" t="s">
        <v>3019</v>
      </c>
      <c r="T43" s="1" t="s">
        <v>3020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1168</v>
      </c>
      <c r="E44" s="74" t="s">
        <v>2187</v>
      </c>
      <c r="F44" s="74">
        <v>1</v>
      </c>
      <c r="G44" s="275">
        <v>2</v>
      </c>
      <c r="H44" s="22" t="s">
        <v>2839</v>
      </c>
      <c r="I44" s="29" t="s">
        <v>1908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275">
        <v>2</v>
      </c>
      <c r="Q44" s="248" t="s">
        <v>3018</v>
      </c>
      <c r="R44" s="21">
        <v>0</v>
      </c>
      <c r="S44" s="381" t="s">
        <v>3019</v>
      </c>
      <c r="T44" s="1" t="s">
        <v>3020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4</v>
      </c>
      <c r="Z44" s="82" t="str">
        <f t="shared" si="1"/>
        <v>0</v>
      </c>
      <c r="AA44" s="82">
        <f t="shared" si="2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1938</v>
      </c>
      <c r="E45" s="74" t="s">
        <v>2187</v>
      </c>
      <c r="F45" s="74">
        <v>1</v>
      </c>
      <c r="G45" s="275">
        <v>2</v>
      </c>
      <c r="H45" s="22" t="s">
        <v>2839</v>
      </c>
      <c r="I45" s="29" t="s">
        <v>1908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275">
        <v>2</v>
      </c>
      <c r="Q45" s="248" t="s">
        <v>3018</v>
      </c>
      <c r="R45" s="21">
        <v>0</v>
      </c>
      <c r="S45" s="381" t="s">
        <v>3019</v>
      </c>
      <c r="T45" s="1" t="s">
        <v>3020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4</v>
      </c>
      <c r="Z45" s="82" t="str">
        <f t="shared" si="1"/>
        <v>0</v>
      </c>
      <c r="AA45" s="82">
        <f t="shared" si="2"/>
        <v>4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20" t="s">
        <v>1939</v>
      </c>
      <c r="E46" s="74" t="s">
        <v>2187</v>
      </c>
      <c r="F46" s="74">
        <v>1</v>
      </c>
      <c r="G46" s="275">
        <v>2</v>
      </c>
      <c r="H46" s="22" t="s">
        <v>2839</v>
      </c>
      <c r="I46" s="29" t="s">
        <v>1908</v>
      </c>
      <c r="J46" s="22" t="s">
        <v>446</v>
      </c>
      <c r="K46" s="29" t="s">
        <v>2277</v>
      </c>
      <c r="L46" s="271" t="s">
        <v>2185</v>
      </c>
      <c r="M46" s="275" t="s">
        <v>2821</v>
      </c>
      <c r="N46" s="22" t="s">
        <v>446</v>
      </c>
      <c r="O46" s="276" t="s">
        <v>1926</v>
      </c>
      <c r="P46" s="275">
        <v>2</v>
      </c>
      <c r="Q46" s="248" t="s">
        <v>3018</v>
      </c>
      <c r="R46" s="21">
        <v>0</v>
      </c>
      <c r="S46" s="381" t="s">
        <v>3019</v>
      </c>
      <c r="T46" s="1" t="s">
        <v>3020</v>
      </c>
      <c r="U46" s="22" t="s">
        <v>1769</v>
      </c>
      <c r="V46" s="22" t="s">
        <v>1769</v>
      </c>
      <c r="W46" s="22" t="s">
        <v>2892</v>
      </c>
      <c r="X46" s="22" t="s">
        <v>2847</v>
      </c>
      <c r="Y46" s="82">
        <f t="shared" si="0"/>
        <v>4</v>
      </c>
      <c r="Z46" s="82" t="str">
        <f t="shared" si="1"/>
        <v>0</v>
      </c>
      <c r="AA46" s="82">
        <f t="shared" si="2"/>
        <v>4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20" t="s">
        <v>1940</v>
      </c>
      <c r="E47" s="74" t="s">
        <v>2187</v>
      </c>
      <c r="F47" s="74">
        <v>1</v>
      </c>
      <c r="G47" s="275">
        <v>1</v>
      </c>
      <c r="H47" s="22" t="s">
        <v>2839</v>
      </c>
      <c r="I47" s="29" t="s">
        <v>1908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22" t="s">
        <v>446</v>
      </c>
      <c r="O47" s="276" t="s">
        <v>1926</v>
      </c>
      <c r="P47" s="275">
        <v>1</v>
      </c>
      <c r="Q47" s="248" t="s">
        <v>3018</v>
      </c>
      <c r="R47" s="21">
        <v>0</v>
      </c>
      <c r="S47" s="381" t="s">
        <v>3019</v>
      </c>
      <c r="T47" s="1" t="s">
        <v>3020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0"/>
        <v>2</v>
      </c>
      <c r="Z47" s="82" t="str">
        <f t="shared" si="1"/>
        <v>0</v>
      </c>
      <c r="AA47" s="82">
        <f t="shared" si="2"/>
        <v>2</v>
      </c>
      <c r="AB47" s="114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20" t="s">
        <v>1941</v>
      </c>
      <c r="E48" s="74" t="s">
        <v>2187</v>
      </c>
      <c r="F48" s="74">
        <v>1</v>
      </c>
      <c r="G48" s="275">
        <v>1</v>
      </c>
      <c r="H48" s="22" t="s">
        <v>2839</v>
      </c>
      <c r="I48" s="29" t="s">
        <v>1908</v>
      </c>
      <c r="J48" s="22" t="s">
        <v>446</v>
      </c>
      <c r="K48" s="29" t="s">
        <v>2277</v>
      </c>
      <c r="L48" s="271" t="s">
        <v>2185</v>
      </c>
      <c r="M48" s="275" t="s">
        <v>2821</v>
      </c>
      <c r="N48" s="22" t="s">
        <v>446</v>
      </c>
      <c r="O48" s="276" t="s">
        <v>1926</v>
      </c>
      <c r="P48" s="275">
        <v>1</v>
      </c>
      <c r="Q48" s="248" t="s">
        <v>3018</v>
      </c>
      <c r="R48" s="21">
        <v>0</v>
      </c>
      <c r="S48" s="381" t="s">
        <v>3019</v>
      </c>
      <c r="T48" s="1" t="s">
        <v>3020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82">
        <f t="shared" si="0"/>
        <v>2</v>
      </c>
      <c r="Z48" s="82" t="str">
        <f t="shared" si="1"/>
        <v>0</v>
      </c>
      <c r="AA48" s="82">
        <f t="shared" si="2"/>
        <v>2</v>
      </c>
      <c r="AB48" s="114"/>
      <c r="AC48" s="30"/>
      <c r="AD48" s="34"/>
      <c r="AE48" s="34"/>
      <c r="AF48" s="34"/>
      <c r="AG48" s="34"/>
      <c r="AH48" s="34"/>
    </row>
    <row r="49" spans="1:34" s="42" customFormat="1" ht="12" customHeight="1" x14ac:dyDescent="0.25">
      <c r="A49" s="52"/>
      <c r="B49" s="53"/>
      <c r="C49" s="52"/>
      <c r="D49" s="52"/>
      <c r="G49" s="279">
        <f>SUM(G25:G48)</f>
        <v>32</v>
      </c>
      <c r="H49" s="252"/>
      <c r="I49" s="253"/>
      <c r="J49" s="280"/>
      <c r="K49" s="255"/>
      <c r="L49" s="256"/>
      <c r="M49" s="257">
        <f>G49-P49</f>
        <v>0</v>
      </c>
      <c r="N49" s="366"/>
      <c r="O49" s="282"/>
      <c r="P49" s="283">
        <f>SUM(P25:P48)</f>
        <v>32</v>
      </c>
      <c r="Q49" s="52"/>
      <c r="R49" s="53"/>
      <c r="S49" s="258"/>
      <c r="T49" s="52"/>
      <c r="Y49" s="82">
        <f t="shared" si="0"/>
        <v>0</v>
      </c>
      <c r="Z49" s="82" t="str">
        <f t="shared" si="1"/>
        <v>0</v>
      </c>
      <c r="AA49" s="82" t="str">
        <f t="shared" si="2"/>
        <v>0</v>
      </c>
      <c r="AB49" s="284"/>
      <c r="AC49" s="56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1908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275">
        <v>5</v>
      </c>
      <c r="Q50" s="1" t="s">
        <v>3021</v>
      </c>
      <c r="R50" s="2">
        <v>250</v>
      </c>
      <c r="S50" s="381" t="s">
        <v>3022</v>
      </c>
      <c r="T50" s="1" t="s">
        <v>3023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10</v>
      </c>
      <c r="Z50" s="82" t="str">
        <f t="shared" si="1"/>
        <v>0</v>
      </c>
      <c r="AA50" s="82">
        <f t="shared" si="2"/>
        <v>10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1908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275">
        <v>5</v>
      </c>
      <c r="Q51" s="1" t="s">
        <v>3021</v>
      </c>
      <c r="R51" s="2">
        <v>250</v>
      </c>
      <c r="S51" s="381" t="s">
        <v>3022</v>
      </c>
      <c r="T51" s="1" t="s">
        <v>3023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10</v>
      </c>
      <c r="Z51" s="82" t="str">
        <f t="shared" si="1"/>
        <v>0</v>
      </c>
      <c r="AA51" s="82">
        <f t="shared" si="2"/>
        <v>10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275">
        <v>4</v>
      </c>
      <c r="H52" s="22" t="s">
        <v>2839</v>
      </c>
      <c r="I52" s="29" t="s">
        <v>1908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275">
        <v>4</v>
      </c>
      <c r="Q52" s="1" t="s">
        <v>3021</v>
      </c>
      <c r="R52" s="2">
        <v>250</v>
      </c>
      <c r="S52" s="381" t="s">
        <v>3022</v>
      </c>
      <c r="T52" s="1" t="s">
        <v>3023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275">
        <v>4</v>
      </c>
      <c r="H53" s="22" t="s">
        <v>2839</v>
      </c>
      <c r="I53" s="29" t="s">
        <v>1908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275">
        <v>4</v>
      </c>
      <c r="Q53" s="1" t="s">
        <v>3021</v>
      </c>
      <c r="R53" s="2">
        <v>250</v>
      </c>
      <c r="S53" s="381" t="s">
        <v>3022</v>
      </c>
      <c r="T53" s="1" t="s">
        <v>3023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8</v>
      </c>
      <c r="Z53" s="82" t="str">
        <f t="shared" si="1"/>
        <v>0</v>
      </c>
      <c r="AA53" s="82">
        <f t="shared" si="2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275">
        <v>4</v>
      </c>
      <c r="H54" s="22" t="s">
        <v>2839</v>
      </c>
      <c r="I54" s="29" t="s">
        <v>1908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275">
        <v>4</v>
      </c>
      <c r="Q54" s="1" t="s">
        <v>3021</v>
      </c>
      <c r="R54" s="2">
        <v>250</v>
      </c>
      <c r="S54" s="381" t="s">
        <v>3022</v>
      </c>
      <c r="T54" s="1" t="s">
        <v>3023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8</v>
      </c>
      <c r="Z54" s="82" t="str">
        <f t="shared" si="1"/>
        <v>0</v>
      </c>
      <c r="AA54" s="82">
        <f t="shared" si="2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275">
        <v>4</v>
      </c>
      <c r="H55" s="22" t="s">
        <v>2839</v>
      </c>
      <c r="I55" s="29" t="s">
        <v>1908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275">
        <v>4</v>
      </c>
      <c r="Q55" s="1" t="s">
        <v>3021</v>
      </c>
      <c r="R55" s="2">
        <v>250</v>
      </c>
      <c r="S55" s="381" t="s">
        <v>3022</v>
      </c>
      <c r="T55" s="1" t="s">
        <v>3023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8</v>
      </c>
      <c r="Z55" s="82" t="str">
        <f t="shared" si="1"/>
        <v>0</v>
      </c>
      <c r="AA55" s="82">
        <f t="shared" si="2"/>
        <v>8</v>
      </c>
      <c r="AB55" s="114"/>
      <c r="AC55" s="85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1908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275">
        <v>1</v>
      </c>
      <c r="Q56" s="1" t="s">
        <v>3021</v>
      </c>
      <c r="R56" s="2">
        <v>250</v>
      </c>
      <c r="S56" s="381" t="s">
        <v>3022</v>
      </c>
      <c r="T56" s="1" t="s">
        <v>3023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1908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275">
        <v>1</v>
      </c>
      <c r="Q57" s="1" t="s">
        <v>3021</v>
      </c>
      <c r="R57" s="2">
        <v>250</v>
      </c>
      <c r="S57" s="381" t="s">
        <v>3022</v>
      </c>
      <c r="T57" s="1" t="s">
        <v>3023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275">
        <v>1</v>
      </c>
      <c r="H58" s="22" t="s">
        <v>2839</v>
      </c>
      <c r="I58" s="29" t="s">
        <v>1908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275">
        <v>1</v>
      </c>
      <c r="Q58" s="1" t="s">
        <v>3021</v>
      </c>
      <c r="R58" s="2">
        <v>250</v>
      </c>
      <c r="S58" s="381" t="s">
        <v>3022</v>
      </c>
      <c r="T58" s="1" t="s">
        <v>3023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0"/>
        <v>2</v>
      </c>
      <c r="Z58" s="82" t="str">
        <f t="shared" si="1"/>
        <v>0</v>
      </c>
      <c r="AA58" s="82">
        <f t="shared" si="2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275">
        <v>1</v>
      </c>
      <c r="H59" s="22" t="s">
        <v>2839</v>
      </c>
      <c r="I59" s="29" t="s">
        <v>1908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275">
        <v>1</v>
      </c>
      <c r="Q59" s="1" t="s">
        <v>3021</v>
      </c>
      <c r="R59" s="2">
        <v>250</v>
      </c>
      <c r="S59" s="381" t="s">
        <v>3022</v>
      </c>
      <c r="T59" s="1" t="s">
        <v>3023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0"/>
        <v>2</v>
      </c>
      <c r="Z59" s="82" t="str">
        <f t="shared" si="1"/>
        <v>0</v>
      </c>
      <c r="AA59" s="82">
        <f t="shared" si="2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275">
        <v>1</v>
      </c>
      <c r="H60" s="22" t="s">
        <v>2839</v>
      </c>
      <c r="I60" s="29" t="s">
        <v>1908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275">
        <v>1</v>
      </c>
      <c r="Q60" s="1" t="s">
        <v>3021</v>
      </c>
      <c r="R60" s="2">
        <v>250</v>
      </c>
      <c r="S60" s="381" t="s">
        <v>3022</v>
      </c>
      <c r="T60" s="1" t="s">
        <v>3023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0"/>
        <v>2</v>
      </c>
      <c r="Z60" s="82" t="str">
        <f t="shared" si="1"/>
        <v>0</v>
      </c>
      <c r="AA60" s="82">
        <f t="shared" si="2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1095</v>
      </c>
      <c r="E61" s="74" t="s">
        <v>2187</v>
      </c>
      <c r="F61" s="74">
        <v>1</v>
      </c>
      <c r="G61" s="275">
        <v>1</v>
      </c>
      <c r="H61" s="22" t="s">
        <v>2839</v>
      </c>
      <c r="I61" s="29" t="s">
        <v>1908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275">
        <v>1</v>
      </c>
      <c r="Q61" s="1" t="s">
        <v>3021</v>
      </c>
      <c r="R61" s="2">
        <v>250</v>
      </c>
      <c r="S61" s="381" t="s">
        <v>3022</v>
      </c>
      <c r="T61" s="1" t="s">
        <v>3023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0"/>
        <v>2</v>
      </c>
      <c r="Z61" s="82" t="str">
        <f t="shared" si="1"/>
        <v>0</v>
      </c>
      <c r="AA61" s="82">
        <f t="shared" si="2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/>
      <c r="B62" s="21"/>
      <c r="C62" s="20"/>
      <c r="D62" s="83" t="s">
        <v>1898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/>
      <c r="B63" s="21"/>
      <c r="C63" s="20"/>
      <c r="D63" s="83" t="s">
        <v>1932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/>
      <c r="B64" s="21"/>
      <c r="C64" s="20"/>
      <c r="D64" s="83" t="s">
        <v>1933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/>
      <c r="B65" s="21"/>
      <c r="C65" s="20"/>
      <c r="D65" s="83" t="s">
        <v>1934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/>
      <c r="B66" s="21"/>
      <c r="C66" s="20"/>
      <c r="D66" s="83" t="s">
        <v>1935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/>
      <c r="B67" s="21"/>
      <c r="C67" s="20"/>
      <c r="D67" s="83" t="s">
        <v>1936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/>
      <c r="B68" s="21"/>
      <c r="C68" s="20"/>
      <c r="D68" s="83" t="s">
        <v>1937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/>
      <c r="B69" s="21"/>
      <c r="C69" s="20"/>
      <c r="D69" s="83" t="s">
        <v>1168</v>
      </c>
      <c r="E69" s="74" t="s">
        <v>2187</v>
      </c>
      <c r="F69" s="74">
        <v>1</v>
      </c>
      <c r="G69" s="275"/>
      <c r="H69" s="22" t="s">
        <v>2839</v>
      </c>
      <c r="I69" s="29"/>
      <c r="J69" s="74"/>
      <c r="K69" s="29"/>
      <c r="L69" s="271" t="s">
        <v>2185</v>
      </c>
      <c r="M69" s="26"/>
      <c r="N69" s="74"/>
      <c r="O69" s="290"/>
      <c r="P69" s="275"/>
      <c r="Q69" s="20"/>
      <c r="R69" s="21"/>
      <c r="S69" s="250"/>
      <c r="T69" s="20"/>
      <c r="U69" s="22"/>
      <c r="V69" s="22"/>
      <c r="W69" s="22"/>
      <c r="X69" s="22"/>
      <c r="Y69" s="82">
        <f t="shared" si="0"/>
        <v>0</v>
      </c>
      <c r="Z69" s="82" t="str">
        <f t="shared" si="1"/>
        <v>0</v>
      </c>
      <c r="AA69" s="82" t="str">
        <f t="shared" si="2"/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/>
      <c r="B70" s="21"/>
      <c r="C70" s="20"/>
      <c r="D70" s="83" t="s">
        <v>1938</v>
      </c>
      <c r="E70" s="74" t="s">
        <v>2187</v>
      </c>
      <c r="F70" s="74">
        <v>1</v>
      </c>
      <c r="G70" s="275"/>
      <c r="H70" s="22" t="s">
        <v>2839</v>
      </c>
      <c r="I70" s="29"/>
      <c r="J70" s="74"/>
      <c r="K70" s="29"/>
      <c r="L70" s="271" t="s">
        <v>2185</v>
      </c>
      <c r="M70" s="26"/>
      <c r="N70" s="74"/>
      <c r="O70" s="290"/>
      <c r="P70" s="275"/>
      <c r="Q70" s="20"/>
      <c r="R70" s="21"/>
      <c r="S70" s="250"/>
      <c r="T70" s="20"/>
      <c r="U70" s="22"/>
      <c r="V70" s="22"/>
      <c r="W70" s="22"/>
      <c r="X70" s="22"/>
      <c r="Y70" s="82">
        <f t="shared" si="0"/>
        <v>0</v>
      </c>
      <c r="Z70" s="82" t="str">
        <f t="shared" si="1"/>
        <v>0</v>
      </c>
      <c r="AA70" s="82" t="str">
        <f t="shared" si="2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/>
      <c r="B71" s="21"/>
      <c r="C71" s="20"/>
      <c r="D71" s="83" t="s">
        <v>1939</v>
      </c>
      <c r="E71" s="74" t="s">
        <v>2187</v>
      </c>
      <c r="F71" s="74">
        <v>1</v>
      </c>
      <c r="G71" s="275"/>
      <c r="H71" s="22" t="s">
        <v>2839</v>
      </c>
      <c r="I71" s="29"/>
      <c r="J71" s="74"/>
      <c r="K71" s="29"/>
      <c r="L71" s="271" t="s">
        <v>2185</v>
      </c>
      <c r="M71" s="26"/>
      <c r="N71" s="74"/>
      <c r="O71" s="290"/>
      <c r="P71" s="275"/>
      <c r="Q71" s="20"/>
      <c r="R71" s="21"/>
      <c r="S71" s="250"/>
      <c r="T71" s="20"/>
      <c r="U71" s="22"/>
      <c r="V71" s="22"/>
      <c r="W71" s="22"/>
      <c r="X71" s="22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275">
        <v>4</v>
      </c>
      <c r="H72" s="22" t="s">
        <v>2839</v>
      </c>
      <c r="I72" s="29" t="s">
        <v>1908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275">
        <v>4</v>
      </c>
      <c r="Q72" s="1" t="s">
        <v>3021</v>
      </c>
      <c r="R72" s="2">
        <v>250</v>
      </c>
      <c r="S72" s="381" t="s">
        <v>3022</v>
      </c>
      <c r="T72" s="1" t="s">
        <v>3023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0"/>
        <v>8</v>
      </c>
      <c r="Z72" s="82" t="str">
        <f t="shared" si="1"/>
        <v>0</v>
      </c>
      <c r="AA72" s="82">
        <f t="shared" si="2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275">
        <v>4</v>
      </c>
      <c r="H73" s="22" t="s">
        <v>2839</v>
      </c>
      <c r="I73" s="29" t="s">
        <v>1908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275">
        <v>4</v>
      </c>
      <c r="Q73" s="1" t="s">
        <v>3021</v>
      </c>
      <c r="R73" s="2">
        <v>250</v>
      </c>
      <c r="S73" s="381" t="s">
        <v>3022</v>
      </c>
      <c r="T73" s="1" t="s">
        <v>3023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ref="Y73:Y136" si="3">F73*G73*2</f>
        <v>8</v>
      </c>
      <c r="Z73" s="82" t="str">
        <f t="shared" ref="Z73:Z136" si="4">IF(X73="N",Y73,"0")</f>
        <v>0</v>
      </c>
      <c r="AA73" s="82">
        <f t="shared" ref="AA73:AA136" si="5">IF(X73="P",Y73,"0")</f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3">
      <c r="A74" s="262"/>
      <c r="B74" s="263"/>
      <c r="C74" s="262"/>
      <c r="G74" s="292">
        <f>SUM(G50:G73)</f>
        <v>40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40</v>
      </c>
      <c r="Q74" s="298"/>
      <c r="R74" s="263"/>
      <c r="S74" s="299"/>
      <c r="T74" s="300"/>
      <c r="U74" s="65"/>
      <c r="V74" s="65"/>
      <c r="Y74" s="82">
        <f t="shared" si="3"/>
        <v>0</v>
      </c>
      <c r="Z74" s="82" t="str">
        <f t="shared" si="4"/>
        <v>0</v>
      </c>
      <c r="AA74" s="82" t="str">
        <f t="shared" si="5"/>
        <v>0</v>
      </c>
      <c r="AC74" s="270"/>
    </row>
    <row r="75" spans="1:34" s="3" customFormat="1" ht="12" customHeight="1" x14ac:dyDescent="0.25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127"/>
      <c r="T75" s="1"/>
      <c r="Y75" s="82">
        <f t="shared" si="3"/>
        <v>0</v>
      </c>
      <c r="Z75" s="82" t="str">
        <f t="shared" si="4"/>
        <v>0</v>
      </c>
      <c r="AA75" s="82" t="str">
        <f t="shared" si="5"/>
        <v>0</v>
      </c>
      <c r="AC75" s="5"/>
    </row>
    <row r="76" spans="1:34" s="3" customFormat="1" ht="12" customHeight="1" x14ac:dyDescent="0.2">
      <c r="L76" s="244" t="s">
        <v>2185</v>
      </c>
      <c r="S76" s="22"/>
      <c r="Y76" s="82">
        <f t="shared" si="3"/>
        <v>0</v>
      </c>
      <c r="Z76" s="82" t="str">
        <f t="shared" si="4"/>
        <v>0</v>
      </c>
      <c r="AA76" s="82" t="str">
        <f t="shared" si="5"/>
        <v>0</v>
      </c>
      <c r="AC76" s="5"/>
    </row>
    <row r="77" spans="1:34" s="22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I77" s="245" t="s">
        <v>1967</v>
      </c>
      <c r="J77" s="22" t="s">
        <v>446</v>
      </c>
      <c r="K77" s="23" t="s">
        <v>1949</v>
      </c>
      <c r="L77" s="246" t="s">
        <v>2185</v>
      </c>
      <c r="M77" s="3" t="s">
        <v>2453</v>
      </c>
      <c r="N77" s="22" t="s">
        <v>446</v>
      </c>
      <c r="O77" s="142" t="s">
        <v>1968</v>
      </c>
      <c r="P77" s="3">
        <v>25</v>
      </c>
      <c r="Q77" s="1" t="s">
        <v>2193</v>
      </c>
      <c r="R77" s="2">
        <v>24.73</v>
      </c>
      <c r="S77" s="368" t="s">
        <v>3024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82">
        <f t="shared" si="3"/>
        <v>800</v>
      </c>
      <c r="Z77" s="82" t="str">
        <f t="shared" si="4"/>
        <v>0</v>
      </c>
      <c r="AA77" s="82">
        <f t="shared" si="5"/>
        <v>800</v>
      </c>
      <c r="AC77" s="2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1972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22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68" t="s">
        <v>3025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5"/>
    </row>
    <row r="79" spans="1:34" s="3" customFormat="1" ht="12" customHeight="1" x14ac:dyDescent="0.2">
      <c r="A79" s="1" t="s">
        <v>2991</v>
      </c>
      <c r="B79" s="2">
        <v>250</v>
      </c>
      <c r="C79" s="1" t="s">
        <v>2985</v>
      </c>
      <c r="D79" s="1" t="s">
        <v>2186</v>
      </c>
      <c r="E79" s="3" t="s">
        <v>2187</v>
      </c>
      <c r="F79" s="3">
        <v>16</v>
      </c>
      <c r="G79" s="26">
        <v>25</v>
      </c>
      <c r="I79" s="111" t="s">
        <v>1978</v>
      </c>
      <c r="J79" s="22" t="s">
        <v>446</v>
      </c>
      <c r="K79" s="111" t="s">
        <v>2888</v>
      </c>
      <c r="L79" s="244" t="s">
        <v>2185</v>
      </c>
      <c r="M79" s="3" t="s">
        <v>2992</v>
      </c>
      <c r="N79" s="22" t="s">
        <v>446</v>
      </c>
      <c r="O79" s="27" t="s">
        <v>2993</v>
      </c>
      <c r="P79" s="3">
        <v>25</v>
      </c>
      <c r="Q79" s="1" t="s">
        <v>1956</v>
      </c>
      <c r="R79" s="2">
        <v>400</v>
      </c>
      <c r="S79" s="368" t="s">
        <v>3026</v>
      </c>
      <c r="T79" s="1" t="s">
        <v>1957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s="22" customFormat="1" ht="12" customHeight="1" x14ac:dyDescent="0.2">
      <c r="A80" s="1" t="s">
        <v>2994</v>
      </c>
      <c r="B80" s="21">
        <v>0</v>
      </c>
      <c r="C80" s="248" t="s">
        <v>3018</v>
      </c>
      <c r="D80" s="20" t="s">
        <v>2186</v>
      </c>
      <c r="E80" s="22" t="s">
        <v>2187</v>
      </c>
      <c r="F80" s="22">
        <v>16</v>
      </c>
      <c r="G80" s="302">
        <v>7</v>
      </c>
      <c r="H80" s="22" t="s">
        <v>2839</v>
      </c>
      <c r="I80" s="23" t="s">
        <v>1947</v>
      </c>
      <c r="J80" s="22" t="s">
        <v>446</v>
      </c>
      <c r="K80" s="23" t="s">
        <v>1948</v>
      </c>
      <c r="L80" s="246" t="s">
        <v>2185</v>
      </c>
      <c r="M80" s="22" t="s">
        <v>1949</v>
      </c>
      <c r="N80" s="22" t="s">
        <v>446</v>
      </c>
      <c r="O80" s="303" t="s">
        <v>182</v>
      </c>
      <c r="P80" s="24">
        <v>7</v>
      </c>
      <c r="Q80" s="20" t="s">
        <v>2193</v>
      </c>
      <c r="R80" s="21">
        <v>19.3</v>
      </c>
      <c r="S80" s="381" t="s">
        <v>3000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82">
        <f t="shared" si="3"/>
        <v>224</v>
      </c>
      <c r="Z80" s="82" t="str">
        <f t="shared" si="4"/>
        <v>0</v>
      </c>
      <c r="AA80" s="82">
        <f t="shared" si="5"/>
        <v>224</v>
      </c>
      <c r="AC80" s="25"/>
    </row>
    <row r="81" spans="1:29" s="22" customFormat="1" ht="12" customHeight="1" x14ac:dyDescent="0.2">
      <c r="A81" s="1" t="s">
        <v>2994</v>
      </c>
      <c r="B81" s="21">
        <v>0</v>
      </c>
      <c r="C81" s="248" t="s">
        <v>3018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2448</v>
      </c>
      <c r="N81" s="22" t="s">
        <v>446</v>
      </c>
      <c r="O81" s="114" t="s">
        <v>2998</v>
      </c>
      <c r="P81" s="22">
        <v>25</v>
      </c>
      <c r="Q81" s="20" t="s">
        <v>2193</v>
      </c>
      <c r="R81" s="21">
        <v>61</v>
      </c>
      <c r="S81" s="381" t="s">
        <v>3027</v>
      </c>
      <c r="T81" s="20" t="s">
        <v>1965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25"/>
    </row>
    <row r="82" spans="1:29" s="22" customFormat="1" ht="12" customHeight="1" x14ac:dyDescent="0.2">
      <c r="A82" s="1" t="s">
        <v>2994</v>
      </c>
      <c r="B82" s="21">
        <v>0</v>
      </c>
      <c r="C82" s="248" t="s">
        <v>3018</v>
      </c>
      <c r="D82" s="20" t="s">
        <v>2186</v>
      </c>
      <c r="E82" s="22" t="s">
        <v>2187</v>
      </c>
      <c r="F82" s="22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26" t="s">
        <v>2448</v>
      </c>
      <c r="N82" s="22" t="s">
        <v>446</v>
      </c>
      <c r="O82" s="114" t="s">
        <v>2998</v>
      </c>
      <c r="P82" s="26">
        <v>25</v>
      </c>
      <c r="Q82" s="1" t="s">
        <v>2985</v>
      </c>
      <c r="R82" s="2">
        <v>250</v>
      </c>
      <c r="S82" s="381" t="s">
        <v>3027</v>
      </c>
      <c r="T82" s="1" t="s">
        <v>3028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2994</v>
      </c>
      <c r="B83" s="21">
        <v>0</v>
      </c>
      <c r="C83" s="248" t="s">
        <v>3018</v>
      </c>
      <c r="D83" s="20" t="s">
        <v>2186</v>
      </c>
      <c r="E83" s="22" t="s">
        <v>2187</v>
      </c>
      <c r="F83" s="22">
        <v>16</v>
      </c>
      <c r="G83" s="26">
        <v>25</v>
      </c>
      <c r="I83" s="23" t="s">
        <v>1947</v>
      </c>
      <c r="J83" s="22" t="s">
        <v>446</v>
      </c>
      <c r="K83" s="23" t="s">
        <v>1958</v>
      </c>
      <c r="L83" s="246" t="s">
        <v>2185</v>
      </c>
      <c r="M83" s="3" t="s">
        <v>2453</v>
      </c>
      <c r="N83" s="22" t="s">
        <v>446</v>
      </c>
      <c r="O83" s="142" t="s">
        <v>1980</v>
      </c>
      <c r="P83" s="3">
        <v>25</v>
      </c>
      <c r="Q83" s="1" t="s">
        <v>2193</v>
      </c>
      <c r="R83" s="2">
        <v>24.73</v>
      </c>
      <c r="S83" s="368" t="s">
        <v>3029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25"/>
    </row>
    <row r="84" spans="1:29" s="3" customFormat="1" ht="12" customHeight="1" x14ac:dyDescent="0.2">
      <c r="A84" s="1" t="s">
        <v>2994</v>
      </c>
      <c r="B84" s="21">
        <v>0</v>
      </c>
      <c r="C84" s="248" t="s">
        <v>3018</v>
      </c>
      <c r="D84" s="20" t="s">
        <v>2186</v>
      </c>
      <c r="E84" s="22" t="s">
        <v>2187</v>
      </c>
      <c r="F84" s="22">
        <v>16</v>
      </c>
      <c r="G84" s="26">
        <v>25</v>
      </c>
      <c r="H84" s="22"/>
      <c r="I84" s="23" t="s">
        <v>1947</v>
      </c>
      <c r="J84" s="22" t="s">
        <v>446</v>
      </c>
      <c r="K84" s="23" t="s">
        <v>1958</v>
      </c>
      <c r="L84" s="244" t="s">
        <v>2185</v>
      </c>
      <c r="M84" s="3" t="s">
        <v>2453</v>
      </c>
      <c r="N84" s="22" t="s">
        <v>446</v>
      </c>
      <c r="O84" s="142" t="s">
        <v>1980</v>
      </c>
      <c r="P84" s="3">
        <v>25</v>
      </c>
      <c r="Q84" s="1" t="s">
        <v>2193</v>
      </c>
      <c r="R84" s="2">
        <v>24.73</v>
      </c>
      <c r="S84" s="368" t="s">
        <v>3030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3" customFormat="1" ht="12" customHeight="1" x14ac:dyDescent="0.2">
      <c r="A85" s="1" t="s">
        <v>2994</v>
      </c>
      <c r="B85" s="21">
        <v>0</v>
      </c>
      <c r="C85" s="248" t="s">
        <v>3018</v>
      </c>
      <c r="D85" s="20" t="s">
        <v>2186</v>
      </c>
      <c r="E85" s="22" t="s">
        <v>2187</v>
      </c>
      <c r="F85" s="22">
        <v>16</v>
      </c>
      <c r="G85" s="26">
        <v>25</v>
      </c>
      <c r="H85" s="22"/>
      <c r="I85" s="23" t="s">
        <v>1947</v>
      </c>
      <c r="J85" s="22" t="s">
        <v>446</v>
      </c>
      <c r="K85" s="23" t="s">
        <v>1958</v>
      </c>
      <c r="L85" s="244" t="s">
        <v>2185</v>
      </c>
      <c r="M85" s="3" t="s">
        <v>2453</v>
      </c>
      <c r="N85" s="22" t="s">
        <v>446</v>
      </c>
      <c r="O85" s="142" t="s">
        <v>1980</v>
      </c>
      <c r="P85" s="3">
        <v>25</v>
      </c>
      <c r="Q85" s="1" t="s">
        <v>2193</v>
      </c>
      <c r="R85" s="2">
        <v>24.73</v>
      </c>
      <c r="S85" s="368" t="s">
        <v>3030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5"/>
    </row>
    <row r="86" spans="1:29" s="3" customFormat="1" ht="12" customHeight="1" x14ac:dyDescent="0.2">
      <c r="A86" s="1" t="s">
        <v>2994</v>
      </c>
      <c r="B86" s="21">
        <v>0</v>
      </c>
      <c r="C86" s="248" t="s">
        <v>3018</v>
      </c>
      <c r="D86" s="20" t="s">
        <v>2186</v>
      </c>
      <c r="E86" s="22" t="s">
        <v>2187</v>
      </c>
      <c r="F86" s="22">
        <v>16</v>
      </c>
      <c r="G86" s="302">
        <v>1</v>
      </c>
      <c r="H86" s="22" t="s">
        <v>2839</v>
      </c>
      <c r="I86" s="23" t="s">
        <v>1947</v>
      </c>
      <c r="J86" s="22" t="s">
        <v>446</v>
      </c>
      <c r="K86" s="23" t="s">
        <v>1958</v>
      </c>
      <c r="L86" s="244" t="s">
        <v>2185</v>
      </c>
      <c r="M86" s="3" t="s">
        <v>2453</v>
      </c>
      <c r="N86" s="22" t="s">
        <v>446</v>
      </c>
      <c r="O86" s="142" t="s">
        <v>1980</v>
      </c>
      <c r="P86" s="8">
        <v>1</v>
      </c>
      <c r="Q86" s="1" t="s">
        <v>2193</v>
      </c>
      <c r="R86" s="2">
        <v>24.73</v>
      </c>
      <c r="S86" s="368" t="s">
        <v>3030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32</v>
      </c>
      <c r="Z86" s="82" t="str">
        <f t="shared" si="4"/>
        <v>0</v>
      </c>
      <c r="AA86" s="82">
        <f t="shared" si="5"/>
        <v>32</v>
      </c>
      <c r="AC86" s="5"/>
    </row>
    <row r="87" spans="1:29" ht="12" customHeight="1" x14ac:dyDescent="0.25">
      <c r="A87" s="1" t="s">
        <v>3001</v>
      </c>
      <c r="B87" s="2">
        <v>0</v>
      </c>
      <c r="C87" s="1" t="s">
        <v>2985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38</v>
      </c>
      <c r="J87" s="22" t="s">
        <v>446</v>
      </c>
      <c r="K87" s="29" t="s">
        <v>39</v>
      </c>
      <c r="L87" s="244" t="s">
        <v>2185</v>
      </c>
      <c r="M87" s="3" t="s">
        <v>2516</v>
      </c>
      <c r="N87" s="3" t="s">
        <v>446</v>
      </c>
      <c r="O87" s="27" t="s">
        <v>2948</v>
      </c>
      <c r="P87" s="3">
        <v>25</v>
      </c>
      <c r="Q87" s="1" t="s">
        <v>2193</v>
      </c>
      <c r="R87" s="2">
        <v>86</v>
      </c>
      <c r="S87" s="368" t="s">
        <v>3002</v>
      </c>
      <c r="T87" s="1" t="s">
        <v>1993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800</v>
      </c>
      <c r="Z87" s="82" t="str">
        <f t="shared" si="4"/>
        <v>0</v>
      </c>
      <c r="AA87" s="82">
        <f t="shared" si="5"/>
        <v>800</v>
      </c>
    </row>
    <row r="88" spans="1:29" s="3" customFormat="1" ht="12" customHeight="1" x14ac:dyDescent="0.2">
      <c r="A88" s="1" t="s">
        <v>3003</v>
      </c>
      <c r="B88" s="2">
        <v>275</v>
      </c>
      <c r="C88" s="1" t="s">
        <v>2985</v>
      </c>
      <c r="D88" s="1" t="s">
        <v>2186</v>
      </c>
      <c r="E88" s="3" t="s">
        <v>2187</v>
      </c>
      <c r="F88" s="3">
        <v>16</v>
      </c>
      <c r="G88" s="26">
        <v>25</v>
      </c>
      <c r="I88" s="27"/>
      <c r="J88" s="3" t="s">
        <v>446</v>
      </c>
      <c r="K88" s="111" t="s">
        <v>1983</v>
      </c>
      <c r="L88" s="244" t="s">
        <v>2185</v>
      </c>
      <c r="M88" s="3" t="s">
        <v>1983</v>
      </c>
      <c r="N88" s="3" t="s">
        <v>446</v>
      </c>
      <c r="P88" s="3">
        <v>25</v>
      </c>
      <c r="Q88" s="1" t="s">
        <v>1985</v>
      </c>
      <c r="R88" s="2">
        <v>325</v>
      </c>
      <c r="S88" s="368" t="s">
        <v>436</v>
      </c>
      <c r="T88" s="1" t="s">
        <v>1986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  <c r="AC88" s="5"/>
    </row>
    <row r="89" spans="1:29" s="3" customFormat="1" ht="12" customHeight="1" x14ac:dyDescent="0.2">
      <c r="A89" s="1" t="s">
        <v>3004</v>
      </c>
      <c r="B89" s="2">
        <v>240</v>
      </c>
      <c r="C89" s="1" t="s">
        <v>2985</v>
      </c>
      <c r="D89" s="1" t="s">
        <v>2186</v>
      </c>
      <c r="E89" s="3" t="s">
        <v>2187</v>
      </c>
      <c r="F89" s="3">
        <v>16</v>
      </c>
      <c r="G89" s="26">
        <v>25</v>
      </c>
      <c r="I89" s="27"/>
      <c r="J89" s="3" t="s">
        <v>446</v>
      </c>
      <c r="K89" s="111" t="s">
        <v>2516</v>
      </c>
      <c r="L89" s="244" t="s">
        <v>2185</v>
      </c>
      <c r="M89" s="3" t="s">
        <v>2516</v>
      </c>
      <c r="N89" s="3" t="s">
        <v>446</v>
      </c>
      <c r="O89" s="27"/>
      <c r="P89" s="3">
        <v>25</v>
      </c>
      <c r="Q89" s="1" t="s">
        <v>2193</v>
      </c>
      <c r="R89" s="2">
        <v>86</v>
      </c>
      <c r="S89" s="368" t="s">
        <v>436</v>
      </c>
      <c r="T89" s="1" t="s">
        <v>1991</v>
      </c>
      <c r="U89" s="3" t="s">
        <v>1953</v>
      </c>
      <c r="V89" s="3" t="s">
        <v>1953</v>
      </c>
      <c r="W89" s="22" t="s">
        <v>2892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</row>
    <row r="90" spans="1:29" s="3" customFormat="1" ht="12" customHeight="1" x14ac:dyDescent="0.2">
      <c r="L90" s="244" t="s">
        <v>2185</v>
      </c>
      <c r="S90" s="24"/>
      <c r="Y90" s="82">
        <f t="shared" si="3"/>
        <v>0</v>
      </c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3">
      <c r="G91" s="350">
        <f>SUM(G75:G89)</f>
        <v>283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SUM(P75:P90)</f>
        <v>283</v>
      </c>
      <c r="S91" s="307"/>
      <c r="Y91" s="82">
        <f t="shared" si="3"/>
        <v>0</v>
      </c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5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>
        <f t="shared" si="3"/>
        <v>0</v>
      </c>
      <c r="Z92" s="82" t="str">
        <f t="shared" si="4"/>
        <v>0</v>
      </c>
      <c r="AA92" s="82" t="str">
        <f t="shared" si="5"/>
        <v>0</v>
      </c>
    </row>
    <row r="93" spans="1:29" s="322" customFormat="1" ht="12" customHeight="1" x14ac:dyDescent="0.25">
      <c r="L93" s="244" t="s">
        <v>2185</v>
      </c>
      <c r="N93" s="380"/>
      <c r="O93" s="326"/>
      <c r="S93" s="311"/>
      <c r="Y93" s="82">
        <f t="shared" si="3"/>
        <v>0</v>
      </c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3005</v>
      </c>
      <c r="B94" s="21">
        <v>0</v>
      </c>
      <c r="C94" s="248" t="s">
        <v>3018</v>
      </c>
      <c r="D94" s="20" t="s">
        <v>2718</v>
      </c>
      <c r="E94" s="22" t="s">
        <v>2187</v>
      </c>
      <c r="F94" s="22">
        <v>8</v>
      </c>
      <c r="G94" s="302">
        <v>7</v>
      </c>
      <c r="H94" s="22" t="s">
        <v>2839</v>
      </c>
      <c r="I94" s="23" t="s">
        <v>1947</v>
      </c>
      <c r="J94" s="22" t="s">
        <v>446</v>
      </c>
      <c r="K94" s="23" t="s">
        <v>1948</v>
      </c>
      <c r="L94" s="246" t="s">
        <v>2185</v>
      </c>
      <c r="M94" s="22" t="s">
        <v>1949</v>
      </c>
      <c r="N94" s="22" t="s">
        <v>446</v>
      </c>
      <c r="O94" s="303" t="s">
        <v>182</v>
      </c>
      <c r="P94" s="24">
        <v>7</v>
      </c>
      <c r="Q94" s="20" t="s">
        <v>2193</v>
      </c>
      <c r="R94" s="21">
        <v>19.3</v>
      </c>
      <c r="S94" s="381" t="s">
        <v>3000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2010</v>
      </c>
      <c r="B95" s="21">
        <v>185</v>
      </c>
      <c r="C95" s="20" t="s">
        <v>2218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2011</v>
      </c>
      <c r="J95" s="22" t="s">
        <v>446</v>
      </c>
      <c r="K95" s="23" t="s">
        <v>2490</v>
      </c>
      <c r="L95" s="246" t="s">
        <v>2185</v>
      </c>
      <c r="M95" s="22" t="s">
        <v>2889</v>
      </c>
      <c r="N95" s="22" t="s">
        <v>446</v>
      </c>
      <c r="O95" s="26"/>
      <c r="P95" s="22">
        <v>25</v>
      </c>
      <c r="Q95" s="20" t="s">
        <v>2193</v>
      </c>
      <c r="R95" s="21">
        <v>61</v>
      </c>
      <c r="S95" s="368" t="s">
        <v>436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1019</v>
      </c>
      <c r="Y95" s="82">
        <f t="shared" si="3"/>
        <v>400</v>
      </c>
      <c r="Z95" s="82">
        <f t="shared" si="4"/>
        <v>400</v>
      </c>
      <c r="AA95" s="82" t="str">
        <f t="shared" si="5"/>
        <v>0</v>
      </c>
      <c r="AC95" s="25"/>
    </row>
    <row r="96" spans="1:29" s="3" customFormat="1" ht="12" customHeight="1" x14ac:dyDescent="0.2">
      <c r="A96" s="1" t="s">
        <v>2006</v>
      </c>
      <c r="B96" s="2">
        <v>19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111" t="s">
        <v>3006</v>
      </c>
      <c r="J96" s="22" t="s">
        <v>446</v>
      </c>
      <c r="K96" s="4" t="s">
        <v>2194</v>
      </c>
      <c r="L96" s="244" t="s">
        <v>2185</v>
      </c>
      <c r="M96" s="3" t="s">
        <v>2889</v>
      </c>
      <c r="N96" s="22" t="s">
        <v>446</v>
      </c>
      <c r="O96" s="27" t="s">
        <v>3007</v>
      </c>
      <c r="P96" s="3">
        <v>25</v>
      </c>
      <c r="Q96" s="1" t="s">
        <v>2193</v>
      </c>
      <c r="R96" s="2">
        <v>61</v>
      </c>
      <c r="S96" s="368" t="s">
        <v>3008</v>
      </c>
      <c r="T96" s="1" t="s">
        <v>2005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400</v>
      </c>
      <c r="Z96" s="82" t="str">
        <f t="shared" si="4"/>
        <v>0</v>
      </c>
      <c r="AA96" s="82">
        <f t="shared" si="5"/>
        <v>400</v>
      </c>
      <c r="AC96" s="5"/>
    </row>
    <row r="97" spans="1:29" s="3" customFormat="1" ht="12" customHeight="1" x14ac:dyDescent="0.2">
      <c r="A97" s="1" t="s">
        <v>2013</v>
      </c>
      <c r="B97" s="2">
        <v>26.35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3009</v>
      </c>
      <c r="J97" s="22" t="s">
        <v>446</v>
      </c>
      <c r="K97" s="4" t="s">
        <v>2408</v>
      </c>
      <c r="L97" s="244" t="s">
        <v>2185</v>
      </c>
      <c r="M97" s="3" t="s">
        <v>2889</v>
      </c>
      <c r="N97" s="22" t="s">
        <v>446</v>
      </c>
      <c r="O97" s="27" t="s">
        <v>2952</v>
      </c>
      <c r="P97" s="3">
        <v>25</v>
      </c>
      <c r="Q97" s="1" t="s">
        <v>2193</v>
      </c>
      <c r="R97" s="2">
        <v>60.75</v>
      </c>
      <c r="S97" s="368" t="s">
        <v>3010</v>
      </c>
      <c r="T97" s="1" t="s">
        <v>2009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5"/>
    </row>
    <row r="98" spans="1:29" s="22" customFormat="1" ht="12" customHeight="1" x14ac:dyDescent="0.2">
      <c r="A98" s="1" t="s">
        <v>2028</v>
      </c>
      <c r="B98" s="2">
        <v>25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H98" s="3"/>
      <c r="I98" s="29" t="s">
        <v>3011</v>
      </c>
      <c r="J98" s="22" t="s">
        <v>446</v>
      </c>
      <c r="K98" s="4" t="s">
        <v>2326</v>
      </c>
      <c r="L98" s="246" t="s">
        <v>2185</v>
      </c>
      <c r="M98" s="26" t="s">
        <v>2453</v>
      </c>
      <c r="N98" s="22" t="s">
        <v>446</v>
      </c>
      <c r="O98" s="142" t="s">
        <v>114</v>
      </c>
      <c r="P98" s="235">
        <v>25</v>
      </c>
      <c r="Q98" s="20" t="s">
        <v>2193</v>
      </c>
      <c r="R98" s="21">
        <v>24.73</v>
      </c>
      <c r="S98" s="368" t="s">
        <v>3031</v>
      </c>
      <c r="T98" s="20" t="s">
        <v>1970</v>
      </c>
      <c r="U98" s="22" t="s">
        <v>1953</v>
      </c>
      <c r="V98" s="22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25"/>
    </row>
    <row r="99" spans="1:29" s="3" customFormat="1" ht="12" customHeight="1" x14ac:dyDescent="0.2">
      <c r="A99" s="1" t="s">
        <v>2001</v>
      </c>
      <c r="B99" s="2">
        <v>360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20</v>
      </c>
      <c r="H99" s="3" t="s">
        <v>2839</v>
      </c>
      <c r="I99" s="29" t="s">
        <v>2002</v>
      </c>
      <c r="J99" s="22" t="s">
        <v>446</v>
      </c>
      <c r="K99" s="4" t="s">
        <v>2490</v>
      </c>
      <c r="L99" s="244" t="s">
        <v>2185</v>
      </c>
      <c r="M99" s="26" t="s">
        <v>2453</v>
      </c>
      <c r="N99" s="22" t="s">
        <v>446</v>
      </c>
      <c r="O99" s="142" t="s">
        <v>155</v>
      </c>
      <c r="P99" s="235">
        <v>20</v>
      </c>
      <c r="Q99" s="1" t="s">
        <v>2193</v>
      </c>
      <c r="R99" s="2">
        <v>24.73</v>
      </c>
      <c r="S99" s="368" t="s">
        <v>3012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320</v>
      </c>
      <c r="Z99" s="82" t="str">
        <f t="shared" si="4"/>
        <v>0</v>
      </c>
      <c r="AA99" s="82">
        <f t="shared" si="5"/>
        <v>320</v>
      </c>
      <c r="AC99" s="5"/>
    </row>
    <row r="100" spans="1:29" s="3" customFormat="1" ht="12" customHeight="1" x14ac:dyDescent="0.2">
      <c r="A100" s="1" t="s">
        <v>2001</v>
      </c>
      <c r="B100" s="2">
        <v>360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5</v>
      </c>
      <c r="H100" s="3" t="s">
        <v>2839</v>
      </c>
      <c r="I100" s="29" t="s">
        <v>2002</v>
      </c>
      <c r="J100" s="22" t="s">
        <v>446</v>
      </c>
      <c r="K100" s="4" t="s">
        <v>2490</v>
      </c>
      <c r="L100" s="244" t="s">
        <v>2185</v>
      </c>
      <c r="M100" s="26" t="s">
        <v>2453</v>
      </c>
      <c r="N100" s="22" t="s">
        <v>446</v>
      </c>
      <c r="O100" s="142" t="s">
        <v>163</v>
      </c>
      <c r="P100" s="235">
        <v>5</v>
      </c>
      <c r="Q100" s="1" t="s">
        <v>2193</v>
      </c>
      <c r="R100" s="2">
        <v>24.73</v>
      </c>
      <c r="S100" s="368" t="s">
        <v>3032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80</v>
      </c>
      <c r="Z100" s="82" t="str">
        <f t="shared" si="4"/>
        <v>0</v>
      </c>
      <c r="AA100" s="82">
        <f t="shared" si="5"/>
        <v>80</v>
      </c>
      <c r="AC100" s="5"/>
    </row>
    <row r="101" spans="1:29" s="3" customFormat="1" ht="12" customHeight="1" x14ac:dyDescent="0.2">
      <c r="A101" s="1" t="s">
        <v>2020</v>
      </c>
      <c r="B101" s="2">
        <v>360</v>
      </c>
      <c r="C101" s="1" t="s">
        <v>2193</v>
      </c>
      <c r="D101" s="20" t="s">
        <v>2718</v>
      </c>
      <c r="E101" s="22" t="s">
        <v>2187</v>
      </c>
      <c r="F101" s="22">
        <v>8</v>
      </c>
      <c r="G101" s="3">
        <v>25</v>
      </c>
      <c r="I101" s="111" t="s">
        <v>59</v>
      </c>
      <c r="J101" s="22" t="s">
        <v>446</v>
      </c>
      <c r="K101" s="4" t="s">
        <v>2515</v>
      </c>
      <c r="L101" s="244" t="s">
        <v>2185</v>
      </c>
      <c r="M101" s="26" t="s">
        <v>2453</v>
      </c>
      <c r="N101" s="22" t="s">
        <v>446</v>
      </c>
      <c r="O101" s="142" t="s">
        <v>60</v>
      </c>
      <c r="P101" s="235">
        <v>25</v>
      </c>
      <c r="Q101" s="1" t="s">
        <v>2193</v>
      </c>
      <c r="R101" s="2">
        <v>24.73</v>
      </c>
      <c r="S101" s="368" t="s">
        <v>3013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20" t="s">
        <v>2718</v>
      </c>
      <c r="E102" s="22" t="s">
        <v>2187</v>
      </c>
      <c r="F102" s="22">
        <v>8</v>
      </c>
      <c r="G102" s="3">
        <v>25</v>
      </c>
      <c r="I102" s="4" t="s">
        <v>2014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22" t="s">
        <v>446</v>
      </c>
      <c r="O102" s="142" t="s">
        <v>152</v>
      </c>
      <c r="P102" s="235">
        <v>25</v>
      </c>
      <c r="Q102" s="1" t="s">
        <v>2193</v>
      </c>
      <c r="R102" s="2">
        <v>24.73</v>
      </c>
      <c r="S102" s="368" t="s">
        <v>3014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20" t="s">
        <v>2718</v>
      </c>
      <c r="E103" s="22" t="s">
        <v>2187</v>
      </c>
      <c r="F103" s="22">
        <v>8</v>
      </c>
      <c r="G103" s="3">
        <v>25</v>
      </c>
      <c r="I103" s="4" t="s">
        <v>2024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1373</v>
      </c>
      <c r="P103" s="235">
        <v>25</v>
      </c>
      <c r="Q103" s="1" t="s">
        <v>2193</v>
      </c>
      <c r="R103" s="2">
        <v>24.73</v>
      </c>
      <c r="S103" s="368" t="s">
        <v>3033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2013</v>
      </c>
      <c r="B104" s="2">
        <v>26.35</v>
      </c>
      <c r="C104" s="1" t="s">
        <v>2193</v>
      </c>
      <c r="D104" s="20" t="s">
        <v>2718</v>
      </c>
      <c r="E104" s="22" t="s">
        <v>2187</v>
      </c>
      <c r="F104" s="22">
        <v>8</v>
      </c>
      <c r="G104" s="3">
        <v>25</v>
      </c>
      <c r="I104" s="4" t="s">
        <v>2024</v>
      </c>
      <c r="J104" s="22" t="s">
        <v>446</v>
      </c>
      <c r="K104" s="4" t="s">
        <v>2408</v>
      </c>
      <c r="L104" s="244" t="s">
        <v>2185</v>
      </c>
      <c r="M104" s="26" t="s">
        <v>2453</v>
      </c>
      <c r="N104" s="3" t="s">
        <v>446</v>
      </c>
      <c r="O104" s="142" t="s">
        <v>1373</v>
      </c>
      <c r="P104" s="235">
        <v>25</v>
      </c>
      <c r="Q104" s="1" t="s">
        <v>2193</v>
      </c>
      <c r="R104" s="2">
        <v>24.73</v>
      </c>
      <c r="S104" s="368" t="s">
        <v>3033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3005</v>
      </c>
      <c r="B105" s="2">
        <v>0</v>
      </c>
      <c r="C105" s="248" t="s">
        <v>3018</v>
      </c>
      <c r="D105" s="20" t="s">
        <v>2718</v>
      </c>
      <c r="E105" s="22" t="s">
        <v>2187</v>
      </c>
      <c r="F105" s="22">
        <v>8</v>
      </c>
      <c r="G105" s="26">
        <v>25</v>
      </c>
      <c r="H105" s="22"/>
      <c r="I105" s="23" t="s">
        <v>1947</v>
      </c>
      <c r="J105" s="22" t="s">
        <v>446</v>
      </c>
      <c r="K105" s="23" t="s">
        <v>1958</v>
      </c>
      <c r="L105" s="244" t="s">
        <v>2185</v>
      </c>
      <c r="M105" s="26" t="s">
        <v>2453</v>
      </c>
      <c r="N105" s="22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368" t="s">
        <v>3034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3005</v>
      </c>
      <c r="B106" s="2">
        <v>0</v>
      </c>
      <c r="C106" s="248" t="s">
        <v>3018</v>
      </c>
      <c r="D106" s="20" t="s">
        <v>2718</v>
      </c>
      <c r="E106" s="22" t="s">
        <v>2187</v>
      </c>
      <c r="F106" s="22">
        <v>8</v>
      </c>
      <c r="G106" s="302">
        <v>1</v>
      </c>
      <c r="H106" s="22" t="s">
        <v>2839</v>
      </c>
      <c r="I106" s="23" t="s">
        <v>1947</v>
      </c>
      <c r="J106" s="22" t="s">
        <v>446</v>
      </c>
      <c r="K106" s="23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8">
        <v>1</v>
      </c>
      <c r="Q106" s="1" t="s">
        <v>2193</v>
      </c>
      <c r="R106" s="2">
        <v>24.73</v>
      </c>
      <c r="S106" s="368" t="s">
        <v>3034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16</v>
      </c>
      <c r="Z106" s="82" t="str">
        <f t="shared" si="4"/>
        <v>0</v>
      </c>
      <c r="AA106" s="82">
        <f t="shared" si="5"/>
        <v>16</v>
      </c>
      <c r="AC106" s="5"/>
    </row>
    <row r="107" spans="1:29" s="16" customFormat="1" ht="12" customHeight="1" x14ac:dyDescent="0.2">
      <c r="L107" s="244" t="s">
        <v>2185</v>
      </c>
      <c r="M107" s="74"/>
      <c r="O107" s="139"/>
      <c r="Q107" s="312"/>
      <c r="R107" s="313"/>
      <c r="S107" s="314"/>
      <c r="T107" s="312"/>
      <c r="X107" s="74"/>
      <c r="Y107" s="82">
        <f t="shared" si="3"/>
        <v>0</v>
      </c>
      <c r="Z107" s="82" t="str">
        <f t="shared" si="4"/>
        <v>0</v>
      </c>
      <c r="AA107" s="82" t="str">
        <f t="shared" si="5"/>
        <v>0</v>
      </c>
      <c r="AC107" s="315"/>
    </row>
    <row r="108" spans="1:29" s="316" customFormat="1" ht="12" customHeight="1" thickBot="1" x14ac:dyDescent="0.35">
      <c r="G108" s="317">
        <f>SUM(G92:G106)</f>
        <v>258</v>
      </c>
      <c r="I108" s="318"/>
      <c r="J108" s="376"/>
      <c r="K108" s="320"/>
      <c r="L108" s="320"/>
      <c r="M108" s="267">
        <f>G108-P108</f>
        <v>0</v>
      </c>
      <c r="N108" s="376"/>
      <c r="O108" s="321"/>
      <c r="P108" s="295">
        <f>SUM(P92:P107)</f>
        <v>258</v>
      </c>
      <c r="S108" s="321"/>
      <c r="Y108" s="82">
        <f t="shared" si="3"/>
        <v>0</v>
      </c>
      <c r="Z108" s="82" t="str">
        <f t="shared" si="4"/>
        <v>0</v>
      </c>
      <c r="AA108" s="82" t="str">
        <f t="shared" si="5"/>
        <v>0</v>
      </c>
    </row>
    <row r="109" spans="1:29" s="322" customFormat="1" ht="12" customHeight="1" x14ac:dyDescent="0.3">
      <c r="C109" s="323" t="s">
        <v>2031</v>
      </c>
      <c r="G109" s="324"/>
      <c r="H109" s="325"/>
      <c r="I109" s="324"/>
      <c r="J109" s="380"/>
      <c r="K109" s="324"/>
      <c r="L109" s="324"/>
      <c r="N109" s="380"/>
      <c r="O109" s="326"/>
      <c r="S109" s="326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</row>
    <row r="110" spans="1:29" s="3" customFormat="1" ht="12" customHeight="1" x14ac:dyDescent="0.2">
      <c r="A110" s="1"/>
      <c r="B110" s="2"/>
      <c r="C110" s="1"/>
      <c r="D110" s="1"/>
      <c r="K110" s="4"/>
      <c r="L110" s="244" t="s">
        <v>2185</v>
      </c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5"/>
    </row>
    <row r="111" spans="1:29" s="22" customFormat="1" ht="12" customHeight="1" x14ac:dyDescent="0.2">
      <c r="A111" s="20" t="s">
        <v>2032</v>
      </c>
      <c r="B111" s="21">
        <v>310</v>
      </c>
      <c r="C111" s="20" t="s">
        <v>2033</v>
      </c>
      <c r="D111" s="20" t="s">
        <v>2186</v>
      </c>
      <c r="E111" s="22" t="s">
        <v>2187</v>
      </c>
      <c r="F111" s="22">
        <v>16</v>
      </c>
      <c r="G111" s="235">
        <v>25</v>
      </c>
      <c r="I111" s="245" t="s">
        <v>2034</v>
      </c>
      <c r="J111" s="22" t="s">
        <v>446</v>
      </c>
      <c r="K111" s="23" t="s">
        <v>2035</v>
      </c>
      <c r="L111" s="246" t="s">
        <v>2185</v>
      </c>
      <c r="M111" s="235" t="s">
        <v>2821</v>
      </c>
      <c r="N111" s="22" t="s">
        <v>446</v>
      </c>
      <c r="O111" s="235" t="s">
        <v>2036</v>
      </c>
      <c r="P111" s="235">
        <v>25</v>
      </c>
      <c r="Q111" s="20" t="s">
        <v>1906</v>
      </c>
      <c r="R111" s="21">
        <v>0</v>
      </c>
      <c r="S111" s="381" t="s">
        <v>3015</v>
      </c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82">
        <f t="shared" si="3"/>
        <v>800</v>
      </c>
      <c r="Z111" s="82" t="str">
        <f t="shared" si="4"/>
        <v>0</v>
      </c>
      <c r="AA111" s="82">
        <f t="shared" si="5"/>
        <v>800</v>
      </c>
      <c r="AC111" s="25"/>
    </row>
    <row r="112" spans="1:29" s="22" customFormat="1" ht="12" customHeight="1" x14ac:dyDescent="0.2">
      <c r="A112" s="20" t="s">
        <v>2044</v>
      </c>
      <c r="B112" s="21">
        <v>275</v>
      </c>
      <c r="C112" s="20" t="s">
        <v>2041</v>
      </c>
      <c r="D112" s="20" t="s">
        <v>2186</v>
      </c>
      <c r="E112" s="22" t="s">
        <v>2187</v>
      </c>
      <c r="F112" s="22">
        <v>16</v>
      </c>
      <c r="G112" s="235">
        <v>25</v>
      </c>
      <c r="I112" s="245" t="s">
        <v>2042</v>
      </c>
      <c r="J112" s="22" t="s">
        <v>446</v>
      </c>
      <c r="K112" s="23" t="s">
        <v>1949</v>
      </c>
      <c r="L112" s="20" t="s">
        <v>2185</v>
      </c>
      <c r="M112" s="235" t="s">
        <v>2821</v>
      </c>
      <c r="N112" s="22" t="s">
        <v>446</v>
      </c>
      <c r="O112" s="235" t="s">
        <v>2036</v>
      </c>
      <c r="P112" s="235">
        <v>25</v>
      </c>
      <c r="Q112" s="20" t="s">
        <v>1906</v>
      </c>
      <c r="R112" s="21">
        <v>0</v>
      </c>
      <c r="S112" s="381" t="s">
        <v>3016</v>
      </c>
      <c r="T112" s="20" t="s">
        <v>2038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29" s="22" customFormat="1" ht="12" customHeight="1" x14ac:dyDescent="0.2">
      <c r="A113" s="20" t="s">
        <v>2040</v>
      </c>
      <c r="B113" s="21">
        <v>275</v>
      </c>
      <c r="C113" s="20" t="s">
        <v>2041</v>
      </c>
      <c r="D113" s="20" t="s">
        <v>2186</v>
      </c>
      <c r="E113" s="22" t="s">
        <v>2187</v>
      </c>
      <c r="F113" s="22">
        <v>16</v>
      </c>
      <c r="G113" s="235">
        <v>25</v>
      </c>
      <c r="I113" s="245" t="s">
        <v>2042</v>
      </c>
      <c r="J113" s="22" t="s">
        <v>446</v>
      </c>
      <c r="K113" s="23" t="s">
        <v>1949</v>
      </c>
      <c r="L113" s="20" t="s">
        <v>2185</v>
      </c>
      <c r="M113" s="235" t="s">
        <v>2821</v>
      </c>
      <c r="N113" s="22" t="s">
        <v>446</v>
      </c>
      <c r="O113" s="235" t="s">
        <v>2036</v>
      </c>
      <c r="P113" s="235">
        <v>25</v>
      </c>
      <c r="Q113" s="20" t="s">
        <v>1906</v>
      </c>
      <c r="R113" s="21">
        <v>0</v>
      </c>
      <c r="S113" s="381" t="s">
        <v>3016</v>
      </c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800</v>
      </c>
      <c r="Z113" s="82" t="str">
        <f t="shared" si="4"/>
        <v>0</v>
      </c>
      <c r="AA113" s="82">
        <f t="shared" si="5"/>
        <v>800</v>
      </c>
      <c r="AC113" s="25"/>
    </row>
    <row r="114" spans="1:29" s="22" customFormat="1" ht="12" customHeight="1" x14ac:dyDescent="0.2">
      <c r="A114" s="20"/>
      <c r="B114" s="21"/>
      <c r="C114" s="20"/>
      <c r="D114" s="20"/>
      <c r="G114" s="26"/>
      <c r="K114" s="29"/>
      <c r="L114" s="20" t="s">
        <v>2185</v>
      </c>
      <c r="Y114" s="82">
        <f t="shared" si="3"/>
        <v>0</v>
      </c>
      <c r="Z114" s="82" t="str">
        <f t="shared" si="4"/>
        <v>0</v>
      </c>
      <c r="AA114" s="82" t="str">
        <f t="shared" si="5"/>
        <v>0</v>
      </c>
      <c r="AC114" s="25"/>
    </row>
    <row r="115" spans="1:29" s="22" customFormat="1" ht="12" customHeight="1" x14ac:dyDescent="0.2">
      <c r="A115" s="20"/>
      <c r="B115" s="21"/>
      <c r="C115" s="20"/>
      <c r="D115" s="20"/>
      <c r="G115" s="26"/>
      <c r="K115" s="29"/>
      <c r="L115" s="246" t="s">
        <v>2185</v>
      </c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25"/>
    </row>
    <row r="116" spans="1:29" s="22" customFormat="1" ht="12" customHeight="1" x14ac:dyDescent="0.2">
      <c r="A116" s="20"/>
      <c r="B116" s="21"/>
      <c r="C116" s="20"/>
      <c r="D116" s="20"/>
      <c r="K116" s="23"/>
      <c r="L116" s="246" t="s">
        <v>2185</v>
      </c>
      <c r="Y116" s="82">
        <f t="shared" si="3"/>
        <v>0</v>
      </c>
      <c r="Z116" s="82" t="str">
        <f t="shared" si="4"/>
        <v>0</v>
      </c>
      <c r="AA116" s="82" t="str">
        <f t="shared" si="5"/>
        <v>0</v>
      </c>
      <c r="AC116" s="25"/>
    </row>
    <row r="117" spans="1:29" s="43" customFormat="1" ht="12" customHeight="1" x14ac:dyDescent="0.25">
      <c r="J117" s="45"/>
      <c r="L117" s="246" t="s">
        <v>2185</v>
      </c>
      <c r="M117" s="235" t="s">
        <v>2821</v>
      </c>
      <c r="N117" s="22"/>
      <c r="O117" s="235" t="s">
        <v>1907</v>
      </c>
      <c r="P117" s="235">
        <v>0</v>
      </c>
      <c r="Q117" s="20" t="s">
        <v>1906</v>
      </c>
      <c r="R117" s="21">
        <v>0</v>
      </c>
      <c r="S117" s="24"/>
      <c r="T117" s="20" t="s">
        <v>2038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82">
        <f t="shared" si="3"/>
        <v>0</v>
      </c>
      <c r="Z117" s="82" t="str">
        <f t="shared" si="4"/>
        <v>0</v>
      </c>
      <c r="AA117" s="82">
        <f t="shared" si="5"/>
        <v>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6" t="s">
        <v>2185</v>
      </c>
      <c r="M118" s="275"/>
      <c r="O118" s="28"/>
      <c r="Q118" s="248"/>
      <c r="R118" s="21"/>
      <c r="S118" s="355"/>
      <c r="T118" s="20"/>
      <c r="Y118" s="82">
        <f t="shared" si="3"/>
        <v>0</v>
      </c>
      <c r="Z118" s="82" t="str">
        <f t="shared" si="4"/>
        <v>0</v>
      </c>
      <c r="AA118" s="82" t="str">
        <f t="shared" si="5"/>
        <v>0</v>
      </c>
      <c r="AC118" s="85"/>
    </row>
    <row r="119" spans="1:29" s="327" customFormat="1" ht="12" customHeight="1" thickBot="1" x14ac:dyDescent="0.35">
      <c r="G119" s="264">
        <f>SUM(G109:G118)</f>
        <v>75</v>
      </c>
      <c r="I119" s="328"/>
      <c r="J119" s="375"/>
      <c r="L119" s="320"/>
      <c r="M119" s="267">
        <f>G119-P119</f>
        <v>0</v>
      </c>
      <c r="N119" s="375"/>
      <c r="O119" s="329"/>
      <c r="P119" s="267">
        <f>SUM(P109:P118)</f>
        <v>75</v>
      </c>
      <c r="S119" s="329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</row>
    <row r="120" spans="1:29" s="71" customFormat="1" ht="12" customHeight="1" x14ac:dyDescent="0.3">
      <c r="C120" s="330" t="s">
        <v>2045</v>
      </c>
      <c r="G120" s="309"/>
      <c r="H120" s="67"/>
      <c r="I120" s="309"/>
      <c r="J120" s="374"/>
      <c r="K120" s="309"/>
      <c r="L120" s="309"/>
      <c r="N120" s="374"/>
      <c r="O120" s="311"/>
      <c r="S120" s="31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s="43" customFormat="1" ht="12" customHeight="1" x14ac:dyDescent="0.25">
      <c r="A121" s="20" t="s">
        <v>2032</v>
      </c>
      <c r="B121" s="21">
        <v>310</v>
      </c>
      <c r="C121" s="20" t="s">
        <v>2033</v>
      </c>
      <c r="D121" s="20" t="s">
        <v>2718</v>
      </c>
      <c r="E121" s="22" t="s">
        <v>2187</v>
      </c>
      <c r="F121" s="22">
        <v>8</v>
      </c>
      <c r="G121" s="22">
        <v>25</v>
      </c>
      <c r="H121" s="22"/>
      <c r="I121" s="245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2046</v>
      </c>
      <c r="P121" s="26">
        <v>25</v>
      </c>
      <c r="Q121" s="1" t="s">
        <v>2985</v>
      </c>
      <c r="R121" s="21">
        <v>0</v>
      </c>
      <c r="S121" s="381" t="s">
        <v>3015</v>
      </c>
      <c r="T121" s="1" t="s">
        <v>3017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3"/>
        <v>400</v>
      </c>
      <c r="Z121" s="82" t="str">
        <f t="shared" si="4"/>
        <v>0</v>
      </c>
      <c r="AA121" s="82">
        <f t="shared" si="5"/>
        <v>400</v>
      </c>
    </row>
    <row r="122" spans="1:29" s="74" customFormat="1" ht="12" customHeight="1" x14ac:dyDescent="0.2">
      <c r="A122" s="83"/>
      <c r="B122" s="84"/>
      <c r="C122" s="83"/>
      <c r="D122" s="83"/>
      <c r="G122" s="245"/>
      <c r="H122" s="286"/>
      <c r="I122" s="274"/>
      <c r="J122" s="310"/>
      <c r="K122" s="245"/>
      <c r="L122" s="246" t="s">
        <v>2185</v>
      </c>
      <c r="M122" s="275"/>
      <c r="O122" s="28"/>
      <c r="Q122" s="248"/>
      <c r="R122" s="21"/>
      <c r="S122" s="355"/>
      <c r="T122" s="20"/>
      <c r="Y122" s="82">
        <f t="shared" si="3"/>
        <v>0</v>
      </c>
      <c r="Z122" s="82" t="str">
        <f t="shared" si="4"/>
        <v>0</v>
      </c>
      <c r="AA122" s="82" t="str">
        <f t="shared" si="5"/>
        <v>0</v>
      </c>
      <c r="AC122" s="85"/>
    </row>
    <row r="123" spans="1:29" s="316" customFormat="1" ht="12" customHeight="1" thickBot="1" x14ac:dyDescent="0.35">
      <c r="G123" s="317">
        <f>SUM(G120:G122)</f>
        <v>25</v>
      </c>
      <c r="H123" s="327"/>
      <c r="I123" s="331"/>
      <c r="J123" s="376"/>
      <c r="L123" s="318"/>
      <c r="M123" s="295">
        <f>G123-P123</f>
        <v>0</v>
      </c>
      <c r="N123" s="376"/>
      <c r="O123" s="321"/>
      <c r="P123" s="295">
        <f>SUM(P120:P122)</f>
        <v>25</v>
      </c>
      <c r="S123" s="321"/>
      <c r="Y123" s="82">
        <f t="shared" si="3"/>
        <v>0</v>
      </c>
      <c r="Z123" s="82" t="str">
        <f t="shared" si="4"/>
        <v>0</v>
      </c>
      <c r="AA123" s="82" t="str">
        <f t="shared" si="5"/>
        <v>0</v>
      </c>
    </row>
    <row r="124" spans="1:29" ht="12" customHeight="1" x14ac:dyDescent="0.25">
      <c r="C124" s="333" t="s">
        <v>2048</v>
      </c>
      <c r="G124" s="334"/>
      <c r="I124" s="334"/>
      <c r="J124" s="7"/>
      <c r="L124" s="334"/>
      <c r="N124" s="7"/>
      <c r="O124" s="335"/>
      <c r="S124" s="335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</row>
    <row r="125" spans="1:29" s="3" customFormat="1" ht="12" customHeight="1" x14ac:dyDescent="0.2">
      <c r="A125" s="1" t="s">
        <v>2049</v>
      </c>
      <c r="B125" s="2">
        <v>374.98</v>
      </c>
      <c r="C125" s="1" t="s">
        <v>1906</v>
      </c>
      <c r="D125" s="1" t="s">
        <v>2186</v>
      </c>
      <c r="E125" s="3" t="s">
        <v>2187</v>
      </c>
      <c r="F125" s="3">
        <v>16</v>
      </c>
      <c r="G125" s="3">
        <v>25</v>
      </c>
      <c r="I125" s="4" t="s">
        <v>2889</v>
      </c>
      <c r="J125" s="8" t="s">
        <v>446</v>
      </c>
      <c r="K125" s="4" t="s">
        <v>2050</v>
      </c>
      <c r="L125" s="244" t="s">
        <v>2185</v>
      </c>
      <c r="M125" s="3" t="s">
        <v>2889</v>
      </c>
      <c r="N125" s="8" t="s">
        <v>446</v>
      </c>
      <c r="O125" s="27"/>
      <c r="P125" s="3">
        <v>25</v>
      </c>
      <c r="Q125" s="1" t="s">
        <v>2193</v>
      </c>
      <c r="R125" s="2">
        <v>41.5</v>
      </c>
      <c r="S125" s="8" t="s">
        <v>436</v>
      </c>
      <c r="T125" s="1" t="s">
        <v>2051</v>
      </c>
      <c r="U125" s="3" t="s">
        <v>1953</v>
      </c>
      <c r="V125" s="3" t="s">
        <v>1953</v>
      </c>
      <c r="W125" s="22" t="s">
        <v>2846</v>
      </c>
      <c r="X125" s="22" t="s">
        <v>1019</v>
      </c>
      <c r="Y125" s="82">
        <f t="shared" si="3"/>
        <v>800</v>
      </c>
      <c r="Z125" s="82">
        <f t="shared" si="4"/>
        <v>800</v>
      </c>
      <c r="AA125" s="82" t="str">
        <f t="shared" si="5"/>
        <v>0</v>
      </c>
      <c r="AC125" s="5"/>
    </row>
    <row r="126" spans="1:29" s="3" customFormat="1" ht="12" customHeight="1" x14ac:dyDescent="0.2">
      <c r="A126" s="1" t="s">
        <v>2052</v>
      </c>
      <c r="B126" s="2">
        <v>145</v>
      </c>
      <c r="C126" s="1" t="s">
        <v>2218</v>
      </c>
      <c r="D126" s="1" t="s">
        <v>2186</v>
      </c>
      <c r="E126" s="3" t="s">
        <v>2187</v>
      </c>
      <c r="F126" s="3">
        <v>16</v>
      </c>
      <c r="G126" s="3">
        <v>25</v>
      </c>
      <c r="J126" s="8" t="s">
        <v>446</v>
      </c>
      <c r="K126" s="4" t="s">
        <v>2585</v>
      </c>
      <c r="L126" s="244" t="s">
        <v>2185</v>
      </c>
      <c r="M126" s="3" t="s">
        <v>2194</v>
      </c>
      <c r="N126" s="8" t="s">
        <v>446</v>
      </c>
      <c r="O126" s="3" t="s">
        <v>2053</v>
      </c>
      <c r="P126" s="3">
        <v>25</v>
      </c>
      <c r="Q126" s="1" t="s">
        <v>2054</v>
      </c>
      <c r="R126" s="2">
        <v>350</v>
      </c>
      <c r="S126" s="8" t="s">
        <v>436</v>
      </c>
      <c r="T126" s="1" t="s">
        <v>2055</v>
      </c>
      <c r="U126" s="3" t="s">
        <v>1953</v>
      </c>
      <c r="V126" s="22" t="s">
        <v>1953</v>
      </c>
      <c r="W126" s="22" t="s">
        <v>1161</v>
      </c>
      <c r="X126" s="22" t="s">
        <v>1019</v>
      </c>
      <c r="Y126" s="82">
        <f t="shared" si="3"/>
        <v>800</v>
      </c>
      <c r="Z126" s="82">
        <f t="shared" si="4"/>
        <v>800</v>
      </c>
      <c r="AA126" s="82" t="str">
        <f t="shared" si="5"/>
        <v>0</v>
      </c>
      <c r="AC126" s="5"/>
    </row>
    <row r="127" spans="1:29" s="3" customFormat="1" ht="12" customHeight="1" x14ac:dyDescent="0.2">
      <c r="A127" s="1"/>
      <c r="B127" s="2"/>
      <c r="C127" s="1"/>
      <c r="D127" s="1"/>
      <c r="G127" s="4"/>
      <c r="I127" s="4"/>
      <c r="J127" s="24"/>
      <c r="K127" s="23"/>
      <c r="L127" s="244" t="s">
        <v>2185</v>
      </c>
      <c r="M127" s="22"/>
      <c r="N127" s="8"/>
      <c r="O127" s="336"/>
      <c r="Q127" s="1"/>
      <c r="R127" s="2"/>
      <c r="S127" s="337"/>
      <c r="T127" s="1"/>
      <c r="Y127" s="82">
        <f t="shared" si="3"/>
        <v>0</v>
      </c>
      <c r="Z127" s="82" t="str">
        <f t="shared" si="4"/>
        <v>0</v>
      </c>
      <c r="AA127" s="82" t="str">
        <f t="shared" si="5"/>
        <v>0</v>
      </c>
      <c r="AC127" s="5"/>
    </row>
    <row r="128" spans="1:29" s="62" customFormat="1" ht="12" customHeight="1" thickBot="1" x14ac:dyDescent="0.3">
      <c r="G128" s="317">
        <f>SUM(G124:G127)</f>
        <v>50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SUM(P124:P127)</f>
        <v>50</v>
      </c>
      <c r="S128" s="341"/>
      <c r="Y128" s="82">
        <f t="shared" si="3"/>
        <v>0</v>
      </c>
      <c r="Z128" s="82" t="str">
        <f t="shared" si="4"/>
        <v>0</v>
      </c>
      <c r="AA128" s="82" t="str">
        <f t="shared" si="5"/>
        <v>0</v>
      </c>
    </row>
    <row r="129" spans="1:34" ht="12" customHeight="1" x14ac:dyDescent="0.25">
      <c r="C129" s="333" t="s">
        <v>2056</v>
      </c>
      <c r="G129" s="334"/>
      <c r="I129" s="334"/>
      <c r="J129" s="378"/>
      <c r="K129" s="43"/>
      <c r="L129" s="240"/>
      <c r="M129" s="43"/>
      <c r="N129" s="378"/>
      <c r="O129" s="335"/>
      <c r="S129" s="335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</row>
    <row r="130" spans="1:34" s="3" customFormat="1" ht="12" customHeight="1" x14ac:dyDescent="0.2">
      <c r="A130" s="1" t="s">
        <v>2057</v>
      </c>
      <c r="B130" s="2">
        <v>67</v>
      </c>
      <c r="C130" s="1" t="s">
        <v>2193</v>
      </c>
      <c r="D130" s="1" t="s">
        <v>2718</v>
      </c>
      <c r="E130" s="3" t="s">
        <v>2187</v>
      </c>
      <c r="F130" s="3">
        <v>8</v>
      </c>
      <c r="G130" s="3">
        <v>25</v>
      </c>
      <c r="I130" s="111"/>
      <c r="J130" s="8" t="s">
        <v>446</v>
      </c>
      <c r="K130" s="4" t="s">
        <v>2490</v>
      </c>
      <c r="L130" s="244" t="s">
        <v>2185</v>
      </c>
      <c r="M130" s="3" t="s">
        <v>2430</v>
      </c>
      <c r="N130" s="8" t="s">
        <v>446</v>
      </c>
      <c r="O130" s="3" t="s">
        <v>2490</v>
      </c>
      <c r="P130" s="3">
        <v>25</v>
      </c>
      <c r="Q130" s="1" t="s">
        <v>2193</v>
      </c>
      <c r="R130" s="2">
        <v>27.5</v>
      </c>
      <c r="S130" s="8" t="s">
        <v>436</v>
      </c>
      <c r="T130" s="1" t="s">
        <v>2058</v>
      </c>
      <c r="U130" s="3" t="s">
        <v>1953</v>
      </c>
      <c r="V130" s="3" t="s">
        <v>1953</v>
      </c>
      <c r="W130" s="22" t="s">
        <v>1161</v>
      </c>
      <c r="X130" s="22" t="s">
        <v>1019</v>
      </c>
      <c r="Y130" s="82">
        <f t="shared" si="3"/>
        <v>400</v>
      </c>
      <c r="Z130" s="82">
        <f t="shared" si="4"/>
        <v>400</v>
      </c>
      <c r="AA130" s="82" t="str">
        <f t="shared" si="5"/>
        <v>0</v>
      </c>
      <c r="AC130" s="5"/>
    </row>
    <row r="131" spans="1:34" s="3" customFormat="1" ht="12" customHeight="1" x14ac:dyDescent="0.2">
      <c r="A131" s="20" t="s">
        <v>2028</v>
      </c>
      <c r="B131" s="21">
        <v>25</v>
      </c>
      <c r="C131" s="20" t="s">
        <v>2193</v>
      </c>
      <c r="D131" s="20" t="s">
        <v>2718</v>
      </c>
      <c r="E131" s="22" t="s">
        <v>2187</v>
      </c>
      <c r="F131" s="22">
        <v>8</v>
      </c>
      <c r="G131" s="22">
        <v>25</v>
      </c>
      <c r="H131" s="22"/>
      <c r="I131" s="4" t="s">
        <v>2567</v>
      </c>
      <c r="J131" s="24" t="s">
        <v>446</v>
      </c>
      <c r="K131" s="23" t="s">
        <v>2326</v>
      </c>
      <c r="L131" s="244" t="s">
        <v>2185</v>
      </c>
      <c r="M131" s="3" t="s">
        <v>2567</v>
      </c>
      <c r="N131" s="8" t="s">
        <v>446</v>
      </c>
      <c r="O131" s="139"/>
      <c r="P131" s="3">
        <v>25</v>
      </c>
      <c r="Q131" s="1" t="s">
        <v>2193</v>
      </c>
      <c r="R131" s="2">
        <v>370</v>
      </c>
      <c r="S131" s="24" t="s">
        <v>436</v>
      </c>
      <c r="T131" s="1" t="s">
        <v>2059</v>
      </c>
      <c r="U131" s="3" t="s">
        <v>1953</v>
      </c>
      <c r="V131" s="3" t="s">
        <v>1953</v>
      </c>
      <c r="W131" s="22" t="s">
        <v>1161</v>
      </c>
      <c r="X131" s="22" t="s">
        <v>1019</v>
      </c>
      <c r="Y131" s="82">
        <f t="shared" si="3"/>
        <v>400</v>
      </c>
      <c r="Z131" s="82">
        <f t="shared" si="4"/>
        <v>400</v>
      </c>
      <c r="AA131" s="82" t="str">
        <f t="shared" si="5"/>
        <v>0</v>
      </c>
      <c r="AC131" s="5"/>
    </row>
    <row r="132" spans="1:34" s="16" customFormat="1" ht="12" customHeight="1" x14ac:dyDescent="0.2">
      <c r="A132" s="312"/>
      <c r="B132" s="313"/>
      <c r="C132" s="312"/>
      <c r="D132" s="312"/>
      <c r="G132" s="343"/>
      <c r="I132" s="343"/>
      <c r="J132" s="344"/>
      <c r="K132" s="245"/>
      <c r="L132" s="244" t="s">
        <v>2185</v>
      </c>
      <c r="M132" s="74"/>
      <c r="N132" s="344"/>
      <c r="O132" s="345"/>
      <c r="Q132" s="312"/>
      <c r="R132" s="313"/>
      <c r="S132" s="167"/>
      <c r="T132" s="312"/>
      <c r="Y132" s="82">
        <f t="shared" si="3"/>
        <v>0</v>
      </c>
      <c r="Z132" s="82" t="str">
        <f t="shared" si="4"/>
        <v>0</v>
      </c>
      <c r="AA132" s="82" t="str">
        <f t="shared" si="5"/>
        <v>0</v>
      </c>
      <c r="AC132" s="315"/>
    </row>
    <row r="133" spans="1:34" s="62" customFormat="1" ht="12" customHeight="1" thickBot="1" x14ac:dyDescent="0.3">
      <c r="G133" s="317">
        <f>SUM(G129:G132)</f>
        <v>50</v>
      </c>
      <c r="I133" s="338"/>
      <c r="J133" s="377"/>
      <c r="K133" s="46"/>
      <c r="L133" s="340"/>
      <c r="M133" s="267">
        <f>G133-P133</f>
        <v>0</v>
      </c>
      <c r="N133" s="377"/>
      <c r="O133" s="341"/>
      <c r="P133" s="295">
        <f>SUM(P129:P132)</f>
        <v>50</v>
      </c>
      <c r="S133" s="341"/>
      <c r="Y133" s="82">
        <f t="shared" si="3"/>
        <v>0</v>
      </c>
      <c r="Z133" s="82" t="str">
        <f t="shared" si="4"/>
        <v>0</v>
      </c>
      <c r="AA133" s="82" t="str">
        <f t="shared" si="5"/>
        <v>0</v>
      </c>
    </row>
    <row r="134" spans="1:34" s="37" customFormat="1" ht="11.85" customHeight="1" x14ac:dyDescent="0.25">
      <c r="A134" s="30"/>
      <c r="B134" s="31"/>
      <c r="C134" s="32" t="s">
        <v>468</v>
      </c>
      <c r="D134" s="33"/>
      <c r="E134" s="34"/>
      <c r="F134" s="35"/>
      <c r="G134" s="36"/>
      <c r="H134" s="30"/>
      <c r="I134" s="30"/>
      <c r="J134" s="30"/>
      <c r="K134" s="30"/>
      <c r="L134" s="34"/>
      <c r="M134" s="30"/>
      <c r="N134" s="30"/>
      <c r="O134" s="30"/>
      <c r="P134" s="36"/>
      <c r="Q134" s="34"/>
      <c r="R134" s="31"/>
      <c r="S134" s="121"/>
      <c r="T134" s="30"/>
      <c r="U134" s="30"/>
      <c r="V134" s="30"/>
      <c r="W134" s="34"/>
      <c r="X134" s="30"/>
      <c r="Y134" s="82">
        <f t="shared" si="3"/>
        <v>0</v>
      </c>
      <c r="Z134" s="82" t="str">
        <f t="shared" si="4"/>
        <v>0</v>
      </c>
      <c r="AA134" s="82" t="str">
        <f t="shared" si="5"/>
        <v>0</v>
      </c>
      <c r="AB134" s="30"/>
      <c r="AC134" s="30"/>
      <c r="AD134" s="34"/>
      <c r="AE134" s="34"/>
      <c r="AF134" s="34"/>
      <c r="AG134" s="34"/>
      <c r="AH134" s="34"/>
    </row>
    <row r="135" spans="1:34" s="3" customFormat="1" ht="10.199999999999999" x14ac:dyDescent="0.2">
      <c r="A135" s="1" t="s">
        <v>1756</v>
      </c>
      <c r="B135" s="2">
        <v>300</v>
      </c>
      <c r="C135" s="1" t="s">
        <v>1757</v>
      </c>
      <c r="D135" s="1" t="s">
        <v>2186</v>
      </c>
      <c r="E135" s="3" t="s">
        <v>2187</v>
      </c>
      <c r="F135" s="3">
        <v>16</v>
      </c>
      <c r="G135" s="22">
        <v>25</v>
      </c>
      <c r="H135" s="22"/>
      <c r="I135" s="114"/>
      <c r="J135" s="3" t="s">
        <v>446</v>
      </c>
      <c r="K135" s="112" t="s">
        <v>432</v>
      </c>
      <c r="L135" s="76" t="s">
        <v>2185</v>
      </c>
      <c r="M135" s="77" t="s">
        <v>432</v>
      </c>
      <c r="N135" s="3" t="s">
        <v>446</v>
      </c>
      <c r="P135" s="3">
        <v>25</v>
      </c>
      <c r="Q135" s="1" t="s">
        <v>861</v>
      </c>
      <c r="R135" s="2">
        <v>335</v>
      </c>
      <c r="S135" s="150" t="s">
        <v>436</v>
      </c>
      <c r="T135" s="1" t="s">
        <v>862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3"/>
        <v>800</v>
      </c>
      <c r="Z135" s="82">
        <f t="shared" si="4"/>
        <v>800</v>
      </c>
      <c r="AA135" s="82" t="str">
        <f t="shared" si="5"/>
        <v>0</v>
      </c>
      <c r="AC135" s="5"/>
    </row>
    <row r="136" spans="1:34" s="3" customFormat="1" ht="10.199999999999999" x14ac:dyDescent="0.2">
      <c r="A136" s="1" t="s">
        <v>1759</v>
      </c>
      <c r="B136" s="2">
        <v>255</v>
      </c>
      <c r="C136" s="1" t="s">
        <v>1757</v>
      </c>
      <c r="D136" s="1" t="s">
        <v>2186</v>
      </c>
      <c r="E136" s="3" t="s">
        <v>2187</v>
      </c>
      <c r="F136" s="3">
        <v>16</v>
      </c>
      <c r="G136" s="22">
        <v>25</v>
      </c>
      <c r="H136" s="22"/>
      <c r="I136" s="114"/>
      <c r="J136" s="3" t="s">
        <v>446</v>
      </c>
      <c r="K136" s="112" t="s">
        <v>432</v>
      </c>
      <c r="L136" s="76" t="s">
        <v>2185</v>
      </c>
      <c r="M136" s="115" t="s">
        <v>432</v>
      </c>
      <c r="N136" s="3" t="s">
        <v>446</v>
      </c>
      <c r="O136" s="27"/>
      <c r="P136" s="3">
        <v>25</v>
      </c>
      <c r="Q136" s="1" t="s">
        <v>1757</v>
      </c>
      <c r="R136" s="2">
        <v>255</v>
      </c>
      <c r="S136" s="150" t="s">
        <v>436</v>
      </c>
      <c r="T136" s="1" t="s">
        <v>1758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3"/>
        <v>800</v>
      </c>
      <c r="Z136" s="82">
        <f t="shared" si="4"/>
        <v>800</v>
      </c>
      <c r="AA136" s="82" t="str">
        <f t="shared" si="5"/>
        <v>0</v>
      </c>
      <c r="AC136" s="5"/>
    </row>
    <row r="137" spans="1:34" s="3" customFormat="1" ht="10.199999999999999" x14ac:dyDescent="0.2">
      <c r="A137" s="1" t="s">
        <v>849</v>
      </c>
      <c r="B137" s="2">
        <v>375</v>
      </c>
      <c r="C137" s="1" t="s">
        <v>837</v>
      </c>
      <c r="D137" s="1" t="s">
        <v>2186</v>
      </c>
      <c r="E137" s="3" t="s">
        <v>2187</v>
      </c>
      <c r="F137" s="3">
        <v>16</v>
      </c>
      <c r="G137" s="22">
        <v>25</v>
      </c>
      <c r="H137" s="22"/>
      <c r="I137" s="114"/>
      <c r="J137" s="3" t="s">
        <v>446</v>
      </c>
      <c r="K137" s="108" t="s">
        <v>2585</v>
      </c>
      <c r="L137" s="109" t="s">
        <v>2185</v>
      </c>
      <c r="M137" s="110" t="s">
        <v>2895</v>
      </c>
      <c r="N137" s="3" t="s">
        <v>446</v>
      </c>
      <c r="O137" s="3" t="s">
        <v>2585</v>
      </c>
      <c r="P137" s="3">
        <v>25</v>
      </c>
      <c r="Q137" s="1" t="s">
        <v>2193</v>
      </c>
      <c r="R137" s="2">
        <v>180</v>
      </c>
      <c r="S137" s="125" t="s">
        <v>1161</v>
      </c>
      <c r="T137" s="1" t="s">
        <v>2298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ref="Y137:Y197" si="6">F137*G137*2</f>
        <v>800</v>
      </c>
      <c r="Z137" s="82">
        <f t="shared" ref="Z137:Z200" si="7">IF(X137="N",Y137,"0")</f>
        <v>800</v>
      </c>
      <c r="AA137" s="82" t="str">
        <f t="shared" ref="AA137:AA200" si="8">IF(X137="P",Y137,"0")</f>
        <v>0</v>
      </c>
      <c r="AC137" s="5"/>
    </row>
    <row r="138" spans="1:34" s="3" customFormat="1" ht="10.199999999999999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2315</v>
      </c>
      <c r="N138" s="3" t="s">
        <v>446</v>
      </c>
      <c r="O138" s="27" t="s">
        <v>1306</v>
      </c>
      <c r="P138" s="3">
        <v>2</v>
      </c>
      <c r="Q138" s="1" t="s">
        <v>2193</v>
      </c>
      <c r="R138" s="2">
        <v>26.65</v>
      </c>
      <c r="S138" s="120" t="s">
        <v>1749</v>
      </c>
      <c r="T138" s="1" t="s">
        <v>2672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64</v>
      </c>
      <c r="Z138" s="82" t="str">
        <f t="shared" si="7"/>
        <v>0</v>
      </c>
      <c r="AA138" s="82">
        <f t="shared" si="8"/>
        <v>64</v>
      </c>
      <c r="AC138" s="5"/>
    </row>
    <row r="139" spans="1:34" s="3" customFormat="1" ht="10.199999999999999" x14ac:dyDescent="0.2">
      <c r="A139" s="1" t="s">
        <v>424</v>
      </c>
      <c r="B139" s="21">
        <v>0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6</v>
      </c>
      <c r="I139" s="78" t="s">
        <v>1024</v>
      </c>
      <c r="J139" s="3" t="s">
        <v>446</v>
      </c>
      <c r="K139" s="75" t="s">
        <v>2821</v>
      </c>
      <c r="L139" s="76" t="s">
        <v>2185</v>
      </c>
      <c r="M139" s="77" t="s">
        <v>2315</v>
      </c>
      <c r="N139" s="3" t="s">
        <v>446</v>
      </c>
      <c r="O139" s="27" t="s">
        <v>1306</v>
      </c>
      <c r="P139" s="3">
        <v>6</v>
      </c>
      <c r="Q139" s="1" t="s">
        <v>2193</v>
      </c>
      <c r="R139" s="2">
        <v>26.65</v>
      </c>
      <c r="S139" s="120" t="s">
        <v>1750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192</v>
      </c>
      <c r="Z139" s="82" t="str">
        <f t="shared" si="7"/>
        <v>0</v>
      </c>
      <c r="AA139" s="82">
        <f t="shared" si="8"/>
        <v>192</v>
      </c>
      <c r="AC139" s="5"/>
    </row>
    <row r="140" spans="1:34" s="3" customFormat="1" ht="10.199999999999999" x14ac:dyDescent="0.2">
      <c r="A140" s="1" t="s">
        <v>1760</v>
      </c>
      <c r="B140" s="2">
        <v>250</v>
      </c>
      <c r="C140" s="1" t="s">
        <v>1757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1726</v>
      </c>
      <c r="J140" s="3" t="s">
        <v>446</v>
      </c>
      <c r="K140" s="112" t="s">
        <v>1164</v>
      </c>
      <c r="L140" s="76" t="s">
        <v>2185</v>
      </c>
      <c r="M140" s="115" t="s">
        <v>2367</v>
      </c>
      <c r="N140" s="3" t="s">
        <v>446</v>
      </c>
      <c r="O140" s="27" t="s">
        <v>1361</v>
      </c>
      <c r="P140" s="3">
        <v>10</v>
      </c>
      <c r="Q140" s="1" t="s">
        <v>1757</v>
      </c>
      <c r="R140" s="2">
        <v>260</v>
      </c>
      <c r="S140" s="124">
        <v>16321</v>
      </c>
      <c r="T140" s="1" t="s">
        <v>1761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0.199999999999999" x14ac:dyDescent="0.2">
      <c r="A141" s="1" t="s">
        <v>1760</v>
      </c>
      <c r="B141" s="2">
        <v>250</v>
      </c>
      <c r="C141" s="1" t="s">
        <v>1757</v>
      </c>
      <c r="D141" s="1" t="s">
        <v>2186</v>
      </c>
      <c r="E141" s="3" t="s">
        <v>2187</v>
      </c>
      <c r="F141" s="3">
        <v>16</v>
      </c>
      <c r="G141" s="22">
        <v>15</v>
      </c>
      <c r="H141" s="22"/>
      <c r="I141" s="114" t="s">
        <v>1359</v>
      </c>
      <c r="J141" s="3" t="s">
        <v>446</v>
      </c>
      <c r="K141" s="112" t="s">
        <v>1164</v>
      </c>
      <c r="L141" s="76" t="s">
        <v>2185</v>
      </c>
      <c r="M141" s="115" t="s">
        <v>2367</v>
      </c>
      <c r="N141" s="3" t="s">
        <v>446</v>
      </c>
      <c r="O141" s="27" t="s">
        <v>1741</v>
      </c>
      <c r="P141" s="3">
        <v>15</v>
      </c>
      <c r="Q141" s="1" t="s">
        <v>1757</v>
      </c>
      <c r="R141" s="2">
        <v>260</v>
      </c>
      <c r="S141" s="124">
        <v>16322</v>
      </c>
      <c r="T141" s="1" t="s">
        <v>1761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480</v>
      </c>
      <c r="Z141" s="82" t="str">
        <f t="shared" si="7"/>
        <v>0</v>
      </c>
      <c r="AA141" s="82">
        <f t="shared" si="8"/>
        <v>480</v>
      </c>
      <c r="AC141" s="5"/>
    </row>
    <row r="142" spans="1:34" s="3" customFormat="1" ht="10.199999999999999" x14ac:dyDescent="0.2">
      <c r="A142" s="1" t="s">
        <v>2383</v>
      </c>
      <c r="B142" s="2">
        <v>95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1736</v>
      </c>
      <c r="J142" s="3" t="s">
        <v>446</v>
      </c>
      <c r="K142" s="75" t="s">
        <v>2806</v>
      </c>
      <c r="L142" s="76" t="s">
        <v>2185</v>
      </c>
      <c r="M142" s="77" t="s">
        <v>2430</v>
      </c>
      <c r="N142" s="3" t="s">
        <v>446</v>
      </c>
      <c r="O142" s="3" t="s">
        <v>1732</v>
      </c>
      <c r="P142" s="3">
        <v>25</v>
      </c>
      <c r="Q142" s="1" t="s">
        <v>2193</v>
      </c>
      <c r="R142" s="2">
        <v>40</v>
      </c>
      <c r="S142" s="152" t="s">
        <v>1748</v>
      </c>
      <c r="T142" s="1" t="s">
        <v>2436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1" t="s">
        <v>2400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3</v>
      </c>
      <c r="I143" s="27" t="s">
        <v>1742</v>
      </c>
      <c r="J143" s="3" t="s">
        <v>446</v>
      </c>
      <c r="K143" s="75" t="s">
        <v>2806</v>
      </c>
      <c r="L143" s="76" t="s">
        <v>2185</v>
      </c>
      <c r="M143" s="77" t="s">
        <v>2441</v>
      </c>
      <c r="N143" s="3" t="s">
        <v>446</v>
      </c>
      <c r="O143" s="27" t="s">
        <v>988</v>
      </c>
      <c r="P143" s="3">
        <v>3</v>
      </c>
      <c r="Q143" s="1" t="s">
        <v>2218</v>
      </c>
      <c r="R143" s="2">
        <v>200</v>
      </c>
      <c r="S143" s="124">
        <v>16283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96</v>
      </c>
      <c r="Z143" s="82" t="str">
        <f t="shared" si="7"/>
        <v>0</v>
      </c>
      <c r="AA143" s="82">
        <f t="shared" si="8"/>
        <v>96</v>
      </c>
      <c r="AC143" s="5"/>
    </row>
    <row r="144" spans="1:34" s="3" customFormat="1" ht="10.199999999999999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10</v>
      </c>
      <c r="I144" s="27" t="s">
        <v>1734</v>
      </c>
      <c r="J144" s="3" t="s">
        <v>446</v>
      </c>
      <c r="K144" s="75" t="s">
        <v>2806</v>
      </c>
      <c r="L144" s="76" t="s">
        <v>2185</v>
      </c>
      <c r="M144" s="77" t="s">
        <v>2441</v>
      </c>
      <c r="N144" s="3" t="s">
        <v>446</v>
      </c>
      <c r="O144" s="27" t="s">
        <v>1737</v>
      </c>
      <c r="P144" s="3">
        <v>10</v>
      </c>
      <c r="Q144" s="1" t="s">
        <v>2218</v>
      </c>
      <c r="R144" s="2">
        <v>200</v>
      </c>
      <c r="S144" s="151">
        <v>1002115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320</v>
      </c>
      <c r="Z144" s="82" t="str">
        <f t="shared" si="7"/>
        <v>0</v>
      </c>
      <c r="AA144" s="82">
        <f t="shared" si="8"/>
        <v>320</v>
      </c>
      <c r="AC144" s="5"/>
    </row>
    <row r="145" spans="1:29" s="3" customFormat="1" ht="10.199999999999999" x14ac:dyDescent="0.2">
      <c r="A145" s="1" t="s">
        <v>2399</v>
      </c>
      <c r="B145" s="2">
        <v>85.5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1735</v>
      </c>
      <c r="J145" s="3" t="s">
        <v>446</v>
      </c>
      <c r="K145" s="75" t="s">
        <v>2806</v>
      </c>
      <c r="L145" s="76" t="s">
        <v>2185</v>
      </c>
      <c r="M145" s="77" t="s">
        <v>2441</v>
      </c>
      <c r="N145" s="3" t="s">
        <v>446</v>
      </c>
      <c r="O145" s="27" t="s">
        <v>988</v>
      </c>
      <c r="P145" s="3">
        <v>25</v>
      </c>
      <c r="Q145" s="1" t="s">
        <v>2218</v>
      </c>
      <c r="R145" s="2">
        <v>200</v>
      </c>
      <c r="S145" s="124">
        <v>16283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2385</v>
      </c>
      <c r="B146" s="2">
        <v>94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1735</v>
      </c>
      <c r="J146" s="3" t="s">
        <v>446</v>
      </c>
      <c r="K146" s="75" t="s">
        <v>2806</v>
      </c>
      <c r="L146" s="76" t="s">
        <v>2185</v>
      </c>
      <c r="M146" s="77" t="s">
        <v>2441</v>
      </c>
      <c r="N146" s="3" t="s">
        <v>446</v>
      </c>
      <c r="O146" s="27" t="s">
        <v>988</v>
      </c>
      <c r="P146" s="3">
        <v>25</v>
      </c>
      <c r="Q146" s="1" t="s">
        <v>2218</v>
      </c>
      <c r="R146" s="2">
        <v>200</v>
      </c>
      <c r="S146" s="124">
        <v>16283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1" t="s">
        <v>2400</v>
      </c>
      <c r="B147" s="2">
        <v>94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12</v>
      </c>
      <c r="I147" s="27" t="s">
        <v>1735</v>
      </c>
      <c r="J147" s="3" t="s">
        <v>446</v>
      </c>
      <c r="K147" s="75" t="s">
        <v>2806</v>
      </c>
      <c r="L147" s="76" t="s">
        <v>2185</v>
      </c>
      <c r="M147" s="77" t="s">
        <v>2441</v>
      </c>
      <c r="N147" s="3" t="s">
        <v>446</v>
      </c>
      <c r="O147" s="27" t="s">
        <v>988</v>
      </c>
      <c r="P147" s="3">
        <v>12</v>
      </c>
      <c r="Q147" s="1" t="s">
        <v>2218</v>
      </c>
      <c r="R147" s="2">
        <v>200</v>
      </c>
      <c r="S147" s="124">
        <v>16283</v>
      </c>
      <c r="T147" s="1" t="s">
        <v>2443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384</v>
      </c>
      <c r="Z147" s="82" t="str">
        <f t="shared" si="7"/>
        <v>0</v>
      </c>
      <c r="AA147" s="82">
        <f t="shared" si="8"/>
        <v>384</v>
      </c>
      <c r="AC147" s="5"/>
    </row>
    <row r="148" spans="1:29" s="3" customFormat="1" ht="10.199999999999999" x14ac:dyDescent="0.2">
      <c r="A148" s="20" t="s">
        <v>2711</v>
      </c>
      <c r="B148" s="21">
        <v>216</v>
      </c>
      <c r="C148" s="20" t="s">
        <v>2218</v>
      </c>
      <c r="D148" s="20" t="s">
        <v>2186</v>
      </c>
      <c r="E148" s="22" t="s">
        <v>2187</v>
      </c>
      <c r="F148" s="22">
        <v>16</v>
      </c>
      <c r="G148" s="22">
        <v>8</v>
      </c>
      <c r="H148" s="22"/>
      <c r="I148" s="114" t="s">
        <v>1165</v>
      </c>
      <c r="J148" s="3" t="s">
        <v>446</v>
      </c>
      <c r="K148" s="112" t="s">
        <v>2277</v>
      </c>
      <c r="L148" s="144" t="s">
        <v>2185</v>
      </c>
      <c r="M148" s="145" t="s">
        <v>2821</v>
      </c>
      <c r="N148" s="3" t="s">
        <v>446</v>
      </c>
      <c r="O148" s="146" t="s">
        <v>1263</v>
      </c>
      <c r="P148" s="22">
        <v>8</v>
      </c>
      <c r="Q148" s="1" t="s">
        <v>1002</v>
      </c>
      <c r="R148" s="2">
        <v>0</v>
      </c>
      <c r="S148" s="119">
        <v>16286</v>
      </c>
      <c r="T148" s="1" t="s">
        <v>1762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256</v>
      </c>
      <c r="Z148" s="82" t="str">
        <f t="shared" si="7"/>
        <v>0</v>
      </c>
      <c r="AA148" s="82">
        <f t="shared" si="8"/>
        <v>256</v>
      </c>
      <c r="AC148" s="5"/>
    </row>
    <row r="149" spans="1:29" s="3" customFormat="1" ht="10.199999999999999" x14ac:dyDescent="0.2">
      <c r="A149" s="1" t="s">
        <v>1064</v>
      </c>
      <c r="B149" s="2">
        <v>330</v>
      </c>
      <c r="C149" s="1" t="s">
        <v>1063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2905</v>
      </c>
      <c r="J149" s="3" t="s">
        <v>446</v>
      </c>
      <c r="K149" s="75" t="s">
        <v>2887</v>
      </c>
      <c r="L149" s="76" t="s">
        <v>2185</v>
      </c>
      <c r="M149" s="77" t="s">
        <v>2821</v>
      </c>
      <c r="N149" s="3" t="s">
        <v>446</v>
      </c>
      <c r="O149" s="87" t="s">
        <v>828</v>
      </c>
      <c r="P149" s="22">
        <v>25</v>
      </c>
      <c r="Q149" s="1" t="s">
        <v>1002</v>
      </c>
      <c r="R149" s="2">
        <v>0</v>
      </c>
      <c r="S149" s="119">
        <v>16318</v>
      </c>
      <c r="T149" s="1" t="s">
        <v>1762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1.85" customHeight="1" x14ac:dyDescent="0.2">
      <c r="A150" s="20" t="s">
        <v>2837</v>
      </c>
      <c r="B150" s="21">
        <v>0</v>
      </c>
      <c r="C150" s="20" t="s">
        <v>2838</v>
      </c>
      <c r="D150" s="20" t="s">
        <v>2186</v>
      </c>
      <c r="E150" s="22" t="s">
        <v>2187</v>
      </c>
      <c r="F150" s="22">
        <v>16</v>
      </c>
      <c r="G150" s="22">
        <v>4</v>
      </c>
      <c r="H150" s="22" t="s">
        <v>2839</v>
      </c>
      <c r="I150" s="23" t="s">
        <v>2840</v>
      </c>
      <c r="J150" s="3" t="s">
        <v>446</v>
      </c>
      <c r="K150" s="108" t="s">
        <v>2841</v>
      </c>
      <c r="L150" s="109" t="s">
        <v>2185</v>
      </c>
      <c r="M150" s="110" t="s">
        <v>2821</v>
      </c>
      <c r="N150" s="3" t="s">
        <v>446</v>
      </c>
      <c r="O150" s="87" t="s">
        <v>428</v>
      </c>
      <c r="P150" s="22">
        <v>4</v>
      </c>
      <c r="Q150" s="1" t="s">
        <v>1002</v>
      </c>
      <c r="R150" s="2">
        <v>0</v>
      </c>
      <c r="S150" s="125">
        <v>15937</v>
      </c>
      <c r="T150" s="1" t="s">
        <v>1762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128</v>
      </c>
      <c r="Z150" s="82" t="str">
        <f t="shared" si="7"/>
        <v>0</v>
      </c>
      <c r="AA150" s="82">
        <f t="shared" si="8"/>
        <v>128</v>
      </c>
      <c r="AC150" s="5"/>
    </row>
    <row r="151" spans="1:29" s="3" customFormat="1" ht="10.199999999999999" x14ac:dyDescent="0.2">
      <c r="A151" s="1" t="s">
        <v>1767</v>
      </c>
      <c r="B151" s="2">
        <v>325</v>
      </c>
      <c r="C151" s="1" t="s">
        <v>1757</v>
      </c>
      <c r="D151" s="1" t="s">
        <v>2186</v>
      </c>
      <c r="E151" s="3" t="s">
        <v>2187</v>
      </c>
      <c r="F151" s="3">
        <v>16</v>
      </c>
      <c r="G151" s="22">
        <v>25</v>
      </c>
      <c r="H151" s="22"/>
      <c r="I151" s="114" t="s">
        <v>1728</v>
      </c>
      <c r="J151" s="3" t="s">
        <v>446</v>
      </c>
      <c r="K151" s="112" t="s">
        <v>2585</v>
      </c>
      <c r="L151" s="76" t="s">
        <v>2185</v>
      </c>
      <c r="M151" s="115" t="s">
        <v>877</v>
      </c>
      <c r="N151" s="3" t="s">
        <v>446</v>
      </c>
      <c r="O151" s="27" t="s">
        <v>1729</v>
      </c>
      <c r="P151" s="3">
        <v>25</v>
      </c>
      <c r="Q151" s="1" t="s">
        <v>1757</v>
      </c>
      <c r="R151" s="2">
        <v>250</v>
      </c>
      <c r="S151" s="149">
        <v>1002069</v>
      </c>
      <c r="T151" s="1" t="s">
        <v>1763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843</v>
      </c>
      <c r="B152" s="2">
        <v>385</v>
      </c>
      <c r="C152" s="1" t="s">
        <v>837</v>
      </c>
      <c r="D152" s="1" t="s">
        <v>2186</v>
      </c>
      <c r="E152" s="3" t="s">
        <v>2187</v>
      </c>
      <c r="F152" s="3">
        <v>16</v>
      </c>
      <c r="G152" s="22">
        <v>25</v>
      </c>
      <c r="H152" s="22"/>
      <c r="I152" s="114" t="s">
        <v>1730</v>
      </c>
      <c r="J152" s="3" t="s">
        <v>446</v>
      </c>
      <c r="K152" s="75" t="s">
        <v>2466</v>
      </c>
      <c r="L152" s="76" t="s">
        <v>2185</v>
      </c>
      <c r="M152" s="115" t="s">
        <v>877</v>
      </c>
      <c r="N152" s="3" t="s">
        <v>446</v>
      </c>
      <c r="O152" s="27" t="s">
        <v>1729</v>
      </c>
      <c r="P152" s="3">
        <v>25</v>
      </c>
      <c r="Q152" s="1" t="s">
        <v>1757</v>
      </c>
      <c r="R152" s="2">
        <v>250</v>
      </c>
      <c r="S152" s="149">
        <v>1002074</v>
      </c>
      <c r="T152" s="1" t="s">
        <v>1763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800</v>
      </c>
      <c r="Z152" s="82" t="str">
        <f t="shared" si="7"/>
        <v>0</v>
      </c>
      <c r="AA152" s="82">
        <f t="shared" si="8"/>
        <v>800</v>
      </c>
      <c r="AC152" s="5"/>
    </row>
    <row r="153" spans="1:29" s="3" customFormat="1" ht="10.199999999999999" x14ac:dyDescent="0.2">
      <c r="A153" s="1" t="s">
        <v>842</v>
      </c>
      <c r="B153" s="2">
        <v>375</v>
      </c>
      <c r="C153" s="1" t="s">
        <v>837</v>
      </c>
      <c r="D153" s="1" t="s">
        <v>2186</v>
      </c>
      <c r="E153" s="3" t="s">
        <v>2187</v>
      </c>
      <c r="F153" s="3">
        <v>16</v>
      </c>
      <c r="G153" s="22">
        <v>25</v>
      </c>
      <c r="H153" s="22"/>
      <c r="I153" s="114"/>
      <c r="J153" s="3" t="s">
        <v>446</v>
      </c>
      <c r="K153" s="108" t="s">
        <v>2448</v>
      </c>
      <c r="L153" s="109" t="s">
        <v>2185</v>
      </c>
      <c r="M153" s="110" t="s">
        <v>2448</v>
      </c>
      <c r="N153" s="3" t="s">
        <v>446</v>
      </c>
      <c r="P153" s="3">
        <v>25</v>
      </c>
      <c r="Q153" s="1" t="s">
        <v>861</v>
      </c>
      <c r="R153" s="2">
        <v>300</v>
      </c>
      <c r="S153" s="118" t="s">
        <v>1161</v>
      </c>
      <c r="T153" s="1" t="s">
        <v>863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0.199999999999999" x14ac:dyDescent="0.2">
      <c r="A154" s="1" t="s">
        <v>2394</v>
      </c>
      <c r="B154" s="2">
        <v>81.349999999999994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5</v>
      </c>
      <c r="I154" s="27" t="s">
        <v>1287</v>
      </c>
      <c r="J154" s="3" t="s">
        <v>446</v>
      </c>
      <c r="K154" s="75" t="s">
        <v>2806</v>
      </c>
      <c r="L154" s="76" t="s">
        <v>2185</v>
      </c>
      <c r="M154" s="77" t="s">
        <v>2453</v>
      </c>
      <c r="N154" s="3" t="s">
        <v>446</v>
      </c>
      <c r="O154" s="3" t="s">
        <v>1100</v>
      </c>
      <c r="P154" s="3">
        <v>5</v>
      </c>
      <c r="Q154" s="1" t="s">
        <v>2193</v>
      </c>
      <c r="R154" s="2">
        <v>86.5</v>
      </c>
      <c r="S154" s="118" t="s">
        <v>1747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160</v>
      </c>
      <c r="Z154" s="82" t="str">
        <f t="shared" si="7"/>
        <v>0</v>
      </c>
      <c r="AA154" s="82">
        <f t="shared" si="8"/>
        <v>160</v>
      </c>
      <c r="AC154" s="5"/>
    </row>
    <row r="155" spans="1:29" s="3" customFormat="1" ht="10.199999999999999" x14ac:dyDescent="0.2">
      <c r="A155" s="1" t="s">
        <v>847</v>
      </c>
      <c r="B155" s="2">
        <v>375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 t="s">
        <v>1744</v>
      </c>
      <c r="J155" s="3" t="s">
        <v>446</v>
      </c>
      <c r="K155" s="75" t="s">
        <v>2812</v>
      </c>
      <c r="L155" s="76" t="s">
        <v>2185</v>
      </c>
      <c r="M155" s="115" t="s">
        <v>2484</v>
      </c>
      <c r="N155" s="3" t="s">
        <v>446</v>
      </c>
      <c r="O155" s="27" t="s">
        <v>2910</v>
      </c>
      <c r="P155" s="3">
        <v>25</v>
      </c>
      <c r="Q155" s="1" t="s">
        <v>1757</v>
      </c>
      <c r="R155" s="2">
        <v>270</v>
      </c>
      <c r="S155" s="149" t="s">
        <v>1779</v>
      </c>
      <c r="T155" s="1" t="s">
        <v>1766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20" t="s">
        <v>2711</v>
      </c>
      <c r="B156" s="21">
        <v>216</v>
      </c>
      <c r="C156" s="20" t="s">
        <v>2218</v>
      </c>
      <c r="D156" s="20" t="s">
        <v>2186</v>
      </c>
      <c r="E156" s="22" t="s">
        <v>2187</v>
      </c>
      <c r="F156" s="22">
        <v>16</v>
      </c>
      <c r="G156" s="22">
        <v>25</v>
      </c>
      <c r="H156" s="22"/>
      <c r="I156" s="114" t="s">
        <v>1165</v>
      </c>
      <c r="J156" s="3" t="s">
        <v>446</v>
      </c>
      <c r="K156" s="112" t="s">
        <v>2277</v>
      </c>
      <c r="L156" s="76" t="s">
        <v>2185</v>
      </c>
      <c r="M156" s="77" t="s">
        <v>2484</v>
      </c>
      <c r="N156" s="3" t="s">
        <v>446</v>
      </c>
      <c r="O156" s="3" t="s">
        <v>2910</v>
      </c>
      <c r="P156" s="3">
        <v>25</v>
      </c>
      <c r="Q156" s="1" t="s">
        <v>2218</v>
      </c>
      <c r="R156" s="2">
        <v>201</v>
      </c>
      <c r="S156" s="124">
        <v>16269</v>
      </c>
      <c r="T156" s="1" t="s">
        <v>2699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20" t="s">
        <v>2711</v>
      </c>
      <c r="B157" s="21">
        <v>216</v>
      </c>
      <c r="C157" s="20" t="s">
        <v>2218</v>
      </c>
      <c r="D157" s="20" t="s">
        <v>2186</v>
      </c>
      <c r="E157" s="22" t="s">
        <v>2187</v>
      </c>
      <c r="F157" s="22">
        <v>16</v>
      </c>
      <c r="G157" s="22">
        <v>25</v>
      </c>
      <c r="H157" s="22"/>
      <c r="I157" s="114" t="s">
        <v>1165</v>
      </c>
      <c r="J157" s="3" t="s">
        <v>446</v>
      </c>
      <c r="K157" s="112" t="s">
        <v>2277</v>
      </c>
      <c r="L157" s="76" t="s">
        <v>2185</v>
      </c>
      <c r="M157" s="77" t="s">
        <v>2484</v>
      </c>
      <c r="N157" s="3" t="s">
        <v>446</v>
      </c>
      <c r="O157" s="3" t="s">
        <v>2910</v>
      </c>
      <c r="P157" s="3">
        <v>25</v>
      </c>
      <c r="Q157" s="1" t="s">
        <v>2485</v>
      </c>
      <c r="R157" s="2">
        <v>217</v>
      </c>
      <c r="S157" s="124">
        <v>16269</v>
      </c>
      <c r="T157" s="1" t="s">
        <v>2486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20" t="s">
        <v>2711</v>
      </c>
      <c r="B158" s="21">
        <v>216</v>
      </c>
      <c r="C158" s="20" t="s">
        <v>2218</v>
      </c>
      <c r="D158" s="20" t="s">
        <v>2186</v>
      </c>
      <c r="E158" s="22" t="s">
        <v>2187</v>
      </c>
      <c r="F158" s="22">
        <v>16</v>
      </c>
      <c r="G158" s="22">
        <v>25</v>
      </c>
      <c r="H158" s="22"/>
      <c r="I158" s="114" t="s">
        <v>1165</v>
      </c>
      <c r="J158" s="3" t="s">
        <v>446</v>
      </c>
      <c r="K158" s="112" t="s">
        <v>2277</v>
      </c>
      <c r="L158" s="76" t="s">
        <v>2185</v>
      </c>
      <c r="M158" s="77" t="s">
        <v>2484</v>
      </c>
      <c r="N158" s="3" t="s">
        <v>446</v>
      </c>
      <c r="O158" s="3" t="s">
        <v>2910</v>
      </c>
      <c r="P158" s="3">
        <v>25</v>
      </c>
      <c r="Q158" s="1" t="s">
        <v>2218</v>
      </c>
      <c r="R158" s="2">
        <v>201</v>
      </c>
      <c r="S158" s="124">
        <v>16269</v>
      </c>
      <c r="T158" s="1" t="s">
        <v>2699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0.199999999999999" x14ac:dyDescent="0.2">
      <c r="A159" s="20" t="s">
        <v>2711</v>
      </c>
      <c r="B159" s="21">
        <v>216</v>
      </c>
      <c r="C159" s="20" t="s">
        <v>2218</v>
      </c>
      <c r="D159" s="20" t="s">
        <v>2186</v>
      </c>
      <c r="E159" s="22" t="s">
        <v>2187</v>
      </c>
      <c r="F159" s="22">
        <v>16</v>
      </c>
      <c r="G159" s="22">
        <v>25</v>
      </c>
      <c r="H159" s="22"/>
      <c r="I159" s="114" t="s">
        <v>1165</v>
      </c>
      <c r="J159" s="3" t="s">
        <v>446</v>
      </c>
      <c r="K159" s="112" t="s">
        <v>2277</v>
      </c>
      <c r="L159" s="76" t="s">
        <v>2185</v>
      </c>
      <c r="M159" s="77" t="s">
        <v>2484</v>
      </c>
      <c r="N159" s="3" t="s">
        <v>446</v>
      </c>
      <c r="O159" s="3" t="s">
        <v>2910</v>
      </c>
      <c r="P159" s="3">
        <v>25</v>
      </c>
      <c r="Q159" s="1" t="s">
        <v>2218</v>
      </c>
      <c r="R159" s="2">
        <v>204</v>
      </c>
      <c r="S159" s="124">
        <v>16269</v>
      </c>
      <c r="T159" s="1" t="s">
        <v>2700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20" t="s">
        <v>2711</v>
      </c>
      <c r="B160" s="21">
        <v>216</v>
      </c>
      <c r="C160" s="20" t="s">
        <v>2218</v>
      </c>
      <c r="D160" s="20" t="s">
        <v>2186</v>
      </c>
      <c r="E160" s="22" t="s">
        <v>2187</v>
      </c>
      <c r="F160" s="22">
        <v>16</v>
      </c>
      <c r="G160" s="22">
        <v>25</v>
      </c>
      <c r="H160" s="22"/>
      <c r="I160" s="114" t="s">
        <v>1165</v>
      </c>
      <c r="J160" s="3" t="s">
        <v>446</v>
      </c>
      <c r="K160" s="112" t="s">
        <v>2277</v>
      </c>
      <c r="L160" s="76" t="s">
        <v>2185</v>
      </c>
      <c r="M160" s="77" t="s">
        <v>2484</v>
      </c>
      <c r="N160" s="3" t="s">
        <v>446</v>
      </c>
      <c r="O160" s="3" t="s">
        <v>2910</v>
      </c>
      <c r="P160" s="3">
        <v>25</v>
      </c>
      <c r="Q160" s="1" t="s">
        <v>2218</v>
      </c>
      <c r="R160" s="2">
        <v>225</v>
      </c>
      <c r="S160" s="124">
        <v>16269</v>
      </c>
      <c r="T160" s="1" t="s">
        <v>2487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29" s="3" customFormat="1" ht="10.199999999999999" x14ac:dyDescent="0.2">
      <c r="A161" s="1" t="s">
        <v>2389</v>
      </c>
      <c r="B161" s="2">
        <v>215</v>
      </c>
      <c r="C161" s="1" t="s">
        <v>2218</v>
      </c>
      <c r="D161" s="1" t="s">
        <v>2186</v>
      </c>
      <c r="E161" s="3" t="s">
        <v>2187</v>
      </c>
      <c r="F161" s="3">
        <v>16</v>
      </c>
      <c r="G161" s="3">
        <v>25</v>
      </c>
      <c r="I161" s="27" t="s">
        <v>2840</v>
      </c>
      <c r="J161" s="3" t="s">
        <v>446</v>
      </c>
      <c r="K161" s="75" t="s">
        <v>2806</v>
      </c>
      <c r="L161" s="76" t="s">
        <v>2185</v>
      </c>
      <c r="M161" s="115" t="s">
        <v>2484</v>
      </c>
      <c r="N161" s="3" t="s">
        <v>446</v>
      </c>
      <c r="O161" s="3" t="s">
        <v>1740</v>
      </c>
      <c r="P161" s="3">
        <v>25</v>
      </c>
      <c r="Q161" s="1" t="s">
        <v>1757</v>
      </c>
      <c r="R161" s="2">
        <v>255</v>
      </c>
      <c r="S161" s="124">
        <v>16316</v>
      </c>
      <c r="T161" s="1" t="s">
        <v>1764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29" s="3" customFormat="1" ht="10.199999999999999" x14ac:dyDescent="0.2">
      <c r="A162" s="1" t="s">
        <v>2387</v>
      </c>
      <c r="B162" s="2">
        <v>315</v>
      </c>
      <c r="C162" s="1" t="s">
        <v>2218</v>
      </c>
      <c r="D162" s="1" t="s">
        <v>2186</v>
      </c>
      <c r="E162" s="3" t="s">
        <v>2187</v>
      </c>
      <c r="F162" s="3">
        <v>16</v>
      </c>
      <c r="G162" s="3">
        <v>10</v>
      </c>
      <c r="I162" s="27" t="s">
        <v>1745</v>
      </c>
      <c r="J162" s="3" t="s">
        <v>446</v>
      </c>
      <c r="K162" s="75" t="s">
        <v>2806</v>
      </c>
      <c r="L162" s="76" t="s">
        <v>2185</v>
      </c>
      <c r="M162" s="115" t="s">
        <v>2484</v>
      </c>
      <c r="N162" s="3" t="s">
        <v>446</v>
      </c>
      <c r="O162" s="3" t="s">
        <v>2910</v>
      </c>
      <c r="P162" s="3">
        <v>10</v>
      </c>
      <c r="Q162" s="1" t="s">
        <v>1757</v>
      </c>
      <c r="R162" s="2">
        <v>265</v>
      </c>
      <c r="S162" s="124">
        <v>16317</v>
      </c>
      <c r="T162" s="1" t="s">
        <v>1765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320</v>
      </c>
      <c r="Z162" s="82" t="str">
        <f t="shared" si="7"/>
        <v>0</v>
      </c>
      <c r="AA162" s="82">
        <f t="shared" si="8"/>
        <v>320</v>
      </c>
      <c r="AC162" s="5"/>
    </row>
    <row r="163" spans="1:29" s="3" customFormat="1" ht="10.199999999999999" x14ac:dyDescent="0.2">
      <c r="A163" s="1" t="s">
        <v>2387</v>
      </c>
      <c r="B163" s="2">
        <v>315</v>
      </c>
      <c r="C163" s="1" t="s">
        <v>2218</v>
      </c>
      <c r="D163" s="1" t="s">
        <v>2186</v>
      </c>
      <c r="E163" s="3" t="s">
        <v>2187</v>
      </c>
      <c r="F163" s="3">
        <v>16</v>
      </c>
      <c r="G163" s="3">
        <v>15</v>
      </c>
      <c r="I163" s="27" t="s">
        <v>1746</v>
      </c>
      <c r="J163" s="3" t="s">
        <v>446</v>
      </c>
      <c r="K163" s="75" t="s">
        <v>2806</v>
      </c>
      <c r="L163" s="76" t="s">
        <v>2185</v>
      </c>
      <c r="M163" s="115" t="s">
        <v>2484</v>
      </c>
      <c r="N163" s="3" t="s">
        <v>446</v>
      </c>
      <c r="O163" s="3" t="s">
        <v>2910</v>
      </c>
      <c r="P163" s="3">
        <v>15</v>
      </c>
      <c r="Q163" s="1" t="s">
        <v>1757</v>
      </c>
      <c r="R163" s="2">
        <v>265</v>
      </c>
      <c r="S163" s="124">
        <v>16317</v>
      </c>
      <c r="T163" s="1" t="s">
        <v>1765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480</v>
      </c>
      <c r="Z163" s="82" t="str">
        <f t="shared" si="7"/>
        <v>0</v>
      </c>
      <c r="AA163" s="82">
        <f t="shared" si="8"/>
        <v>480</v>
      </c>
      <c r="AC163" s="5"/>
    </row>
    <row r="164" spans="1:29" s="3" customFormat="1" ht="10.199999999999999" x14ac:dyDescent="0.2">
      <c r="A164" s="1" t="s">
        <v>1258</v>
      </c>
      <c r="B164" s="2">
        <v>0</v>
      </c>
      <c r="C164" s="1" t="s">
        <v>1757</v>
      </c>
      <c r="D164" s="1" t="s">
        <v>2186</v>
      </c>
      <c r="E164" s="3" t="s">
        <v>2187</v>
      </c>
      <c r="F164" s="3">
        <v>16</v>
      </c>
      <c r="G164" s="22">
        <v>25</v>
      </c>
      <c r="H164" s="22"/>
      <c r="I164" s="114" t="s">
        <v>878</v>
      </c>
      <c r="J164" s="3" t="s">
        <v>446</v>
      </c>
      <c r="K164" s="112" t="s">
        <v>2821</v>
      </c>
      <c r="L164" s="76" t="s">
        <v>2185</v>
      </c>
      <c r="M164" s="77" t="s">
        <v>2484</v>
      </c>
      <c r="N164" s="3" t="s">
        <v>446</v>
      </c>
      <c r="O164" s="3" t="s">
        <v>824</v>
      </c>
      <c r="P164" s="3">
        <v>25</v>
      </c>
      <c r="Q164" s="1" t="s">
        <v>2485</v>
      </c>
      <c r="R164" s="2">
        <v>217</v>
      </c>
      <c r="S164" s="124">
        <v>16307</v>
      </c>
      <c r="T164" s="1" t="s">
        <v>2486</v>
      </c>
      <c r="U164" s="22" t="s">
        <v>1769</v>
      </c>
      <c r="V164" s="22" t="s">
        <v>1769</v>
      </c>
      <c r="W164" s="3" t="s">
        <v>2892</v>
      </c>
      <c r="X164" s="3" t="s">
        <v>2847</v>
      </c>
      <c r="Y164" s="82">
        <f t="shared" si="6"/>
        <v>800</v>
      </c>
      <c r="Z164" s="82" t="str">
        <f t="shared" si="7"/>
        <v>0</v>
      </c>
      <c r="AA164" s="82">
        <f t="shared" si="8"/>
        <v>800</v>
      </c>
      <c r="AC164" s="5"/>
    </row>
    <row r="165" spans="1:29" s="38" customFormat="1" ht="11.85" customHeight="1" x14ac:dyDescent="0.25">
      <c r="G165" s="39">
        <f>SUM(G135:G164)</f>
        <v>550</v>
      </c>
      <c r="H165" s="40"/>
      <c r="I165" s="40"/>
      <c r="J165" s="40"/>
      <c r="K165" s="40"/>
      <c r="L165" s="41"/>
      <c r="M165" s="40">
        <f>G165-P165</f>
        <v>0</v>
      </c>
      <c r="N165" s="40"/>
      <c r="O165" s="40"/>
      <c r="P165" s="39">
        <f>SUM(P135:P164)</f>
        <v>550</v>
      </c>
      <c r="Q165" s="42"/>
      <c r="R165" s="42"/>
      <c r="S165" s="94"/>
      <c r="T165" s="42"/>
      <c r="X165" s="4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43" customFormat="1" ht="12" customHeight="1" x14ac:dyDescent="0.25">
      <c r="C166" s="44" t="s">
        <v>469</v>
      </c>
      <c r="G166" s="22"/>
      <c r="H166" s="22"/>
      <c r="I166" s="22"/>
      <c r="J166" s="22"/>
      <c r="K166" s="22"/>
      <c r="L166" s="45"/>
      <c r="M166" s="22"/>
      <c r="N166" s="22"/>
      <c r="O166" s="22"/>
      <c r="P166" s="22"/>
      <c r="Q166" s="22"/>
      <c r="R166" s="22"/>
      <c r="S166" s="95"/>
      <c r="T166" s="22"/>
      <c r="X166" s="22"/>
      <c r="Y166" s="82">
        <f t="shared" si="6"/>
        <v>0</v>
      </c>
      <c r="Z166" s="82" t="str">
        <f t="shared" si="7"/>
        <v>0</v>
      </c>
      <c r="AA166" s="82" t="str">
        <f t="shared" si="8"/>
        <v>0</v>
      </c>
    </row>
    <row r="167" spans="1:29" s="3" customFormat="1" ht="10.199999999999999" x14ac:dyDescent="0.2">
      <c r="A167" s="1" t="s">
        <v>853</v>
      </c>
      <c r="B167" s="2">
        <v>295</v>
      </c>
      <c r="C167" s="1" t="s">
        <v>837</v>
      </c>
      <c r="D167" s="1" t="s">
        <v>2718</v>
      </c>
      <c r="E167" s="3" t="s">
        <v>2187</v>
      </c>
      <c r="F167" s="3">
        <v>8</v>
      </c>
      <c r="G167" s="22">
        <v>5</v>
      </c>
      <c r="H167" s="22"/>
      <c r="I167" s="114" t="s">
        <v>821</v>
      </c>
      <c r="J167" s="3" t="s">
        <v>446</v>
      </c>
      <c r="K167" s="75" t="s">
        <v>432</v>
      </c>
      <c r="L167" s="76" t="s">
        <v>2185</v>
      </c>
      <c r="M167" s="77" t="s">
        <v>2484</v>
      </c>
      <c r="N167" s="3" t="s">
        <v>446</v>
      </c>
      <c r="O167" s="27" t="s">
        <v>2910</v>
      </c>
      <c r="P167" s="3">
        <v>5</v>
      </c>
      <c r="Q167" s="1" t="s">
        <v>2218</v>
      </c>
      <c r="R167" s="2">
        <v>240</v>
      </c>
      <c r="S167" s="124">
        <v>146287</v>
      </c>
      <c r="T167" s="1" t="s">
        <v>2788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80</v>
      </c>
      <c r="Z167" s="82" t="str">
        <f t="shared" si="7"/>
        <v>0</v>
      </c>
      <c r="AA167" s="82">
        <f t="shared" si="8"/>
        <v>80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3</v>
      </c>
      <c r="H168" s="22"/>
      <c r="I168" s="114" t="s">
        <v>1725</v>
      </c>
      <c r="J168" s="3" t="s">
        <v>446</v>
      </c>
      <c r="K168" s="75" t="s">
        <v>432</v>
      </c>
      <c r="L168" s="76" t="s">
        <v>2185</v>
      </c>
      <c r="M168" s="77" t="s">
        <v>2315</v>
      </c>
      <c r="N168" s="3" t="s">
        <v>446</v>
      </c>
      <c r="O168" s="27" t="s">
        <v>878</v>
      </c>
      <c r="P168" s="3">
        <v>3</v>
      </c>
      <c r="Q168" s="1" t="s">
        <v>2485</v>
      </c>
      <c r="R168" s="2">
        <v>199.25</v>
      </c>
      <c r="S168" s="120" t="s">
        <v>1753</v>
      </c>
      <c r="T168" s="1" t="s">
        <v>2673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48</v>
      </c>
      <c r="Z168" s="82" t="str">
        <f t="shared" si="7"/>
        <v>0</v>
      </c>
      <c r="AA168" s="82">
        <f t="shared" si="8"/>
        <v>48</v>
      </c>
      <c r="AC168" s="5"/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8</v>
      </c>
      <c r="H169" s="22"/>
      <c r="I169" s="114" t="s">
        <v>1365</v>
      </c>
      <c r="J169" s="3" t="s">
        <v>446</v>
      </c>
      <c r="K169" s="75" t="s">
        <v>432</v>
      </c>
      <c r="L169" s="76" t="s">
        <v>2185</v>
      </c>
      <c r="M169" s="77" t="s">
        <v>2821</v>
      </c>
      <c r="N169" s="3" t="s">
        <v>446</v>
      </c>
      <c r="O169" s="87" t="s">
        <v>428</v>
      </c>
      <c r="P169" s="22">
        <v>8</v>
      </c>
      <c r="Q169" s="1" t="s">
        <v>1002</v>
      </c>
      <c r="R169" s="2">
        <v>0</v>
      </c>
      <c r="S169" s="124" t="s">
        <v>1752</v>
      </c>
      <c r="T169" s="1" t="s">
        <v>1775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128</v>
      </c>
      <c r="Z169" s="82" t="str">
        <f t="shared" si="7"/>
        <v>0</v>
      </c>
      <c r="AA169" s="82">
        <f t="shared" si="8"/>
        <v>128</v>
      </c>
      <c r="AC169" s="5"/>
    </row>
    <row r="170" spans="1:29" s="3" customFormat="1" ht="10.199999999999999" x14ac:dyDescent="0.2">
      <c r="A170" s="1" t="s">
        <v>2771</v>
      </c>
      <c r="B170" s="2">
        <v>63.5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823</v>
      </c>
      <c r="J170" s="3" t="s">
        <v>446</v>
      </c>
      <c r="K170" s="75" t="s">
        <v>2446</v>
      </c>
      <c r="L170" s="76" t="s">
        <v>2185</v>
      </c>
      <c r="M170" s="77" t="s">
        <v>2804</v>
      </c>
      <c r="N170" s="3" t="s">
        <v>446</v>
      </c>
      <c r="O170" s="27" t="s">
        <v>1038</v>
      </c>
      <c r="P170" s="3">
        <v>25</v>
      </c>
      <c r="Q170" s="1" t="s">
        <v>2193</v>
      </c>
      <c r="R170" s="2">
        <v>24.85</v>
      </c>
      <c r="S170" s="149">
        <v>1002083</v>
      </c>
      <c r="T170" s="1" t="s">
        <v>2651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</row>
    <row r="171" spans="1:29" s="3" customFormat="1" ht="10.199999999999999" x14ac:dyDescent="0.2">
      <c r="A171" s="20" t="s">
        <v>2711</v>
      </c>
      <c r="B171" s="21">
        <v>216</v>
      </c>
      <c r="C171" s="20" t="s">
        <v>2193</v>
      </c>
      <c r="D171" s="20" t="s">
        <v>2718</v>
      </c>
      <c r="E171" s="22" t="s">
        <v>2187</v>
      </c>
      <c r="F171" s="22">
        <v>8</v>
      </c>
      <c r="G171" s="22">
        <v>22</v>
      </c>
      <c r="H171" s="22"/>
      <c r="I171" s="114" t="s">
        <v>820</v>
      </c>
      <c r="J171" s="3" t="s">
        <v>446</v>
      </c>
      <c r="K171" s="112" t="s">
        <v>2277</v>
      </c>
      <c r="L171" s="76" t="s">
        <v>2185</v>
      </c>
      <c r="M171" s="77" t="s">
        <v>2315</v>
      </c>
      <c r="N171" s="3" t="s">
        <v>446</v>
      </c>
      <c r="O171" s="27" t="s">
        <v>878</v>
      </c>
      <c r="P171" s="3">
        <v>22</v>
      </c>
      <c r="Q171" s="1" t="s">
        <v>2485</v>
      </c>
      <c r="R171" s="2">
        <v>199.25</v>
      </c>
      <c r="S171" s="120">
        <v>954</v>
      </c>
      <c r="T171" s="1" t="s">
        <v>2673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352</v>
      </c>
      <c r="Z171" s="82" t="str">
        <f t="shared" si="7"/>
        <v>0</v>
      </c>
      <c r="AA171" s="82">
        <f t="shared" si="8"/>
        <v>352</v>
      </c>
      <c r="AC171" s="5"/>
    </row>
    <row r="172" spans="1:29" s="3" customFormat="1" ht="10.199999999999999" x14ac:dyDescent="0.2">
      <c r="A172" s="20" t="s">
        <v>2711</v>
      </c>
      <c r="B172" s="21">
        <v>216</v>
      </c>
      <c r="C172" s="20" t="s">
        <v>2193</v>
      </c>
      <c r="D172" s="20" t="s">
        <v>2718</v>
      </c>
      <c r="E172" s="22" t="s">
        <v>2187</v>
      </c>
      <c r="F172" s="22">
        <v>8</v>
      </c>
      <c r="G172" s="22">
        <v>25</v>
      </c>
      <c r="H172" s="22"/>
      <c r="I172" s="114" t="s">
        <v>1165</v>
      </c>
      <c r="J172" s="3" t="s">
        <v>446</v>
      </c>
      <c r="K172" s="112" t="s">
        <v>2277</v>
      </c>
      <c r="L172" s="76" t="s">
        <v>2185</v>
      </c>
      <c r="M172" s="77" t="s">
        <v>2821</v>
      </c>
      <c r="N172" s="3" t="s">
        <v>446</v>
      </c>
      <c r="O172" s="87" t="s">
        <v>428</v>
      </c>
      <c r="P172" s="22">
        <v>25</v>
      </c>
      <c r="Q172" s="1" t="s">
        <v>1002</v>
      </c>
      <c r="R172" s="2">
        <v>0</v>
      </c>
      <c r="S172" s="124">
        <v>16286</v>
      </c>
      <c r="T172" s="1" t="s">
        <v>1775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22">
        <v>8</v>
      </c>
      <c r="G173" s="22">
        <v>25</v>
      </c>
      <c r="H173" s="22"/>
      <c r="I173" s="114" t="s">
        <v>1165</v>
      </c>
      <c r="J173" s="3" t="s">
        <v>446</v>
      </c>
      <c r="K173" s="112" t="s">
        <v>2277</v>
      </c>
      <c r="L173" s="76" t="s">
        <v>2185</v>
      </c>
      <c r="M173" s="77" t="s">
        <v>1093</v>
      </c>
      <c r="N173" s="3" t="s">
        <v>446</v>
      </c>
      <c r="O173" s="27" t="s">
        <v>2918</v>
      </c>
      <c r="P173" s="3">
        <v>25</v>
      </c>
      <c r="Q173" s="1" t="s">
        <v>2193</v>
      </c>
      <c r="R173" s="2">
        <v>62</v>
      </c>
      <c r="S173" s="124">
        <v>16276</v>
      </c>
      <c r="T173" s="1" t="s">
        <v>2768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400</v>
      </c>
      <c r="Z173" s="82" t="str">
        <f t="shared" si="7"/>
        <v>0</v>
      </c>
      <c r="AA173" s="82">
        <f t="shared" si="8"/>
        <v>400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22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1093</v>
      </c>
      <c r="N174" s="3" t="s">
        <v>446</v>
      </c>
      <c r="O174" s="27" t="s">
        <v>2918</v>
      </c>
      <c r="P174" s="3">
        <v>25</v>
      </c>
      <c r="Q174" s="1" t="s">
        <v>837</v>
      </c>
      <c r="R174" s="2">
        <v>310</v>
      </c>
      <c r="S174" s="124">
        <v>16273</v>
      </c>
      <c r="T174" s="1" t="s">
        <v>856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22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7" t="s">
        <v>2910</v>
      </c>
      <c r="P175" s="3">
        <v>25</v>
      </c>
      <c r="Q175" s="1" t="s">
        <v>2218</v>
      </c>
      <c r="R175" s="2">
        <v>240</v>
      </c>
      <c r="S175" s="124">
        <v>16269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22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16269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22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16269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22">
        <v>8</v>
      </c>
      <c r="G178" s="22">
        <v>10</v>
      </c>
      <c r="H178" s="22"/>
      <c r="I178" s="114" t="s">
        <v>2904</v>
      </c>
      <c r="J178" s="3" t="s">
        <v>446</v>
      </c>
      <c r="K178" s="112" t="s">
        <v>2277</v>
      </c>
      <c r="L178" s="76" t="s">
        <v>2185</v>
      </c>
      <c r="M178" s="77" t="s">
        <v>2484</v>
      </c>
      <c r="N178" s="3" t="s">
        <v>446</v>
      </c>
      <c r="O178" s="27" t="s">
        <v>2910</v>
      </c>
      <c r="P178" s="3">
        <v>10</v>
      </c>
      <c r="Q178" s="1" t="s">
        <v>2218</v>
      </c>
      <c r="R178" s="2">
        <v>240</v>
      </c>
      <c r="S178" s="124">
        <v>16275</v>
      </c>
      <c r="T178" s="1" t="s">
        <v>2788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160</v>
      </c>
      <c r="Z178" s="82" t="str">
        <f t="shared" si="7"/>
        <v>0</v>
      </c>
      <c r="AA178" s="82">
        <f t="shared" si="8"/>
        <v>160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22">
        <v>8</v>
      </c>
      <c r="G179" s="22">
        <v>25</v>
      </c>
      <c r="H179" s="22"/>
      <c r="I179" s="114" t="s">
        <v>2904</v>
      </c>
      <c r="J179" s="3" t="s">
        <v>446</v>
      </c>
      <c r="K179" s="112" t="s">
        <v>2277</v>
      </c>
      <c r="L179" s="76" t="s">
        <v>2185</v>
      </c>
      <c r="M179" s="77" t="s">
        <v>2701</v>
      </c>
      <c r="N179" s="3" t="s">
        <v>446</v>
      </c>
      <c r="O179" s="3" t="s">
        <v>2824</v>
      </c>
      <c r="P179" s="3">
        <v>25</v>
      </c>
      <c r="Q179" s="1" t="s">
        <v>2193</v>
      </c>
      <c r="R179" s="2">
        <v>48</v>
      </c>
      <c r="S179" s="124">
        <v>16273</v>
      </c>
      <c r="T179" s="1" t="s">
        <v>2702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22">
        <v>8</v>
      </c>
      <c r="G180" s="22">
        <v>25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2218</v>
      </c>
      <c r="R180" s="2">
        <v>71</v>
      </c>
      <c r="S180" s="124">
        <v>16273</v>
      </c>
      <c r="T180" s="1" t="s">
        <v>2790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1" t="s">
        <v>424</v>
      </c>
      <c r="B181" s="21">
        <v>0</v>
      </c>
      <c r="C181" s="1" t="s">
        <v>2218</v>
      </c>
      <c r="D181" s="1" t="s">
        <v>2718</v>
      </c>
      <c r="E181" s="3" t="s">
        <v>2187</v>
      </c>
      <c r="F181" s="3">
        <v>8</v>
      </c>
      <c r="G181" s="3">
        <v>8</v>
      </c>
      <c r="I181" s="78" t="s">
        <v>1024</v>
      </c>
      <c r="J181" s="3" t="s">
        <v>446</v>
      </c>
      <c r="K181" s="75" t="s">
        <v>2821</v>
      </c>
      <c r="L181" s="76" t="s">
        <v>2185</v>
      </c>
      <c r="M181" s="77" t="s">
        <v>2408</v>
      </c>
      <c r="N181" s="3" t="s">
        <v>446</v>
      </c>
      <c r="O181" s="27" t="s">
        <v>1738</v>
      </c>
      <c r="P181" s="3">
        <v>8</v>
      </c>
      <c r="Q181" s="1" t="s">
        <v>2321</v>
      </c>
      <c r="R181" s="2">
        <v>26.15</v>
      </c>
      <c r="S181" s="120" t="s">
        <v>1751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128</v>
      </c>
      <c r="Z181" s="82" t="str">
        <f t="shared" si="7"/>
        <v>0</v>
      </c>
      <c r="AA181" s="82">
        <f t="shared" si="8"/>
        <v>128</v>
      </c>
      <c r="AC181" s="5"/>
    </row>
    <row r="182" spans="1:29" s="3" customFormat="1" ht="11.85" customHeight="1" x14ac:dyDescent="0.2">
      <c r="A182" s="20" t="s">
        <v>2837</v>
      </c>
      <c r="B182" s="21">
        <v>0</v>
      </c>
      <c r="C182" s="20" t="s">
        <v>2838</v>
      </c>
      <c r="D182" s="1" t="s">
        <v>2718</v>
      </c>
      <c r="E182" s="3" t="s">
        <v>2187</v>
      </c>
      <c r="F182" s="3">
        <v>8</v>
      </c>
      <c r="G182" s="22">
        <v>4</v>
      </c>
      <c r="H182" s="22" t="s">
        <v>2839</v>
      </c>
      <c r="I182" s="23" t="s">
        <v>2840</v>
      </c>
      <c r="J182" s="3" t="s">
        <v>446</v>
      </c>
      <c r="K182" s="108" t="s">
        <v>2841</v>
      </c>
      <c r="L182" s="109" t="s">
        <v>2185</v>
      </c>
      <c r="M182" s="110" t="s">
        <v>2821</v>
      </c>
      <c r="N182" s="3" t="s">
        <v>446</v>
      </c>
      <c r="O182" s="87" t="s">
        <v>428</v>
      </c>
      <c r="P182" s="22">
        <v>4</v>
      </c>
      <c r="Q182" s="1" t="s">
        <v>1002</v>
      </c>
      <c r="R182" s="2">
        <v>0</v>
      </c>
      <c r="S182" s="125">
        <v>15937</v>
      </c>
      <c r="T182" s="1" t="s">
        <v>1775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64</v>
      </c>
      <c r="Z182" s="82" t="str">
        <f t="shared" si="7"/>
        <v>0</v>
      </c>
      <c r="AA182" s="82">
        <f t="shared" si="8"/>
        <v>64</v>
      </c>
      <c r="AC182" s="5"/>
    </row>
    <row r="183" spans="1:29" s="3" customFormat="1" ht="10.199999999999999" x14ac:dyDescent="0.2">
      <c r="A183" s="1" t="s">
        <v>1772</v>
      </c>
      <c r="B183" s="2">
        <v>255</v>
      </c>
      <c r="C183" s="1" t="s">
        <v>1757</v>
      </c>
      <c r="D183" s="1" t="s">
        <v>2718</v>
      </c>
      <c r="E183" s="3" t="s">
        <v>2187</v>
      </c>
      <c r="F183" s="3">
        <v>8</v>
      </c>
      <c r="G183" s="22">
        <v>25</v>
      </c>
      <c r="H183" s="22"/>
      <c r="I183" s="114" t="s">
        <v>883</v>
      </c>
      <c r="J183" s="3" t="s">
        <v>446</v>
      </c>
      <c r="K183" s="112" t="s">
        <v>2367</v>
      </c>
      <c r="L183" s="76" t="s">
        <v>2185</v>
      </c>
      <c r="M183" s="77" t="s">
        <v>2823</v>
      </c>
      <c r="N183" s="3" t="s">
        <v>446</v>
      </c>
      <c r="O183" s="26" t="s">
        <v>2821</v>
      </c>
      <c r="P183" s="3">
        <v>25</v>
      </c>
      <c r="Q183" s="1" t="s">
        <v>2193</v>
      </c>
      <c r="R183" s="2">
        <v>24</v>
      </c>
      <c r="S183" s="149" t="s">
        <v>1754</v>
      </c>
      <c r="T183" s="1" t="s">
        <v>2750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1" t="s">
        <v>2684</v>
      </c>
      <c r="B184" s="2">
        <v>15.9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27" t="s">
        <v>1724</v>
      </c>
      <c r="J184" s="3" t="s">
        <v>446</v>
      </c>
      <c r="K184" s="75" t="s">
        <v>2806</v>
      </c>
      <c r="L184" s="76" t="s">
        <v>2185</v>
      </c>
      <c r="M184" s="77" t="s">
        <v>2408</v>
      </c>
      <c r="N184" s="22" t="s">
        <v>446</v>
      </c>
      <c r="O184" s="27" t="s">
        <v>2821</v>
      </c>
      <c r="P184" s="3">
        <v>25</v>
      </c>
      <c r="Q184" s="1" t="s">
        <v>2193</v>
      </c>
      <c r="R184" s="2">
        <v>24.18</v>
      </c>
      <c r="S184" s="149">
        <v>3320937</v>
      </c>
      <c r="T184" s="1" t="s">
        <v>2691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1" t="s">
        <v>2760</v>
      </c>
      <c r="B185" s="2">
        <v>62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I185" s="27" t="s">
        <v>1724</v>
      </c>
      <c r="J185" s="3" t="s">
        <v>446</v>
      </c>
      <c r="K185" s="75" t="s">
        <v>2806</v>
      </c>
      <c r="L185" s="76" t="s">
        <v>2185</v>
      </c>
      <c r="M185" s="77" t="s">
        <v>2519</v>
      </c>
      <c r="N185" s="3" t="s">
        <v>446</v>
      </c>
      <c r="O185" s="3" t="s">
        <v>911</v>
      </c>
      <c r="P185" s="3">
        <v>25</v>
      </c>
      <c r="Q185" s="1" t="s">
        <v>2193</v>
      </c>
      <c r="R185" s="2">
        <v>72</v>
      </c>
      <c r="S185" s="149">
        <v>485</v>
      </c>
      <c r="T185" s="1" t="s">
        <v>2792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1773</v>
      </c>
      <c r="B186" s="2">
        <v>250</v>
      </c>
      <c r="C186" s="1" t="s">
        <v>1757</v>
      </c>
      <c r="D186" s="1" t="s">
        <v>2718</v>
      </c>
      <c r="E186" s="3" t="s">
        <v>2187</v>
      </c>
      <c r="F186" s="3">
        <v>8</v>
      </c>
      <c r="G186" s="22">
        <v>25</v>
      </c>
      <c r="H186" s="22"/>
      <c r="I186" s="27" t="s">
        <v>882</v>
      </c>
      <c r="J186" s="3" t="s">
        <v>446</v>
      </c>
      <c r="K186" s="112" t="s">
        <v>2806</v>
      </c>
      <c r="L186" s="76" t="s">
        <v>2185</v>
      </c>
      <c r="M186" s="77" t="s">
        <v>2318</v>
      </c>
      <c r="N186" s="3" t="s">
        <v>446</v>
      </c>
      <c r="O186" s="3" t="s">
        <v>881</v>
      </c>
      <c r="P186" s="3">
        <v>25</v>
      </c>
      <c r="Q186" s="1" t="s">
        <v>2193</v>
      </c>
      <c r="R186" s="2">
        <v>89.5</v>
      </c>
      <c r="S186" s="149" t="s">
        <v>1755</v>
      </c>
      <c r="T186" s="1" t="s">
        <v>2674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2762</v>
      </c>
      <c r="B187" s="2">
        <v>62</v>
      </c>
      <c r="C187" s="1" t="s">
        <v>2193</v>
      </c>
      <c r="D187" s="1" t="s">
        <v>2718</v>
      </c>
      <c r="E187" s="3" t="s">
        <v>2187</v>
      </c>
      <c r="F187" s="3">
        <v>8</v>
      </c>
      <c r="G187" s="3">
        <v>25</v>
      </c>
      <c r="I187" s="27" t="s">
        <v>1731</v>
      </c>
      <c r="J187" s="3" t="s">
        <v>446</v>
      </c>
      <c r="K187" s="75" t="s">
        <v>2806</v>
      </c>
      <c r="L187" s="76" t="s">
        <v>2185</v>
      </c>
      <c r="M187" s="77" t="s">
        <v>2408</v>
      </c>
      <c r="N187" s="22" t="s">
        <v>446</v>
      </c>
      <c r="O187" s="27" t="s">
        <v>2824</v>
      </c>
      <c r="P187" s="3">
        <v>25</v>
      </c>
      <c r="Q187" s="1" t="s">
        <v>2321</v>
      </c>
      <c r="R187" s="2">
        <v>26.15</v>
      </c>
      <c r="S187" s="149">
        <v>3320936</v>
      </c>
      <c r="T187" s="1" t="s">
        <v>2693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1776</v>
      </c>
      <c r="B188" s="2">
        <v>245</v>
      </c>
      <c r="C188" s="1" t="s">
        <v>1757</v>
      </c>
      <c r="D188" s="1" t="s">
        <v>2718</v>
      </c>
      <c r="E188" s="3" t="s">
        <v>2187</v>
      </c>
      <c r="F188" s="3">
        <v>8</v>
      </c>
      <c r="G188" s="22">
        <v>25</v>
      </c>
      <c r="H188" s="22"/>
      <c r="I188" s="114" t="s">
        <v>1050</v>
      </c>
      <c r="J188" s="3" t="s">
        <v>446</v>
      </c>
      <c r="K188" s="112" t="s">
        <v>2596</v>
      </c>
      <c r="L188" s="76" t="s">
        <v>2185</v>
      </c>
      <c r="M188" s="77" t="s">
        <v>2490</v>
      </c>
      <c r="N188" s="3" t="s">
        <v>446</v>
      </c>
      <c r="O188" s="3" t="s">
        <v>1733</v>
      </c>
      <c r="P188" s="3">
        <v>25</v>
      </c>
      <c r="Q188" s="1" t="s">
        <v>2218</v>
      </c>
      <c r="R188" s="2">
        <v>185</v>
      </c>
      <c r="S188" s="149">
        <v>6356</v>
      </c>
      <c r="T188" s="1" t="s">
        <v>2789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400</v>
      </c>
      <c r="Z188" s="82" t="str">
        <f t="shared" si="7"/>
        <v>0</v>
      </c>
      <c r="AA188" s="82">
        <f t="shared" si="8"/>
        <v>400</v>
      </c>
      <c r="AC188" s="5"/>
    </row>
    <row r="189" spans="1:29" s="3" customFormat="1" ht="10.199999999999999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I189" s="27"/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1743</v>
      </c>
      <c r="P189" s="3">
        <v>17</v>
      </c>
      <c r="Q189" s="1" t="s">
        <v>2321</v>
      </c>
      <c r="R189" s="2">
        <v>26.15</v>
      </c>
      <c r="S189" s="120" t="s">
        <v>436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272</v>
      </c>
      <c r="Z189" s="82">
        <f t="shared" si="7"/>
        <v>272</v>
      </c>
      <c r="AA189" s="82" t="str">
        <f t="shared" si="8"/>
        <v>0</v>
      </c>
      <c r="AC189" s="5"/>
    </row>
    <row r="190" spans="1:29" s="3" customFormat="1" ht="10.199999999999999" x14ac:dyDescent="0.2">
      <c r="A190" s="1" t="s">
        <v>1774</v>
      </c>
      <c r="B190" s="2">
        <v>230</v>
      </c>
      <c r="C190" s="1" t="s">
        <v>1757</v>
      </c>
      <c r="D190" s="1" t="s">
        <v>2718</v>
      </c>
      <c r="E190" s="3" t="s">
        <v>2187</v>
      </c>
      <c r="F190" s="3">
        <v>8</v>
      </c>
      <c r="G190" s="22">
        <v>25</v>
      </c>
      <c r="H190" s="22"/>
      <c r="I190" s="114"/>
      <c r="J190" s="3" t="s">
        <v>446</v>
      </c>
      <c r="K190" s="112" t="s">
        <v>2826</v>
      </c>
      <c r="L190" s="76" t="s">
        <v>2185</v>
      </c>
      <c r="M190" s="77" t="s">
        <v>2441</v>
      </c>
      <c r="N190" s="3" t="s">
        <v>446</v>
      </c>
      <c r="O190" s="27" t="s">
        <v>1326</v>
      </c>
      <c r="P190" s="3">
        <v>25</v>
      </c>
      <c r="Q190" s="1" t="s">
        <v>2193</v>
      </c>
      <c r="R190" s="2">
        <v>67</v>
      </c>
      <c r="S190" s="124" t="s">
        <v>436</v>
      </c>
      <c r="T190" s="1" t="s">
        <v>2767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2795</v>
      </c>
      <c r="B191" s="2">
        <v>185</v>
      </c>
      <c r="C191" s="1" t="s">
        <v>2218</v>
      </c>
      <c r="D191" s="1" t="s">
        <v>2718</v>
      </c>
      <c r="E191" s="3" t="s">
        <v>2187</v>
      </c>
      <c r="F191" s="3">
        <v>8</v>
      </c>
      <c r="G191" s="3">
        <v>25</v>
      </c>
      <c r="I191" s="114"/>
      <c r="J191" s="3" t="s">
        <v>446</v>
      </c>
      <c r="K191" s="108" t="s">
        <v>2812</v>
      </c>
      <c r="L191" s="109" t="s">
        <v>2185</v>
      </c>
      <c r="M191" s="135" t="s">
        <v>2887</v>
      </c>
      <c r="N191" s="3" t="s">
        <v>446</v>
      </c>
      <c r="O191" s="3" t="s">
        <v>879</v>
      </c>
      <c r="P191" s="3">
        <v>25</v>
      </c>
      <c r="Q191" s="1" t="s">
        <v>2193</v>
      </c>
      <c r="R191" s="2">
        <v>25.5</v>
      </c>
      <c r="S191" s="125" t="s">
        <v>1739</v>
      </c>
      <c r="T191" s="1" t="s">
        <v>2725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2685</v>
      </c>
      <c r="B192" s="2">
        <v>225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/>
      <c r="J192" s="3" t="s">
        <v>446</v>
      </c>
      <c r="K192" s="75" t="s">
        <v>2806</v>
      </c>
      <c r="L192" s="76" t="s">
        <v>2185</v>
      </c>
      <c r="M192" s="77" t="s">
        <v>880</v>
      </c>
      <c r="N192" s="3" t="s">
        <v>446</v>
      </c>
      <c r="O192" s="27" t="s">
        <v>1027</v>
      </c>
      <c r="P192" s="3">
        <v>25</v>
      </c>
      <c r="Q192" s="1" t="s">
        <v>2193</v>
      </c>
      <c r="R192" s="2">
        <v>126</v>
      </c>
      <c r="S192" s="124" t="s">
        <v>436</v>
      </c>
      <c r="T192" s="1" t="s">
        <v>2751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2782</v>
      </c>
      <c r="B193" s="21">
        <v>61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8</v>
      </c>
      <c r="J193" s="3" t="s">
        <v>446</v>
      </c>
      <c r="K193" s="75" t="s">
        <v>2453</v>
      </c>
      <c r="L193" s="76" t="s">
        <v>2185</v>
      </c>
      <c r="M193" s="77" t="s">
        <v>2315</v>
      </c>
      <c r="N193" s="3" t="s">
        <v>446</v>
      </c>
      <c r="O193" s="3" t="s">
        <v>1261</v>
      </c>
      <c r="P193" s="3">
        <v>8</v>
      </c>
      <c r="Q193" s="1" t="s">
        <v>2193</v>
      </c>
      <c r="R193" s="2">
        <v>26.65</v>
      </c>
      <c r="S193" s="149" t="s">
        <v>436</v>
      </c>
      <c r="T193" s="1" t="s">
        <v>2672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128</v>
      </c>
      <c r="Z193" s="82">
        <f t="shared" si="7"/>
        <v>128</v>
      </c>
      <c r="AA193" s="82" t="str">
        <f t="shared" si="8"/>
        <v>0</v>
      </c>
      <c r="AC193" s="5"/>
    </row>
    <row r="194" spans="1:46" s="3" customFormat="1" ht="10.199999999999999" x14ac:dyDescent="0.2">
      <c r="A194" s="1" t="s">
        <v>2774</v>
      </c>
      <c r="B194" s="21">
        <v>64.5</v>
      </c>
      <c r="C194" s="1" t="s">
        <v>2193</v>
      </c>
      <c r="D194" s="1" t="s">
        <v>2718</v>
      </c>
      <c r="E194" s="3" t="s">
        <v>2187</v>
      </c>
      <c r="F194" s="3">
        <v>8</v>
      </c>
      <c r="G194" s="3">
        <v>25</v>
      </c>
      <c r="J194" s="3" t="s">
        <v>446</v>
      </c>
      <c r="K194" s="108" t="s">
        <v>2453</v>
      </c>
      <c r="L194" s="109" t="s">
        <v>2185</v>
      </c>
      <c r="M194" s="110" t="s">
        <v>2453</v>
      </c>
      <c r="N194" s="3" t="s">
        <v>446</v>
      </c>
      <c r="O194" s="79" t="s">
        <v>2807</v>
      </c>
      <c r="P194" s="3">
        <v>25</v>
      </c>
      <c r="Q194" s="1" t="s">
        <v>2193</v>
      </c>
      <c r="R194" s="2">
        <v>38.5</v>
      </c>
      <c r="S194" s="118" t="s">
        <v>831</v>
      </c>
      <c r="T194" s="1" t="s">
        <v>2775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0.199999999999999" x14ac:dyDescent="0.2">
      <c r="A195" s="1" t="s">
        <v>2776</v>
      </c>
      <c r="B195" s="21">
        <v>69.5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J195" s="3" t="s">
        <v>446</v>
      </c>
      <c r="K195" s="108" t="s">
        <v>2453</v>
      </c>
      <c r="L195" s="109" t="s">
        <v>2185</v>
      </c>
      <c r="M195" s="110" t="s">
        <v>2453</v>
      </c>
      <c r="N195" s="3" t="s">
        <v>446</v>
      </c>
      <c r="O195" s="28" t="s">
        <v>2807</v>
      </c>
      <c r="P195" s="3">
        <v>25</v>
      </c>
      <c r="Q195" s="1" t="s">
        <v>2193</v>
      </c>
      <c r="R195" s="2">
        <v>38.5</v>
      </c>
      <c r="S195" s="118" t="s">
        <v>831</v>
      </c>
      <c r="T195" s="1" t="s">
        <v>2777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400</v>
      </c>
      <c r="Z195" s="82">
        <f t="shared" si="7"/>
        <v>400</v>
      </c>
      <c r="AA195" s="82" t="str">
        <f t="shared" si="8"/>
        <v>0</v>
      </c>
      <c r="AC195" s="5"/>
    </row>
    <row r="196" spans="1:46" s="3" customFormat="1" ht="10.199999999999999" x14ac:dyDescent="0.2">
      <c r="A196" s="1" t="s">
        <v>1771</v>
      </c>
      <c r="B196" s="2">
        <v>235</v>
      </c>
      <c r="C196" s="1" t="s">
        <v>1757</v>
      </c>
      <c r="D196" s="1" t="s">
        <v>2718</v>
      </c>
      <c r="E196" s="3" t="s">
        <v>2187</v>
      </c>
      <c r="F196" s="3">
        <v>8</v>
      </c>
      <c r="G196" s="22">
        <v>25</v>
      </c>
      <c r="H196" s="22"/>
      <c r="I196" s="114"/>
      <c r="J196" s="3" t="s">
        <v>446</v>
      </c>
      <c r="K196" s="112" t="s">
        <v>2823</v>
      </c>
      <c r="L196" s="76" t="s">
        <v>2185</v>
      </c>
      <c r="M196" s="77" t="s">
        <v>2823</v>
      </c>
      <c r="N196" s="3" t="s">
        <v>446</v>
      </c>
      <c r="O196" s="27"/>
      <c r="P196" s="3">
        <v>25</v>
      </c>
      <c r="Q196" s="1" t="s">
        <v>2218</v>
      </c>
      <c r="R196" s="2">
        <v>190</v>
      </c>
      <c r="S196" s="124" t="s">
        <v>436</v>
      </c>
      <c r="T196" s="1" t="s">
        <v>2752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46" customFormat="1" ht="11.85" customHeight="1" thickBot="1" x14ac:dyDescent="0.3">
      <c r="G197" s="47">
        <f>SUM(G167:G196)</f>
        <v>610</v>
      </c>
      <c r="H197" s="47"/>
      <c r="I197" s="47"/>
      <c r="J197" s="47"/>
      <c r="K197" s="47"/>
      <c r="L197" s="48"/>
      <c r="M197" s="47">
        <f>G197-P197</f>
        <v>0</v>
      </c>
      <c r="N197" s="47"/>
      <c r="O197" s="47"/>
      <c r="P197" s="47">
        <f>SUM(P167:P196)</f>
        <v>610</v>
      </c>
      <c r="Q197" s="49"/>
      <c r="R197" s="49"/>
      <c r="S197" s="96"/>
      <c r="T197" s="49"/>
      <c r="X197" s="49"/>
      <c r="Y197" s="82">
        <f t="shared" si="6"/>
        <v>0</v>
      </c>
      <c r="Z197" s="82" t="str">
        <f t="shared" si="7"/>
        <v>0</v>
      </c>
      <c r="AA197" s="82" t="str">
        <f t="shared" si="8"/>
        <v>0</v>
      </c>
    </row>
    <row r="198" spans="1:46" s="43" customFormat="1" ht="11.85" customHeight="1" x14ac:dyDescent="0.25">
      <c r="C198" s="50" t="s">
        <v>2854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si="7"/>
        <v>0</v>
      </c>
      <c r="AA198" s="82" t="str">
        <f t="shared" si="8"/>
        <v>0</v>
      </c>
    </row>
    <row r="199" spans="1:46" s="3" customFormat="1" ht="10.199999999999999" x14ac:dyDescent="0.2">
      <c r="A199" s="1" t="s">
        <v>2717</v>
      </c>
      <c r="B199" s="2">
        <v>76.5</v>
      </c>
      <c r="C199" s="1" t="s">
        <v>2485</v>
      </c>
      <c r="D199" s="1" t="s">
        <v>2186</v>
      </c>
      <c r="E199" s="3" t="s">
        <v>2187</v>
      </c>
      <c r="F199" s="3">
        <v>16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1727</v>
      </c>
      <c r="P199" s="26">
        <v>25</v>
      </c>
      <c r="Q199" s="1" t="s">
        <v>1243</v>
      </c>
      <c r="R199" s="2">
        <v>145</v>
      </c>
      <c r="S199" s="113">
        <v>16253</v>
      </c>
      <c r="T199" s="1" t="s">
        <v>852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7"/>
        <v>0</v>
      </c>
      <c r="AA199" s="82">
        <f t="shared" si="8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5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101"/>
      <c r="T200" s="52"/>
      <c r="U200" s="428"/>
      <c r="V200" s="428"/>
      <c r="Y200" s="82"/>
      <c r="Z200" s="82" t="str">
        <f t="shared" si="7"/>
        <v>0</v>
      </c>
      <c r="AA200" s="82" t="str">
        <f t="shared" si="8"/>
        <v>0</v>
      </c>
      <c r="AC200" s="56"/>
    </row>
    <row r="201" spans="1:46" s="43" customFormat="1" ht="11.85" customHeight="1" x14ac:dyDescent="0.25">
      <c r="C201" s="50" t="s">
        <v>2886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102"/>
      <c r="T201" s="22"/>
      <c r="U201" s="429"/>
      <c r="V201" s="429"/>
      <c r="X201" s="22"/>
      <c r="Y201" s="82"/>
      <c r="Z201" s="82" t="str">
        <f t="shared" ref="Z201:Z264" si="9">IF(X201="N",Y201,"0")</f>
        <v>0</v>
      </c>
      <c r="AA201" s="82" t="str">
        <f t="shared" ref="AA201:AA264" si="10">IF(X201="P",Y201,"0")</f>
        <v>0</v>
      </c>
    </row>
    <row r="202" spans="1:46" s="3" customFormat="1" ht="10.199999999999999" x14ac:dyDescent="0.2">
      <c r="A202" s="1" t="s">
        <v>2717</v>
      </c>
      <c r="B202" s="2">
        <v>76.5</v>
      </c>
      <c r="C202" s="1" t="s">
        <v>2485</v>
      </c>
      <c r="D202" s="1" t="s">
        <v>2718</v>
      </c>
      <c r="E202" s="3" t="s">
        <v>2187</v>
      </c>
      <c r="F202" s="3">
        <v>8</v>
      </c>
      <c r="G202" s="3">
        <v>25</v>
      </c>
      <c r="I202" s="23" t="s">
        <v>2893</v>
      </c>
      <c r="J202" s="3" t="s">
        <v>446</v>
      </c>
      <c r="K202" s="23" t="s">
        <v>2446</v>
      </c>
      <c r="L202" s="20" t="s">
        <v>2185</v>
      </c>
      <c r="M202" s="26" t="s">
        <v>2889</v>
      </c>
      <c r="N202" s="37" t="s">
        <v>446</v>
      </c>
      <c r="O202" s="26" t="s">
        <v>1727</v>
      </c>
      <c r="P202" s="26">
        <v>25</v>
      </c>
      <c r="Q202" s="1" t="s">
        <v>1243</v>
      </c>
      <c r="R202" s="2">
        <v>145</v>
      </c>
      <c r="S202" s="113">
        <v>16253</v>
      </c>
      <c r="T202" s="1" t="s">
        <v>852</v>
      </c>
      <c r="U202" s="110" t="s">
        <v>2716</v>
      </c>
      <c r="V202" s="110" t="s">
        <v>2716</v>
      </c>
      <c r="W202" s="22" t="s">
        <v>2892</v>
      </c>
      <c r="X202" s="22" t="s">
        <v>2847</v>
      </c>
      <c r="Y202" s="82"/>
      <c r="Z202" s="82" t="str">
        <f t="shared" si="9"/>
        <v>0</v>
      </c>
      <c r="AA202" s="82">
        <f t="shared" si="10"/>
        <v>0</v>
      </c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</row>
    <row r="203" spans="1:46" s="42" customFormat="1" ht="11.85" customHeight="1" x14ac:dyDescent="0.25">
      <c r="A203" s="52"/>
      <c r="B203" s="53"/>
      <c r="C203" s="52"/>
      <c r="D203" s="52"/>
      <c r="G203" s="40">
        <f>SUM(G202:G202)</f>
        <v>25</v>
      </c>
      <c r="H203" s="40"/>
      <c r="I203" s="40"/>
      <c r="J203" s="40"/>
      <c r="K203" s="54"/>
      <c r="L203" s="55"/>
      <c r="M203" s="40">
        <f>G203-P203</f>
        <v>0</v>
      </c>
      <c r="N203" s="40"/>
      <c r="O203" s="40"/>
      <c r="P203" s="40">
        <f>SUM(P202:P202)</f>
        <v>25</v>
      </c>
      <c r="Q203" s="52"/>
      <c r="R203" s="53"/>
      <c r="S203" s="132"/>
      <c r="T203" s="52"/>
      <c r="Y203" s="82"/>
      <c r="Z203" s="82" t="str">
        <f t="shared" si="9"/>
        <v>0</v>
      </c>
      <c r="AA203" s="82" t="str">
        <f t="shared" si="10"/>
        <v>0</v>
      </c>
      <c r="AC203" s="56"/>
    </row>
    <row r="204" spans="1:46" s="43" customFormat="1" ht="11.85" customHeight="1" x14ac:dyDescent="0.25">
      <c r="C204" s="50" t="s">
        <v>470</v>
      </c>
      <c r="G204" s="22"/>
      <c r="H204" s="22"/>
      <c r="I204" s="69"/>
      <c r="J204" s="22"/>
      <c r="K204" s="22"/>
      <c r="L204" s="45"/>
      <c r="M204" s="22"/>
      <c r="N204" s="22"/>
      <c r="O204" s="22"/>
      <c r="P204" s="22"/>
      <c r="Q204" s="22"/>
      <c r="R204" s="22"/>
      <c r="S204" s="131"/>
      <c r="T204" s="22"/>
      <c r="X204" s="22"/>
      <c r="Y204" s="82">
        <f t="shared" ref="Y204:Y264" si="11">F204*G204*2</f>
        <v>0</v>
      </c>
      <c r="Z204" s="82" t="str">
        <f t="shared" si="9"/>
        <v>0</v>
      </c>
      <c r="AA204" s="82" t="str">
        <f t="shared" si="10"/>
        <v>0</v>
      </c>
    </row>
    <row r="205" spans="1:46" s="3" customFormat="1" ht="10.199999999999999" x14ac:dyDescent="0.2">
      <c r="A205" s="1" t="s">
        <v>1768</v>
      </c>
      <c r="B205" s="2">
        <v>0</v>
      </c>
      <c r="C205" s="1" t="s">
        <v>1757</v>
      </c>
      <c r="D205" s="1" t="s">
        <v>2186</v>
      </c>
      <c r="E205" s="3" t="s">
        <v>2187</v>
      </c>
      <c r="F205" s="3">
        <v>16</v>
      </c>
      <c r="G205" s="3">
        <v>5</v>
      </c>
      <c r="I205" s="27" t="s">
        <v>427</v>
      </c>
      <c r="J205" s="3" t="s">
        <v>446</v>
      </c>
      <c r="K205" s="111" t="s">
        <v>2821</v>
      </c>
      <c r="L205" s="1" t="s">
        <v>2185</v>
      </c>
      <c r="M205" s="3" t="s">
        <v>2606</v>
      </c>
      <c r="N205" s="3" t="s">
        <v>446</v>
      </c>
      <c r="P205" s="3">
        <v>5</v>
      </c>
      <c r="Q205" s="1" t="s">
        <v>2485</v>
      </c>
      <c r="R205" s="2">
        <v>0</v>
      </c>
      <c r="S205" s="102">
        <v>16254</v>
      </c>
      <c r="T205" s="1" t="s">
        <v>2607</v>
      </c>
      <c r="U205" s="3" t="s">
        <v>2603</v>
      </c>
      <c r="V205" s="3" t="s">
        <v>2603</v>
      </c>
      <c r="W205" s="22" t="s">
        <v>2892</v>
      </c>
      <c r="X205" s="3" t="s">
        <v>2847</v>
      </c>
      <c r="Y205" s="82">
        <f t="shared" si="11"/>
        <v>160</v>
      </c>
      <c r="Z205" s="82" t="str">
        <f t="shared" si="9"/>
        <v>0</v>
      </c>
      <c r="AA205" s="82">
        <f t="shared" si="10"/>
        <v>160</v>
      </c>
      <c r="AC205" s="5"/>
    </row>
    <row r="206" spans="1:46" s="3" customFormat="1" ht="10.199999999999999" x14ac:dyDescent="0.2">
      <c r="A206" s="1" t="s">
        <v>1768</v>
      </c>
      <c r="B206" s="2">
        <v>0</v>
      </c>
      <c r="C206" s="1" t="s">
        <v>1757</v>
      </c>
      <c r="D206" s="1" t="s">
        <v>2186</v>
      </c>
      <c r="E206" s="3" t="s">
        <v>2187</v>
      </c>
      <c r="F206" s="3">
        <v>16</v>
      </c>
      <c r="G206" s="3">
        <v>25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25</v>
      </c>
      <c r="Q206" s="1" t="s">
        <v>2321</v>
      </c>
      <c r="R206" s="2">
        <v>54.65</v>
      </c>
      <c r="S206" s="102">
        <v>16254</v>
      </c>
      <c r="T206" s="1" t="s">
        <v>2710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800</v>
      </c>
      <c r="Z206" s="82" t="str">
        <f t="shared" si="9"/>
        <v>0</v>
      </c>
      <c r="AA206" s="82">
        <f t="shared" si="10"/>
        <v>800</v>
      </c>
      <c r="AC206" s="5"/>
    </row>
    <row r="207" spans="1:46" s="3" customFormat="1" ht="10.199999999999999" x14ac:dyDescent="0.2">
      <c r="A207" s="1" t="s">
        <v>1768</v>
      </c>
      <c r="B207" s="2">
        <v>0</v>
      </c>
      <c r="C207" s="1" t="s">
        <v>1757</v>
      </c>
      <c r="D207" s="1" t="s">
        <v>2186</v>
      </c>
      <c r="E207" s="3" t="s">
        <v>2187</v>
      </c>
      <c r="F207" s="3">
        <v>16</v>
      </c>
      <c r="G207" s="3">
        <v>7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2708</v>
      </c>
      <c r="N207" s="3" t="s">
        <v>446</v>
      </c>
      <c r="P207" s="3">
        <v>7</v>
      </c>
      <c r="Q207" s="1" t="s">
        <v>2321</v>
      </c>
      <c r="R207" s="2">
        <v>48</v>
      </c>
      <c r="S207" s="102">
        <v>16266</v>
      </c>
      <c r="T207" s="1" t="s">
        <v>2709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224</v>
      </c>
      <c r="Z207" s="82" t="str">
        <f t="shared" si="9"/>
        <v>0</v>
      </c>
      <c r="AA207" s="82">
        <f t="shared" si="10"/>
        <v>224</v>
      </c>
      <c r="AC207" s="5"/>
    </row>
    <row r="208" spans="1:46" s="42" customFormat="1" ht="11.85" customHeight="1" x14ac:dyDescent="0.25">
      <c r="A208" s="52"/>
      <c r="B208" s="53"/>
      <c r="C208" s="52"/>
      <c r="D208" s="52"/>
      <c r="G208" s="40">
        <f>SUM(G204:G207)</f>
        <v>37</v>
      </c>
      <c r="H208" s="40"/>
      <c r="I208" s="40"/>
      <c r="J208" s="40"/>
      <c r="K208" s="54"/>
      <c r="L208" s="55"/>
      <c r="M208" s="40">
        <f>G208-P208</f>
        <v>0</v>
      </c>
      <c r="N208" s="40"/>
      <c r="O208" s="40"/>
      <c r="P208" s="40">
        <f>SUM(P204:P207)</f>
        <v>37</v>
      </c>
      <c r="Q208" s="52"/>
      <c r="R208" s="53"/>
      <c r="S208" s="132"/>
      <c r="T208" s="52"/>
      <c r="Y208" s="82">
        <f t="shared" si="11"/>
        <v>0</v>
      </c>
      <c r="Z208" s="82" t="str">
        <f t="shared" si="9"/>
        <v>0</v>
      </c>
      <c r="AA208" s="82" t="str">
        <f t="shared" si="10"/>
        <v>0</v>
      </c>
      <c r="AC208" s="56"/>
    </row>
    <row r="209" spans="1:31" s="43" customFormat="1" ht="11.85" customHeight="1" x14ac:dyDescent="0.25">
      <c r="C209" s="50" t="s">
        <v>2169</v>
      </c>
      <c r="G209" s="22"/>
      <c r="H209" s="22"/>
      <c r="I209" s="69"/>
      <c r="J209" s="22"/>
      <c r="K209" s="22"/>
      <c r="L209" s="20"/>
      <c r="M209" s="22"/>
      <c r="N209" s="22"/>
      <c r="O209" s="22"/>
      <c r="P209" s="22"/>
      <c r="Q209" s="22"/>
      <c r="R209" s="22"/>
      <c r="S209" s="131"/>
      <c r="T209" s="22"/>
      <c r="X209" s="22"/>
      <c r="Y209" s="82">
        <f t="shared" si="11"/>
        <v>0</v>
      </c>
      <c r="Z209" s="82" t="str">
        <f t="shared" si="9"/>
        <v>0</v>
      </c>
      <c r="AA209" s="82" t="str">
        <f t="shared" si="10"/>
        <v>0</v>
      </c>
    </row>
    <row r="210" spans="1:31" s="3" customFormat="1" ht="10.199999999999999" x14ac:dyDescent="0.2">
      <c r="A210" s="1" t="s">
        <v>1777</v>
      </c>
      <c r="B210" s="2">
        <v>0</v>
      </c>
      <c r="C210" s="1" t="s">
        <v>1757</v>
      </c>
      <c r="D210" s="1" t="s">
        <v>2718</v>
      </c>
      <c r="E210" s="3" t="s">
        <v>2187</v>
      </c>
      <c r="F210" s="3">
        <v>8</v>
      </c>
      <c r="G210" s="3">
        <v>5</v>
      </c>
      <c r="I210" s="27" t="s">
        <v>427</v>
      </c>
      <c r="J210" s="3" t="s">
        <v>446</v>
      </c>
      <c r="K210" s="111" t="s">
        <v>2821</v>
      </c>
      <c r="L210" s="1" t="s">
        <v>2185</v>
      </c>
      <c r="M210" s="3" t="s">
        <v>2606</v>
      </c>
      <c r="N210" s="3" t="s">
        <v>446</v>
      </c>
      <c r="P210" s="3">
        <v>5</v>
      </c>
      <c r="Q210" s="1" t="s">
        <v>2485</v>
      </c>
      <c r="R210" s="2">
        <v>0</v>
      </c>
      <c r="S210" s="102">
        <v>16254</v>
      </c>
      <c r="T210" s="1" t="s">
        <v>2799</v>
      </c>
      <c r="U210" s="3" t="s">
        <v>2603</v>
      </c>
      <c r="V210" s="3" t="s">
        <v>2603</v>
      </c>
      <c r="W210" s="22" t="s">
        <v>2892</v>
      </c>
      <c r="X210" s="3" t="s">
        <v>2847</v>
      </c>
      <c r="Y210" s="82">
        <f t="shared" si="11"/>
        <v>80</v>
      </c>
      <c r="Z210" s="82" t="str">
        <f t="shared" si="9"/>
        <v>0</v>
      </c>
      <c r="AA210" s="82">
        <f t="shared" si="10"/>
        <v>80</v>
      </c>
    </row>
    <row r="211" spans="1:31" s="3" customFormat="1" ht="10.199999999999999" x14ac:dyDescent="0.2">
      <c r="A211" s="1" t="s">
        <v>1777</v>
      </c>
      <c r="B211" s="2">
        <v>0</v>
      </c>
      <c r="C211" s="1" t="s">
        <v>1757</v>
      </c>
      <c r="D211" s="1" t="s">
        <v>2718</v>
      </c>
      <c r="E211" s="3" t="s">
        <v>2187</v>
      </c>
      <c r="F211" s="3">
        <v>8</v>
      </c>
      <c r="G211" s="3">
        <v>25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25</v>
      </c>
      <c r="Q211" s="1" t="s">
        <v>2321</v>
      </c>
      <c r="R211" s="2">
        <v>54.65</v>
      </c>
      <c r="S211" s="102">
        <v>16254</v>
      </c>
      <c r="T211" s="1" t="s">
        <v>2710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11"/>
        <v>400</v>
      </c>
      <c r="Z211" s="82" t="str">
        <f t="shared" si="9"/>
        <v>0</v>
      </c>
      <c r="AA211" s="82">
        <f t="shared" si="10"/>
        <v>400</v>
      </c>
      <c r="AC211" s="5"/>
    </row>
    <row r="212" spans="1:31" s="3" customFormat="1" ht="10.199999999999999" x14ac:dyDescent="0.2">
      <c r="A212" s="1" t="s">
        <v>1777</v>
      </c>
      <c r="B212" s="2">
        <v>0</v>
      </c>
      <c r="C212" s="1" t="s">
        <v>1757</v>
      </c>
      <c r="D212" s="1" t="s">
        <v>2718</v>
      </c>
      <c r="E212" s="3" t="s">
        <v>2187</v>
      </c>
      <c r="F212" s="3">
        <v>8</v>
      </c>
      <c r="G212" s="3">
        <v>7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2708</v>
      </c>
      <c r="N212" s="3" t="s">
        <v>446</v>
      </c>
      <c r="P212" s="3">
        <v>7</v>
      </c>
      <c r="Q212" s="1" t="s">
        <v>2321</v>
      </c>
      <c r="R212" s="2">
        <v>48</v>
      </c>
      <c r="S212" s="102">
        <v>16266</v>
      </c>
      <c r="T212" s="1" t="s">
        <v>2709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112</v>
      </c>
      <c r="Z212" s="82" t="str">
        <f t="shared" si="9"/>
        <v>0</v>
      </c>
      <c r="AA212" s="82">
        <f t="shared" si="10"/>
        <v>112</v>
      </c>
      <c r="AC212" s="5"/>
    </row>
    <row r="213" spans="1:31" s="46" customFormat="1" ht="11.85" customHeight="1" thickBot="1" x14ac:dyDescent="0.3">
      <c r="G213" s="47">
        <f>SUM(G209:G212)</f>
        <v>37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SUM(P209:P212)</f>
        <v>37</v>
      </c>
      <c r="Q213" s="49"/>
      <c r="R213" s="49"/>
      <c r="S213" s="138"/>
      <c r="T213" s="49"/>
      <c r="X213" s="49"/>
      <c r="Y213" s="82">
        <f t="shared" si="11"/>
        <v>0</v>
      </c>
      <c r="Z213" s="82" t="str">
        <f t="shared" si="9"/>
        <v>0</v>
      </c>
      <c r="AA213" s="82" t="str">
        <f t="shared" si="10"/>
        <v>0</v>
      </c>
    </row>
    <row r="214" spans="1:31" s="43" customFormat="1" ht="11.85" customHeight="1" x14ac:dyDescent="0.25">
      <c r="C214" s="50" t="s">
        <v>2177</v>
      </c>
      <c r="G214" s="22"/>
      <c r="H214" s="22"/>
      <c r="I214" s="22"/>
      <c r="J214" s="22"/>
      <c r="K214" s="22"/>
      <c r="L214" s="45"/>
      <c r="M214" s="22"/>
      <c r="N214" s="22"/>
      <c r="O214" s="22"/>
      <c r="P214" s="22"/>
      <c r="Q214" s="22"/>
      <c r="R214" s="22"/>
      <c r="S214" s="95"/>
      <c r="T214" s="22"/>
      <c r="X214" s="22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</row>
    <row r="215" spans="1:31" s="3" customFormat="1" ht="10.199999999999999" x14ac:dyDescent="0.2">
      <c r="A215" s="1" t="s">
        <v>1770</v>
      </c>
      <c r="B215" s="2">
        <v>0</v>
      </c>
      <c r="C215" s="1" t="s">
        <v>1295</v>
      </c>
      <c r="D215" s="1" t="s">
        <v>2186</v>
      </c>
      <c r="E215" s="3" t="s">
        <v>2187</v>
      </c>
      <c r="F215" s="3">
        <v>16</v>
      </c>
      <c r="G215" s="3">
        <v>46</v>
      </c>
      <c r="J215" s="3" t="s">
        <v>446</v>
      </c>
      <c r="K215" s="111" t="s">
        <v>2608</v>
      </c>
      <c r="L215" s="1" t="s">
        <v>2185</v>
      </c>
      <c r="M215" s="3" t="s">
        <v>2608</v>
      </c>
      <c r="N215" s="3" t="s">
        <v>446</v>
      </c>
      <c r="P215" s="3">
        <v>46</v>
      </c>
      <c r="Q215" s="1" t="s">
        <v>2193</v>
      </c>
      <c r="R215" s="2">
        <v>0</v>
      </c>
      <c r="S215" s="91" t="s">
        <v>436</v>
      </c>
      <c r="T215" s="1" t="s">
        <v>2609</v>
      </c>
      <c r="U215" s="3" t="s">
        <v>2610</v>
      </c>
      <c r="V215" s="3" t="s">
        <v>2610</v>
      </c>
      <c r="W215" s="3" t="s">
        <v>2892</v>
      </c>
      <c r="X215" s="3" t="s">
        <v>1019</v>
      </c>
      <c r="Y215" s="82">
        <f t="shared" si="11"/>
        <v>1472</v>
      </c>
      <c r="Z215" s="82">
        <f t="shared" si="9"/>
        <v>1472</v>
      </c>
      <c r="AA215" s="82" t="str">
        <f t="shared" si="10"/>
        <v>0</v>
      </c>
      <c r="AC215" s="5"/>
    </row>
    <row r="216" spans="1:31" s="22" customFormat="1" ht="11.85" customHeight="1" x14ac:dyDescent="0.2">
      <c r="K216" s="26"/>
      <c r="L216" s="20" t="s">
        <v>2185</v>
      </c>
      <c r="O216" s="28"/>
      <c r="Q216" s="20"/>
      <c r="R216" s="21"/>
      <c r="S216" s="95"/>
      <c r="T216" s="20"/>
      <c r="Y216" s="82">
        <f t="shared" si="11"/>
        <v>0</v>
      </c>
      <c r="Z216" s="82" t="str">
        <f t="shared" si="9"/>
        <v>0</v>
      </c>
      <c r="AA216" s="82" t="str">
        <f t="shared" si="10"/>
        <v>0</v>
      </c>
      <c r="AC216" s="25"/>
    </row>
    <row r="217" spans="1:31" s="42" customFormat="1" ht="11.85" customHeight="1" x14ac:dyDescent="0.25">
      <c r="A217" s="52"/>
      <c r="B217" s="53"/>
      <c r="C217" s="52"/>
      <c r="D217" s="52"/>
      <c r="G217" s="40">
        <f>SUM(G214:G216)</f>
        <v>46</v>
      </c>
      <c r="H217" s="40"/>
      <c r="I217" s="40"/>
      <c r="J217" s="40"/>
      <c r="K217" s="117"/>
      <c r="L217" s="55"/>
      <c r="M217" s="40">
        <f>G217-P217</f>
        <v>0</v>
      </c>
      <c r="N217" s="40"/>
      <c r="O217" s="40"/>
      <c r="P217" s="40">
        <f>SUM(P214:P216)</f>
        <v>46</v>
      </c>
      <c r="Q217" s="52"/>
      <c r="R217" s="53"/>
      <c r="S217" s="94"/>
      <c r="T217" s="52"/>
      <c r="Y217" s="82">
        <f t="shared" si="11"/>
        <v>0</v>
      </c>
      <c r="Z217" s="82" t="str">
        <f t="shared" si="9"/>
        <v>0</v>
      </c>
      <c r="AA217" s="82" t="str">
        <f t="shared" si="10"/>
        <v>0</v>
      </c>
      <c r="AC217" s="56"/>
    </row>
    <row r="218" spans="1:31" s="43" customFormat="1" ht="11.85" customHeight="1" x14ac:dyDescent="0.25">
      <c r="C218" s="50" t="s">
        <v>2176</v>
      </c>
      <c r="G218" s="22"/>
      <c r="H218" s="22"/>
      <c r="I218" s="22"/>
      <c r="J218" s="22"/>
      <c r="K218" s="26"/>
      <c r="L218" s="20"/>
      <c r="M218" s="22"/>
      <c r="N218" s="22"/>
      <c r="O218" s="22"/>
      <c r="P218" s="22"/>
      <c r="Q218" s="22"/>
      <c r="R218" s="22"/>
      <c r="S218" s="95"/>
      <c r="T218" s="22"/>
      <c r="X218" s="22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</row>
    <row r="219" spans="1:31" s="3" customFormat="1" ht="10.199999999999999" x14ac:dyDescent="0.2">
      <c r="A219" s="1" t="s">
        <v>1778</v>
      </c>
      <c r="B219" s="2">
        <v>0</v>
      </c>
      <c r="C219" s="1" t="s">
        <v>1295</v>
      </c>
      <c r="D219" s="1" t="s">
        <v>2718</v>
      </c>
      <c r="E219" s="3" t="s">
        <v>2187</v>
      </c>
      <c r="F219" s="3">
        <v>8</v>
      </c>
      <c r="G219" s="3">
        <v>46</v>
      </c>
      <c r="J219" s="3" t="s">
        <v>446</v>
      </c>
      <c r="K219" s="111" t="s">
        <v>2608</v>
      </c>
      <c r="L219" s="1" t="s">
        <v>2185</v>
      </c>
      <c r="M219" s="3" t="s">
        <v>2608</v>
      </c>
      <c r="N219" s="3" t="s">
        <v>446</v>
      </c>
      <c r="P219" s="3">
        <v>46</v>
      </c>
      <c r="Q219" s="1" t="s">
        <v>2193</v>
      </c>
      <c r="R219" s="2">
        <v>0</v>
      </c>
      <c r="S219" s="91" t="s">
        <v>436</v>
      </c>
      <c r="T219" s="1" t="s">
        <v>2800</v>
      </c>
      <c r="U219" s="3" t="s">
        <v>2610</v>
      </c>
      <c r="V219" s="3" t="s">
        <v>2610</v>
      </c>
      <c r="W219" s="3" t="s">
        <v>2892</v>
      </c>
      <c r="X219" s="3" t="s">
        <v>1019</v>
      </c>
      <c r="Y219" s="82">
        <f t="shared" si="11"/>
        <v>736</v>
      </c>
      <c r="Z219" s="82">
        <f t="shared" si="9"/>
        <v>736</v>
      </c>
      <c r="AA219" s="82" t="str">
        <f t="shared" si="10"/>
        <v>0</v>
      </c>
      <c r="AC219" s="5"/>
    </row>
    <row r="220" spans="1:31" s="22" customFormat="1" ht="11.85" customHeight="1" x14ac:dyDescent="0.2">
      <c r="L220" s="20" t="s">
        <v>2185</v>
      </c>
      <c r="O220" s="28"/>
      <c r="Q220" s="20"/>
      <c r="R220" s="21"/>
      <c r="S220" s="95"/>
      <c r="T220" s="20"/>
      <c r="Y220" s="82"/>
      <c r="Z220" s="82" t="str">
        <f t="shared" si="9"/>
        <v>0</v>
      </c>
      <c r="AA220" s="82" t="str">
        <f t="shared" si="10"/>
        <v>0</v>
      </c>
      <c r="AC220" s="25"/>
    </row>
    <row r="221" spans="1:31" s="46" customFormat="1" ht="11.85" customHeight="1" thickBot="1" x14ac:dyDescent="0.3">
      <c r="G221" s="47">
        <f>SUM(G218:G220)</f>
        <v>46</v>
      </c>
      <c r="H221" s="47"/>
      <c r="I221" s="47"/>
      <c r="J221" s="47"/>
      <c r="K221" s="47"/>
      <c r="L221" s="48"/>
      <c r="M221" s="47">
        <f>G221-P221</f>
        <v>0</v>
      </c>
      <c r="N221" s="47"/>
      <c r="O221" s="47"/>
      <c r="P221" s="47">
        <f>SUM(P218:P220)</f>
        <v>46</v>
      </c>
      <c r="Q221" s="49"/>
      <c r="R221" s="49"/>
      <c r="S221" s="96"/>
      <c r="T221" s="49"/>
      <c r="X221" s="49"/>
      <c r="Y221" s="82"/>
      <c r="Z221" s="82" t="str">
        <f t="shared" si="9"/>
        <v>0</v>
      </c>
      <c r="AA221" s="82" t="str">
        <f t="shared" si="10"/>
        <v>0</v>
      </c>
    </row>
    <row r="222" spans="1:31" s="71" customFormat="1" ht="11.85" customHeight="1" x14ac:dyDescent="0.25">
      <c r="C222" s="50" t="s">
        <v>2801</v>
      </c>
      <c r="G222" s="72"/>
      <c r="H222" s="72"/>
      <c r="I222" s="72" t="s">
        <v>1023</v>
      </c>
      <c r="J222" s="72"/>
      <c r="K222" s="72"/>
      <c r="L222" s="73"/>
      <c r="M222" s="72"/>
      <c r="N222" s="72"/>
      <c r="O222" s="72"/>
      <c r="P222" s="72"/>
      <c r="Q222" s="74"/>
      <c r="R222" s="74"/>
      <c r="S222" s="97"/>
      <c r="T222" s="74"/>
      <c r="X222" s="74"/>
      <c r="Y222" s="82"/>
      <c r="Z222" s="82" t="str">
        <f t="shared" si="9"/>
        <v>0</v>
      </c>
      <c r="AA222" s="82" t="str">
        <f t="shared" si="10"/>
        <v>0</v>
      </c>
    </row>
    <row r="223" spans="1:31" s="3" customFormat="1" ht="10.199999999999999" x14ac:dyDescent="0.2">
      <c r="A223" s="1" t="s">
        <v>2711</v>
      </c>
      <c r="B223" s="2">
        <v>216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172</v>
      </c>
      <c r="I223" s="114" t="s">
        <v>2920</v>
      </c>
      <c r="K223" s="111" t="s">
        <v>2277</v>
      </c>
      <c r="L223" s="1" t="s">
        <v>2185</v>
      </c>
      <c r="Q223" s="1"/>
      <c r="R223" s="2"/>
      <c r="S223" s="91"/>
      <c r="T223" s="1"/>
      <c r="U223" s="3" t="s">
        <v>2712</v>
      </c>
      <c r="Y223" s="82"/>
      <c r="Z223" s="82" t="str">
        <f t="shared" si="9"/>
        <v>0</v>
      </c>
      <c r="AA223" s="82" t="str">
        <f t="shared" si="10"/>
        <v>0</v>
      </c>
      <c r="AC223" s="5">
        <v>36915.692210648151</v>
      </c>
      <c r="AE223" s="3">
        <v>2533535</v>
      </c>
    </row>
    <row r="224" spans="1:31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73</v>
      </c>
      <c r="I224" s="114" t="s">
        <v>2904</v>
      </c>
      <c r="K224" s="111" t="s">
        <v>2277</v>
      </c>
      <c r="L224" s="1" t="s">
        <v>2185</v>
      </c>
      <c r="Q224" s="1"/>
      <c r="R224" s="2"/>
      <c r="S224" s="91"/>
      <c r="T224" s="1"/>
      <c r="U224" s="3" t="s">
        <v>2712</v>
      </c>
      <c r="Y224" s="82"/>
      <c r="Z224" s="82" t="str">
        <f t="shared" si="9"/>
        <v>0</v>
      </c>
      <c r="AA224" s="82" t="str">
        <f t="shared" si="10"/>
        <v>0</v>
      </c>
      <c r="AC224" s="5">
        <v>36915.692210648151</v>
      </c>
      <c r="AE224" s="3">
        <v>2533535</v>
      </c>
    </row>
    <row r="225" spans="1:256" s="3" customFormat="1" ht="10.199999999999999" x14ac:dyDescent="0.2">
      <c r="A225" s="1"/>
      <c r="B225" s="2"/>
      <c r="C225" s="1"/>
      <c r="D225" s="1"/>
      <c r="I225" s="114"/>
      <c r="K225" s="111"/>
      <c r="L225" s="1" t="s">
        <v>2185</v>
      </c>
      <c r="M225" s="3" t="s">
        <v>2821</v>
      </c>
      <c r="Q225" s="1" t="s">
        <v>1094</v>
      </c>
      <c r="R225" s="2"/>
      <c r="S225" s="91"/>
      <c r="T225" s="1"/>
      <c r="Y225" s="82"/>
      <c r="Z225" s="82" t="str">
        <f t="shared" si="9"/>
        <v>0</v>
      </c>
      <c r="AA225" s="82" t="str">
        <f t="shared" si="10"/>
        <v>0</v>
      </c>
      <c r="AC225" s="5"/>
    </row>
    <row r="226" spans="1:256" s="38" customFormat="1" ht="11.85" customHeight="1" x14ac:dyDescent="0.25">
      <c r="G226" s="40">
        <f>SUM(G223:G224)</f>
        <v>245</v>
      </c>
      <c r="H226" s="40"/>
      <c r="I226" s="40"/>
      <c r="J226" s="40"/>
      <c r="K226" s="40"/>
      <c r="L226" s="41"/>
      <c r="M226" s="40"/>
      <c r="N226" s="40"/>
      <c r="O226" s="40"/>
      <c r="P226" s="40"/>
      <c r="Q226" s="42"/>
      <c r="R226" s="42"/>
      <c r="S226" s="94"/>
      <c r="T226" s="42"/>
      <c r="X226" s="42"/>
      <c r="Y226" s="82"/>
      <c r="Z226" s="82" t="str">
        <f t="shared" si="9"/>
        <v>0</v>
      </c>
      <c r="AA226" s="82" t="str">
        <f t="shared" si="10"/>
        <v>0</v>
      </c>
      <c r="IV226" s="38">
        <f>SUM(A226:IU226)</f>
        <v>245</v>
      </c>
    </row>
    <row r="227" spans="1:256" s="71" customFormat="1" ht="11.85" customHeight="1" x14ac:dyDescent="0.25">
      <c r="C227" s="50" t="s">
        <v>2802</v>
      </c>
      <c r="G227" s="72"/>
      <c r="H227" s="72"/>
      <c r="I227" s="72" t="s">
        <v>1023</v>
      </c>
      <c r="J227" s="72"/>
      <c r="K227" s="72"/>
      <c r="L227" s="73"/>
      <c r="M227" s="72"/>
      <c r="N227" s="72"/>
      <c r="O227" s="72"/>
      <c r="P227" s="72"/>
      <c r="Q227" s="74"/>
      <c r="R227" s="74"/>
      <c r="S227" s="97"/>
      <c r="T227" s="74"/>
      <c r="X227" s="74"/>
      <c r="Y227" s="82"/>
      <c r="Z227" s="82" t="str">
        <f t="shared" si="9"/>
        <v>0</v>
      </c>
      <c r="AA227" s="82" t="str">
        <f t="shared" si="10"/>
        <v>0</v>
      </c>
    </row>
    <row r="228" spans="1:256" s="3" customFormat="1" ht="10.199999999999999" x14ac:dyDescent="0.2">
      <c r="A228" s="1" t="s">
        <v>2711</v>
      </c>
      <c r="B228" s="2">
        <v>216</v>
      </c>
      <c r="C228" s="1" t="s">
        <v>2218</v>
      </c>
      <c r="D228" s="1" t="s">
        <v>2718</v>
      </c>
      <c r="E228" s="3" t="s">
        <v>2187</v>
      </c>
      <c r="F228" s="3">
        <v>8</v>
      </c>
      <c r="G228" s="3">
        <v>172</v>
      </c>
      <c r="I228" s="114" t="s">
        <v>2920</v>
      </c>
      <c r="K228" s="111" t="s">
        <v>2277</v>
      </c>
      <c r="L228" s="1" t="s">
        <v>2185</v>
      </c>
      <c r="Q228" s="1"/>
      <c r="R228" s="2"/>
      <c r="S228" s="91"/>
      <c r="T228" s="1"/>
      <c r="U228" s="3" t="s">
        <v>2712</v>
      </c>
      <c r="Y228" s="82"/>
      <c r="Z228" s="82" t="str">
        <f t="shared" si="9"/>
        <v>0</v>
      </c>
      <c r="AA228" s="82" t="str">
        <f t="shared" si="10"/>
        <v>0</v>
      </c>
      <c r="AC228" s="5">
        <v>36915.692210648151</v>
      </c>
      <c r="AE228" s="3">
        <v>2533535</v>
      </c>
    </row>
    <row r="229" spans="1:256" s="3" customFormat="1" ht="10.199999999999999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73</v>
      </c>
      <c r="I229" s="114" t="s">
        <v>2904</v>
      </c>
      <c r="K229" s="111" t="s">
        <v>2277</v>
      </c>
      <c r="L229" s="1" t="s">
        <v>2185</v>
      </c>
      <c r="Q229" s="1"/>
      <c r="R229" s="2"/>
      <c r="S229" s="91"/>
      <c r="T229" s="1"/>
      <c r="U229" s="3" t="s">
        <v>2712</v>
      </c>
      <c r="Y229" s="82"/>
      <c r="Z229" s="82" t="str">
        <f t="shared" si="9"/>
        <v>0</v>
      </c>
      <c r="AA229" s="82" t="str">
        <f t="shared" si="10"/>
        <v>0</v>
      </c>
      <c r="AC229" s="5">
        <v>36915.692210648151</v>
      </c>
      <c r="AE229" s="3">
        <v>2533535</v>
      </c>
    </row>
    <row r="230" spans="1:256" s="3" customFormat="1" ht="10.199999999999999" x14ac:dyDescent="0.2">
      <c r="A230" s="1"/>
      <c r="B230" s="2"/>
      <c r="C230" s="1"/>
      <c r="D230" s="1"/>
      <c r="I230" s="114"/>
      <c r="K230" s="111"/>
      <c r="L230" s="1" t="s">
        <v>2185</v>
      </c>
      <c r="M230" s="3" t="s">
        <v>1022</v>
      </c>
      <c r="Q230" s="1" t="s">
        <v>1260</v>
      </c>
      <c r="R230" s="2"/>
      <c r="S230" s="91"/>
      <c r="T230" s="1"/>
      <c r="Y230" s="82"/>
      <c r="Z230" s="82" t="str">
        <f t="shared" si="9"/>
        <v>0</v>
      </c>
      <c r="AA230" s="82" t="str">
        <f t="shared" si="10"/>
        <v>0</v>
      </c>
      <c r="AC230" s="5"/>
    </row>
    <row r="231" spans="1:256" s="58" customFormat="1" x14ac:dyDescent="0.25">
      <c r="G231" s="40">
        <f>SUM(G228:G230)</f>
        <v>245</v>
      </c>
      <c r="S231" s="106"/>
      <c r="Y231" s="82"/>
      <c r="Z231" s="82" t="str">
        <f t="shared" si="9"/>
        <v>0</v>
      </c>
      <c r="AA231" s="82" t="str">
        <f t="shared" si="10"/>
        <v>0</v>
      </c>
    </row>
    <row r="232" spans="1:256" ht="11.85" customHeight="1" x14ac:dyDescent="0.25">
      <c r="C232" s="57" t="s">
        <v>2174</v>
      </c>
      <c r="G232" s="3"/>
      <c r="H232" s="3"/>
      <c r="I232" s="3"/>
      <c r="J232" s="3"/>
      <c r="K232" s="3"/>
      <c r="L232" s="7"/>
      <c r="M232" s="3"/>
      <c r="N232" s="3"/>
      <c r="O232" s="3"/>
      <c r="P232" s="3"/>
      <c r="Q232" s="3"/>
      <c r="R232" s="3"/>
      <c r="S232" s="95"/>
      <c r="T232" s="3"/>
      <c r="X232" s="3"/>
      <c r="Y232" s="82">
        <f t="shared" si="11"/>
        <v>0</v>
      </c>
      <c r="Z232" s="82" t="str">
        <f t="shared" si="9"/>
        <v>0</v>
      </c>
      <c r="AA232" s="82" t="str">
        <f t="shared" si="10"/>
        <v>0</v>
      </c>
    </row>
    <row r="233" spans="1:256" s="3" customFormat="1" ht="10.199999999999999" x14ac:dyDescent="0.2">
      <c r="A233" s="1" t="s">
        <v>422</v>
      </c>
      <c r="B233" s="2">
        <v>400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108" t="s">
        <v>432</v>
      </c>
      <c r="L233" s="109" t="s">
        <v>2185</v>
      </c>
      <c r="M233" s="110" t="s">
        <v>2887</v>
      </c>
      <c r="N233" s="3" t="s">
        <v>446</v>
      </c>
      <c r="O233" s="3" t="s">
        <v>432</v>
      </c>
      <c r="P233" s="3">
        <v>25</v>
      </c>
      <c r="Q233" s="1" t="s">
        <v>2193</v>
      </c>
      <c r="R233" s="2">
        <v>80.75</v>
      </c>
      <c r="S233" s="120" t="s">
        <v>436</v>
      </c>
      <c r="T233" s="1" t="s">
        <v>2274</v>
      </c>
      <c r="U233" s="3" t="s">
        <v>2196</v>
      </c>
      <c r="V233" s="3" t="s">
        <v>2196</v>
      </c>
      <c r="W233" s="22" t="s">
        <v>1161</v>
      </c>
      <c r="X233" s="3" t="s">
        <v>1019</v>
      </c>
      <c r="Y233" s="82">
        <f t="shared" si="11"/>
        <v>800</v>
      </c>
      <c r="Z233" s="82">
        <f t="shared" si="9"/>
        <v>800</v>
      </c>
      <c r="AA233" s="82" t="str">
        <f t="shared" si="10"/>
        <v>0</v>
      </c>
      <c r="AC233" s="5"/>
    </row>
    <row r="234" spans="1:256" s="3" customFormat="1" ht="10.199999999999999" x14ac:dyDescent="0.2">
      <c r="A234" s="1" t="s">
        <v>2391</v>
      </c>
      <c r="B234" s="2">
        <v>360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 t="s">
        <v>2923</v>
      </c>
      <c r="J234" s="3" t="s">
        <v>446</v>
      </c>
      <c r="K234" s="108" t="s">
        <v>2806</v>
      </c>
      <c r="L234" s="109" t="s">
        <v>2185</v>
      </c>
      <c r="M234" s="110" t="s">
        <v>2490</v>
      </c>
      <c r="N234" s="3" t="s">
        <v>446</v>
      </c>
      <c r="O234" s="3" t="s">
        <v>2919</v>
      </c>
      <c r="P234" s="3">
        <v>25</v>
      </c>
      <c r="Q234" s="1" t="s">
        <v>2193</v>
      </c>
      <c r="R234" s="2">
        <v>83</v>
      </c>
      <c r="S234" s="120" t="s">
        <v>2490</v>
      </c>
      <c r="T234" s="1" t="s">
        <v>2510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256" s="3" customFormat="1" ht="10.199999999999999" x14ac:dyDescent="0.2">
      <c r="A235" s="1" t="s">
        <v>2288</v>
      </c>
      <c r="B235" s="2">
        <v>34.65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23426</v>
      </c>
      <c r="J235" s="3" t="s">
        <v>446</v>
      </c>
      <c r="K235" s="108" t="s">
        <v>2277</v>
      </c>
      <c r="L235" s="109" t="s">
        <v>2185</v>
      </c>
      <c r="M235" s="110" t="s">
        <v>2408</v>
      </c>
      <c r="N235" s="3" t="s">
        <v>446</v>
      </c>
      <c r="O235" s="3" t="s">
        <v>2852</v>
      </c>
      <c r="P235" s="3">
        <v>25</v>
      </c>
      <c r="Q235" s="1" t="s">
        <v>2321</v>
      </c>
      <c r="R235" s="2">
        <v>26.15</v>
      </c>
      <c r="S235" s="120" t="s">
        <v>2887</v>
      </c>
      <c r="T235" s="1" t="s">
        <v>2693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56" s="3" customFormat="1" ht="10.199999999999999" x14ac:dyDescent="0.2">
      <c r="A236" s="1" t="s">
        <v>2281</v>
      </c>
      <c r="B236" s="2">
        <v>35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23435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2820</v>
      </c>
      <c r="P236" s="3">
        <v>25</v>
      </c>
      <c r="Q236" s="1" t="s">
        <v>2193</v>
      </c>
      <c r="R236" s="2">
        <v>24.18</v>
      </c>
      <c r="S236" s="120" t="s">
        <v>2887</v>
      </c>
      <c r="T236" s="1" t="s">
        <v>2691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0.199999999999999" x14ac:dyDescent="0.2">
      <c r="A237" s="1" t="s">
        <v>2289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23380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0.199999999999999" x14ac:dyDescent="0.2">
      <c r="A238" s="1" t="s">
        <v>2292</v>
      </c>
      <c r="B238" s="2">
        <v>48.4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23519</v>
      </c>
      <c r="J238" s="3" t="s">
        <v>446</v>
      </c>
      <c r="K238" s="108" t="s">
        <v>2277</v>
      </c>
      <c r="L238" s="109" t="s">
        <v>2185</v>
      </c>
      <c r="M238" s="110" t="s">
        <v>2430</v>
      </c>
      <c r="N238" s="3" t="s">
        <v>446</v>
      </c>
      <c r="O238" s="3" t="s">
        <v>2835</v>
      </c>
      <c r="P238" s="3">
        <v>25</v>
      </c>
      <c r="Q238" s="1" t="s">
        <v>2193</v>
      </c>
      <c r="R238" s="2">
        <v>77</v>
      </c>
      <c r="S238" s="120" t="s">
        <v>2408</v>
      </c>
      <c r="T238" s="1" t="s">
        <v>2437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0.199999999999999" x14ac:dyDescent="0.2">
      <c r="A239" s="1" t="s">
        <v>2290</v>
      </c>
      <c r="B239" s="2">
        <v>36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2851</v>
      </c>
      <c r="J239" s="3" t="s">
        <v>446</v>
      </c>
      <c r="K239" s="108" t="s">
        <v>2277</v>
      </c>
      <c r="L239" s="109" t="s">
        <v>2185</v>
      </c>
      <c r="M239" s="110" t="s">
        <v>2490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86.5</v>
      </c>
      <c r="S239" s="120" t="s">
        <v>2490</v>
      </c>
      <c r="T239" s="1" t="s">
        <v>2512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0.199999999999999" x14ac:dyDescent="0.2">
      <c r="A240" s="1" t="s">
        <v>2291</v>
      </c>
      <c r="B240" s="2">
        <v>38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2850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96.75</v>
      </c>
      <c r="S240" s="120" t="s">
        <v>2490</v>
      </c>
      <c r="T240" s="1" t="s">
        <v>2513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0.199999999999999" x14ac:dyDescent="0.2">
      <c r="A241" s="1" t="s">
        <v>2279</v>
      </c>
      <c r="B241" s="2">
        <v>33.15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3">
        <v>23365</v>
      </c>
      <c r="J241" s="3" t="s">
        <v>446</v>
      </c>
      <c r="K241" s="108" t="s">
        <v>2277</v>
      </c>
      <c r="L241" s="109" t="s">
        <v>2185</v>
      </c>
      <c r="M241" s="110" t="s">
        <v>2300</v>
      </c>
      <c r="N241" s="3" t="s">
        <v>446</v>
      </c>
      <c r="O241" s="3" t="s">
        <v>2832</v>
      </c>
      <c r="P241" s="3">
        <v>25</v>
      </c>
      <c r="Q241" s="1" t="s">
        <v>2193</v>
      </c>
      <c r="R241" s="2">
        <v>195</v>
      </c>
      <c r="S241" s="120" t="s">
        <v>2300</v>
      </c>
      <c r="T241" s="1" t="s">
        <v>2314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0.199999999999999" x14ac:dyDescent="0.2">
      <c r="A242" s="1" t="s">
        <v>2285</v>
      </c>
      <c r="B242" s="2">
        <v>375</v>
      </c>
      <c r="C242" s="1" t="s">
        <v>2218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23856</v>
      </c>
      <c r="J242" s="3" t="s">
        <v>446</v>
      </c>
      <c r="K242" s="108" t="s">
        <v>2277</v>
      </c>
      <c r="L242" s="109" t="s">
        <v>2185</v>
      </c>
      <c r="M242" s="110" t="s">
        <v>2315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69.25</v>
      </c>
      <c r="S242" s="120" t="s">
        <v>2911</v>
      </c>
      <c r="T242" s="1" t="s">
        <v>2316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0.199999999999999" x14ac:dyDescent="0.2">
      <c r="A243" s="1" t="s">
        <v>2805</v>
      </c>
      <c r="B243" s="2">
        <v>380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24012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2485</v>
      </c>
      <c r="R243" s="2">
        <v>199.25</v>
      </c>
      <c r="S243" s="120" t="s">
        <v>2911</v>
      </c>
      <c r="T243" s="1" t="s">
        <v>2673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0.199999999999999" x14ac:dyDescent="0.2">
      <c r="A244" s="1" t="s">
        <v>2293</v>
      </c>
      <c r="B244" s="2">
        <v>56.75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I244" s="4" t="s">
        <v>2848</v>
      </c>
      <c r="J244" s="3" t="s">
        <v>446</v>
      </c>
      <c r="K244" s="108" t="s">
        <v>2277</v>
      </c>
      <c r="L244" s="109" t="s">
        <v>2185</v>
      </c>
      <c r="M244" s="110" t="s">
        <v>2596</v>
      </c>
      <c r="N244" s="3" t="s">
        <v>446</v>
      </c>
      <c r="O244" s="3" t="s">
        <v>2596</v>
      </c>
      <c r="P244" s="3">
        <v>25</v>
      </c>
      <c r="Q244" s="1" t="s">
        <v>2193</v>
      </c>
      <c r="R244" s="2">
        <v>72.25</v>
      </c>
      <c r="S244" s="125">
        <v>15748</v>
      </c>
      <c r="T244" s="1" t="s">
        <v>2598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0.199999999999999" x14ac:dyDescent="0.2">
      <c r="A245" s="1" t="s">
        <v>2294</v>
      </c>
      <c r="B245" s="2">
        <v>64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2849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74</v>
      </c>
      <c r="S245" s="125">
        <v>15749</v>
      </c>
      <c r="T245" s="1" t="s">
        <v>2599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0.199999999999999" x14ac:dyDescent="0.2">
      <c r="A246" s="1" t="s">
        <v>2323</v>
      </c>
      <c r="B246" s="2">
        <v>210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2923</v>
      </c>
      <c r="J246" s="3" t="s">
        <v>446</v>
      </c>
      <c r="K246" s="108" t="s">
        <v>2806</v>
      </c>
      <c r="L246" s="109" t="s">
        <v>2185</v>
      </c>
      <c r="M246" s="110" t="s">
        <v>2345</v>
      </c>
      <c r="N246" s="3" t="s">
        <v>446</v>
      </c>
      <c r="O246" s="3" t="s">
        <v>2820</v>
      </c>
      <c r="P246" s="3">
        <v>25</v>
      </c>
      <c r="Q246" s="1" t="s">
        <v>2485</v>
      </c>
      <c r="R246" s="2">
        <v>204</v>
      </c>
      <c r="S246" s="120" t="s">
        <v>2887</v>
      </c>
      <c r="T246" s="1" t="s">
        <v>2683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0.199999999999999" x14ac:dyDescent="0.2">
      <c r="A247" s="1" t="s">
        <v>2283</v>
      </c>
      <c r="B247" s="2">
        <v>33.85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1000</v>
      </c>
      <c r="J247" s="3" t="s">
        <v>446</v>
      </c>
      <c r="K247" s="108" t="s">
        <v>2277</v>
      </c>
      <c r="L247" s="109" t="s">
        <v>2185</v>
      </c>
      <c r="M247" s="110" t="s">
        <v>2596</v>
      </c>
      <c r="N247" s="3" t="s">
        <v>446</v>
      </c>
      <c r="O247" s="3" t="s">
        <v>2596</v>
      </c>
      <c r="P247" s="3">
        <v>25</v>
      </c>
      <c r="Q247" s="1" t="s">
        <v>2193</v>
      </c>
      <c r="R247" s="2">
        <v>74</v>
      </c>
      <c r="S247" s="125">
        <v>15838</v>
      </c>
      <c r="T247" s="1" t="s">
        <v>2600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0.199999999999999" x14ac:dyDescent="0.2">
      <c r="A248" s="1" t="s">
        <v>2401</v>
      </c>
      <c r="B248" s="2">
        <v>57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1048</v>
      </c>
      <c r="J248" s="3" t="s">
        <v>446</v>
      </c>
      <c r="K248" s="108" t="s">
        <v>2324</v>
      </c>
      <c r="L248" s="109" t="s">
        <v>2185</v>
      </c>
      <c r="M248" s="110" t="s">
        <v>2596</v>
      </c>
      <c r="N248" s="3" t="s">
        <v>446</v>
      </c>
      <c r="O248" s="3" t="s">
        <v>2912</v>
      </c>
      <c r="P248" s="3">
        <v>25</v>
      </c>
      <c r="Q248" s="1" t="s">
        <v>2193</v>
      </c>
      <c r="R248" s="2">
        <v>57</v>
      </c>
      <c r="S248" s="125">
        <v>15858</v>
      </c>
      <c r="T248" s="1" t="s">
        <v>2597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0.199999999999999" x14ac:dyDescent="0.2">
      <c r="A249" s="1" t="s">
        <v>426</v>
      </c>
      <c r="B249" s="2">
        <v>400</v>
      </c>
      <c r="C249" s="1" t="s">
        <v>2218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1030</v>
      </c>
      <c r="J249" s="3" t="s">
        <v>446</v>
      </c>
      <c r="K249" s="108" t="s">
        <v>2466</v>
      </c>
      <c r="L249" s="109" t="s">
        <v>2185</v>
      </c>
      <c r="M249" s="110" t="s">
        <v>2701</v>
      </c>
      <c r="N249" s="3" t="s">
        <v>446</v>
      </c>
      <c r="O249" s="3" t="s">
        <v>1039</v>
      </c>
      <c r="P249" s="3">
        <v>25</v>
      </c>
      <c r="Q249" s="1" t="s">
        <v>2193</v>
      </c>
      <c r="R249" s="2">
        <v>48</v>
      </c>
      <c r="S249" s="125">
        <v>15847</v>
      </c>
      <c r="T249" s="1" t="s">
        <v>2702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0.199999999999999" x14ac:dyDescent="0.2">
      <c r="A250" s="1" t="s">
        <v>2514</v>
      </c>
      <c r="B250" s="2">
        <v>235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I250" s="4"/>
      <c r="J250" s="3" t="s">
        <v>446</v>
      </c>
      <c r="K250" s="108" t="s">
        <v>2515</v>
      </c>
      <c r="L250" s="109" t="s">
        <v>2185</v>
      </c>
      <c r="M250" s="110" t="s">
        <v>2430</v>
      </c>
      <c r="N250" s="3" t="s">
        <v>446</v>
      </c>
      <c r="O250" s="3" t="s">
        <v>1028</v>
      </c>
      <c r="P250" s="3">
        <v>25</v>
      </c>
      <c r="Q250" s="1" t="s">
        <v>2193</v>
      </c>
      <c r="R250" s="2">
        <v>40</v>
      </c>
      <c r="S250" s="120" t="s">
        <v>436</v>
      </c>
      <c r="T250" s="1" t="s">
        <v>2436</v>
      </c>
      <c r="U250" s="3" t="s">
        <v>2196</v>
      </c>
      <c r="V250" s="3" t="s">
        <v>2196</v>
      </c>
      <c r="W250" s="22" t="s">
        <v>1161</v>
      </c>
      <c r="X250" s="3" t="s">
        <v>1019</v>
      </c>
      <c r="Y250" s="82">
        <f t="shared" si="11"/>
        <v>800</v>
      </c>
      <c r="Z250" s="82">
        <f t="shared" si="9"/>
        <v>800</v>
      </c>
      <c r="AA250" s="82" t="str">
        <f t="shared" si="10"/>
        <v>0</v>
      </c>
      <c r="AC250" s="5"/>
    </row>
    <row r="251" spans="1:29" s="3" customFormat="1" ht="10.199999999999999" x14ac:dyDescent="0.2">
      <c r="A251" s="1" t="s">
        <v>1062</v>
      </c>
      <c r="B251" s="2">
        <v>350</v>
      </c>
      <c r="C251" s="1" t="s">
        <v>1063</v>
      </c>
      <c r="D251" s="1" t="s">
        <v>2186</v>
      </c>
      <c r="E251" s="3" t="s">
        <v>2187</v>
      </c>
      <c r="F251" s="3">
        <v>16</v>
      </c>
      <c r="G251" s="3">
        <v>25</v>
      </c>
      <c r="I251" s="23" t="s">
        <v>1033</v>
      </c>
      <c r="J251" s="3" t="s">
        <v>446</v>
      </c>
      <c r="K251" s="108" t="s">
        <v>2804</v>
      </c>
      <c r="L251" s="109" t="s">
        <v>2185</v>
      </c>
      <c r="M251" s="110" t="s">
        <v>2453</v>
      </c>
      <c r="N251" s="3" t="s">
        <v>446</v>
      </c>
      <c r="O251" s="3" t="s">
        <v>1037</v>
      </c>
      <c r="P251" s="3">
        <v>25</v>
      </c>
      <c r="Q251" s="1" t="s">
        <v>2193</v>
      </c>
      <c r="R251" s="2">
        <v>86.5</v>
      </c>
      <c r="S251" s="120" t="s">
        <v>2453</v>
      </c>
      <c r="T251" s="1" t="s">
        <v>2463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82">
        <f t="shared" si="11"/>
        <v>800</v>
      </c>
      <c r="Z251" s="82" t="str">
        <f t="shared" si="9"/>
        <v>0</v>
      </c>
      <c r="AA251" s="82">
        <f t="shared" si="10"/>
        <v>800</v>
      </c>
      <c r="AC251" s="5"/>
    </row>
    <row r="252" spans="1:29" s="3" customFormat="1" ht="10.199999999999999" x14ac:dyDescent="0.2">
      <c r="A252" s="1" t="s">
        <v>1145</v>
      </c>
      <c r="B252" s="2">
        <v>320</v>
      </c>
      <c r="C252" s="1" t="s">
        <v>1146</v>
      </c>
      <c r="D252" s="1" t="s">
        <v>2186</v>
      </c>
      <c r="E252" s="3" t="s">
        <v>2187</v>
      </c>
      <c r="F252" s="3">
        <v>16</v>
      </c>
      <c r="G252" s="3">
        <v>25</v>
      </c>
      <c r="I252" s="27"/>
      <c r="J252" s="3" t="s">
        <v>446</v>
      </c>
      <c r="K252" s="108" t="s">
        <v>2490</v>
      </c>
      <c r="L252" s="109" t="s">
        <v>2185</v>
      </c>
      <c r="M252" s="110" t="s">
        <v>2490</v>
      </c>
      <c r="N252" s="3" t="s">
        <v>446</v>
      </c>
      <c r="P252" s="3">
        <v>25</v>
      </c>
      <c r="Q252" s="1" t="s">
        <v>2193</v>
      </c>
      <c r="R252" s="2">
        <v>86.5</v>
      </c>
      <c r="S252" s="120" t="s">
        <v>436</v>
      </c>
      <c r="T252" s="1" t="s">
        <v>2511</v>
      </c>
      <c r="U252" s="3" t="s">
        <v>2196</v>
      </c>
      <c r="V252" s="3" t="s">
        <v>2196</v>
      </c>
      <c r="W252" s="3" t="s">
        <v>2892</v>
      </c>
      <c r="X252" s="3" t="s">
        <v>1019</v>
      </c>
      <c r="Y252" s="82">
        <f t="shared" si="11"/>
        <v>800</v>
      </c>
      <c r="Z252" s="82">
        <f t="shared" si="9"/>
        <v>800</v>
      </c>
      <c r="AA252" s="82" t="str">
        <f t="shared" si="10"/>
        <v>0</v>
      </c>
      <c r="AC252" s="5"/>
    </row>
    <row r="253" spans="1:29" s="3" customFormat="1" ht="10.199999999999999" x14ac:dyDescent="0.2">
      <c r="A253" s="1" t="s">
        <v>2394</v>
      </c>
      <c r="B253" s="2">
        <v>81.349999999999994</v>
      </c>
      <c r="C253" s="1" t="s">
        <v>2193</v>
      </c>
      <c r="D253" s="1" t="s">
        <v>2186</v>
      </c>
      <c r="E253" s="3" t="s">
        <v>2187</v>
      </c>
      <c r="F253" s="3">
        <v>16</v>
      </c>
      <c r="G253" s="3">
        <v>20</v>
      </c>
      <c r="I253" s="136"/>
      <c r="J253" s="3" t="s">
        <v>446</v>
      </c>
      <c r="K253" s="108" t="s">
        <v>2806</v>
      </c>
      <c r="L253" s="109" t="s">
        <v>2185</v>
      </c>
      <c r="M253" s="110" t="s">
        <v>2453</v>
      </c>
      <c r="N253" s="3" t="s">
        <v>446</v>
      </c>
      <c r="O253" s="3" t="s">
        <v>2806</v>
      </c>
      <c r="P253" s="3">
        <v>20</v>
      </c>
      <c r="Q253" s="1" t="s">
        <v>2193</v>
      </c>
      <c r="R253" s="2">
        <v>86.5</v>
      </c>
      <c r="S253" s="118" t="s">
        <v>1161</v>
      </c>
      <c r="T253" s="1" t="s">
        <v>2463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640</v>
      </c>
      <c r="Z253" s="82">
        <f t="shared" si="9"/>
        <v>640</v>
      </c>
      <c r="AA253" s="82" t="str">
        <f t="shared" si="10"/>
        <v>0</v>
      </c>
      <c r="AC253" s="5"/>
    </row>
    <row r="254" spans="1:29" s="3" customFormat="1" ht="10.199999999999999" x14ac:dyDescent="0.2">
      <c r="A254" s="1" t="s">
        <v>423</v>
      </c>
      <c r="B254" s="2">
        <v>390</v>
      </c>
      <c r="C254" s="1" t="s">
        <v>2218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108" t="s">
        <v>2367</v>
      </c>
      <c r="L254" s="109" t="s">
        <v>2185</v>
      </c>
      <c r="M254" s="110" t="s">
        <v>2516</v>
      </c>
      <c r="N254" s="3" t="s">
        <v>446</v>
      </c>
      <c r="O254" s="3" t="s">
        <v>1099</v>
      </c>
      <c r="P254" s="3">
        <v>25</v>
      </c>
      <c r="Q254" s="1" t="s">
        <v>2193</v>
      </c>
      <c r="R254" s="2">
        <v>400</v>
      </c>
      <c r="S254" s="125" t="s">
        <v>1161</v>
      </c>
      <c r="T254" s="1" t="s">
        <v>2517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800</v>
      </c>
      <c r="Z254" s="82">
        <f t="shared" si="9"/>
        <v>800</v>
      </c>
      <c r="AA254" s="82" t="str">
        <f t="shared" si="10"/>
        <v>0</v>
      </c>
      <c r="AC254" s="5"/>
    </row>
    <row r="255" spans="1:29" s="3" customFormat="1" ht="10.199999999999999" x14ac:dyDescent="0.2">
      <c r="A255" s="1" t="s">
        <v>836</v>
      </c>
      <c r="B255" s="2">
        <v>385</v>
      </c>
      <c r="C255" s="1" t="s">
        <v>837</v>
      </c>
      <c r="D255" s="1" t="s">
        <v>2186</v>
      </c>
      <c r="E255" s="3" t="s">
        <v>2187</v>
      </c>
      <c r="F255" s="3">
        <v>16</v>
      </c>
      <c r="G255" s="22">
        <v>25</v>
      </c>
      <c r="H255" s="22"/>
      <c r="I255" s="114"/>
      <c r="J255" s="3" t="s">
        <v>446</v>
      </c>
      <c r="K255" s="108" t="s">
        <v>1093</v>
      </c>
      <c r="L255" s="109" t="s">
        <v>2185</v>
      </c>
      <c r="M255" s="110" t="s">
        <v>2441</v>
      </c>
      <c r="N255" s="3" t="s">
        <v>446</v>
      </c>
      <c r="O255" s="27"/>
      <c r="P255" s="3">
        <v>25</v>
      </c>
      <c r="Q255" s="1" t="s">
        <v>2218</v>
      </c>
      <c r="R255" s="2">
        <v>200</v>
      </c>
      <c r="S255" s="125" t="s">
        <v>1161</v>
      </c>
      <c r="T255" s="1" t="s">
        <v>2443</v>
      </c>
      <c r="U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s="3" customFormat="1" ht="10.199999999999999" x14ac:dyDescent="0.2">
      <c r="A256" s="1" t="s">
        <v>839</v>
      </c>
      <c r="B256" s="2">
        <v>380</v>
      </c>
      <c r="C256" s="1" t="s">
        <v>837</v>
      </c>
      <c r="D256" s="1" t="s">
        <v>2186</v>
      </c>
      <c r="E256" s="3" t="s">
        <v>2187</v>
      </c>
      <c r="F256" s="3">
        <v>16</v>
      </c>
      <c r="G256" s="22">
        <v>25</v>
      </c>
      <c r="H256" s="22"/>
      <c r="I256" s="114"/>
      <c r="J256" s="3" t="s">
        <v>446</v>
      </c>
      <c r="K256" s="108" t="s">
        <v>1093</v>
      </c>
      <c r="L256" s="109" t="s">
        <v>2185</v>
      </c>
      <c r="M256" s="110" t="s">
        <v>2441</v>
      </c>
      <c r="N256" s="3" t="s">
        <v>446</v>
      </c>
      <c r="O256" s="27"/>
      <c r="P256" s="22">
        <v>25</v>
      </c>
      <c r="Q256" s="1" t="s">
        <v>1291</v>
      </c>
      <c r="R256" s="2">
        <v>350</v>
      </c>
      <c r="S256" s="125" t="s">
        <v>1161</v>
      </c>
      <c r="T256" s="1" t="s">
        <v>1292</v>
      </c>
      <c r="U256" s="3" t="s">
        <v>2196</v>
      </c>
      <c r="W256" s="3" t="s">
        <v>2892</v>
      </c>
      <c r="X256" s="3" t="s">
        <v>1019</v>
      </c>
      <c r="Y256" s="82">
        <f t="shared" si="11"/>
        <v>800</v>
      </c>
      <c r="Z256" s="82">
        <f t="shared" si="9"/>
        <v>800</v>
      </c>
      <c r="AA256" s="82" t="str">
        <f t="shared" si="10"/>
        <v>0</v>
      </c>
      <c r="AC256" s="5"/>
    </row>
    <row r="257" spans="1:29" s="3" customFormat="1" ht="10.199999999999999" x14ac:dyDescent="0.2">
      <c r="A257" s="1" t="s">
        <v>839</v>
      </c>
      <c r="B257" s="2">
        <v>380</v>
      </c>
      <c r="C257" s="1" t="s">
        <v>837</v>
      </c>
      <c r="D257" s="1" t="s">
        <v>2186</v>
      </c>
      <c r="E257" s="3" t="s">
        <v>2187</v>
      </c>
      <c r="F257" s="3">
        <v>16</v>
      </c>
      <c r="G257" s="22">
        <v>25</v>
      </c>
      <c r="H257" s="22"/>
      <c r="I257" s="114"/>
      <c r="J257" s="3" t="s">
        <v>446</v>
      </c>
      <c r="K257" s="108" t="s">
        <v>1093</v>
      </c>
      <c r="L257" s="109" t="s">
        <v>2185</v>
      </c>
      <c r="M257" s="110" t="s">
        <v>2441</v>
      </c>
      <c r="N257" s="3" t="s">
        <v>446</v>
      </c>
      <c r="O257" s="27"/>
      <c r="P257" s="3">
        <v>25</v>
      </c>
      <c r="Q257" s="1" t="s">
        <v>2193</v>
      </c>
      <c r="R257" s="2">
        <v>83.75</v>
      </c>
      <c r="S257" s="125" t="s">
        <v>1161</v>
      </c>
      <c r="T257" s="1" t="s">
        <v>2442</v>
      </c>
      <c r="U257" s="3" t="s">
        <v>2196</v>
      </c>
      <c r="W257" s="3" t="s">
        <v>2892</v>
      </c>
      <c r="X257" s="3" t="s">
        <v>1019</v>
      </c>
      <c r="Y257" s="82">
        <f t="shared" si="11"/>
        <v>800</v>
      </c>
      <c r="Z257" s="82">
        <f t="shared" si="9"/>
        <v>800</v>
      </c>
      <c r="AA257" s="82" t="str">
        <f t="shared" si="10"/>
        <v>0</v>
      </c>
      <c r="AC257" s="5"/>
    </row>
    <row r="258" spans="1:29" s="3" customFormat="1" ht="10.199999999999999" x14ac:dyDescent="0.2">
      <c r="A258" s="1" t="s">
        <v>842</v>
      </c>
      <c r="B258" s="2">
        <v>375</v>
      </c>
      <c r="C258" s="1" t="s">
        <v>837</v>
      </c>
      <c r="D258" s="1" t="s">
        <v>2186</v>
      </c>
      <c r="E258" s="3" t="s">
        <v>2187</v>
      </c>
      <c r="F258" s="3">
        <v>16</v>
      </c>
      <c r="G258" s="22">
        <v>25</v>
      </c>
      <c r="H258" s="22"/>
      <c r="I258" s="114"/>
      <c r="J258" s="3" t="s">
        <v>446</v>
      </c>
      <c r="K258" s="108" t="s">
        <v>2448</v>
      </c>
      <c r="L258" s="109" t="s">
        <v>2185</v>
      </c>
      <c r="M258" s="110" t="s">
        <v>2430</v>
      </c>
      <c r="N258" s="3" t="s">
        <v>446</v>
      </c>
      <c r="O258" s="22" t="s">
        <v>2448</v>
      </c>
      <c r="P258" s="3">
        <v>25</v>
      </c>
      <c r="Q258" s="1" t="s">
        <v>2193</v>
      </c>
      <c r="R258" s="2">
        <v>40</v>
      </c>
      <c r="S258" s="120" t="s">
        <v>1161</v>
      </c>
      <c r="T258" s="1" t="s">
        <v>2436</v>
      </c>
      <c r="U258" s="3" t="s">
        <v>2196</v>
      </c>
      <c r="W258" s="3" t="s">
        <v>2892</v>
      </c>
      <c r="X258" s="3" t="s">
        <v>1019</v>
      </c>
      <c r="Y258" s="82">
        <f t="shared" si="11"/>
        <v>800</v>
      </c>
      <c r="Z258" s="82">
        <f t="shared" si="9"/>
        <v>800</v>
      </c>
      <c r="AA258" s="82" t="str">
        <f t="shared" si="10"/>
        <v>0</v>
      </c>
      <c r="AC258" s="5"/>
    </row>
    <row r="259" spans="1:29" ht="11.85" customHeight="1" x14ac:dyDescent="0.25">
      <c r="G259" s="3"/>
      <c r="H259" s="3"/>
      <c r="I259" s="3"/>
      <c r="J259" s="3"/>
      <c r="K259" s="3"/>
      <c r="L259" s="1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>
        <f t="shared" si="11"/>
        <v>0</v>
      </c>
      <c r="Z259" s="82" t="str">
        <f t="shared" si="9"/>
        <v>0</v>
      </c>
      <c r="AA259" s="82" t="str">
        <f t="shared" si="10"/>
        <v>0</v>
      </c>
    </row>
    <row r="260" spans="1:29" s="58" customFormat="1" ht="11.85" customHeight="1" x14ac:dyDescent="0.25">
      <c r="G260" s="59">
        <f>SUM(G232:G259)</f>
        <v>645</v>
      </c>
      <c r="H260" s="59"/>
      <c r="I260" s="59"/>
      <c r="J260" s="59"/>
      <c r="K260" s="59"/>
      <c r="L260" s="60"/>
      <c r="M260" s="59">
        <f>G260-P260</f>
        <v>0</v>
      </c>
      <c r="N260" s="59"/>
      <c r="O260" s="59"/>
      <c r="P260" s="59">
        <f>SUM(P232:P259)</f>
        <v>645</v>
      </c>
      <c r="Q260" s="61"/>
      <c r="R260" s="61"/>
      <c r="S260" s="94"/>
      <c r="T260" s="61"/>
      <c r="X260" s="61"/>
      <c r="Y260" s="82">
        <f t="shared" si="11"/>
        <v>0</v>
      </c>
      <c r="Z260" s="82" t="str">
        <f t="shared" si="9"/>
        <v>0</v>
      </c>
      <c r="AA260" s="82" t="str">
        <f t="shared" si="10"/>
        <v>0</v>
      </c>
    </row>
    <row r="261" spans="1:29" ht="11.85" customHeight="1" x14ac:dyDescent="0.25">
      <c r="C261" s="57" t="s">
        <v>2175</v>
      </c>
      <c r="G261" s="3"/>
      <c r="H261" s="3"/>
      <c r="I261" s="3"/>
      <c r="J261" s="3"/>
      <c r="K261" s="3"/>
      <c r="L261" s="7"/>
      <c r="M261" s="3"/>
      <c r="N261" s="3"/>
      <c r="O261" s="3"/>
      <c r="P261" s="3"/>
      <c r="Q261" s="3"/>
      <c r="R261" s="3"/>
      <c r="S261" s="95"/>
      <c r="T261" s="3"/>
      <c r="X261" s="3"/>
      <c r="Y261" s="82">
        <f t="shared" si="11"/>
        <v>0</v>
      </c>
      <c r="Z261" s="82" t="str">
        <f t="shared" si="9"/>
        <v>0</v>
      </c>
      <c r="AA261" s="82" t="str">
        <f t="shared" si="10"/>
        <v>0</v>
      </c>
    </row>
    <row r="262" spans="1:29" s="3" customFormat="1" ht="10.199999999999999" x14ac:dyDescent="0.2">
      <c r="A262" s="1" t="s">
        <v>2783</v>
      </c>
      <c r="B262" s="21">
        <v>60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J262" s="3" t="s">
        <v>446</v>
      </c>
      <c r="K262" s="108" t="s">
        <v>2453</v>
      </c>
      <c r="L262" s="109" t="s">
        <v>2185</v>
      </c>
      <c r="M262" s="110" t="s">
        <v>2484</v>
      </c>
      <c r="N262" s="3" t="s">
        <v>446</v>
      </c>
      <c r="O262" s="3" t="s">
        <v>2896</v>
      </c>
      <c r="P262" s="3">
        <v>25</v>
      </c>
      <c r="Q262" s="1" t="s">
        <v>2218</v>
      </c>
      <c r="R262" s="2">
        <v>201</v>
      </c>
      <c r="S262" s="118" t="s">
        <v>1161</v>
      </c>
      <c r="T262" s="1" t="s">
        <v>2699</v>
      </c>
      <c r="U262" s="3" t="s">
        <v>2196</v>
      </c>
      <c r="V262" s="3" t="s">
        <v>2196</v>
      </c>
      <c r="W262" s="22" t="s">
        <v>1161</v>
      </c>
      <c r="X262" s="3" t="s">
        <v>1019</v>
      </c>
      <c r="Y262" s="82">
        <f t="shared" si="11"/>
        <v>400</v>
      </c>
      <c r="Z262" s="82">
        <f t="shared" si="9"/>
        <v>400</v>
      </c>
      <c r="AA262" s="82" t="str">
        <f t="shared" si="10"/>
        <v>0</v>
      </c>
      <c r="AC262" s="5"/>
    </row>
    <row r="263" spans="1:29" s="3" customFormat="1" ht="10.199999999999999" x14ac:dyDescent="0.2">
      <c r="A263" s="1" t="s">
        <v>2796</v>
      </c>
      <c r="B263" s="2">
        <v>166</v>
      </c>
      <c r="C263" s="1" t="s">
        <v>2218</v>
      </c>
      <c r="D263" s="1" t="s">
        <v>2718</v>
      </c>
      <c r="E263" s="3" t="s">
        <v>2187</v>
      </c>
      <c r="F263" s="3">
        <v>8</v>
      </c>
      <c r="G263" s="3">
        <v>25</v>
      </c>
      <c r="I263" s="4" t="s">
        <v>2825</v>
      </c>
      <c r="J263" s="3" t="s">
        <v>446</v>
      </c>
      <c r="K263" s="108" t="s">
        <v>2812</v>
      </c>
      <c r="L263" s="109" t="s">
        <v>2185</v>
      </c>
      <c r="M263" s="110" t="s">
        <v>2408</v>
      </c>
      <c r="N263" s="3" t="s">
        <v>446</v>
      </c>
      <c r="O263" s="3" t="s">
        <v>2919</v>
      </c>
      <c r="P263" s="3">
        <v>25</v>
      </c>
      <c r="Q263" s="1" t="s">
        <v>2193</v>
      </c>
      <c r="R263" s="2">
        <v>65</v>
      </c>
      <c r="S263" s="118" t="s">
        <v>2408</v>
      </c>
      <c r="T263" s="1" t="s">
        <v>2764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1"/>
        <v>400</v>
      </c>
      <c r="Z263" s="82" t="str">
        <f t="shared" si="9"/>
        <v>0</v>
      </c>
      <c r="AA263" s="82">
        <f t="shared" si="10"/>
        <v>400</v>
      </c>
      <c r="AC263" s="5"/>
    </row>
    <row r="264" spans="1:29" s="3" customFormat="1" ht="10.199999999999999" x14ac:dyDescent="0.2">
      <c r="A264" s="1" t="s">
        <v>2729</v>
      </c>
      <c r="B264" s="2">
        <v>26.45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23420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si="11"/>
        <v>400</v>
      </c>
      <c r="Z264" s="82" t="str">
        <f t="shared" si="9"/>
        <v>0</v>
      </c>
      <c r="AA264" s="82">
        <f t="shared" si="10"/>
        <v>400</v>
      </c>
      <c r="AC264" s="5"/>
    </row>
    <row r="265" spans="1:29" s="3" customFormat="1" ht="10.199999999999999" x14ac:dyDescent="0.2">
      <c r="A265" s="1" t="s">
        <v>2730</v>
      </c>
      <c r="B265" s="2">
        <v>27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23432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21</v>
      </c>
      <c r="S265" s="120" t="s">
        <v>2887</v>
      </c>
      <c r="T265" s="1" t="s">
        <v>2723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ref="Y265:Y323" si="12">F265*G265*2</f>
        <v>400</v>
      </c>
      <c r="Z265" s="82" t="str">
        <f t="shared" ref="Z265:Z323" si="13">IF(X265="N",Y265,"0")</f>
        <v>0</v>
      </c>
      <c r="AA265" s="82">
        <f t="shared" ref="AA265:AA323" si="14">IF(X265="P",Y265,"0")</f>
        <v>400</v>
      </c>
      <c r="AC265" s="5"/>
    </row>
    <row r="266" spans="1:29" s="3" customFormat="1" ht="10.199999999999999" x14ac:dyDescent="0.2">
      <c r="A266" s="1" t="s">
        <v>2731</v>
      </c>
      <c r="B266" s="2">
        <v>28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3">
        <v>23438</v>
      </c>
      <c r="J266" s="3" t="s">
        <v>446</v>
      </c>
      <c r="K266" s="108" t="s">
        <v>2277</v>
      </c>
      <c r="L266" s="109" t="s">
        <v>2185</v>
      </c>
      <c r="M266" s="110" t="s">
        <v>2237</v>
      </c>
      <c r="N266" s="3" t="s">
        <v>446</v>
      </c>
      <c r="O266" s="3" t="s">
        <v>2828</v>
      </c>
      <c r="P266" s="3">
        <v>25</v>
      </c>
      <c r="Q266" s="1" t="s">
        <v>2193</v>
      </c>
      <c r="R266" s="2">
        <v>21</v>
      </c>
      <c r="S266" s="120" t="s">
        <v>2887</v>
      </c>
      <c r="T266" s="1" t="s">
        <v>2723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2732</v>
      </c>
      <c r="B267" s="2">
        <v>44.25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3">
        <v>23610</v>
      </c>
      <c r="J267" s="3" t="s">
        <v>446</v>
      </c>
      <c r="K267" s="108" t="s">
        <v>2277</v>
      </c>
      <c r="L267" s="109" t="s">
        <v>2185</v>
      </c>
      <c r="M267" s="110" t="s">
        <v>2237</v>
      </c>
      <c r="N267" s="3" t="s">
        <v>446</v>
      </c>
      <c r="O267" s="3" t="s">
        <v>2828</v>
      </c>
      <c r="P267" s="3">
        <v>25</v>
      </c>
      <c r="Q267" s="1" t="s">
        <v>2193</v>
      </c>
      <c r="R267" s="2">
        <v>21</v>
      </c>
      <c r="S267" s="120" t="s">
        <v>2887</v>
      </c>
      <c r="T267" s="1" t="s">
        <v>2723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2733</v>
      </c>
      <c r="B268" s="2">
        <v>44.9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23617</v>
      </c>
      <c r="J268" s="3" t="s">
        <v>446</v>
      </c>
      <c r="K268" s="108" t="s">
        <v>2277</v>
      </c>
      <c r="L268" s="109" t="s">
        <v>2185</v>
      </c>
      <c r="M268" s="110" t="s">
        <v>2237</v>
      </c>
      <c r="N268" s="3" t="s">
        <v>446</v>
      </c>
      <c r="O268" s="3" t="s">
        <v>2828</v>
      </c>
      <c r="P268" s="3">
        <v>25</v>
      </c>
      <c r="Q268" s="1" t="s">
        <v>2193</v>
      </c>
      <c r="R268" s="2">
        <v>26.25</v>
      </c>
      <c r="S268" s="120" t="s">
        <v>2887</v>
      </c>
      <c r="T268" s="1" t="s">
        <v>2724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2734</v>
      </c>
      <c r="B269" s="2">
        <v>45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4" t="s">
        <v>2830</v>
      </c>
      <c r="J269" s="3" t="s">
        <v>446</v>
      </c>
      <c r="K269" s="108" t="s">
        <v>2277</v>
      </c>
      <c r="L269" s="109" t="s">
        <v>2185</v>
      </c>
      <c r="M269" s="110" t="s">
        <v>2370</v>
      </c>
      <c r="N269" s="3" t="s">
        <v>446</v>
      </c>
      <c r="O269" s="3" t="s">
        <v>2370</v>
      </c>
      <c r="P269" s="3">
        <v>25</v>
      </c>
      <c r="Q269" s="1" t="s">
        <v>2193</v>
      </c>
      <c r="R269" s="2">
        <v>68</v>
      </c>
      <c r="S269" s="125" t="s">
        <v>430</v>
      </c>
      <c r="T269" s="1" t="s">
        <v>2759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2735</v>
      </c>
      <c r="B270" s="2">
        <v>63</v>
      </c>
      <c r="C270" s="1" t="s">
        <v>2193</v>
      </c>
      <c r="D270" s="1" t="s">
        <v>2718</v>
      </c>
      <c r="E270" s="3" t="s">
        <v>2187</v>
      </c>
      <c r="F270" s="3">
        <v>8</v>
      </c>
      <c r="G270" s="3">
        <v>25</v>
      </c>
      <c r="I270" s="4" t="s">
        <v>2831</v>
      </c>
      <c r="J270" s="3" t="s">
        <v>446</v>
      </c>
      <c r="K270" s="108" t="s">
        <v>2277</v>
      </c>
      <c r="L270" s="109" t="s">
        <v>2185</v>
      </c>
      <c r="M270" s="110" t="s">
        <v>2740</v>
      </c>
      <c r="N270" s="3" t="s">
        <v>446</v>
      </c>
      <c r="O270" s="3" t="s">
        <v>2740</v>
      </c>
      <c r="P270" s="3">
        <v>25</v>
      </c>
      <c r="Q270" s="1" t="s">
        <v>2218</v>
      </c>
      <c r="R270" s="2">
        <v>169</v>
      </c>
      <c r="S270" s="125" t="s">
        <v>1054</v>
      </c>
      <c r="T270" s="1" t="s">
        <v>2741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2736</v>
      </c>
      <c r="B271" s="2">
        <v>69.5</v>
      </c>
      <c r="C271" s="1" t="s">
        <v>2193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23763</v>
      </c>
      <c r="J271" s="3" t="s">
        <v>446</v>
      </c>
      <c r="K271" s="108" t="s">
        <v>2277</v>
      </c>
      <c r="L271" s="109" t="s">
        <v>2185</v>
      </c>
      <c r="M271" s="110" t="s">
        <v>2408</v>
      </c>
      <c r="N271" s="3" t="s">
        <v>446</v>
      </c>
      <c r="O271" s="3" t="s">
        <v>2829</v>
      </c>
      <c r="P271" s="3">
        <v>25</v>
      </c>
      <c r="Q271" s="1" t="s">
        <v>2193</v>
      </c>
      <c r="R271" s="2">
        <v>25.25</v>
      </c>
      <c r="S271" s="120" t="s">
        <v>2408</v>
      </c>
      <c r="T271" s="1" t="s">
        <v>2763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2737</v>
      </c>
      <c r="B272" s="2">
        <v>330</v>
      </c>
      <c r="C272" s="1" t="s">
        <v>2193</v>
      </c>
      <c r="D272" s="1" t="s">
        <v>2718</v>
      </c>
      <c r="E272" s="3" t="s">
        <v>2187</v>
      </c>
      <c r="F272" s="3">
        <v>8</v>
      </c>
      <c r="G272" s="3">
        <v>25</v>
      </c>
      <c r="I272" s="3">
        <v>23912</v>
      </c>
      <c r="J272" s="3" t="s">
        <v>446</v>
      </c>
      <c r="K272" s="108" t="s">
        <v>2277</v>
      </c>
      <c r="L272" s="109" t="s">
        <v>2185</v>
      </c>
      <c r="M272" s="110" t="s">
        <v>2408</v>
      </c>
      <c r="N272" s="3" t="s">
        <v>446</v>
      </c>
      <c r="O272" s="3" t="s">
        <v>2829</v>
      </c>
      <c r="P272" s="3">
        <v>25</v>
      </c>
      <c r="Q272" s="1" t="s">
        <v>2193</v>
      </c>
      <c r="R272" s="2">
        <v>65</v>
      </c>
      <c r="S272" s="120" t="s">
        <v>2408</v>
      </c>
      <c r="T272" s="1" t="s">
        <v>2764</v>
      </c>
      <c r="U272" s="3" t="s">
        <v>2196</v>
      </c>
      <c r="V272" s="3" t="s">
        <v>2196</v>
      </c>
      <c r="W272" s="22" t="s">
        <v>1161</v>
      </c>
      <c r="X272" s="3" t="s">
        <v>2847</v>
      </c>
      <c r="Y272" s="82">
        <f t="shared" si="12"/>
        <v>400</v>
      </c>
      <c r="Z272" s="82" t="str">
        <f t="shared" si="13"/>
        <v>0</v>
      </c>
      <c r="AA272" s="82">
        <f t="shared" si="14"/>
        <v>400</v>
      </c>
      <c r="AC272" s="5"/>
    </row>
    <row r="273" spans="1:29" s="3" customFormat="1" ht="10.199999999999999" x14ac:dyDescent="0.2">
      <c r="A273" s="1" t="s">
        <v>2671</v>
      </c>
      <c r="B273" s="2">
        <v>180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25</v>
      </c>
      <c r="I273" s="3">
        <v>23961</v>
      </c>
      <c r="J273" s="3" t="s">
        <v>446</v>
      </c>
      <c r="K273" s="108" t="s">
        <v>2277</v>
      </c>
      <c r="L273" s="109" t="s">
        <v>2185</v>
      </c>
      <c r="M273" s="110" t="s">
        <v>2367</v>
      </c>
      <c r="N273" s="3" t="s">
        <v>446</v>
      </c>
      <c r="O273" s="3" t="s">
        <v>2853</v>
      </c>
      <c r="P273" s="3">
        <v>25</v>
      </c>
      <c r="Q273" s="1" t="s">
        <v>2218</v>
      </c>
      <c r="R273" s="2">
        <v>170</v>
      </c>
      <c r="S273" s="125" t="s">
        <v>431</v>
      </c>
      <c r="T273" s="1" t="s">
        <v>2758</v>
      </c>
      <c r="U273" s="3" t="s">
        <v>2196</v>
      </c>
      <c r="V273" s="3" t="s">
        <v>2196</v>
      </c>
      <c r="W273" s="22" t="s">
        <v>1161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2671</v>
      </c>
      <c r="B274" s="2">
        <v>180</v>
      </c>
      <c r="C274" s="1" t="s">
        <v>2218</v>
      </c>
      <c r="D274" s="1" t="s">
        <v>2718</v>
      </c>
      <c r="E274" s="3" t="s">
        <v>2187</v>
      </c>
      <c r="F274" s="3">
        <v>8</v>
      </c>
      <c r="G274" s="3">
        <v>25</v>
      </c>
      <c r="I274" s="3">
        <v>23961</v>
      </c>
      <c r="J274" s="3" t="s">
        <v>446</v>
      </c>
      <c r="K274" s="108" t="s">
        <v>2277</v>
      </c>
      <c r="L274" s="109" t="s">
        <v>2185</v>
      </c>
      <c r="M274" s="110" t="s">
        <v>2367</v>
      </c>
      <c r="N274" s="3" t="s">
        <v>446</v>
      </c>
      <c r="O274" s="3" t="s">
        <v>2853</v>
      </c>
      <c r="P274" s="3">
        <v>25</v>
      </c>
      <c r="Q274" s="1" t="s">
        <v>2218</v>
      </c>
      <c r="R274" s="2">
        <v>170</v>
      </c>
      <c r="S274" s="125" t="s">
        <v>431</v>
      </c>
      <c r="T274" s="1" t="s">
        <v>2758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82">
        <f t="shared" si="12"/>
        <v>400</v>
      </c>
      <c r="Z274" s="82" t="str">
        <f t="shared" si="13"/>
        <v>0</v>
      </c>
      <c r="AA274" s="82">
        <f t="shared" si="14"/>
        <v>400</v>
      </c>
      <c r="AC274" s="5"/>
    </row>
    <row r="275" spans="1:29" s="3" customFormat="1" ht="10.199999999999999" x14ac:dyDescent="0.2">
      <c r="A275" s="1" t="s">
        <v>1073</v>
      </c>
      <c r="B275" s="2">
        <v>285</v>
      </c>
      <c r="C275" s="1" t="s">
        <v>1063</v>
      </c>
      <c r="D275" s="1" t="s">
        <v>2718</v>
      </c>
      <c r="E275" s="3" t="s">
        <v>2187</v>
      </c>
      <c r="F275" s="3">
        <v>8</v>
      </c>
      <c r="G275" s="3">
        <v>25</v>
      </c>
      <c r="J275" s="3" t="s">
        <v>446</v>
      </c>
      <c r="K275" s="108" t="s">
        <v>2887</v>
      </c>
      <c r="L275" s="109" t="s">
        <v>2185</v>
      </c>
      <c r="M275" s="135" t="s">
        <v>2887</v>
      </c>
      <c r="N275" s="3" t="s">
        <v>446</v>
      </c>
      <c r="P275" s="3">
        <v>25</v>
      </c>
      <c r="Q275" s="1" t="s">
        <v>2193</v>
      </c>
      <c r="R275" s="2">
        <v>21</v>
      </c>
      <c r="S275" s="125" t="s">
        <v>436</v>
      </c>
      <c r="T275" s="1" t="s">
        <v>2723</v>
      </c>
      <c r="U275" s="3" t="s">
        <v>2196</v>
      </c>
      <c r="V275" s="3" t="s">
        <v>2196</v>
      </c>
      <c r="W275" s="22" t="s">
        <v>1161</v>
      </c>
      <c r="X275" s="3" t="s">
        <v>1019</v>
      </c>
      <c r="Y275" s="82">
        <f t="shared" si="12"/>
        <v>400</v>
      </c>
      <c r="Z275" s="82">
        <f t="shared" si="13"/>
        <v>400</v>
      </c>
      <c r="AA275" s="82" t="str">
        <f t="shared" si="14"/>
        <v>0</v>
      </c>
      <c r="AC275" s="5"/>
    </row>
    <row r="276" spans="1:29" s="3" customFormat="1" ht="10.199999999999999" x14ac:dyDescent="0.2">
      <c r="A276" s="1" t="s">
        <v>2679</v>
      </c>
      <c r="B276" s="2">
        <v>14.48</v>
      </c>
      <c r="C276" s="1" t="s">
        <v>2193</v>
      </c>
      <c r="D276" s="1" t="s">
        <v>2718</v>
      </c>
      <c r="E276" s="3" t="s">
        <v>2187</v>
      </c>
      <c r="F276" s="3">
        <v>8</v>
      </c>
      <c r="G276" s="3">
        <v>25</v>
      </c>
      <c r="I276" s="3" t="s">
        <v>1045</v>
      </c>
      <c r="J276" s="3" t="s">
        <v>446</v>
      </c>
      <c r="K276" s="108" t="s">
        <v>2680</v>
      </c>
      <c r="L276" s="109" t="s">
        <v>2185</v>
      </c>
      <c r="M276" s="110" t="s">
        <v>2887</v>
      </c>
      <c r="N276" s="3" t="s">
        <v>446</v>
      </c>
      <c r="O276" s="3" t="s">
        <v>1044</v>
      </c>
      <c r="P276" s="3">
        <v>25</v>
      </c>
      <c r="Q276" s="1" t="s">
        <v>2193</v>
      </c>
      <c r="R276" s="2">
        <v>25.5</v>
      </c>
      <c r="S276" s="120" t="s">
        <v>2812</v>
      </c>
      <c r="T276" s="1" t="s">
        <v>2725</v>
      </c>
      <c r="U276" s="3" t="s">
        <v>2196</v>
      </c>
      <c r="V276" s="3" t="s">
        <v>2196</v>
      </c>
      <c r="W276" s="3" t="s">
        <v>2892</v>
      </c>
      <c r="X276" s="3" t="s">
        <v>2847</v>
      </c>
      <c r="Y276" s="82">
        <f t="shared" si="12"/>
        <v>400</v>
      </c>
      <c r="Z276" s="82" t="str">
        <f t="shared" si="13"/>
        <v>0</v>
      </c>
      <c r="AA276" s="82">
        <f t="shared" si="14"/>
        <v>400</v>
      </c>
      <c r="AC276" s="5"/>
    </row>
    <row r="277" spans="1:29" s="3" customFormat="1" ht="10.199999999999999" x14ac:dyDescent="0.2">
      <c r="A277" s="1" t="s">
        <v>1293</v>
      </c>
      <c r="B277" s="2">
        <v>275</v>
      </c>
      <c r="C277" s="1" t="s">
        <v>1291</v>
      </c>
      <c r="D277" s="1" t="s">
        <v>2718</v>
      </c>
      <c r="E277" s="3" t="s">
        <v>2187</v>
      </c>
      <c r="F277" s="3">
        <v>8</v>
      </c>
      <c r="G277" s="22">
        <v>25</v>
      </c>
      <c r="H277" s="22"/>
      <c r="I277" s="114"/>
      <c r="J277" s="3" t="s">
        <v>446</v>
      </c>
      <c r="K277" s="108" t="s">
        <v>2887</v>
      </c>
      <c r="L277" s="109" t="s">
        <v>2185</v>
      </c>
      <c r="M277" s="110" t="s">
        <v>2887</v>
      </c>
      <c r="N277" s="3" t="s">
        <v>446</v>
      </c>
      <c r="O277" s="27"/>
      <c r="P277" s="3">
        <v>25</v>
      </c>
      <c r="Q277" s="1" t="s">
        <v>2193</v>
      </c>
      <c r="R277" s="2">
        <v>21</v>
      </c>
      <c r="S277" s="120" t="s">
        <v>1161</v>
      </c>
      <c r="T277" s="1" t="s">
        <v>2723</v>
      </c>
      <c r="U277" s="3" t="s">
        <v>2196</v>
      </c>
      <c r="V277" s="3" t="s">
        <v>2196</v>
      </c>
      <c r="W277" s="3" t="s">
        <v>2892</v>
      </c>
      <c r="X277" s="3" t="s">
        <v>1019</v>
      </c>
      <c r="Y277" s="82">
        <f t="shared" si="12"/>
        <v>400</v>
      </c>
      <c r="Z277" s="82">
        <f t="shared" si="13"/>
        <v>400</v>
      </c>
      <c r="AA277" s="82" t="str">
        <f t="shared" si="14"/>
        <v>0</v>
      </c>
      <c r="AC277" s="5"/>
    </row>
    <row r="278" spans="1:29" s="3" customFormat="1" ht="10.199999999999999" x14ac:dyDescent="0.2">
      <c r="A278" s="1" t="s">
        <v>2773</v>
      </c>
      <c r="B278" s="2">
        <v>185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25</v>
      </c>
      <c r="I278" s="139"/>
      <c r="J278" s="3" t="s">
        <v>446</v>
      </c>
      <c r="K278" s="108" t="s">
        <v>2448</v>
      </c>
      <c r="L278" s="109" t="s">
        <v>2185</v>
      </c>
      <c r="M278" s="135" t="s">
        <v>2887</v>
      </c>
      <c r="N278" s="3" t="s">
        <v>446</v>
      </c>
      <c r="O278" s="3" t="s">
        <v>2448</v>
      </c>
      <c r="P278" s="3">
        <v>25</v>
      </c>
      <c r="Q278" s="1" t="s">
        <v>2193</v>
      </c>
      <c r="R278" s="2">
        <v>21</v>
      </c>
      <c r="S278" s="120" t="s">
        <v>1161</v>
      </c>
      <c r="T278" s="1" t="s">
        <v>2723</v>
      </c>
      <c r="U278" s="3" t="s">
        <v>2196</v>
      </c>
      <c r="V278" s="3" t="s">
        <v>2196</v>
      </c>
      <c r="W278" s="3" t="s">
        <v>2892</v>
      </c>
      <c r="X278" s="3" t="s">
        <v>1019</v>
      </c>
      <c r="Y278" s="82">
        <f t="shared" si="12"/>
        <v>400</v>
      </c>
      <c r="Z278" s="82">
        <f t="shared" si="13"/>
        <v>400</v>
      </c>
      <c r="AA278" s="82" t="str">
        <f t="shared" si="14"/>
        <v>0</v>
      </c>
      <c r="AC278" s="5"/>
    </row>
    <row r="279" spans="1:29" ht="11.85" customHeight="1" x14ac:dyDescent="0.25">
      <c r="G279" s="3"/>
      <c r="H279" s="3"/>
      <c r="I279" s="3"/>
      <c r="J279" s="3"/>
      <c r="K279" s="3"/>
      <c r="L279" s="20" t="s">
        <v>2185</v>
      </c>
      <c r="M279" s="3"/>
      <c r="N279" s="3"/>
      <c r="O279" s="3"/>
      <c r="P279" s="3"/>
      <c r="Q279" s="3"/>
      <c r="R279" s="3"/>
      <c r="S279" s="95"/>
      <c r="T279" s="3"/>
      <c r="X279" s="3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62" customFormat="1" ht="11.85" customHeight="1" thickBot="1" x14ac:dyDescent="0.3">
      <c r="G280" s="63">
        <f>SUM(G261:G279)</f>
        <v>425</v>
      </c>
      <c r="H280" s="63"/>
      <c r="I280" s="63"/>
      <c r="J280" s="63"/>
      <c r="K280" s="63"/>
      <c r="L280" s="64"/>
      <c r="M280" s="63">
        <f>G280-P280</f>
        <v>0</v>
      </c>
      <c r="N280" s="63"/>
      <c r="O280" s="63"/>
      <c r="P280" s="63">
        <f>SUM(P261:P279)</f>
        <v>425</v>
      </c>
      <c r="Q280" s="65"/>
      <c r="R280" s="65"/>
      <c r="S280" s="103"/>
      <c r="T280" s="65"/>
      <c r="X280" s="65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5">
      <c r="C281" s="50" t="s">
        <v>2183</v>
      </c>
      <c r="G281" s="72"/>
      <c r="H281" s="72"/>
      <c r="I281" s="72"/>
      <c r="J281" s="72"/>
      <c r="K281" s="72"/>
      <c r="L281" s="73"/>
      <c r="M281" s="72"/>
      <c r="N281" s="72"/>
      <c r="O281" s="72"/>
      <c r="P281" s="72"/>
      <c r="Q281" s="74"/>
      <c r="R281" s="74"/>
      <c r="S281" s="97"/>
      <c r="T281" s="74"/>
      <c r="X281" s="74"/>
      <c r="Y281" s="82">
        <f t="shared" si="12"/>
        <v>0</v>
      </c>
      <c r="Z281" s="82" t="str">
        <f t="shared" si="13"/>
        <v>0</v>
      </c>
      <c r="AA281" s="82" t="str">
        <f t="shared" si="14"/>
        <v>0</v>
      </c>
    </row>
    <row r="282" spans="1:29" s="43" customFormat="1" ht="11.85" customHeight="1" x14ac:dyDescent="0.25">
      <c r="A282" s="89">
        <v>486140.1</v>
      </c>
      <c r="B282" s="2">
        <v>216</v>
      </c>
      <c r="C282" s="1" t="s">
        <v>2218</v>
      </c>
      <c r="D282" s="1" t="s">
        <v>2186</v>
      </c>
      <c r="E282" s="3" t="s">
        <v>2187</v>
      </c>
      <c r="F282" s="3">
        <v>16</v>
      </c>
      <c r="G282" s="22">
        <v>4</v>
      </c>
      <c r="H282" s="22"/>
      <c r="I282" s="127" t="s">
        <v>2904</v>
      </c>
      <c r="J282" s="22" t="s">
        <v>446</v>
      </c>
      <c r="K282" s="4" t="s">
        <v>2277</v>
      </c>
      <c r="L282" s="1" t="s">
        <v>2185</v>
      </c>
      <c r="M282" s="22" t="s">
        <v>2842</v>
      </c>
      <c r="N282" s="80" t="s">
        <v>446</v>
      </c>
      <c r="O282" s="22"/>
      <c r="P282" s="22">
        <v>4</v>
      </c>
      <c r="Q282" s="20" t="s">
        <v>2843</v>
      </c>
      <c r="R282" s="21">
        <v>0</v>
      </c>
      <c r="S282" s="98">
        <v>15757</v>
      </c>
      <c r="T282" s="20" t="s">
        <v>2844</v>
      </c>
      <c r="U282" s="22" t="s">
        <v>2845</v>
      </c>
      <c r="V282" s="22" t="s">
        <v>2845</v>
      </c>
      <c r="W282" s="22" t="s">
        <v>1161</v>
      </c>
      <c r="X282" s="22" t="s">
        <v>2847</v>
      </c>
      <c r="Y282" s="82">
        <f t="shared" si="12"/>
        <v>128</v>
      </c>
      <c r="Z282" s="82" t="str">
        <f t="shared" si="13"/>
        <v>0</v>
      </c>
      <c r="AA282" s="82">
        <f t="shared" si="14"/>
        <v>128</v>
      </c>
      <c r="AB282" s="22"/>
      <c r="AC282" s="25"/>
    </row>
    <row r="283" spans="1:29" s="46" customFormat="1" ht="11.85" customHeight="1" thickBot="1" x14ac:dyDescent="0.3">
      <c r="A283" s="90"/>
      <c r="G283" s="47">
        <f>SUM(G282:G282)</f>
        <v>4</v>
      </c>
      <c r="H283" s="47"/>
      <c r="I283" s="128"/>
      <c r="J283" s="47"/>
      <c r="K283" s="128"/>
      <c r="L283" s="48"/>
      <c r="M283" s="47">
        <f>G283-P283</f>
        <v>0</v>
      </c>
      <c r="N283" s="81"/>
      <c r="O283" s="47"/>
      <c r="P283" s="47">
        <f>SUM(P282)</f>
        <v>4</v>
      </c>
      <c r="Q283" s="49"/>
      <c r="R283" s="49"/>
      <c r="S283" s="96"/>
      <c r="T283" s="49"/>
      <c r="X283" s="49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</row>
    <row r="284" spans="1:29" s="43" customFormat="1" ht="11.85" customHeight="1" x14ac:dyDescent="0.25">
      <c r="A284" s="89"/>
      <c r="C284" s="50" t="s">
        <v>2184</v>
      </c>
      <c r="G284" s="22"/>
      <c r="H284" s="22"/>
      <c r="I284" s="24"/>
      <c r="J284" s="22"/>
      <c r="K284" s="22"/>
      <c r="L284" s="45"/>
      <c r="M284" s="22"/>
      <c r="N284" s="37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71" customFormat="1" ht="11.85" customHeight="1" x14ac:dyDescent="0.25">
      <c r="A285" s="89">
        <v>486140.1</v>
      </c>
      <c r="B285" s="2">
        <v>216</v>
      </c>
      <c r="C285" s="1" t="s">
        <v>2218</v>
      </c>
      <c r="D285" s="1" t="s">
        <v>2718</v>
      </c>
      <c r="E285" s="3" t="s">
        <v>2187</v>
      </c>
      <c r="F285" s="3">
        <v>8</v>
      </c>
      <c r="G285" s="74">
        <v>4</v>
      </c>
      <c r="H285" s="74"/>
      <c r="I285" s="127" t="s">
        <v>2904</v>
      </c>
      <c r="J285" s="74" t="s">
        <v>446</v>
      </c>
      <c r="K285" s="4" t="s">
        <v>2277</v>
      </c>
      <c r="L285" s="1" t="s">
        <v>2185</v>
      </c>
      <c r="M285" s="74" t="s">
        <v>2842</v>
      </c>
      <c r="N285" s="82" t="s">
        <v>446</v>
      </c>
      <c r="O285" s="74"/>
      <c r="P285" s="74">
        <v>4</v>
      </c>
      <c r="Q285" s="83" t="s">
        <v>2843</v>
      </c>
      <c r="R285" s="84">
        <v>0</v>
      </c>
      <c r="S285" s="99">
        <v>15757</v>
      </c>
      <c r="T285" s="83" t="s">
        <v>2844</v>
      </c>
      <c r="U285" s="74" t="s">
        <v>2845</v>
      </c>
      <c r="V285" s="74" t="s">
        <v>2845</v>
      </c>
      <c r="W285" s="22" t="s">
        <v>1161</v>
      </c>
      <c r="X285" s="74" t="s">
        <v>2847</v>
      </c>
      <c r="Y285" s="82">
        <f t="shared" si="12"/>
        <v>64</v>
      </c>
      <c r="Z285" s="82" t="str">
        <f t="shared" si="13"/>
        <v>0</v>
      </c>
      <c r="AA285" s="82">
        <f t="shared" si="14"/>
        <v>64</v>
      </c>
      <c r="AB285" s="74"/>
      <c r="AC285" s="85"/>
    </row>
    <row r="286" spans="1:29" s="46" customFormat="1" ht="11.85" customHeight="1" thickBot="1" x14ac:dyDescent="0.3">
      <c r="G286" s="47">
        <f>SUM(G285)</f>
        <v>4</v>
      </c>
      <c r="H286" s="47"/>
      <c r="I286" s="128"/>
      <c r="J286" s="47"/>
      <c r="K286" s="47"/>
      <c r="M286" s="47">
        <f>G286-P286</f>
        <v>0</v>
      </c>
      <c r="N286" s="81"/>
      <c r="O286" s="47"/>
      <c r="P286" s="47">
        <f>SUM(P285)</f>
        <v>4</v>
      </c>
      <c r="S286" s="104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71" customFormat="1" ht="11.85" customHeight="1" x14ac:dyDescent="0.25">
      <c r="G287" s="72"/>
      <c r="H287" s="72"/>
      <c r="I287" s="72"/>
      <c r="J287" s="72"/>
      <c r="K287" s="72"/>
      <c r="L287" s="73"/>
      <c r="M287" s="74"/>
      <c r="N287" s="82"/>
      <c r="O287" s="74"/>
      <c r="P287" s="74"/>
      <c r="Q287" s="83"/>
      <c r="R287" s="84"/>
      <c r="S287" s="99"/>
      <c r="T287" s="83"/>
      <c r="U287" s="74"/>
      <c r="V287" s="74"/>
      <c r="W287" s="74"/>
      <c r="X287" s="74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  <c r="AB287" s="74"/>
      <c r="AC287" s="85"/>
    </row>
    <row r="288" spans="1:29" s="43" customFormat="1" ht="11.25" customHeight="1" x14ac:dyDescent="0.3">
      <c r="C288" s="50" t="s">
        <v>2180</v>
      </c>
      <c r="G288" s="22"/>
      <c r="H288" s="22"/>
      <c r="I288" s="22"/>
      <c r="J288" s="22"/>
      <c r="K288" s="67"/>
      <c r="L288" s="45"/>
      <c r="M288" s="22"/>
      <c r="N288" s="22"/>
      <c r="O288" s="22"/>
      <c r="P288" s="22"/>
      <c r="Q288" s="22"/>
      <c r="R288" s="22"/>
      <c r="S288" s="95"/>
      <c r="T288" s="22"/>
      <c r="X288" s="22"/>
      <c r="Y288" s="82">
        <f t="shared" si="12"/>
        <v>0</v>
      </c>
      <c r="Z288" s="82" t="str">
        <f t="shared" si="13"/>
        <v>0</v>
      </c>
      <c r="AA288" s="82" t="str">
        <f t="shared" si="14"/>
        <v>0</v>
      </c>
    </row>
    <row r="289" spans="1:29" s="3" customFormat="1" ht="10.199999999999999" x14ac:dyDescent="0.2">
      <c r="A289" s="1" t="s">
        <v>2713</v>
      </c>
      <c r="B289" s="2">
        <v>197.04</v>
      </c>
      <c r="C289" s="1" t="s">
        <v>2485</v>
      </c>
      <c r="D289" s="1" t="s">
        <v>2186</v>
      </c>
      <c r="E289" s="3" t="s">
        <v>2187</v>
      </c>
      <c r="F289" s="3">
        <v>16</v>
      </c>
      <c r="G289" s="3">
        <v>10</v>
      </c>
      <c r="J289" s="3" t="s">
        <v>446</v>
      </c>
      <c r="K289" s="4" t="s">
        <v>2714</v>
      </c>
      <c r="L289" s="1" t="s">
        <v>2185</v>
      </c>
      <c r="M289" s="3" t="s">
        <v>435</v>
      </c>
      <c r="N289" s="3" t="s">
        <v>446</v>
      </c>
      <c r="O289" s="3" t="s">
        <v>433</v>
      </c>
      <c r="P289" s="3">
        <v>10</v>
      </c>
      <c r="Q289" s="1"/>
      <c r="R289" s="2">
        <v>235</v>
      </c>
      <c r="S289" s="91">
        <v>15307</v>
      </c>
      <c r="T289" s="1" t="s">
        <v>429</v>
      </c>
      <c r="U289" s="3" t="s">
        <v>2715</v>
      </c>
      <c r="V289" s="3" t="s">
        <v>2715</v>
      </c>
      <c r="W289" s="22" t="s">
        <v>1161</v>
      </c>
      <c r="X289" s="3" t="s">
        <v>2847</v>
      </c>
      <c r="Y289" s="82">
        <f t="shared" si="12"/>
        <v>320</v>
      </c>
      <c r="Z289" s="82" t="str">
        <f t="shared" si="13"/>
        <v>0</v>
      </c>
      <c r="AA289" s="82">
        <f t="shared" si="14"/>
        <v>320</v>
      </c>
      <c r="AC289" s="5"/>
    </row>
    <row r="290" spans="1:29" s="38" customFormat="1" ht="11.85" customHeight="1" x14ac:dyDescent="0.25">
      <c r="G290" s="40">
        <f>SUM(G288:G289)</f>
        <v>10</v>
      </c>
      <c r="H290" s="40"/>
      <c r="I290" s="40"/>
      <c r="J290" s="40"/>
      <c r="K290" s="40"/>
      <c r="L290" s="41"/>
      <c r="M290" s="40">
        <f>G290-P290</f>
        <v>0</v>
      </c>
      <c r="N290" s="40"/>
      <c r="O290" s="40"/>
      <c r="P290" s="40">
        <f>SUM(P288:P289)</f>
        <v>10</v>
      </c>
      <c r="Q290" s="42"/>
      <c r="R290" s="42"/>
      <c r="S290" s="94"/>
      <c r="T290" s="42"/>
      <c r="X290" s="4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43" customFormat="1" ht="11.85" customHeight="1" x14ac:dyDescent="0.25">
      <c r="C291" s="50" t="s">
        <v>2181</v>
      </c>
      <c r="G291" s="22"/>
      <c r="H291" s="22"/>
      <c r="I291" s="22"/>
      <c r="J291" s="22"/>
      <c r="K291" s="22"/>
      <c r="L291" s="45"/>
      <c r="M291" s="22"/>
      <c r="N291" s="22"/>
      <c r="O291" s="22"/>
      <c r="P291" s="22"/>
      <c r="Q291" s="22"/>
      <c r="R291" s="22"/>
      <c r="S291" s="95"/>
      <c r="T291" s="22"/>
      <c r="X291" s="22"/>
      <c r="Y291" s="82">
        <f t="shared" si="12"/>
        <v>0</v>
      </c>
      <c r="Z291" s="82" t="str">
        <f t="shared" si="13"/>
        <v>0</v>
      </c>
      <c r="AA291" s="82" t="str">
        <f t="shared" si="14"/>
        <v>0</v>
      </c>
    </row>
    <row r="292" spans="1:29" s="3" customFormat="1" ht="10.199999999999999" x14ac:dyDescent="0.2">
      <c r="A292" s="1" t="s">
        <v>2713</v>
      </c>
      <c r="B292" s="2">
        <v>197.04</v>
      </c>
      <c r="C292" s="1" t="s">
        <v>2485</v>
      </c>
      <c r="D292" s="1" t="s">
        <v>2718</v>
      </c>
      <c r="E292" s="3" t="s">
        <v>2187</v>
      </c>
      <c r="F292" s="3">
        <v>8</v>
      </c>
      <c r="G292" s="3">
        <v>10</v>
      </c>
      <c r="J292" s="3" t="s">
        <v>446</v>
      </c>
      <c r="K292" s="4" t="s">
        <v>2714</v>
      </c>
      <c r="L292" s="1" t="s">
        <v>2185</v>
      </c>
      <c r="M292" s="3" t="s">
        <v>435</v>
      </c>
      <c r="N292" s="3" t="s">
        <v>446</v>
      </c>
      <c r="O292" s="3" t="s">
        <v>433</v>
      </c>
      <c r="P292" s="3">
        <v>10</v>
      </c>
      <c r="Q292" s="1"/>
      <c r="R292" s="2">
        <v>300</v>
      </c>
      <c r="S292" s="91">
        <v>15307</v>
      </c>
      <c r="T292" s="1" t="s">
        <v>429</v>
      </c>
      <c r="U292" s="3" t="s">
        <v>2715</v>
      </c>
      <c r="V292" s="3" t="s">
        <v>2715</v>
      </c>
      <c r="W292" s="22" t="s">
        <v>1161</v>
      </c>
      <c r="X292" s="3" t="s">
        <v>2847</v>
      </c>
      <c r="Y292" s="82">
        <f t="shared" si="12"/>
        <v>160</v>
      </c>
      <c r="Z292" s="82" t="str">
        <f t="shared" si="13"/>
        <v>0</v>
      </c>
      <c r="AA292" s="82">
        <f t="shared" si="14"/>
        <v>160</v>
      </c>
      <c r="AC292" s="5"/>
    </row>
    <row r="293" spans="1:29" s="46" customFormat="1" ht="11.85" customHeight="1" thickBot="1" x14ac:dyDescent="0.3">
      <c r="G293" s="47">
        <f>SUM(G291:G292)</f>
        <v>10</v>
      </c>
      <c r="H293" s="47"/>
      <c r="I293" s="47"/>
      <c r="J293" s="47"/>
      <c r="K293" s="47"/>
      <c r="L293" s="48"/>
      <c r="M293" s="47">
        <f>G293-P293</f>
        <v>0</v>
      </c>
      <c r="N293" s="47"/>
      <c r="O293" s="47"/>
      <c r="P293" s="47">
        <f>SUM(P291:P292)</f>
        <v>10</v>
      </c>
      <c r="Q293" s="49"/>
      <c r="R293" s="49"/>
      <c r="S293" s="96"/>
      <c r="T293" s="49"/>
      <c r="X293" s="49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43" customFormat="1" ht="11.85" customHeight="1" x14ac:dyDescent="0.25">
      <c r="C294" s="50" t="s">
        <v>2178</v>
      </c>
      <c r="G294" s="22"/>
      <c r="H294" s="22"/>
      <c r="I294" s="28"/>
      <c r="J294" s="22"/>
      <c r="K294" s="22"/>
      <c r="L294" s="45"/>
      <c r="M294" s="22"/>
      <c r="N294" s="22"/>
      <c r="O294" s="22"/>
      <c r="P294" s="22"/>
      <c r="Q294" s="22"/>
      <c r="R294" s="22"/>
      <c r="S294" s="95"/>
      <c r="T294" s="22"/>
      <c r="X294" s="22"/>
      <c r="Y294" s="82">
        <f t="shared" si="12"/>
        <v>0</v>
      </c>
      <c r="Z294" s="82" t="str">
        <f t="shared" si="13"/>
        <v>0</v>
      </c>
      <c r="AA294" s="82" t="str">
        <f t="shared" si="14"/>
        <v>0</v>
      </c>
    </row>
    <row r="295" spans="1:29" s="3" customFormat="1" ht="10.199999999999999" x14ac:dyDescent="0.2">
      <c r="A295" s="1" t="s">
        <v>2711</v>
      </c>
      <c r="B295" s="2">
        <v>216</v>
      </c>
      <c r="C295" s="1" t="s">
        <v>2218</v>
      </c>
      <c r="D295" s="1" t="s">
        <v>2186</v>
      </c>
      <c r="E295" s="3" t="s">
        <v>2187</v>
      </c>
      <c r="F295" s="3">
        <v>16</v>
      </c>
      <c r="G295" s="3">
        <v>9</v>
      </c>
      <c r="I295" s="127" t="s">
        <v>2904</v>
      </c>
      <c r="J295" s="3" t="s">
        <v>446</v>
      </c>
      <c r="K295" s="4" t="s">
        <v>2277</v>
      </c>
      <c r="L295" s="1" t="s">
        <v>2185</v>
      </c>
      <c r="M295" s="3" t="s">
        <v>2619</v>
      </c>
      <c r="N295" s="3" t="s">
        <v>446</v>
      </c>
      <c r="P295" s="3">
        <v>9</v>
      </c>
      <c r="Q295" s="1" t="s">
        <v>2193</v>
      </c>
      <c r="R295" s="2">
        <v>15.7</v>
      </c>
      <c r="S295" s="91">
        <v>15758</v>
      </c>
      <c r="T295" s="1" t="s">
        <v>2620</v>
      </c>
      <c r="U295" s="3" t="s">
        <v>2621</v>
      </c>
      <c r="V295" s="3" t="s">
        <v>2621</v>
      </c>
      <c r="W295" s="22" t="s">
        <v>1161</v>
      </c>
      <c r="X295" s="3" t="s">
        <v>2847</v>
      </c>
      <c r="Y295" s="82">
        <f t="shared" si="12"/>
        <v>288</v>
      </c>
      <c r="Z295" s="82" t="str">
        <f t="shared" si="13"/>
        <v>0</v>
      </c>
      <c r="AA295" s="82">
        <f t="shared" si="14"/>
        <v>288</v>
      </c>
      <c r="AC295" s="5"/>
    </row>
    <row r="296" spans="1:29" s="38" customFormat="1" ht="11.85" customHeight="1" x14ac:dyDescent="0.25">
      <c r="G296" s="40">
        <f>SUM(G294:G295)</f>
        <v>9</v>
      </c>
      <c r="H296" s="40"/>
      <c r="I296" s="129"/>
      <c r="J296" s="40"/>
      <c r="K296" s="129"/>
      <c r="L296" s="41"/>
      <c r="M296" s="40">
        <f>G296-P296</f>
        <v>0</v>
      </c>
      <c r="N296" s="40"/>
      <c r="O296" s="40"/>
      <c r="P296" s="40">
        <f>SUM(P294:P295)</f>
        <v>9</v>
      </c>
      <c r="Q296" s="42"/>
      <c r="R296" s="42"/>
      <c r="S296" s="94"/>
      <c r="T296" s="42"/>
      <c r="X296" s="4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43" customFormat="1" ht="11.85" customHeight="1" x14ac:dyDescent="0.25">
      <c r="C297" s="50" t="s">
        <v>2179</v>
      </c>
      <c r="G297" s="22"/>
      <c r="H297" s="22"/>
      <c r="I297" s="24"/>
      <c r="J297" s="22"/>
      <c r="K297" s="22"/>
      <c r="L297" s="45"/>
      <c r="M297" s="22"/>
      <c r="N297" s="22"/>
      <c r="O297" s="22"/>
      <c r="P297" s="22"/>
      <c r="Q297" s="22"/>
      <c r="R297" s="22"/>
      <c r="S297" s="95"/>
      <c r="T297" s="22"/>
      <c r="X297" s="22"/>
      <c r="Y297" s="82">
        <f t="shared" si="12"/>
        <v>0</v>
      </c>
      <c r="Z297" s="82" t="str">
        <f t="shared" si="13"/>
        <v>0</v>
      </c>
      <c r="AA297" s="82" t="str">
        <f t="shared" si="14"/>
        <v>0</v>
      </c>
    </row>
    <row r="298" spans="1:29" s="3" customFormat="1" ht="10.199999999999999" x14ac:dyDescent="0.2">
      <c r="A298" s="1" t="s">
        <v>2711</v>
      </c>
      <c r="B298" s="2">
        <v>216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9</v>
      </c>
      <c r="I298" s="127" t="s">
        <v>2904</v>
      </c>
      <c r="J298" s="3" t="s">
        <v>446</v>
      </c>
      <c r="K298" s="4" t="s">
        <v>2277</v>
      </c>
      <c r="L298" s="1" t="s">
        <v>2185</v>
      </c>
      <c r="M298" s="3" t="s">
        <v>2619</v>
      </c>
      <c r="N298" s="3" t="s">
        <v>446</v>
      </c>
      <c r="P298" s="3">
        <v>9</v>
      </c>
      <c r="Q298" s="1" t="s">
        <v>2193</v>
      </c>
      <c r="R298" s="2">
        <v>15.7</v>
      </c>
      <c r="S298" s="91">
        <v>15758</v>
      </c>
      <c r="T298" s="1" t="s">
        <v>2620</v>
      </c>
      <c r="U298" s="3" t="s">
        <v>2621</v>
      </c>
      <c r="V298" s="3" t="s">
        <v>2621</v>
      </c>
      <c r="W298" s="22" t="s">
        <v>1161</v>
      </c>
      <c r="X298" s="3" t="s">
        <v>2847</v>
      </c>
      <c r="Y298" s="82">
        <f t="shared" si="12"/>
        <v>144</v>
      </c>
      <c r="Z298" s="82" t="str">
        <f t="shared" si="13"/>
        <v>0</v>
      </c>
      <c r="AA298" s="82">
        <f t="shared" si="14"/>
        <v>144</v>
      </c>
      <c r="AC298" s="5"/>
    </row>
    <row r="299" spans="1:29" s="46" customFormat="1" ht="11.85" customHeight="1" thickBot="1" x14ac:dyDescent="0.3">
      <c r="G299" s="47">
        <f>SUM(G297:G298)</f>
        <v>9</v>
      </c>
      <c r="H299" s="47"/>
      <c r="I299" s="47"/>
      <c r="J299" s="47"/>
      <c r="K299" s="47"/>
      <c r="L299" s="48"/>
      <c r="M299" s="47">
        <f>G299-P299</f>
        <v>0</v>
      </c>
      <c r="N299" s="47"/>
      <c r="O299" s="47"/>
      <c r="P299" s="47">
        <f>SUM(P297:P298)</f>
        <v>9</v>
      </c>
      <c r="Q299" s="49"/>
      <c r="R299" s="49"/>
      <c r="S299" s="96"/>
      <c r="T299" s="49"/>
      <c r="X299" s="49"/>
      <c r="Y299" s="82">
        <f t="shared" si="12"/>
        <v>0</v>
      </c>
      <c r="Z299" s="82" t="str">
        <f t="shared" si="13"/>
        <v>0</v>
      </c>
      <c r="AA299" s="82" t="str">
        <f t="shared" si="14"/>
        <v>0</v>
      </c>
    </row>
    <row r="300" spans="1:29" s="43" customFormat="1" ht="11.25" customHeight="1" x14ac:dyDescent="0.25">
      <c r="C300" s="50" t="s">
        <v>2170</v>
      </c>
      <c r="G300" s="22"/>
      <c r="H300" s="22"/>
      <c r="I300" s="68" t="s">
        <v>2182</v>
      </c>
      <c r="J300" s="22"/>
      <c r="K300" s="22"/>
      <c r="L300" s="45"/>
      <c r="M300" s="22"/>
      <c r="N300" s="22"/>
      <c r="P300" s="22"/>
      <c r="Q300" s="22"/>
      <c r="R300" s="22"/>
      <c r="S300" s="95"/>
      <c r="T300" s="22"/>
      <c r="X300" s="22"/>
      <c r="Y300" s="82">
        <f t="shared" si="12"/>
        <v>0</v>
      </c>
      <c r="Z300" s="82" t="str">
        <f t="shared" si="13"/>
        <v>0</v>
      </c>
      <c r="AA300" s="82" t="str">
        <f t="shared" si="14"/>
        <v>0</v>
      </c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12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2611</v>
      </c>
      <c r="N301" s="3" t="s">
        <v>446</v>
      </c>
      <c r="P301" s="3">
        <v>12</v>
      </c>
      <c r="Q301" s="1" t="s">
        <v>2612</v>
      </c>
      <c r="R301" s="2">
        <v>0</v>
      </c>
      <c r="S301" s="98">
        <v>15737</v>
      </c>
      <c r="T301" s="1" t="s">
        <v>2613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384</v>
      </c>
      <c r="Z301" s="82" t="str">
        <f t="shared" si="13"/>
        <v>0</v>
      </c>
      <c r="AA301" s="82">
        <f t="shared" si="14"/>
        <v>384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2614</v>
      </c>
      <c r="N302" s="3" t="s">
        <v>446</v>
      </c>
      <c r="P302" s="3">
        <v>5</v>
      </c>
      <c r="Q302" s="1" t="s">
        <v>2321</v>
      </c>
      <c r="R302" s="2">
        <v>23.7</v>
      </c>
      <c r="S302" s="98">
        <v>15740</v>
      </c>
      <c r="T302" s="1" t="s">
        <v>2615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160</v>
      </c>
      <c r="Z302" s="82" t="str">
        <f t="shared" si="13"/>
        <v>0</v>
      </c>
      <c r="AA302" s="82">
        <f t="shared" si="14"/>
        <v>160</v>
      </c>
      <c r="AC302" s="5"/>
    </row>
    <row r="303" spans="1:29" s="3" customFormat="1" ht="10.199999999999999" x14ac:dyDescent="0.2">
      <c r="A303" s="1" t="s">
        <v>2617</v>
      </c>
      <c r="B303" s="2">
        <v>20.85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6</v>
      </c>
      <c r="I303" s="23" t="s">
        <v>434</v>
      </c>
      <c r="J303" s="3" t="s">
        <v>446</v>
      </c>
      <c r="K303" s="4" t="s">
        <v>2608</v>
      </c>
      <c r="L303" s="1" t="s">
        <v>2185</v>
      </c>
      <c r="M303" s="3" t="s">
        <v>2614</v>
      </c>
      <c r="N303" s="3" t="s">
        <v>446</v>
      </c>
      <c r="P303" s="3">
        <v>6</v>
      </c>
      <c r="Q303" s="1" t="s">
        <v>2321</v>
      </c>
      <c r="R303" s="2">
        <v>34.65</v>
      </c>
      <c r="S303" s="98">
        <v>15740</v>
      </c>
      <c r="T303" s="1" t="s">
        <v>2616</v>
      </c>
      <c r="U303" s="3" t="s">
        <v>2191</v>
      </c>
      <c r="V303" s="3" t="s">
        <v>2191</v>
      </c>
      <c r="W303" s="3" t="s">
        <v>1161</v>
      </c>
      <c r="X303" s="3" t="s">
        <v>2847</v>
      </c>
      <c r="Y303" s="82">
        <f t="shared" si="12"/>
        <v>192</v>
      </c>
      <c r="Z303" s="82" t="str">
        <f t="shared" si="13"/>
        <v>0</v>
      </c>
      <c r="AA303" s="82">
        <f t="shared" si="14"/>
        <v>192</v>
      </c>
      <c r="AC303" s="5"/>
    </row>
    <row r="304" spans="1:29" s="3" customFormat="1" ht="10.199999999999999" x14ac:dyDescent="0.2">
      <c r="A304" s="1" t="s">
        <v>2617</v>
      </c>
      <c r="B304" s="2">
        <v>20.85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7</v>
      </c>
      <c r="I304" s="23" t="s">
        <v>434</v>
      </c>
      <c r="J304" s="3" t="s">
        <v>446</v>
      </c>
      <c r="K304" s="4" t="s">
        <v>2608</v>
      </c>
      <c r="L304" s="1" t="s">
        <v>2185</v>
      </c>
      <c r="M304" s="3" t="s">
        <v>2188</v>
      </c>
      <c r="N304" s="3" t="s">
        <v>446</v>
      </c>
      <c r="P304" s="3">
        <v>7</v>
      </c>
      <c r="Q304" s="1" t="s">
        <v>2321</v>
      </c>
      <c r="R304" s="2">
        <v>28.75</v>
      </c>
      <c r="S304" s="98">
        <v>15735</v>
      </c>
      <c r="T304" s="1" t="s">
        <v>2618</v>
      </c>
      <c r="U304" s="3" t="s">
        <v>2191</v>
      </c>
      <c r="V304" s="3" t="s">
        <v>2191</v>
      </c>
      <c r="W304" s="3" t="s">
        <v>1161</v>
      </c>
      <c r="X304" s="3" t="s">
        <v>2847</v>
      </c>
      <c r="Y304" s="82">
        <f t="shared" si="12"/>
        <v>224</v>
      </c>
      <c r="Z304" s="82" t="str">
        <f t="shared" si="13"/>
        <v>0</v>
      </c>
      <c r="AA304" s="82">
        <f t="shared" si="14"/>
        <v>224</v>
      </c>
      <c r="AC304" s="5"/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10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2188</v>
      </c>
      <c r="N305" s="3" t="s">
        <v>446</v>
      </c>
      <c r="P305" s="3">
        <v>10</v>
      </c>
      <c r="Q305" s="1" t="s">
        <v>2189</v>
      </c>
      <c r="R305" s="2">
        <v>31.9</v>
      </c>
      <c r="S305" s="98">
        <v>15735</v>
      </c>
      <c r="T305" s="1" t="s">
        <v>2190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320</v>
      </c>
      <c r="Z305" s="82" t="str">
        <f t="shared" si="13"/>
        <v>0</v>
      </c>
      <c r="AA305" s="82">
        <f t="shared" si="14"/>
        <v>320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6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2821</v>
      </c>
      <c r="N306" s="3" t="s">
        <v>446</v>
      </c>
      <c r="O306" s="78" t="s">
        <v>1024</v>
      </c>
      <c r="P306" s="3">
        <v>6</v>
      </c>
      <c r="Q306" s="3" t="s">
        <v>2218</v>
      </c>
      <c r="R306" s="21">
        <v>0</v>
      </c>
      <c r="S306" s="98">
        <v>15741</v>
      </c>
      <c r="T306" s="3" t="s">
        <v>419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192</v>
      </c>
      <c r="Z306" s="82" t="str">
        <f t="shared" si="13"/>
        <v>0</v>
      </c>
      <c r="AA306" s="82">
        <f t="shared" si="14"/>
        <v>192</v>
      </c>
      <c r="AC306" s="5"/>
    </row>
    <row r="307" spans="1:29" s="38" customFormat="1" ht="11.85" customHeight="1" x14ac:dyDescent="0.25">
      <c r="G307" s="40">
        <f>SUM(G300:G306)</f>
        <v>46</v>
      </c>
      <c r="H307" s="40"/>
      <c r="I307" s="40"/>
      <c r="J307" s="40"/>
      <c r="K307" s="40"/>
      <c r="L307" s="41"/>
      <c r="M307" s="40">
        <f>G307-P307</f>
        <v>0</v>
      </c>
      <c r="N307" s="40"/>
      <c r="O307" s="40"/>
      <c r="P307" s="40">
        <f>SUM(P300:P306)</f>
        <v>46</v>
      </c>
      <c r="Q307" s="42"/>
      <c r="R307" s="42"/>
      <c r="S307" s="94"/>
      <c r="T307" s="42"/>
      <c r="X307" s="42"/>
      <c r="Y307" s="82">
        <f t="shared" si="12"/>
        <v>0</v>
      </c>
      <c r="Z307" s="82" t="str">
        <f t="shared" si="13"/>
        <v>0</v>
      </c>
      <c r="AA307" s="82" t="str">
        <f t="shared" si="14"/>
        <v>0</v>
      </c>
    </row>
    <row r="308" spans="1:29" s="43" customFormat="1" ht="11.85" customHeight="1" x14ac:dyDescent="0.25">
      <c r="C308" s="50" t="s">
        <v>2171</v>
      </c>
      <c r="G308" s="22"/>
      <c r="H308" s="22"/>
      <c r="I308" s="22"/>
      <c r="J308" s="24"/>
      <c r="K308" s="22"/>
      <c r="L308" s="45"/>
      <c r="M308" s="22"/>
      <c r="N308" s="24"/>
      <c r="O308" s="22"/>
      <c r="P308" s="22"/>
      <c r="Q308" s="22"/>
      <c r="R308" s="22"/>
      <c r="S308" s="95"/>
      <c r="T308" s="22"/>
      <c r="X308" s="22"/>
      <c r="Y308" s="82">
        <f t="shared" si="12"/>
        <v>0</v>
      </c>
      <c r="Z308" s="82" t="str">
        <f t="shared" si="13"/>
        <v>0</v>
      </c>
      <c r="AA308" s="82" t="str">
        <f t="shared" si="14"/>
        <v>0</v>
      </c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12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2611</v>
      </c>
      <c r="N309" s="3" t="s">
        <v>446</v>
      </c>
      <c r="P309" s="3">
        <v>12</v>
      </c>
      <c r="Q309" s="1" t="s">
        <v>2612</v>
      </c>
      <c r="R309" s="2">
        <v>0</v>
      </c>
      <c r="S309" s="98">
        <v>15737</v>
      </c>
      <c r="T309" s="1" t="s">
        <v>2613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192</v>
      </c>
      <c r="Z309" s="82" t="str">
        <f t="shared" si="13"/>
        <v>0</v>
      </c>
      <c r="AA309" s="82">
        <f t="shared" si="14"/>
        <v>192</v>
      </c>
      <c r="AC309" s="5"/>
    </row>
    <row r="310" spans="1:29" s="3" customFormat="1" ht="10.199999999999999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5</v>
      </c>
      <c r="I310" s="23" t="s">
        <v>434</v>
      </c>
      <c r="J310" s="3" t="s">
        <v>446</v>
      </c>
      <c r="K310" s="4" t="s">
        <v>2608</v>
      </c>
      <c r="L310" s="1" t="s">
        <v>2185</v>
      </c>
      <c r="M310" s="3" t="s">
        <v>2614</v>
      </c>
      <c r="N310" s="3" t="s">
        <v>446</v>
      </c>
      <c r="P310" s="3">
        <v>5</v>
      </c>
      <c r="Q310" s="1" t="s">
        <v>2321</v>
      </c>
      <c r="R310" s="2">
        <v>23.7</v>
      </c>
      <c r="S310" s="98">
        <v>15740</v>
      </c>
      <c r="T310" s="1" t="s">
        <v>2615</v>
      </c>
      <c r="U310" s="3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80</v>
      </c>
      <c r="Z310" s="82" t="str">
        <f t="shared" si="13"/>
        <v>0</v>
      </c>
      <c r="AA310" s="82">
        <f t="shared" si="14"/>
        <v>80</v>
      </c>
      <c r="AC310" s="5"/>
    </row>
    <row r="311" spans="1:29" s="3" customFormat="1" ht="10.199999999999999" x14ac:dyDescent="0.2">
      <c r="A311" s="1" t="s">
        <v>2617</v>
      </c>
      <c r="B311" s="2">
        <v>20.85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6</v>
      </c>
      <c r="I311" s="23" t="s">
        <v>434</v>
      </c>
      <c r="J311" s="3" t="s">
        <v>446</v>
      </c>
      <c r="K311" s="4" t="s">
        <v>2608</v>
      </c>
      <c r="L311" s="1" t="s">
        <v>2185</v>
      </c>
      <c r="M311" s="3" t="s">
        <v>2614</v>
      </c>
      <c r="N311" s="3" t="s">
        <v>446</v>
      </c>
      <c r="P311" s="3">
        <v>6</v>
      </c>
      <c r="Q311" s="1" t="s">
        <v>2321</v>
      </c>
      <c r="R311" s="2">
        <v>34.65</v>
      </c>
      <c r="S311" s="98">
        <v>15740</v>
      </c>
      <c r="T311" s="1" t="s">
        <v>2616</v>
      </c>
      <c r="U311" s="3" t="s">
        <v>2191</v>
      </c>
      <c r="V311" s="3" t="s">
        <v>2191</v>
      </c>
      <c r="W311" s="3" t="s">
        <v>1161</v>
      </c>
      <c r="X311" s="3" t="s">
        <v>2847</v>
      </c>
      <c r="Y311" s="82">
        <f t="shared" si="12"/>
        <v>96</v>
      </c>
      <c r="Z311" s="82" t="str">
        <f t="shared" si="13"/>
        <v>0</v>
      </c>
      <c r="AA311" s="82">
        <f t="shared" si="14"/>
        <v>96</v>
      </c>
      <c r="AC311" s="5"/>
    </row>
    <row r="312" spans="1:29" s="3" customFormat="1" ht="10.199999999999999" x14ac:dyDescent="0.2">
      <c r="A312" s="1" t="s">
        <v>2617</v>
      </c>
      <c r="B312" s="2">
        <v>20.85</v>
      </c>
      <c r="C312" s="1" t="s">
        <v>2193</v>
      </c>
      <c r="D312" s="1" t="s">
        <v>2718</v>
      </c>
      <c r="E312" s="3" t="s">
        <v>2187</v>
      </c>
      <c r="F312" s="3">
        <v>8</v>
      </c>
      <c r="G312" s="3">
        <v>7</v>
      </c>
      <c r="I312" s="23" t="s">
        <v>434</v>
      </c>
      <c r="J312" s="3" t="s">
        <v>446</v>
      </c>
      <c r="K312" s="4" t="s">
        <v>2608</v>
      </c>
      <c r="L312" s="1" t="s">
        <v>2185</v>
      </c>
      <c r="M312" s="3" t="s">
        <v>2188</v>
      </c>
      <c r="N312" s="3" t="s">
        <v>446</v>
      </c>
      <c r="P312" s="3">
        <v>7</v>
      </c>
      <c r="Q312" s="1" t="s">
        <v>2321</v>
      </c>
      <c r="R312" s="2">
        <v>28.75</v>
      </c>
      <c r="S312" s="98">
        <v>15736</v>
      </c>
      <c r="T312" s="1" t="s">
        <v>2618</v>
      </c>
      <c r="U312" s="3" t="s">
        <v>2191</v>
      </c>
      <c r="V312" s="3" t="s">
        <v>2191</v>
      </c>
      <c r="W312" s="3" t="s">
        <v>1161</v>
      </c>
      <c r="X312" s="3" t="s">
        <v>2847</v>
      </c>
      <c r="Y312" s="82">
        <f t="shared" si="12"/>
        <v>112</v>
      </c>
      <c r="Z312" s="82" t="str">
        <f t="shared" si="13"/>
        <v>0</v>
      </c>
      <c r="AA312" s="82">
        <f t="shared" si="14"/>
        <v>112</v>
      </c>
      <c r="AC312" s="5"/>
    </row>
    <row r="313" spans="1:29" s="3" customFormat="1" ht="10.199999999999999" x14ac:dyDescent="0.2">
      <c r="A313" s="1" t="s">
        <v>2617</v>
      </c>
      <c r="B313" s="2">
        <v>20.85</v>
      </c>
      <c r="C313" s="1" t="s">
        <v>2193</v>
      </c>
      <c r="D313" s="1" t="s">
        <v>2718</v>
      </c>
      <c r="E313" s="3" t="s">
        <v>2187</v>
      </c>
      <c r="F313" s="3">
        <v>8</v>
      </c>
      <c r="G313" s="3">
        <v>8</v>
      </c>
      <c r="I313" s="23" t="s">
        <v>434</v>
      </c>
      <c r="J313" s="3" t="s">
        <v>446</v>
      </c>
      <c r="K313" s="4" t="s">
        <v>2608</v>
      </c>
      <c r="L313" s="1" t="s">
        <v>2185</v>
      </c>
      <c r="M313" s="3" t="s">
        <v>2188</v>
      </c>
      <c r="N313" s="3" t="s">
        <v>446</v>
      </c>
      <c r="P313" s="3">
        <v>8</v>
      </c>
      <c r="Q313" s="1" t="s">
        <v>2189</v>
      </c>
      <c r="R313" s="2">
        <v>31.9</v>
      </c>
      <c r="S313" s="98">
        <v>15736</v>
      </c>
      <c r="T313" s="1" t="s">
        <v>2190</v>
      </c>
      <c r="U313" s="3" t="s">
        <v>2191</v>
      </c>
      <c r="V313" s="3" t="s">
        <v>2191</v>
      </c>
      <c r="W313" s="3" t="s">
        <v>1161</v>
      </c>
      <c r="X313" s="3" t="s">
        <v>2847</v>
      </c>
      <c r="Y313" s="82">
        <f t="shared" si="12"/>
        <v>128</v>
      </c>
      <c r="Z313" s="82" t="str">
        <f t="shared" si="13"/>
        <v>0</v>
      </c>
      <c r="AA313" s="82">
        <f t="shared" si="14"/>
        <v>128</v>
      </c>
      <c r="AC313" s="5"/>
    </row>
    <row r="314" spans="1:29" s="22" customFormat="1" ht="11.85" customHeight="1" x14ac:dyDescent="0.2">
      <c r="A314" s="1" t="s">
        <v>2617</v>
      </c>
      <c r="B314" s="2">
        <v>20.85</v>
      </c>
      <c r="C314" s="1" t="s">
        <v>2193</v>
      </c>
      <c r="D314" s="1" t="s">
        <v>2718</v>
      </c>
      <c r="E314" s="3" t="s">
        <v>2187</v>
      </c>
      <c r="F314" s="3">
        <v>8</v>
      </c>
      <c r="G314" s="3">
        <v>8</v>
      </c>
      <c r="H314" s="3"/>
      <c r="I314" s="23" t="s">
        <v>434</v>
      </c>
      <c r="J314" s="3" t="s">
        <v>446</v>
      </c>
      <c r="K314" s="4" t="s">
        <v>2608</v>
      </c>
      <c r="L314" s="20" t="s">
        <v>2185</v>
      </c>
      <c r="M314" s="22" t="s">
        <v>2821</v>
      </c>
      <c r="N314" s="3" t="s">
        <v>446</v>
      </c>
      <c r="P314" s="22">
        <v>8</v>
      </c>
      <c r="Q314" s="20" t="s">
        <v>2218</v>
      </c>
      <c r="R314" s="21">
        <v>0</v>
      </c>
      <c r="S314" s="98">
        <v>15741</v>
      </c>
      <c r="T314" s="20" t="s">
        <v>420</v>
      </c>
      <c r="U314" s="22" t="s">
        <v>2191</v>
      </c>
      <c r="V314" s="3" t="s">
        <v>2191</v>
      </c>
      <c r="W314" s="3" t="s">
        <v>1161</v>
      </c>
      <c r="X314" s="3" t="s">
        <v>2847</v>
      </c>
      <c r="Y314" s="82">
        <f t="shared" si="12"/>
        <v>128</v>
      </c>
      <c r="Z314" s="82" t="str">
        <f t="shared" si="13"/>
        <v>0</v>
      </c>
      <c r="AA314" s="82">
        <f t="shared" si="14"/>
        <v>128</v>
      </c>
      <c r="AC314" s="25"/>
    </row>
    <row r="315" spans="1:29" s="46" customFormat="1" ht="11.85" customHeight="1" thickBot="1" x14ac:dyDescent="0.3">
      <c r="G315" s="47">
        <f>SUM(G308:G314)</f>
        <v>46</v>
      </c>
      <c r="H315" s="47"/>
      <c r="I315" s="47"/>
      <c r="J315" s="47"/>
      <c r="K315" s="47"/>
      <c r="L315" s="48"/>
      <c r="M315" s="47">
        <f>G315-P315</f>
        <v>0</v>
      </c>
      <c r="N315" s="47"/>
      <c r="O315" s="47"/>
      <c r="P315" s="47">
        <f>SUM(P308:P314)</f>
        <v>46</v>
      </c>
      <c r="Q315" s="49"/>
      <c r="R315" s="49"/>
      <c r="S315" s="96"/>
      <c r="T315" s="49"/>
      <c r="X315" s="49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</row>
    <row r="316" spans="1:29" s="43" customFormat="1" ht="11.85" customHeight="1" x14ac:dyDescent="0.25">
      <c r="C316" s="50" t="s">
        <v>2172</v>
      </c>
      <c r="G316" s="22"/>
      <c r="H316" s="22"/>
      <c r="I316" s="22"/>
      <c r="J316" s="24"/>
      <c r="K316" s="22"/>
      <c r="L316" s="45"/>
      <c r="M316" s="22"/>
      <c r="N316" s="24"/>
      <c r="O316" s="22"/>
      <c r="P316" s="22"/>
      <c r="Q316" s="22"/>
      <c r="R316" s="22"/>
      <c r="S316" s="95"/>
      <c r="T316" s="22"/>
      <c r="X316" s="2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3" customFormat="1" ht="10.199999999999999" x14ac:dyDescent="0.2">
      <c r="A317" s="1" t="s">
        <v>2816</v>
      </c>
      <c r="B317" s="2">
        <v>0</v>
      </c>
      <c r="C317" s="1" t="s">
        <v>2218</v>
      </c>
      <c r="D317" s="1" t="s">
        <v>2186</v>
      </c>
      <c r="E317" s="3" t="s">
        <v>2187</v>
      </c>
      <c r="F317" s="3">
        <v>16</v>
      </c>
      <c r="G317" s="3">
        <v>41</v>
      </c>
      <c r="J317" s="3" t="s">
        <v>446</v>
      </c>
      <c r="K317" s="75" t="s">
        <v>2817</v>
      </c>
      <c r="L317" s="76" t="s">
        <v>2185</v>
      </c>
      <c r="M317" s="77" t="s">
        <v>2601</v>
      </c>
      <c r="N317" s="3" t="s">
        <v>446</v>
      </c>
      <c r="P317" s="3">
        <v>41</v>
      </c>
      <c r="Q317" s="1" t="s">
        <v>2321</v>
      </c>
      <c r="R317" s="2">
        <v>0</v>
      </c>
      <c r="S317" s="91" t="s">
        <v>436</v>
      </c>
      <c r="T317" s="1" t="s">
        <v>2602</v>
      </c>
      <c r="U317" s="3" t="s">
        <v>2603</v>
      </c>
      <c r="V317" s="3" t="s">
        <v>2603</v>
      </c>
      <c r="W317" s="3" t="s">
        <v>1161</v>
      </c>
      <c r="X317" s="3" t="s">
        <v>1019</v>
      </c>
      <c r="Y317" s="82">
        <f t="shared" si="12"/>
        <v>1312</v>
      </c>
      <c r="Z317" s="82">
        <f t="shared" si="13"/>
        <v>1312</v>
      </c>
      <c r="AA317" s="82" t="str">
        <f t="shared" si="14"/>
        <v>0</v>
      </c>
      <c r="AC317" s="5"/>
    </row>
    <row r="318" spans="1:29" s="3" customFormat="1" ht="10.199999999999999" x14ac:dyDescent="0.2">
      <c r="A318" s="1" t="s">
        <v>2604</v>
      </c>
      <c r="B318" s="2">
        <v>0</v>
      </c>
      <c r="C318" s="1" t="s">
        <v>2193</v>
      </c>
      <c r="D318" s="1" t="s">
        <v>2186</v>
      </c>
      <c r="E318" s="3" t="s">
        <v>2187</v>
      </c>
      <c r="F318" s="3">
        <v>16</v>
      </c>
      <c r="G318" s="3">
        <v>20</v>
      </c>
      <c r="I318" s="23" t="s">
        <v>2927</v>
      </c>
      <c r="J318" s="3" t="s">
        <v>446</v>
      </c>
      <c r="K318" s="75" t="s">
        <v>2605</v>
      </c>
      <c r="L318" s="76" t="s">
        <v>2185</v>
      </c>
      <c r="M318" s="77" t="s">
        <v>2606</v>
      </c>
      <c r="N318" s="3" t="s">
        <v>446</v>
      </c>
      <c r="P318" s="3">
        <v>20</v>
      </c>
      <c r="Q318" s="1" t="s">
        <v>2485</v>
      </c>
      <c r="R318" s="2">
        <v>0</v>
      </c>
      <c r="S318" s="95">
        <v>15815</v>
      </c>
      <c r="T318" s="1" t="s">
        <v>2607</v>
      </c>
      <c r="U318" s="3" t="s">
        <v>2603</v>
      </c>
      <c r="V318" s="3" t="s">
        <v>2603</v>
      </c>
      <c r="W318" s="3" t="s">
        <v>1161</v>
      </c>
      <c r="X318" s="3" t="s">
        <v>2847</v>
      </c>
      <c r="Y318" s="82">
        <f t="shared" si="12"/>
        <v>640</v>
      </c>
      <c r="Z318" s="82" t="str">
        <f t="shared" si="13"/>
        <v>0</v>
      </c>
      <c r="AA318" s="82">
        <f t="shared" si="14"/>
        <v>640</v>
      </c>
      <c r="AC318" s="5"/>
    </row>
    <row r="319" spans="1:29" s="22" customFormat="1" ht="11.85" customHeight="1" x14ac:dyDescent="0.2">
      <c r="A319" s="20"/>
      <c r="B319" s="21"/>
      <c r="C319" s="20"/>
      <c r="D319" s="20"/>
      <c r="I319" s="51"/>
      <c r="J319" s="24"/>
      <c r="K319" s="23"/>
      <c r="L319" s="20" t="s">
        <v>2185</v>
      </c>
      <c r="N319" s="24"/>
      <c r="Q319" s="20"/>
      <c r="R319" s="21"/>
      <c r="S319" s="98"/>
      <c r="T319" s="20"/>
      <c r="Y319" s="82">
        <f t="shared" si="12"/>
        <v>0</v>
      </c>
      <c r="Z319" s="82" t="str">
        <f t="shared" si="13"/>
        <v>0</v>
      </c>
      <c r="AA319" s="82" t="str">
        <f t="shared" si="14"/>
        <v>0</v>
      </c>
      <c r="AC319" s="25"/>
    </row>
    <row r="320" spans="1:29" s="38" customFormat="1" ht="11.85" customHeight="1" x14ac:dyDescent="0.25">
      <c r="G320" s="40">
        <f>SUM(G316:G319)</f>
        <v>61</v>
      </c>
      <c r="H320" s="40"/>
      <c r="I320" s="40"/>
      <c r="J320" s="40"/>
      <c r="K320" s="40"/>
      <c r="L320" s="41"/>
      <c r="M320" s="40">
        <f>G320-P320</f>
        <v>0</v>
      </c>
      <c r="N320" s="40"/>
      <c r="O320" s="40"/>
      <c r="P320" s="40">
        <f>SUM(P316:P319)</f>
        <v>61</v>
      </c>
      <c r="Q320" s="42"/>
      <c r="R320" s="42"/>
      <c r="S320" s="101"/>
      <c r="T320" s="42"/>
      <c r="X320" s="42"/>
      <c r="Y320" s="82">
        <f t="shared" si="12"/>
        <v>0</v>
      </c>
      <c r="Z320" s="82" t="str">
        <f t="shared" si="13"/>
        <v>0</v>
      </c>
      <c r="AA320" s="82" t="str">
        <f t="shared" si="14"/>
        <v>0</v>
      </c>
    </row>
    <row r="321" spans="1:29" s="43" customFormat="1" ht="11.85" customHeight="1" x14ac:dyDescent="0.25">
      <c r="C321" s="50" t="s">
        <v>2173</v>
      </c>
      <c r="G321" s="22"/>
      <c r="H321" s="22"/>
      <c r="I321" s="22"/>
      <c r="J321" s="24"/>
      <c r="K321" s="22"/>
      <c r="L321" s="45"/>
      <c r="M321" s="22"/>
      <c r="N321" s="24"/>
      <c r="O321" s="22"/>
      <c r="P321" s="22"/>
      <c r="Q321" s="22"/>
      <c r="R321" s="22"/>
      <c r="S321" s="102"/>
      <c r="T321" s="22"/>
      <c r="X321" s="22"/>
      <c r="Y321" s="82">
        <f t="shared" si="12"/>
        <v>0</v>
      </c>
      <c r="Z321" s="82" t="str">
        <f t="shared" si="13"/>
        <v>0</v>
      </c>
      <c r="AA321" s="82" t="str">
        <f t="shared" si="14"/>
        <v>0</v>
      </c>
    </row>
    <row r="322" spans="1:29" s="3" customFormat="1" ht="12" customHeight="1" x14ac:dyDescent="0.2">
      <c r="A322" s="1" t="s">
        <v>2818</v>
      </c>
      <c r="B322" s="2">
        <v>0</v>
      </c>
      <c r="C322" s="1" t="s">
        <v>2218</v>
      </c>
      <c r="D322" s="1" t="s">
        <v>2718</v>
      </c>
      <c r="E322" s="3" t="s">
        <v>2187</v>
      </c>
      <c r="F322" s="3">
        <v>8</v>
      </c>
      <c r="G322" s="3">
        <v>41</v>
      </c>
      <c r="J322" s="3" t="s">
        <v>446</v>
      </c>
      <c r="K322" s="75" t="s">
        <v>2817</v>
      </c>
      <c r="L322" s="76" t="s">
        <v>2185</v>
      </c>
      <c r="M322" s="77" t="s">
        <v>2601</v>
      </c>
      <c r="N322" s="3" t="s">
        <v>446</v>
      </c>
      <c r="P322" s="3">
        <v>41</v>
      </c>
      <c r="Q322" s="1" t="s">
        <v>2321</v>
      </c>
      <c r="R322" s="2">
        <v>0</v>
      </c>
      <c r="S322" s="91" t="s">
        <v>436</v>
      </c>
      <c r="T322" s="1" t="s">
        <v>2797</v>
      </c>
      <c r="U322" s="3" t="s">
        <v>2603</v>
      </c>
      <c r="V322" s="3" t="s">
        <v>2603</v>
      </c>
      <c r="W322" s="3" t="s">
        <v>1161</v>
      </c>
      <c r="X322" s="3" t="s">
        <v>1019</v>
      </c>
      <c r="Y322" s="82">
        <f t="shared" si="12"/>
        <v>656</v>
      </c>
      <c r="Z322" s="82">
        <f t="shared" si="13"/>
        <v>656</v>
      </c>
      <c r="AA322" s="82" t="str">
        <f t="shared" si="14"/>
        <v>0</v>
      </c>
      <c r="AC322" s="5"/>
    </row>
    <row r="323" spans="1:29" s="3" customFormat="1" ht="10.199999999999999" x14ac:dyDescent="0.2">
      <c r="A323" s="1" t="s">
        <v>2798</v>
      </c>
      <c r="B323" s="2">
        <v>0</v>
      </c>
      <c r="C323" s="1" t="s">
        <v>2193</v>
      </c>
      <c r="D323" s="1" t="s">
        <v>2718</v>
      </c>
      <c r="E323" s="3" t="s">
        <v>2187</v>
      </c>
      <c r="F323" s="3">
        <v>8</v>
      </c>
      <c r="G323" s="3">
        <v>20</v>
      </c>
      <c r="I323" s="23" t="s">
        <v>2927</v>
      </c>
      <c r="J323" s="3" t="s">
        <v>446</v>
      </c>
      <c r="K323" s="75" t="s">
        <v>2605</v>
      </c>
      <c r="L323" s="76" t="s">
        <v>2185</v>
      </c>
      <c r="M323" s="77" t="s">
        <v>2606</v>
      </c>
      <c r="N323" s="3" t="s">
        <v>446</v>
      </c>
      <c r="P323" s="3">
        <v>20</v>
      </c>
      <c r="Q323" s="1" t="s">
        <v>2485</v>
      </c>
      <c r="R323" s="2">
        <v>0</v>
      </c>
      <c r="S323" s="95">
        <v>15815</v>
      </c>
      <c r="T323" s="1" t="s">
        <v>2799</v>
      </c>
      <c r="U323" s="3" t="s">
        <v>2603</v>
      </c>
      <c r="V323" s="3" t="s">
        <v>2603</v>
      </c>
      <c r="W323" s="3" t="s">
        <v>1161</v>
      </c>
      <c r="X323" s="3" t="s">
        <v>2847</v>
      </c>
      <c r="Y323" s="82">
        <f t="shared" si="12"/>
        <v>320</v>
      </c>
      <c r="Z323" s="82" t="str">
        <f t="shared" si="13"/>
        <v>0</v>
      </c>
      <c r="AA323" s="82">
        <f t="shared" si="14"/>
        <v>320</v>
      </c>
      <c r="AC323" s="5"/>
    </row>
    <row r="324" spans="1:29" s="22" customFormat="1" ht="11.85" customHeight="1" x14ac:dyDescent="0.2">
      <c r="A324" s="20"/>
      <c r="B324" s="21"/>
      <c r="C324" s="20"/>
      <c r="D324" s="20"/>
      <c r="I324" s="51"/>
      <c r="J324" s="24"/>
      <c r="K324" s="23"/>
      <c r="L324" s="20" t="s">
        <v>2185</v>
      </c>
      <c r="N324" s="24"/>
      <c r="Q324" s="20"/>
      <c r="R324" s="21"/>
      <c r="S324" s="98"/>
      <c r="T324" s="20"/>
      <c r="AC324" s="25"/>
    </row>
    <row r="325" spans="1:29" s="46" customFormat="1" ht="11.85" customHeight="1" thickBot="1" x14ac:dyDescent="0.3">
      <c r="G325" s="47">
        <f>SUM(G321:G324)</f>
        <v>61</v>
      </c>
      <c r="H325" s="47"/>
      <c r="I325" s="47"/>
      <c r="J325" s="47"/>
      <c r="K325" s="47"/>
      <c r="L325" s="48"/>
      <c r="M325" s="47">
        <f>G325-P325</f>
        <v>0</v>
      </c>
      <c r="N325" s="47"/>
      <c r="O325" s="47"/>
      <c r="P325" s="47">
        <f>SUM(P321:P324)</f>
        <v>61</v>
      </c>
      <c r="Q325" s="49"/>
      <c r="R325" s="49"/>
      <c r="S325" s="96"/>
      <c r="T325" s="49"/>
      <c r="X325" s="49"/>
      <c r="Y325" s="49"/>
    </row>
    <row r="326" spans="1:29" ht="11.85" customHeight="1" x14ac:dyDescent="0.25">
      <c r="G326" s="3"/>
      <c r="H326" s="3"/>
      <c r="I326" s="3"/>
      <c r="J326" s="3"/>
      <c r="K326" s="3"/>
      <c r="M326" s="3"/>
      <c r="N326" s="3"/>
      <c r="O326" s="3"/>
      <c r="P326" s="3"/>
      <c r="S326" s="91"/>
      <c r="X326" s="3"/>
      <c r="Y326" s="3"/>
    </row>
    <row r="327" spans="1:29" ht="11.85" customHeight="1" x14ac:dyDescent="0.25">
      <c r="G327" s="3"/>
      <c r="H327" s="3"/>
      <c r="I327" s="3"/>
      <c r="J327" s="3"/>
      <c r="K327" s="3"/>
      <c r="M327" s="3"/>
      <c r="N327" s="3"/>
      <c r="O327" s="3"/>
      <c r="P327" s="3"/>
      <c r="S327" s="91"/>
      <c r="X327" s="3"/>
      <c r="Y327" s="3"/>
    </row>
    <row r="328" spans="1:29" ht="11.85" customHeight="1" x14ac:dyDescent="0.25">
      <c r="Y328" s="333">
        <f>SUM(Y8:Y327)</f>
        <v>89136</v>
      </c>
      <c r="Z328" s="333">
        <f>SUM(Z8:Z327)</f>
        <v>25216</v>
      </c>
      <c r="AA328" s="333">
        <f>SUM(AA8:AA327)</f>
        <v>63920</v>
      </c>
    </row>
    <row r="329" spans="1:29" ht="11.85" customHeight="1" x14ac:dyDescent="0.25">
      <c r="Y329" s="333"/>
      <c r="Z329" s="333"/>
      <c r="AA329" s="333"/>
    </row>
    <row r="330" spans="1:29" ht="11.85" customHeight="1" x14ac:dyDescent="0.25">
      <c r="Y330" s="333"/>
      <c r="Z330" s="333"/>
      <c r="AA330" s="333">
        <f>Z328+AA328</f>
        <v>89136</v>
      </c>
    </row>
    <row r="331" spans="1:29" s="3" customFormat="1" ht="10.199999999999999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  <row r="334" spans="1:29" s="3" customFormat="1" ht="10.199999999999999" x14ac:dyDescent="0.2">
      <c r="A334" s="1"/>
      <c r="B334" s="2"/>
      <c r="C334" s="1"/>
      <c r="D334" s="1"/>
      <c r="K334" s="4"/>
      <c r="L334" s="1"/>
      <c r="Q334" s="1"/>
      <c r="R334" s="2"/>
      <c r="S334" s="91"/>
      <c r="T334" s="1"/>
    </row>
    <row r="335" spans="1:29" s="3" customFormat="1" ht="10.199999999999999" x14ac:dyDescent="0.2">
      <c r="A335" s="1"/>
      <c r="B335" s="2"/>
      <c r="C335" s="1"/>
      <c r="D335" s="1"/>
      <c r="K335" s="4"/>
      <c r="L335" s="1"/>
      <c r="Q335" s="1"/>
      <c r="R335" s="2"/>
      <c r="S335" s="91"/>
      <c r="T335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1"/>
  <sheetViews>
    <sheetView topLeftCell="O306" zoomScale="75" workbookViewId="0">
      <selection activeCell="Y319" sqref="Y319:AA319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54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36930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36930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AC4" s="5"/>
    </row>
    <row r="5" spans="1:34" s="74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H5" s="3"/>
      <c r="I5" s="242" t="s">
        <v>1912</v>
      </c>
      <c r="J5" s="3"/>
      <c r="K5" s="88" t="s">
        <v>2821</v>
      </c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AC5" s="85"/>
    </row>
    <row r="6" spans="1:34" s="74" customFormat="1" ht="12" customHeight="1" x14ac:dyDescent="0.2">
      <c r="A6" s="1"/>
      <c r="B6" s="2"/>
      <c r="C6" s="1"/>
      <c r="D6" s="1"/>
      <c r="E6" s="3"/>
      <c r="F6" s="3"/>
      <c r="G6" s="136"/>
      <c r="H6" s="3"/>
      <c r="I6" s="242"/>
      <c r="J6" s="3"/>
      <c r="K6" s="88"/>
      <c r="L6" s="244"/>
      <c r="M6" s="275"/>
      <c r="O6" s="26"/>
      <c r="Q6" s="248"/>
      <c r="R6" s="21"/>
      <c r="S6" s="261"/>
      <c r="T6" s="1"/>
      <c r="U6" s="22"/>
      <c r="V6" s="22"/>
      <c r="W6" s="22"/>
      <c r="X6" s="22"/>
      <c r="AC6" s="85"/>
    </row>
    <row r="7" spans="1:34" s="74" customFormat="1" ht="12" customHeight="1" x14ac:dyDescent="0.2">
      <c r="A7" s="20" t="s">
        <v>1258</v>
      </c>
      <c r="B7" s="21">
        <v>0</v>
      </c>
      <c r="C7" s="20" t="s">
        <v>1906</v>
      </c>
      <c r="D7" s="20" t="s">
        <v>2186</v>
      </c>
      <c r="E7" s="22" t="s">
        <v>2187</v>
      </c>
      <c r="F7" s="22">
        <v>16</v>
      </c>
      <c r="G7" s="235">
        <v>25</v>
      </c>
      <c r="H7" s="22"/>
      <c r="I7" s="242" t="s">
        <v>1912</v>
      </c>
      <c r="J7" s="22" t="s">
        <v>446</v>
      </c>
      <c r="K7" s="29" t="s">
        <v>2821</v>
      </c>
      <c r="L7" s="246" t="s">
        <v>2185</v>
      </c>
      <c r="M7" s="26" t="s">
        <v>2484</v>
      </c>
      <c r="N7" s="74" t="s">
        <v>446</v>
      </c>
      <c r="O7" s="275" t="s">
        <v>3035</v>
      </c>
      <c r="P7" s="74">
        <v>25</v>
      </c>
      <c r="Q7" s="1" t="s">
        <v>3036</v>
      </c>
      <c r="R7" s="2">
        <v>330</v>
      </c>
      <c r="S7" s="291" t="s">
        <v>3037</v>
      </c>
      <c r="T7" s="1" t="s">
        <v>3038</v>
      </c>
      <c r="U7" s="22" t="s">
        <v>1769</v>
      </c>
      <c r="V7" s="22" t="s">
        <v>1769</v>
      </c>
      <c r="W7" s="22" t="s">
        <v>2892</v>
      </c>
      <c r="X7" s="22" t="s">
        <v>2847</v>
      </c>
      <c r="Y7" s="82">
        <f>F7*G7*2</f>
        <v>800</v>
      </c>
      <c r="Z7" s="82" t="str">
        <f>IF(X7="N",Y7,"0")</f>
        <v>0</v>
      </c>
      <c r="AA7" s="82">
        <f>IF(X7="P",Y7,"0")</f>
        <v>800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 t="s">
        <v>446</v>
      </c>
      <c r="K8" s="111" t="s">
        <v>2821</v>
      </c>
      <c r="L8" s="244" t="s">
        <v>2185</v>
      </c>
      <c r="M8" s="26" t="s">
        <v>2821</v>
      </c>
      <c r="N8" s="74" t="s">
        <v>446</v>
      </c>
      <c r="O8" s="26" t="s">
        <v>3039</v>
      </c>
      <c r="P8" s="74">
        <v>25</v>
      </c>
      <c r="Q8" s="248" t="s">
        <v>832</v>
      </c>
      <c r="R8" s="21">
        <v>0</v>
      </c>
      <c r="S8" s="278" t="s">
        <v>436</v>
      </c>
      <c r="T8" s="1" t="s">
        <v>3040</v>
      </c>
      <c r="U8" s="22" t="s">
        <v>1769</v>
      </c>
      <c r="V8" s="22" t="s">
        <v>1769</v>
      </c>
      <c r="W8" s="22" t="s">
        <v>2892</v>
      </c>
      <c r="X8" s="22" t="s">
        <v>1019</v>
      </c>
      <c r="Y8" s="82">
        <f t="shared" ref="Y8:Y71" si="0">F8*G8*2</f>
        <v>800</v>
      </c>
      <c r="Z8" s="82">
        <f t="shared" ref="Z8:Z71" si="1">IF(X8="N",Y8,"0")</f>
        <v>800</v>
      </c>
      <c r="AA8" s="82" t="str">
        <f t="shared" ref="AA8:AA71" si="2">IF(X8="P",Y8,"0")</f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1911</v>
      </c>
      <c r="J9" s="22" t="s">
        <v>446</v>
      </c>
      <c r="K9" s="29" t="s">
        <v>2277</v>
      </c>
      <c r="L9" s="246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832</v>
      </c>
      <c r="R9" s="21">
        <v>0</v>
      </c>
      <c r="S9" s="291" t="s">
        <v>3041</v>
      </c>
      <c r="T9" s="1" t="s">
        <v>3040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0"/>
        <v>800</v>
      </c>
      <c r="Z9" s="82" t="str">
        <f t="shared" si="1"/>
        <v>0</v>
      </c>
      <c r="AA9" s="82">
        <f t="shared" si="2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12</v>
      </c>
      <c r="H10" s="22" t="s">
        <v>2839</v>
      </c>
      <c r="I10" s="29" t="s">
        <v>1911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12</v>
      </c>
      <c r="Q10" s="248" t="s">
        <v>832</v>
      </c>
      <c r="R10" s="21">
        <v>0</v>
      </c>
      <c r="S10" s="291" t="s">
        <v>3041</v>
      </c>
      <c r="T10" s="1" t="s">
        <v>3040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0"/>
        <v>384</v>
      </c>
      <c r="Z10" s="82" t="str">
        <f t="shared" si="1"/>
        <v>0</v>
      </c>
      <c r="AA10" s="82">
        <f t="shared" si="2"/>
        <v>384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1908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832</v>
      </c>
      <c r="R11" s="21">
        <v>0</v>
      </c>
      <c r="S11" s="291" t="s">
        <v>3042</v>
      </c>
      <c r="T11" s="1" t="s">
        <v>3040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0"/>
        <v>800</v>
      </c>
      <c r="Z11" s="82" t="str">
        <f t="shared" si="1"/>
        <v>0</v>
      </c>
      <c r="AA11" s="82">
        <f t="shared" si="2"/>
        <v>800</v>
      </c>
      <c r="AC11" s="85"/>
    </row>
    <row r="12" spans="1:34" s="74" customFormat="1" ht="12" customHeight="1" x14ac:dyDescent="0.2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25</v>
      </c>
      <c r="H12" s="22"/>
      <c r="I12" s="29" t="s">
        <v>1908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25</v>
      </c>
      <c r="Q12" s="248" t="s">
        <v>832</v>
      </c>
      <c r="R12" s="21">
        <v>0</v>
      </c>
      <c r="S12" s="291" t="s">
        <v>3042</v>
      </c>
      <c r="T12" s="1" t="s">
        <v>3040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0"/>
        <v>800</v>
      </c>
      <c r="Z12" s="82" t="str">
        <f t="shared" si="1"/>
        <v>0</v>
      </c>
      <c r="AA12" s="82">
        <f t="shared" si="2"/>
        <v>800</v>
      </c>
      <c r="AC12" s="85"/>
    </row>
    <row r="13" spans="1:34" s="74" customFormat="1" ht="12" customHeight="1" x14ac:dyDescent="0.2">
      <c r="A13" s="20" t="s">
        <v>2711</v>
      </c>
      <c r="B13" s="21">
        <v>216</v>
      </c>
      <c r="C13" s="20" t="s">
        <v>2218</v>
      </c>
      <c r="D13" s="20" t="s">
        <v>2186</v>
      </c>
      <c r="E13" s="22" t="s">
        <v>2187</v>
      </c>
      <c r="F13" s="22">
        <v>16</v>
      </c>
      <c r="G13" s="22">
        <v>21</v>
      </c>
      <c r="H13" s="22" t="s">
        <v>2839</v>
      </c>
      <c r="I13" s="29" t="s">
        <v>1908</v>
      </c>
      <c r="J13" s="22" t="s">
        <v>446</v>
      </c>
      <c r="K13" s="29" t="s">
        <v>2277</v>
      </c>
      <c r="L13" s="246" t="s">
        <v>2185</v>
      </c>
      <c r="M13" s="26" t="s">
        <v>2821</v>
      </c>
      <c r="N13" s="74" t="s">
        <v>446</v>
      </c>
      <c r="O13" s="26" t="s">
        <v>3039</v>
      </c>
      <c r="P13" s="74">
        <v>21</v>
      </c>
      <c r="Q13" s="248" t="s">
        <v>832</v>
      </c>
      <c r="R13" s="21">
        <v>0</v>
      </c>
      <c r="S13" s="291" t="s">
        <v>3042</v>
      </c>
      <c r="T13" s="1" t="s">
        <v>3040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82">
        <f t="shared" si="0"/>
        <v>672</v>
      </c>
      <c r="Z13" s="82" t="str">
        <f t="shared" si="1"/>
        <v>0</v>
      </c>
      <c r="AA13" s="82">
        <f t="shared" si="2"/>
        <v>672</v>
      </c>
      <c r="AC13" s="85"/>
    </row>
    <row r="14" spans="1:34" s="74" customFormat="1" ht="12" customHeight="1" x14ac:dyDescent="0.2">
      <c r="L14" s="246" t="s">
        <v>2185</v>
      </c>
      <c r="M14" s="26"/>
      <c r="O14" s="26"/>
      <c r="Q14" s="248"/>
      <c r="R14" s="21"/>
      <c r="S14" s="249"/>
      <c r="T14" s="1"/>
      <c r="U14" s="22"/>
      <c r="V14" s="22"/>
      <c r="W14" s="22"/>
      <c r="X14" s="22"/>
      <c r="Y14" s="82">
        <f t="shared" si="0"/>
        <v>0</v>
      </c>
      <c r="Z14" s="82" t="str">
        <f t="shared" si="1"/>
        <v>0</v>
      </c>
      <c r="AA14" s="82" t="str">
        <f t="shared" si="2"/>
        <v>0</v>
      </c>
      <c r="AC14" s="85"/>
    </row>
    <row r="15" spans="1:34" s="61" customFormat="1" ht="12" customHeight="1" x14ac:dyDescent="0.25">
      <c r="A15" s="348"/>
      <c r="B15" s="349"/>
      <c r="C15" s="348"/>
      <c r="D15" s="348"/>
      <c r="G15" s="350">
        <f>SUM(G3:G14)</f>
        <v>158</v>
      </c>
      <c r="H15" s="252"/>
      <c r="I15" s="351"/>
      <c r="J15" s="254"/>
      <c r="K15" s="255"/>
      <c r="L15" s="256"/>
      <c r="M15" s="352">
        <f>G15-P15</f>
        <v>0</v>
      </c>
      <c r="N15" s="42"/>
      <c r="O15" s="385"/>
      <c r="P15" s="352">
        <f>SUM(P3:P14)</f>
        <v>158</v>
      </c>
      <c r="Q15" s="348"/>
      <c r="R15" s="53"/>
      <c r="S15" s="258"/>
      <c r="T15" s="348"/>
      <c r="U15" s="42"/>
      <c r="V15" s="42"/>
      <c r="W15" s="42"/>
      <c r="X15" s="42"/>
      <c r="Y15" s="82">
        <f t="shared" si="0"/>
        <v>0</v>
      </c>
      <c r="Z15" s="82" t="str">
        <f t="shared" si="1"/>
        <v>0</v>
      </c>
      <c r="AA15" s="82" t="str">
        <f t="shared" si="2"/>
        <v>0</v>
      </c>
      <c r="AC15" s="353"/>
    </row>
    <row r="16" spans="1:34" s="43" customFormat="1" ht="12" customHeight="1" x14ac:dyDescent="0.3">
      <c r="C16" s="238" t="s">
        <v>1916</v>
      </c>
      <c r="E16" s="239"/>
      <c r="G16" s="23"/>
      <c r="H16" s="22"/>
      <c r="I16" s="259"/>
      <c r="J16" s="37"/>
      <c r="K16" s="22"/>
      <c r="L16" s="244"/>
      <c r="R16" s="22"/>
      <c r="S16" s="260"/>
      <c r="T16" s="22"/>
      <c r="X16" s="22"/>
      <c r="Y16" s="82">
        <f t="shared" si="0"/>
        <v>0</v>
      </c>
      <c r="Z16" s="82" t="str">
        <f t="shared" si="1"/>
        <v>0</v>
      </c>
      <c r="AA16" s="82" t="str">
        <f t="shared" si="2"/>
        <v>0</v>
      </c>
    </row>
    <row r="17" spans="1:34" s="3" customFormat="1" ht="12" customHeight="1" x14ac:dyDescent="0.2">
      <c r="A17" s="1" t="s">
        <v>3043</v>
      </c>
      <c r="B17" s="2">
        <v>0</v>
      </c>
      <c r="C17" s="1" t="s">
        <v>3036</v>
      </c>
      <c r="D17" s="1" t="s">
        <v>2718</v>
      </c>
      <c r="E17" s="3" t="s">
        <v>2187</v>
      </c>
      <c r="F17" s="3">
        <v>8</v>
      </c>
      <c r="G17" s="3">
        <v>25</v>
      </c>
      <c r="I17" s="242" t="s">
        <v>3044</v>
      </c>
      <c r="J17" s="3" t="s">
        <v>446</v>
      </c>
      <c r="K17" s="111" t="s">
        <v>2821</v>
      </c>
      <c r="L17" s="244" t="s">
        <v>2185</v>
      </c>
      <c r="M17" s="26" t="s">
        <v>2821</v>
      </c>
      <c r="N17" s="74" t="s">
        <v>446</v>
      </c>
      <c r="O17" s="26" t="s">
        <v>3039</v>
      </c>
      <c r="P17" s="22">
        <v>25</v>
      </c>
      <c r="Q17" s="248" t="s">
        <v>832</v>
      </c>
      <c r="R17" s="21">
        <v>0</v>
      </c>
      <c r="S17" s="278" t="s">
        <v>436</v>
      </c>
      <c r="T17" s="1" t="s">
        <v>3045</v>
      </c>
      <c r="U17" s="3" t="s">
        <v>1769</v>
      </c>
      <c r="V17" s="3" t="s">
        <v>1769</v>
      </c>
      <c r="W17" s="3" t="s">
        <v>2892</v>
      </c>
      <c r="X17" s="3" t="s">
        <v>1019</v>
      </c>
      <c r="Y17" s="82">
        <f t="shared" si="0"/>
        <v>400</v>
      </c>
      <c r="Z17" s="82">
        <f t="shared" si="1"/>
        <v>400</v>
      </c>
      <c r="AA17" s="82" t="str">
        <f t="shared" si="2"/>
        <v>0</v>
      </c>
      <c r="AC17" s="5"/>
    </row>
    <row r="18" spans="1:34" s="22" customFormat="1" ht="12" customHeight="1" x14ac:dyDescent="0.2">
      <c r="A18" s="20" t="s">
        <v>2711</v>
      </c>
      <c r="B18" s="21">
        <v>216</v>
      </c>
      <c r="C18" s="20" t="s">
        <v>2218</v>
      </c>
      <c r="D18" s="20" t="s">
        <v>2718</v>
      </c>
      <c r="E18" s="22" t="s">
        <v>2187</v>
      </c>
      <c r="F18" s="22">
        <v>8</v>
      </c>
      <c r="G18" s="22">
        <v>8</v>
      </c>
      <c r="I18" s="29" t="s">
        <v>2904</v>
      </c>
      <c r="J18" s="22" t="s">
        <v>446</v>
      </c>
      <c r="K18" s="29" t="s">
        <v>2277</v>
      </c>
      <c r="L18" s="246" t="s">
        <v>2185</v>
      </c>
      <c r="M18" s="26" t="s">
        <v>2821</v>
      </c>
      <c r="N18" s="74" t="s">
        <v>446</v>
      </c>
      <c r="O18" s="26" t="s">
        <v>3039</v>
      </c>
      <c r="P18" s="22">
        <v>8</v>
      </c>
      <c r="Q18" s="248" t="s">
        <v>832</v>
      </c>
      <c r="R18" s="21">
        <v>0</v>
      </c>
      <c r="S18" s="291" t="s">
        <v>3042</v>
      </c>
      <c r="T18" s="1" t="s">
        <v>3045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82">
        <f t="shared" si="0"/>
        <v>128</v>
      </c>
      <c r="Z18" s="82" t="str">
        <f t="shared" si="1"/>
        <v>0</v>
      </c>
      <c r="AA18" s="82">
        <f t="shared" si="2"/>
        <v>128</v>
      </c>
      <c r="AC18" s="25"/>
    </row>
    <row r="19" spans="1:34" s="22" customFormat="1" ht="12" customHeight="1" x14ac:dyDescent="0.2">
      <c r="L19" s="246" t="s">
        <v>2185</v>
      </c>
      <c r="M19" s="26"/>
      <c r="N19" s="74"/>
      <c r="O19" s="26"/>
      <c r="P19" s="74"/>
      <c r="Q19" s="248"/>
      <c r="R19" s="21"/>
      <c r="S19" s="261"/>
      <c r="T19" s="20"/>
      <c r="Y19" s="82">
        <f t="shared" si="0"/>
        <v>0</v>
      </c>
      <c r="Z19" s="82" t="str">
        <f t="shared" si="1"/>
        <v>0</v>
      </c>
      <c r="AA19" s="82" t="str">
        <f t="shared" si="2"/>
        <v>0</v>
      </c>
      <c r="AC19" s="25"/>
    </row>
    <row r="20" spans="1:34" s="49" customFormat="1" ht="12" customHeight="1" thickBot="1" x14ac:dyDescent="0.3">
      <c r="A20" s="262"/>
      <c r="B20" s="263"/>
      <c r="C20" s="262"/>
      <c r="D20" s="262"/>
      <c r="G20" s="264">
        <f>SUM(G16:G19)</f>
        <v>33</v>
      </c>
      <c r="I20" s="265"/>
      <c r="K20" s="265"/>
      <c r="L20" s="266"/>
      <c r="M20" s="267">
        <f>G20-P20</f>
        <v>0</v>
      </c>
      <c r="O20" s="268"/>
      <c r="P20" s="267">
        <f>SUM(P16:P19)</f>
        <v>33</v>
      </c>
      <c r="Q20" s="262"/>
      <c r="R20" s="263"/>
      <c r="S20" s="269"/>
      <c r="T20" s="262"/>
      <c r="Y20" s="82">
        <f t="shared" si="0"/>
        <v>0</v>
      </c>
      <c r="Z20" s="82" t="str">
        <f t="shared" si="1"/>
        <v>0</v>
      </c>
      <c r="AA20" s="82" t="str">
        <f t="shared" si="2"/>
        <v>0</v>
      </c>
      <c r="AC20" s="270"/>
    </row>
    <row r="21" spans="1:34" s="74" customFormat="1" ht="12" customHeight="1" x14ac:dyDescent="0.25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>
        <f t="shared" si="0"/>
        <v>0</v>
      </c>
      <c r="Z21" s="82" t="str">
        <f t="shared" si="1"/>
        <v>0</v>
      </c>
      <c r="AA21" s="82" t="str">
        <f t="shared" si="2"/>
        <v>0</v>
      </c>
      <c r="AC21" s="85"/>
    </row>
    <row r="22" spans="1:34" s="43" customFormat="1" ht="12" customHeight="1" x14ac:dyDescent="0.25">
      <c r="A22" s="20"/>
      <c r="B22" s="21"/>
      <c r="C22" s="20"/>
      <c r="D22" s="20" t="s">
        <v>1921</v>
      </c>
      <c r="E22" s="74" t="s">
        <v>2187</v>
      </c>
      <c r="F22" s="74">
        <v>1</v>
      </c>
      <c r="G22" s="275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275"/>
      <c r="Q22" s="248"/>
      <c r="R22" s="21"/>
      <c r="S22" s="250"/>
      <c r="T22" s="20"/>
      <c r="U22" s="22"/>
      <c r="V22" s="22"/>
      <c r="W22" s="22"/>
      <c r="X22" s="22"/>
      <c r="Y22" s="82">
        <f t="shared" si="0"/>
        <v>0</v>
      </c>
      <c r="Z22" s="82" t="str">
        <f t="shared" si="1"/>
        <v>0</v>
      </c>
      <c r="AA22" s="82" t="str">
        <f t="shared" si="2"/>
        <v>0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/>
      <c r="B23" s="21"/>
      <c r="C23" s="20"/>
      <c r="D23" s="20" t="s">
        <v>1922</v>
      </c>
      <c r="E23" s="74" t="s">
        <v>2187</v>
      </c>
      <c r="F23" s="74">
        <v>1</v>
      </c>
      <c r="G23" s="275"/>
      <c r="H23" s="22" t="s">
        <v>2839</v>
      </c>
      <c r="I23" s="29"/>
      <c r="J23" s="22"/>
      <c r="K23" s="29"/>
      <c r="L23" s="271" t="s">
        <v>2185</v>
      </c>
      <c r="M23" s="275"/>
      <c r="N23" s="74"/>
      <c r="O23" s="276"/>
      <c r="P23" s="275"/>
      <c r="Q23" s="248"/>
      <c r="R23" s="21"/>
      <c r="S23" s="250"/>
      <c r="T23" s="20"/>
      <c r="U23" s="22"/>
      <c r="V23" s="22"/>
      <c r="W23" s="22"/>
      <c r="X23" s="22"/>
      <c r="Y23" s="82">
        <f t="shared" si="0"/>
        <v>0</v>
      </c>
      <c r="Z23" s="82" t="str">
        <f t="shared" si="1"/>
        <v>0</v>
      </c>
      <c r="AA23" s="82" t="str">
        <f t="shared" si="2"/>
        <v>0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/>
      <c r="B24" s="21"/>
      <c r="C24" s="20"/>
      <c r="D24" s="20" t="s">
        <v>1923</v>
      </c>
      <c r="E24" s="74" t="s">
        <v>2187</v>
      </c>
      <c r="F24" s="74">
        <v>1</v>
      </c>
      <c r="G24" s="275"/>
      <c r="H24" s="22" t="s">
        <v>2839</v>
      </c>
      <c r="I24" s="29"/>
      <c r="J24" s="74"/>
      <c r="K24" s="29"/>
      <c r="L24" s="271" t="s">
        <v>2185</v>
      </c>
      <c r="M24" s="275"/>
      <c r="N24" s="74"/>
      <c r="O24" s="276"/>
      <c r="P24" s="275"/>
      <c r="Q24" s="248"/>
      <c r="R24" s="21"/>
      <c r="S24" s="250"/>
      <c r="T24" s="20"/>
      <c r="U24" s="22"/>
      <c r="V24" s="22"/>
      <c r="W24" s="22"/>
      <c r="X24" s="22"/>
      <c r="Y24" s="82">
        <f t="shared" si="0"/>
        <v>0</v>
      </c>
      <c r="Z24" s="82" t="str">
        <f t="shared" si="1"/>
        <v>0</v>
      </c>
      <c r="AA24" s="82" t="str">
        <f t="shared" si="2"/>
        <v>0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1924</v>
      </c>
      <c r="E25" s="74" t="s">
        <v>2187</v>
      </c>
      <c r="F25" s="74">
        <v>1</v>
      </c>
      <c r="G25" s="275">
        <v>1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275">
        <v>1</v>
      </c>
      <c r="Q25" s="248" t="s">
        <v>832</v>
      </c>
      <c r="R25" s="21">
        <v>0</v>
      </c>
      <c r="S25" s="291" t="s">
        <v>3042</v>
      </c>
      <c r="T25" s="1" t="s">
        <v>3046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0"/>
        <v>2</v>
      </c>
      <c r="Z25" s="82" t="str">
        <f t="shared" si="1"/>
        <v>0</v>
      </c>
      <c r="AA25" s="8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1925</v>
      </c>
      <c r="E26" s="74" t="s">
        <v>2187</v>
      </c>
      <c r="F26" s="74">
        <v>1</v>
      </c>
      <c r="G26" s="275">
        <v>1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275">
        <v>1</v>
      </c>
      <c r="Q26" s="248" t="s">
        <v>832</v>
      </c>
      <c r="R26" s="21">
        <v>0</v>
      </c>
      <c r="S26" s="291" t="s">
        <v>3042</v>
      </c>
      <c r="T26" s="1" t="s">
        <v>3046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0"/>
        <v>2</v>
      </c>
      <c r="Z26" s="82" t="str">
        <f t="shared" si="1"/>
        <v>0</v>
      </c>
      <c r="AA26" s="82">
        <f t="shared" si="2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1260</v>
      </c>
      <c r="E27" s="74" t="s">
        <v>2187</v>
      </c>
      <c r="F27" s="74">
        <v>1</v>
      </c>
      <c r="G27" s="275">
        <v>1</v>
      </c>
      <c r="H27" s="22" t="s">
        <v>2839</v>
      </c>
      <c r="I27" s="29" t="s">
        <v>2904</v>
      </c>
      <c r="J27" s="74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275">
        <v>1</v>
      </c>
      <c r="Q27" s="248" t="s">
        <v>832</v>
      </c>
      <c r="R27" s="21">
        <v>0</v>
      </c>
      <c r="S27" s="291" t="s">
        <v>3042</v>
      </c>
      <c r="T27" s="1" t="s">
        <v>3046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0"/>
        <v>2</v>
      </c>
      <c r="Z27" s="82" t="str">
        <f t="shared" si="1"/>
        <v>0</v>
      </c>
      <c r="AA27" s="82">
        <f t="shared" si="2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1928</v>
      </c>
      <c r="E28" s="74" t="s">
        <v>2187</v>
      </c>
      <c r="F28" s="74">
        <v>1</v>
      </c>
      <c r="G28" s="275">
        <v>1</v>
      </c>
      <c r="H28" s="22" t="s">
        <v>2839</v>
      </c>
      <c r="I28" s="29" t="s">
        <v>2904</v>
      </c>
      <c r="J28" s="74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275">
        <v>1</v>
      </c>
      <c r="Q28" s="248" t="s">
        <v>832</v>
      </c>
      <c r="R28" s="21">
        <v>0</v>
      </c>
      <c r="S28" s="291" t="s">
        <v>3042</v>
      </c>
      <c r="T28" s="1" t="s">
        <v>3046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0"/>
        <v>2</v>
      </c>
      <c r="Z28" s="82" t="str">
        <f t="shared" si="1"/>
        <v>0</v>
      </c>
      <c r="AA28" s="82">
        <f t="shared" si="2"/>
        <v>2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1929</v>
      </c>
      <c r="E29" s="74" t="s">
        <v>2187</v>
      </c>
      <c r="F29" s="74">
        <v>1</v>
      </c>
      <c r="G29" s="275">
        <v>1</v>
      </c>
      <c r="H29" s="22" t="s">
        <v>2839</v>
      </c>
      <c r="I29" s="29" t="s">
        <v>2904</v>
      </c>
      <c r="J29" s="74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275">
        <v>1</v>
      </c>
      <c r="Q29" s="248" t="s">
        <v>832</v>
      </c>
      <c r="R29" s="21">
        <v>0</v>
      </c>
      <c r="S29" s="291" t="s">
        <v>3042</v>
      </c>
      <c r="T29" s="1" t="s">
        <v>3046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0"/>
        <v>2</v>
      </c>
      <c r="Z29" s="82" t="str">
        <f t="shared" si="1"/>
        <v>0</v>
      </c>
      <c r="AA29" s="82">
        <f t="shared" si="2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2904</v>
      </c>
      <c r="J30" s="74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275">
        <v>1</v>
      </c>
      <c r="Q30" s="248" t="s">
        <v>832</v>
      </c>
      <c r="R30" s="21">
        <v>0</v>
      </c>
      <c r="S30" s="291" t="s">
        <v>3042</v>
      </c>
      <c r="T30" s="1" t="s">
        <v>3046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0"/>
        <v>2</v>
      </c>
      <c r="Z30" s="82" t="str">
        <f t="shared" si="1"/>
        <v>0</v>
      </c>
      <c r="AA30" s="8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1094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2904</v>
      </c>
      <c r="J31" s="74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275">
        <v>1</v>
      </c>
      <c r="Q31" s="248" t="s">
        <v>832</v>
      </c>
      <c r="R31" s="21">
        <v>0</v>
      </c>
      <c r="S31" s="291" t="s">
        <v>3042</v>
      </c>
      <c r="T31" s="1" t="s">
        <v>3046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0"/>
        <v>2</v>
      </c>
      <c r="Z31" s="82" t="str">
        <f t="shared" si="1"/>
        <v>0</v>
      </c>
      <c r="AA31" s="8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1931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2904</v>
      </c>
      <c r="J32" s="74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275">
        <v>1</v>
      </c>
      <c r="Q32" s="248" t="s">
        <v>832</v>
      </c>
      <c r="R32" s="21">
        <v>0</v>
      </c>
      <c r="S32" s="291" t="s">
        <v>3042</v>
      </c>
      <c r="T32" s="1" t="s">
        <v>3046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0"/>
        <v>2</v>
      </c>
      <c r="Z32" s="82" t="str">
        <f t="shared" si="1"/>
        <v>0</v>
      </c>
      <c r="AA32" s="8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1095</v>
      </c>
      <c r="E33" s="74" t="s">
        <v>2187</v>
      </c>
      <c r="F33" s="74">
        <v>1</v>
      </c>
      <c r="G33" s="275">
        <v>2</v>
      </c>
      <c r="H33" s="22" t="s">
        <v>2839</v>
      </c>
      <c r="I33" s="29" t="s">
        <v>2904</v>
      </c>
      <c r="J33" s="74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275">
        <v>2</v>
      </c>
      <c r="Q33" s="248" t="s">
        <v>832</v>
      </c>
      <c r="R33" s="21">
        <v>0</v>
      </c>
      <c r="S33" s="291" t="s">
        <v>3042</v>
      </c>
      <c r="T33" s="1" t="s">
        <v>3046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0"/>
        <v>4</v>
      </c>
      <c r="Z33" s="82" t="str">
        <f t="shared" si="1"/>
        <v>0</v>
      </c>
      <c r="AA33" s="8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1898</v>
      </c>
      <c r="E34" s="74" t="s">
        <v>2187</v>
      </c>
      <c r="F34" s="74">
        <v>1</v>
      </c>
      <c r="G34" s="275">
        <v>2</v>
      </c>
      <c r="H34" s="22" t="s">
        <v>2839</v>
      </c>
      <c r="I34" s="29" t="s">
        <v>2904</v>
      </c>
      <c r="J34" s="74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275">
        <v>2</v>
      </c>
      <c r="Q34" s="248" t="s">
        <v>832</v>
      </c>
      <c r="R34" s="21">
        <v>0</v>
      </c>
      <c r="S34" s="291" t="s">
        <v>3042</v>
      </c>
      <c r="T34" s="1" t="s">
        <v>3046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0"/>
        <v>4</v>
      </c>
      <c r="Z34" s="82" t="str">
        <f t="shared" si="1"/>
        <v>0</v>
      </c>
      <c r="AA34" s="8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1932</v>
      </c>
      <c r="E35" s="74" t="s">
        <v>2187</v>
      </c>
      <c r="F35" s="74">
        <v>1</v>
      </c>
      <c r="G35" s="275">
        <v>2</v>
      </c>
      <c r="H35" s="22" t="s">
        <v>2839</v>
      </c>
      <c r="I35" s="29" t="s">
        <v>2904</v>
      </c>
      <c r="J35" s="74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275">
        <v>2</v>
      </c>
      <c r="Q35" s="248" t="s">
        <v>832</v>
      </c>
      <c r="R35" s="21">
        <v>0</v>
      </c>
      <c r="S35" s="291" t="s">
        <v>3042</v>
      </c>
      <c r="T35" s="1" t="s">
        <v>3046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0"/>
        <v>4</v>
      </c>
      <c r="Z35" s="82" t="str">
        <f t="shared" si="1"/>
        <v>0</v>
      </c>
      <c r="AA35" s="8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1933</v>
      </c>
      <c r="E36" s="74" t="s">
        <v>2187</v>
      </c>
      <c r="F36" s="74">
        <v>1</v>
      </c>
      <c r="G36" s="275">
        <v>2</v>
      </c>
      <c r="H36" s="22" t="s">
        <v>2839</v>
      </c>
      <c r="I36" s="29" t="s">
        <v>2904</v>
      </c>
      <c r="J36" s="74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275">
        <v>2</v>
      </c>
      <c r="Q36" s="248" t="s">
        <v>832</v>
      </c>
      <c r="R36" s="21">
        <v>0</v>
      </c>
      <c r="S36" s="291" t="s">
        <v>3042</v>
      </c>
      <c r="T36" s="1" t="s">
        <v>3046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0"/>
        <v>4</v>
      </c>
      <c r="Z36" s="82" t="str">
        <f t="shared" si="1"/>
        <v>0</v>
      </c>
      <c r="AA36" s="8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1934</v>
      </c>
      <c r="E37" s="74" t="s">
        <v>2187</v>
      </c>
      <c r="F37" s="74">
        <v>1</v>
      </c>
      <c r="G37" s="275">
        <v>2</v>
      </c>
      <c r="H37" s="22" t="s">
        <v>2839</v>
      </c>
      <c r="I37" s="29" t="s">
        <v>2904</v>
      </c>
      <c r="J37" s="74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275">
        <v>2</v>
      </c>
      <c r="Q37" s="248" t="s">
        <v>832</v>
      </c>
      <c r="R37" s="21">
        <v>0</v>
      </c>
      <c r="S37" s="291" t="s">
        <v>3042</v>
      </c>
      <c r="T37" s="1" t="s">
        <v>3046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0"/>
        <v>4</v>
      </c>
      <c r="Z37" s="82" t="str">
        <f t="shared" si="1"/>
        <v>0</v>
      </c>
      <c r="AA37" s="8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1935</v>
      </c>
      <c r="E38" s="74" t="s">
        <v>2187</v>
      </c>
      <c r="F38" s="74">
        <v>1</v>
      </c>
      <c r="G38" s="275">
        <v>2</v>
      </c>
      <c r="H38" s="22" t="s">
        <v>2839</v>
      </c>
      <c r="I38" s="29" t="s">
        <v>2904</v>
      </c>
      <c r="J38" s="74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275">
        <v>2</v>
      </c>
      <c r="Q38" s="248" t="s">
        <v>832</v>
      </c>
      <c r="R38" s="21">
        <v>0</v>
      </c>
      <c r="S38" s="291" t="s">
        <v>3042</v>
      </c>
      <c r="T38" s="1" t="s">
        <v>3046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0"/>
        <v>4</v>
      </c>
      <c r="Z38" s="82" t="str">
        <f t="shared" si="1"/>
        <v>0</v>
      </c>
      <c r="AA38" s="8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1936</v>
      </c>
      <c r="E39" s="74" t="s">
        <v>2187</v>
      </c>
      <c r="F39" s="74">
        <v>1</v>
      </c>
      <c r="G39" s="275">
        <v>2</v>
      </c>
      <c r="H39" s="22" t="s">
        <v>2839</v>
      </c>
      <c r="I39" s="29" t="s">
        <v>2904</v>
      </c>
      <c r="J39" s="74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275">
        <v>2</v>
      </c>
      <c r="Q39" s="248" t="s">
        <v>832</v>
      </c>
      <c r="R39" s="21">
        <v>0</v>
      </c>
      <c r="S39" s="291" t="s">
        <v>3042</v>
      </c>
      <c r="T39" s="1" t="s">
        <v>3046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0"/>
        <v>4</v>
      </c>
      <c r="Z39" s="82" t="str">
        <f t="shared" si="1"/>
        <v>0</v>
      </c>
      <c r="AA39" s="8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1937</v>
      </c>
      <c r="E40" s="74" t="s">
        <v>2187</v>
      </c>
      <c r="F40" s="74">
        <v>1</v>
      </c>
      <c r="G40" s="275">
        <v>2</v>
      </c>
      <c r="H40" s="22" t="s">
        <v>2839</v>
      </c>
      <c r="I40" s="29" t="s">
        <v>2904</v>
      </c>
      <c r="J40" s="74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275">
        <v>2</v>
      </c>
      <c r="Q40" s="248" t="s">
        <v>832</v>
      </c>
      <c r="R40" s="21">
        <v>0</v>
      </c>
      <c r="S40" s="291" t="s">
        <v>3042</v>
      </c>
      <c r="T40" s="1" t="s">
        <v>3046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0"/>
        <v>4</v>
      </c>
      <c r="Z40" s="82" t="str">
        <f t="shared" si="1"/>
        <v>0</v>
      </c>
      <c r="AA40" s="8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1168</v>
      </c>
      <c r="E41" s="74" t="s">
        <v>2187</v>
      </c>
      <c r="F41" s="74">
        <v>1</v>
      </c>
      <c r="G41" s="275">
        <v>2</v>
      </c>
      <c r="H41" s="22" t="s">
        <v>2839</v>
      </c>
      <c r="I41" s="29" t="s">
        <v>2904</v>
      </c>
      <c r="J41" s="74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275">
        <v>2</v>
      </c>
      <c r="Q41" s="248" t="s">
        <v>832</v>
      </c>
      <c r="R41" s="21">
        <v>0</v>
      </c>
      <c r="S41" s="291" t="s">
        <v>3042</v>
      </c>
      <c r="T41" s="1" t="s">
        <v>3046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0"/>
        <v>4</v>
      </c>
      <c r="Z41" s="82" t="str">
        <f t="shared" si="1"/>
        <v>0</v>
      </c>
      <c r="AA41" s="8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1938</v>
      </c>
      <c r="E42" s="74" t="s">
        <v>2187</v>
      </c>
      <c r="F42" s="74">
        <v>1</v>
      </c>
      <c r="G42" s="275">
        <v>2</v>
      </c>
      <c r="H42" s="22" t="s">
        <v>2839</v>
      </c>
      <c r="I42" s="29" t="s">
        <v>2904</v>
      </c>
      <c r="J42" s="74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275">
        <v>2</v>
      </c>
      <c r="Q42" s="248" t="s">
        <v>832</v>
      </c>
      <c r="R42" s="21">
        <v>0</v>
      </c>
      <c r="S42" s="291" t="s">
        <v>3042</v>
      </c>
      <c r="T42" s="1" t="s">
        <v>3046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0"/>
        <v>4</v>
      </c>
      <c r="Z42" s="82" t="str">
        <f t="shared" si="1"/>
        <v>0</v>
      </c>
      <c r="AA42" s="82">
        <f t="shared" si="2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1939</v>
      </c>
      <c r="E43" s="74" t="s">
        <v>2187</v>
      </c>
      <c r="F43" s="74">
        <v>1</v>
      </c>
      <c r="G43" s="275">
        <v>2</v>
      </c>
      <c r="H43" s="22" t="s">
        <v>2839</v>
      </c>
      <c r="I43" s="29" t="s">
        <v>2904</v>
      </c>
      <c r="J43" s="74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275">
        <v>2</v>
      </c>
      <c r="Q43" s="248" t="s">
        <v>832</v>
      </c>
      <c r="R43" s="21">
        <v>0</v>
      </c>
      <c r="S43" s="291" t="s">
        <v>3042</v>
      </c>
      <c r="T43" s="1" t="s">
        <v>3046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0"/>
        <v>4</v>
      </c>
      <c r="Z43" s="82" t="str">
        <f t="shared" si="1"/>
        <v>0</v>
      </c>
      <c r="AA43" s="82">
        <f t="shared" si="2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1940</v>
      </c>
      <c r="E44" s="74" t="s">
        <v>2187</v>
      </c>
      <c r="F44" s="74">
        <v>1</v>
      </c>
      <c r="G44" s="275">
        <v>1</v>
      </c>
      <c r="H44" s="22" t="s">
        <v>2839</v>
      </c>
      <c r="I44" s="29" t="s">
        <v>2904</v>
      </c>
      <c r="J44" s="74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275">
        <v>1</v>
      </c>
      <c r="Q44" s="248" t="s">
        <v>832</v>
      </c>
      <c r="R44" s="21">
        <v>0</v>
      </c>
      <c r="S44" s="291" t="s">
        <v>3042</v>
      </c>
      <c r="T44" s="1" t="s">
        <v>3046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0"/>
        <v>2</v>
      </c>
      <c r="Z44" s="82" t="str">
        <f t="shared" si="1"/>
        <v>0</v>
      </c>
      <c r="AA44" s="82">
        <f t="shared" si="2"/>
        <v>2</v>
      </c>
      <c r="AB44" s="114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1941</v>
      </c>
      <c r="E45" s="74" t="s">
        <v>2187</v>
      </c>
      <c r="F45" s="74">
        <v>1</v>
      </c>
      <c r="G45" s="275">
        <v>1</v>
      </c>
      <c r="H45" s="22" t="s">
        <v>2839</v>
      </c>
      <c r="I45" s="29" t="s">
        <v>2904</v>
      </c>
      <c r="J45" s="74" t="s">
        <v>446</v>
      </c>
      <c r="K45" s="29" t="s">
        <v>2277</v>
      </c>
      <c r="L45" s="271" t="s">
        <v>2185</v>
      </c>
      <c r="M45" s="275" t="s">
        <v>2821</v>
      </c>
      <c r="N45" s="74" t="s">
        <v>446</v>
      </c>
      <c r="O45" s="276" t="s">
        <v>1926</v>
      </c>
      <c r="P45" s="275">
        <v>1</v>
      </c>
      <c r="Q45" s="248" t="s">
        <v>832</v>
      </c>
      <c r="R45" s="21">
        <v>0</v>
      </c>
      <c r="S45" s="291" t="s">
        <v>3042</v>
      </c>
      <c r="T45" s="1" t="s">
        <v>3046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0"/>
        <v>2</v>
      </c>
      <c r="Z45" s="82" t="str">
        <f t="shared" si="1"/>
        <v>0</v>
      </c>
      <c r="AA45" s="82">
        <f t="shared" si="2"/>
        <v>2</v>
      </c>
      <c r="AB45" s="114"/>
      <c r="AC45" s="30"/>
      <c r="AD45" s="34"/>
      <c r="AE45" s="34"/>
      <c r="AF45" s="34"/>
      <c r="AG45" s="34"/>
      <c r="AH45" s="34"/>
    </row>
    <row r="46" spans="1:34" s="42" customFormat="1" ht="12" customHeight="1" x14ac:dyDescent="0.25">
      <c r="A46" s="52"/>
      <c r="B46" s="53"/>
      <c r="C46" s="52"/>
      <c r="D46" s="52"/>
      <c r="G46" s="279">
        <f>SUM(G22:G45)</f>
        <v>32</v>
      </c>
      <c r="H46" s="252"/>
      <c r="I46" s="253"/>
      <c r="J46" s="280"/>
      <c r="K46" s="255"/>
      <c r="L46" s="256"/>
      <c r="M46" s="257">
        <f>G46-P46</f>
        <v>0</v>
      </c>
      <c r="N46" s="366"/>
      <c r="O46" s="282"/>
      <c r="P46" s="283">
        <f>SUM(P22:P45)</f>
        <v>32</v>
      </c>
      <c r="Q46" s="52"/>
      <c r="R46" s="53"/>
      <c r="S46" s="258"/>
      <c r="T46" s="52"/>
      <c r="Y46" s="82">
        <f t="shared" si="0"/>
        <v>0</v>
      </c>
      <c r="Z46" s="82" t="str">
        <f t="shared" si="1"/>
        <v>0</v>
      </c>
      <c r="AA46" s="82" t="str">
        <f t="shared" si="2"/>
        <v>0</v>
      </c>
      <c r="AB46" s="284"/>
      <c r="AC46" s="56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275">
        <v>5</v>
      </c>
      <c r="H47" s="22" t="s">
        <v>2839</v>
      </c>
      <c r="I47" s="29" t="s">
        <v>2904</v>
      </c>
      <c r="J47" s="74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275">
        <v>5</v>
      </c>
      <c r="Q47" s="1" t="s">
        <v>3036</v>
      </c>
      <c r="R47" s="2">
        <v>300</v>
      </c>
      <c r="S47" s="291" t="s">
        <v>3047</v>
      </c>
      <c r="T47" s="1" t="s">
        <v>3048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82">
        <f t="shared" si="0"/>
        <v>10</v>
      </c>
      <c r="Z47" s="82" t="str">
        <f t="shared" si="1"/>
        <v>0</v>
      </c>
      <c r="AA47" s="82">
        <f t="shared" si="2"/>
        <v>10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275">
        <v>5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275">
        <v>5</v>
      </c>
      <c r="Q48" s="1" t="s">
        <v>3036</v>
      </c>
      <c r="R48" s="2">
        <v>300</v>
      </c>
      <c r="S48" s="291" t="s">
        <v>3047</v>
      </c>
      <c r="T48" s="1" t="s">
        <v>3048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82">
        <f t="shared" si="0"/>
        <v>10</v>
      </c>
      <c r="Z48" s="82" t="str">
        <f t="shared" si="1"/>
        <v>0</v>
      </c>
      <c r="AA48" s="82">
        <f t="shared" si="2"/>
        <v>10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275">
        <v>5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275">
        <v>5</v>
      </c>
      <c r="Q49" s="1" t="s">
        <v>3036</v>
      </c>
      <c r="R49" s="2">
        <v>300</v>
      </c>
      <c r="S49" s="291" t="s">
        <v>3047</v>
      </c>
      <c r="T49" s="1" t="s">
        <v>3048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82">
        <f t="shared" si="0"/>
        <v>10</v>
      </c>
      <c r="Z49" s="82" t="str">
        <f t="shared" si="1"/>
        <v>0</v>
      </c>
      <c r="AA49" s="82">
        <f t="shared" si="2"/>
        <v>10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275">
        <v>4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275">
        <v>4</v>
      </c>
      <c r="Q50" s="1" t="s">
        <v>3036</v>
      </c>
      <c r="R50" s="2">
        <v>300</v>
      </c>
      <c r="S50" s="291" t="s">
        <v>3047</v>
      </c>
      <c r="T50" s="1" t="s">
        <v>3048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0"/>
        <v>8</v>
      </c>
      <c r="Z50" s="82" t="str">
        <f t="shared" si="1"/>
        <v>0</v>
      </c>
      <c r="AA50" s="82">
        <f t="shared" si="2"/>
        <v>8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1925</v>
      </c>
      <c r="E51" s="74" t="s">
        <v>2187</v>
      </c>
      <c r="F51" s="74">
        <v>1</v>
      </c>
      <c r="G51" s="275">
        <v>4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275">
        <v>4</v>
      </c>
      <c r="Q51" s="1" t="s">
        <v>3036</v>
      </c>
      <c r="R51" s="2">
        <v>300</v>
      </c>
      <c r="S51" s="291" t="s">
        <v>3047</v>
      </c>
      <c r="T51" s="1" t="s">
        <v>3048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0"/>
        <v>8</v>
      </c>
      <c r="Z51" s="82" t="str">
        <f t="shared" si="1"/>
        <v>0</v>
      </c>
      <c r="AA51" s="82">
        <f t="shared" si="2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1260</v>
      </c>
      <c r="E52" s="74" t="s">
        <v>2187</v>
      </c>
      <c r="F52" s="74">
        <v>1</v>
      </c>
      <c r="G52" s="275">
        <v>4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275">
        <v>4</v>
      </c>
      <c r="Q52" s="1" t="s">
        <v>3036</v>
      </c>
      <c r="R52" s="2">
        <v>300</v>
      </c>
      <c r="S52" s="291" t="s">
        <v>3047</v>
      </c>
      <c r="T52" s="1" t="s">
        <v>3048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0"/>
        <v>8</v>
      </c>
      <c r="Z52" s="82" t="str">
        <f t="shared" si="1"/>
        <v>0</v>
      </c>
      <c r="AA52" s="82">
        <f t="shared" si="2"/>
        <v>8</v>
      </c>
      <c r="AB52" s="114"/>
      <c r="AC52" s="85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275">
        <v>1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275">
        <v>1</v>
      </c>
      <c r="Q53" s="1" t="s">
        <v>3036</v>
      </c>
      <c r="R53" s="2">
        <v>300</v>
      </c>
      <c r="S53" s="291" t="s">
        <v>3047</v>
      </c>
      <c r="T53" s="1" t="s">
        <v>3048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0"/>
        <v>2</v>
      </c>
      <c r="Z53" s="82" t="str">
        <f t="shared" si="1"/>
        <v>0</v>
      </c>
      <c r="AA53" s="82">
        <f t="shared" si="2"/>
        <v>2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275">
        <v>1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275">
        <v>1</v>
      </c>
      <c r="Q54" s="1" t="s">
        <v>3036</v>
      </c>
      <c r="R54" s="2">
        <v>300</v>
      </c>
      <c r="S54" s="291" t="s">
        <v>3047</v>
      </c>
      <c r="T54" s="1" t="s">
        <v>3048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0"/>
        <v>2</v>
      </c>
      <c r="Z54" s="82" t="str">
        <f t="shared" si="1"/>
        <v>0</v>
      </c>
      <c r="AA54" s="82">
        <f t="shared" si="2"/>
        <v>2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275">
        <v>1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275">
        <v>1</v>
      </c>
      <c r="Q55" s="1" t="s">
        <v>3036</v>
      </c>
      <c r="R55" s="2">
        <v>300</v>
      </c>
      <c r="S55" s="291" t="s">
        <v>3047</v>
      </c>
      <c r="T55" s="1" t="s">
        <v>3048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0"/>
        <v>2</v>
      </c>
      <c r="Z55" s="82" t="str">
        <f t="shared" si="1"/>
        <v>0</v>
      </c>
      <c r="AA55" s="82">
        <f t="shared" si="2"/>
        <v>2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275">
        <v>1</v>
      </c>
      <c r="H56" s="22" t="s">
        <v>2839</v>
      </c>
      <c r="I56" s="29" t="s">
        <v>2904</v>
      </c>
      <c r="J56" s="74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275">
        <v>1</v>
      </c>
      <c r="Q56" s="1" t="s">
        <v>3036</v>
      </c>
      <c r="R56" s="2">
        <v>300</v>
      </c>
      <c r="S56" s="291" t="s">
        <v>3047</v>
      </c>
      <c r="T56" s="1" t="s">
        <v>3048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0"/>
        <v>2</v>
      </c>
      <c r="Z56" s="82" t="str">
        <f t="shared" si="1"/>
        <v>0</v>
      </c>
      <c r="AA56" s="82">
        <f t="shared" si="2"/>
        <v>2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275">
        <v>1</v>
      </c>
      <c r="H57" s="22" t="s">
        <v>2839</v>
      </c>
      <c r="I57" s="29" t="s">
        <v>2904</v>
      </c>
      <c r="J57" s="74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275">
        <v>1</v>
      </c>
      <c r="Q57" s="1" t="s">
        <v>3036</v>
      </c>
      <c r="R57" s="2">
        <v>300</v>
      </c>
      <c r="S57" s="291" t="s">
        <v>3047</v>
      </c>
      <c r="T57" s="1" t="s">
        <v>3048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0"/>
        <v>2</v>
      </c>
      <c r="Z57" s="82" t="str">
        <f t="shared" si="1"/>
        <v>0</v>
      </c>
      <c r="AA57" s="82">
        <f t="shared" si="2"/>
        <v>2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/>
      <c r="B58" s="21"/>
      <c r="C58" s="20"/>
      <c r="D58" s="83" t="s">
        <v>1095</v>
      </c>
      <c r="E58" s="74" t="s">
        <v>2187</v>
      </c>
      <c r="F58" s="74">
        <v>1</v>
      </c>
      <c r="G58" s="275"/>
      <c r="H58" s="22" t="s">
        <v>2839</v>
      </c>
      <c r="I58" s="29"/>
      <c r="J58" s="74"/>
      <c r="K58" s="29"/>
      <c r="L58" s="271" t="s">
        <v>2185</v>
      </c>
      <c r="M58" s="26"/>
      <c r="N58" s="74"/>
      <c r="O58" s="290"/>
      <c r="P58" s="275"/>
      <c r="Q58" s="20"/>
      <c r="R58" s="21"/>
      <c r="S58" s="250"/>
      <c r="T58" s="20"/>
      <c r="U58" s="22"/>
      <c r="V58" s="22"/>
      <c r="W58" s="22"/>
      <c r="X58" s="22"/>
      <c r="Y58" s="82">
        <f t="shared" si="0"/>
        <v>0</v>
      </c>
      <c r="Z58" s="82" t="str">
        <f t="shared" si="1"/>
        <v>0</v>
      </c>
      <c r="AA58" s="82" t="str">
        <f t="shared" si="2"/>
        <v>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/>
      <c r="B59" s="21"/>
      <c r="C59" s="20"/>
      <c r="D59" s="83" t="s">
        <v>1898</v>
      </c>
      <c r="E59" s="74" t="s">
        <v>2187</v>
      </c>
      <c r="F59" s="74">
        <v>1</v>
      </c>
      <c r="G59" s="275"/>
      <c r="H59" s="22" t="s">
        <v>2839</v>
      </c>
      <c r="I59" s="29"/>
      <c r="J59" s="74"/>
      <c r="K59" s="29"/>
      <c r="L59" s="271" t="s">
        <v>2185</v>
      </c>
      <c r="M59" s="26"/>
      <c r="N59" s="74"/>
      <c r="O59" s="290"/>
      <c r="P59" s="275"/>
      <c r="Q59" s="20"/>
      <c r="R59" s="21"/>
      <c r="S59" s="250"/>
      <c r="T59" s="20"/>
      <c r="U59" s="22"/>
      <c r="V59" s="22"/>
      <c r="W59" s="22"/>
      <c r="X59" s="22"/>
      <c r="Y59" s="82">
        <f t="shared" si="0"/>
        <v>0</v>
      </c>
      <c r="Z59" s="82" t="str">
        <f t="shared" si="1"/>
        <v>0</v>
      </c>
      <c r="AA59" s="82" t="str">
        <f t="shared" si="2"/>
        <v>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/>
      <c r="B60" s="21"/>
      <c r="C60" s="20"/>
      <c r="D60" s="83" t="s">
        <v>1932</v>
      </c>
      <c r="E60" s="74" t="s">
        <v>2187</v>
      </c>
      <c r="F60" s="74">
        <v>1</v>
      </c>
      <c r="G60" s="275"/>
      <c r="H60" s="22" t="s">
        <v>2839</v>
      </c>
      <c r="I60" s="29"/>
      <c r="J60" s="74"/>
      <c r="K60" s="29"/>
      <c r="L60" s="271" t="s">
        <v>2185</v>
      </c>
      <c r="M60" s="26"/>
      <c r="N60" s="74"/>
      <c r="O60" s="290"/>
      <c r="P60" s="275"/>
      <c r="Q60" s="20"/>
      <c r="R60" s="21"/>
      <c r="S60" s="250"/>
      <c r="T60" s="20"/>
      <c r="U60" s="22"/>
      <c r="V60" s="22"/>
      <c r="W60" s="22"/>
      <c r="X60" s="22"/>
      <c r="Y60" s="82">
        <f t="shared" si="0"/>
        <v>0</v>
      </c>
      <c r="Z60" s="82" t="str">
        <f t="shared" si="1"/>
        <v>0</v>
      </c>
      <c r="AA60" s="82" t="str">
        <f t="shared" si="2"/>
        <v>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/>
      <c r="B61" s="21"/>
      <c r="C61" s="20"/>
      <c r="D61" s="83" t="s">
        <v>1933</v>
      </c>
      <c r="E61" s="74" t="s">
        <v>2187</v>
      </c>
      <c r="F61" s="74">
        <v>1</v>
      </c>
      <c r="G61" s="275"/>
      <c r="H61" s="22" t="s">
        <v>2839</v>
      </c>
      <c r="I61" s="29"/>
      <c r="J61" s="74"/>
      <c r="K61" s="29"/>
      <c r="L61" s="271" t="s">
        <v>2185</v>
      </c>
      <c r="M61" s="26"/>
      <c r="N61" s="74"/>
      <c r="O61" s="290"/>
      <c r="P61" s="275"/>
      <c r="Q61" s="20"/>
      <c r="R61" s="21"/>
      <c r="S61" s="250"/>
      <c r="T61" s="20"/>
      <c r="U61" s="22"/>
      <c r="V61" s="22"/>
      <c r="W61" s="22"/>
      <c r="X61" s="22"/>
      <c r="Y61" s="82">
        <f t="shared" si="0"/>
        <v>0</v>
      </c>
      <c r="Z61" s="82" t="str">
        <f t="shared" si="1"/>
        <v>0</v>
      </c>
      <c r="AA61" s="8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/>
      <c r="B62" s="21"/>
      <c r="C62" s="20"/>
      <c r="D62" s="83" t="s">
        <v>1934</v>
      </c>
      <c r="E62" s="74" t="s">
        <v>2187</v>
      </c>
      <c r="F62" s="74">
        <v>1</v>
      </c>
      <c r="G62" s="275"/>
      <c r="H62" s="22" t="s">
        <v>2839</v>
      </c>
      <c r="I62" s="29"/>
      <c r="J62" s="74"/>
      <c r="K62" s="29"/>
      <c r="L62" s="271" t="s">
        <v>2185</v>
      </c>
      <c r="M62" s="26"/>
      <c r="N62" s="74"/>
      <c r="O62" s="290"/>
      <c r="P62" s="275"/>
      <c r="Q62" s="20"/>
      <c r="R62" s="21"/>
      <c r="S62" s="250"/>
      <c r="T62" s="20"/>
      <c r="U62" s="22"/>
      <c r="V62" s="22"/>
      <c r="W62" s="22"/>
      <c r="X62" s="22"/>
      <c r="Y62" s="82">
        <f t="shared" si="0"/>
        <v>0</v>
      </c>
      <c r="Z62" s="82" t="str">
        <f t="shared" si="1"/>
        <v>0</v>
      </c>
      <c r="AA62" s="8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/>
      <c r="B63" s="21"/>
      <c r="C63" s="20"/>
      <c r="D63" s="83" t="s">
        <v>1935</v>
      </c>
      <c r="E63" s="74" t="s">
        <v>2187</v>
      </c>
      <c r="F63" s="74">
        <v>1</v>
      </c>
      <c r="G63" s="275"/>
      <c r="H63" s="22" t="s">
        <v>2839</v>
      </c>
      <c r="I63" s="29"/>
      <c r="J63" s="74"/>
      <c r="K63" s="29"/>
      <c r="L63" s="271" t="s">
        <v>2185</v>
      </c>
      <c r="M63" s="26"/>
      <c r="N63" s="74"/>
      <c r="O63" s="290"/>
      <c r="P63" s="275"/>
      <c r="Q63" s="20"/>
      <c r="R63" s="21"/>
      <c r="S63" s="250"/>
      <c r="T63" s="20"/>
      <c r="U63" s="22"/>
      <c r="V63" s="22"/>
      <c r="W63" s="22"/>
      <c r="X63" s="22"/>
      <c r="Y63" s="82">
        <f t="shared" si="0"/>
        <v>0</v>
      </c>
      <c r="Z63" s="82" t="str">
        <f t="shared" si="1"/>
        <v>0</v>
      </c>
      <c r="AA63" s="8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/>
      <c r="B64" s="21"/>
      <c r="C64" s="20"/>
      <c r="D64" s="83" t="s">
        <v>1936</v>
      </c>
      <c r="E64" s="74" t="s">
        <v>2187</v>
      </c>
      <c r="F64" s="74">
        <v>1</v>
      </c>
      <c r="G64" s="275"/>
      <c r="H64" s="22" t="s">
        <v>2839</v>
      </c>
      <c r="I64" s="29"/>
      <c r="J64" s="74"/>
      <c r="K64" s="29"/>
      <c r="L64" s="271" t="s">
        <v>2185</v>
      </c>
      <c r="M64" s="26"/>
      <c r="N64" s="74"/>
      <c r="O64" s="290"/>
      <c r="P64" s="275"/>
      <c r="Q64" s="20"/>
      <c r="R64" s="21"/>
      <c r="S64" s="250"/>
      <c r="T64" s="20"/>
      <c r="U64" s="22"/>
      <c r="V64" s="22"/>
      <c r="W64" s="22"/>
      <c r="X64" s="22"/>
      <c r="Y64" s="82">
        <f t="shared" si="0"/>
        <v>0</v>
      </c>
      <c r="Z64" s="82" t="str">
        <f t="shared" si="1"/>
        <v>0</v>
      </c>
      <c r="AA64" s="8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/>
      <c r="B65" s="21"/>
      <c r="C65" s="20"/>
      <c r="D65" s="83" t="s">
        <v>1937</v>
      </c>
      <c r="E65" s="74" t="s">
        <v>2187</v>
      </c>
      <c r="F65" s="74">
        <v>1</v>
      </c>
      <c r="G65" s="275"/>
      <c r="H65" s="22" t="s">
        <v>2839</v>
      </c>
      <c r="I65" s="29"/>
      <c r="J65" s="74"/>
      <c r="K65" s="29"/>
      <c r="L65" s="271" t="s">
        <v>2185</v>
      </c>
      <c r="M65" s="26"/>
      <c r="N65" s="74"/>
      <c r="O65" s="290"/>
      <c r="P65" s="275"/>
      <c r="Q65" s="20"/>
      <c r="R65" s="21"/>
      <c r="S65" s="250"/>
      <c r="T65" s="20"/>
      <c r="U65" s="22"/>
      <c r="V65" s="22"/>
      <c r="W65" s="22"/>
      <c r="X65" s="22"/>
      <c r="Y65" s="82">
        <f t="shared" si="0"/>
        <v>0</v>
      </c>
      <c r="Z65" s="82" t="str">
        <f t="shared" si="1"/>
        <v>0</v>
      </c>
      <c r="AA65" s="8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/>
      <c r="B66" s="21"/>
      <c r="C66" s="20"/>
      <c r="D66" s="83" t="s">
        <v>1168</v>
      </c>
      <c r="E66" s="74" t="s">
        <v>2187</v>
      </c>
      <c r="F66" s="74">
        <v>1</v>
      </c>
      <c r="G66" s="275"/>
      <c r="H66" s="22" t="s">
        <v>2839</v>
      </c>
      <c r="I66" s="29"/>
      <c r="J66" s="74"/>
      <c r="K66" s="29"/>
      <c r="L66" s="271" t="s">
        <v>2185</v>
      </c>
      <c r="M66" s="26"/>
      <c r="N66" s="74"/>
      <c r="O66" s="290"/>
      <c r="P66" s="275"/>
      <c r="Q66" s="20"/>
      <c r="R66" s="21"/>
      <c r="S66" s="250"/>
      <c r="T66" s="20"/>
      <c r="U66" s="22"/>
      <c r="V66" s="22"/>
      <c r="W66" s="22"/>
      <c r="X66" s="22"/>
      <c r="Y66" s="82">
        <f t="shared" si="0"/>
        <v>0</v>
      </c>
      <c r="Z66" s="82" t="str">
        <f t="shared" si="1"/>
        <v>0</v>
      </c>
      <c r="AA66" s="8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/>
      <c r="B67" s="21"/>
      <c r="C67" s="20"/>
      <c r="D67" s="83" t="s">
        <v>1938</v>
      </c>
      <c r="E67" s="74" t="s">
        <v>2187</v>
      </c>
      <c r="F67" s="74">
        <v>1</v>
      </c>
      <c r="G67" s="275"/>
      <c r="H67" s="22" t="s">
        <v>2839</v>
      </c>
      <c r="I67" s="29"/>
      <c r="J67" s="74"/>
      <c r="K67" s="29"/>
      <c r="L67" s="271" t="s">
        <v>2185</v>
      </c>
      <c r="M67" s="26"/>
      <c r="N67" s="74"/>
      <c r="O67" s="290"/>
      <c r="P67" s="275"/>
      <c r="Q67" s="20"/>
      <c r="R67" s="21"/>
      <c r="S67" s="250"/>
      <c r="T67" s="20"/>
      <c r="U67" s="22"/>
      <c r="V67" s="22"/>
      <c r="W67" s="22"/>
      <c r="X67" s="22"/>
      <c r="Y67" s="82">
        <f t="shared" si="0"/>
        <v>0</v>
      </c>
      <c r="Z67" s="82" t="str">
        <f t="shared" si="1"/>
        <v>0</v>
      </c>
      <c r="AA67" s="8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/>
      <c r="B68" s="21"/>
      <c r="C68" s="20"/>
      <c r="D68" s="83" t="s">
        <v>1939</v>
      </c>
      <c r="E68" s="74" t="s">
        <v>2187</v>
      </c>
      <c r="F68" s="74">
        <v>1</v>
      </c>
      <c r="G68" s="275"/>
      <c r="H68" s="22" t="s">
        <v>2839</v>
      </c>
      <c r="I68" s="29"/>
      <c r="J68" s="74"/>
      <c r="K68" s="29"/>
      <c r="L68" s="271" t="s">
        <v>2185</v>
      </c>
      <c r="M68" s="26"/>
      <c r="N68" s="74"/>
      <c r="O68" s="290"/>
      <c r="P68" s="275"/>
      <c r="Q68" s="20"/>
      <c r="R68" s="21"/>
      <c r="S68" s="250"/>
      <c r="T68" s="20"/>
      <c r="U68" s="22"/>
      <c r="V68" s="22"/>
      <c r="W68" s="22"/>
      <c r="X68" s="22"/>
      <c r="Y68" s="82">
        <f t="shared" si="0"/>
        <v>0</v>
      </c>
      <c r="Z68" s="82" t="str">
        <f t="shared" si="1"/>
        <v>0</v>
      </c>
      <c r="AA68" s="8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1940</v>
      </c>
      <c r="E69" s="74" t="s">
        <v>2187</v>
      </c>
      <c r="F69" s="74">
        <v>1</v>
      </c>
      <c r="G69" s="275">
        <v>4</v>
      </c>
      <c r="H69" s="22" t="s">
        <v>2839</v>
      </c>
      <c r="I69" s="29" t="s">
        <v>2904</v>
      </c>
      <c r="J69" s="74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275">
        <v>4</v>
      </c>
      <c r="Q69" s="1" t="s">
        <v>3036</v>
      </c>
      <c r="R69" s="2">
        <v>300</v>
      </c>
      <c r="S69" s="291" t="s">
        <v>3047</v>
      </c>
      <c r="T69" s="1" t="s">
        <v>3048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si="0"/>
        <v>8</v>
      </c>
      <c r="Z69" s="82" t="str">
        <f t="shared" si="1"/>
        <v>0</v>
      </c>
      <c r="AA69" s="82">
        <f t="shared" si="2"/>
        <v>8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1941</v>
      </c>
      <c r="E70" s="74" t="s">
        <v>2187</v>
      </c>
      <c r="F70" s="74">
        <v>1</v>
      </c>
      <c r="G70" s="275">
        <v>4</v>
      </c>
      <c r="H70" s="22" t="s">
        <v>2839</v>
      </c>
      <c r="I70" s="29" t="s">
        <v>2904</v>
      </c>
      <c r="J70" s="74" t="s">
        <v>446</v>
      </c>
      <c r="K70" s="29" t="s">
        <v>2277</v>
      </c>
      <c r="L70" s="271" t="s">
        <v>2185</v>
      </c>
      <c r="M70" s="26" t="s">
        <v>2889</v>
      </c>
      <c r="N70" s="74" t="s">
        <v>446</v>
      </c>
      <c r="O70" s="290" t="s">
        <v>1395</v>
      </c>
      <c r="P70" s="275">
        <v>4</v>
      </c>
      <c r="Q70" s="1" t="s">
        <v>3036</v>
      </c>
      <c r="R70" s="2">
        <v>300</v>
      </c>
      <c r="S70" s="291" t="s">
        <v>3047</v>
      </c>
      <c r="T70" s="1" t="s">
        <v>3048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0"/>
        <v>8</v>
      </c>
      <c r="Z70" s="82" t="str">
        <f t="shared" si="1"/>
        <v>0</v>
      </c>
      <c r="AA70" s="82">
        <f t="shared" si="2"/>
        <v>8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3">
      <c r="A71" s="262"/>
      <c r="B71" s="263"/>
      <c r="C71" s="262"/>
      <c r="G71" s="292">
        <f>SUM(G47:G70)</f>
        <v>40</v>
      </c>
      <c r="I71" s="265"/>
      <c r="J71" s="293"/>
      <c r="K71" s="294"/>
      <c r="L71" s="266"/>
      <c r="M71" s="295">
        <f>G71-P71</f>
        <v>0</v>
      </c>
      <c r="N71" s="367"/>
      <c r="O71" s="297"/>
      <c r="P71" s="292">
        <f>SUM(P47:P70)</f>
        <v>40</v>
      </c>
      <c r="Q71" s="298"/>
      <c r="R71" s="263"/>
      <c r="S71" s="299"/>
      <c r="T71" s="300"/>
      <c r="U71" s="65"/>
      <c r="V71" s="65"/>
      <c r="Y71" s="82">
        <f t="shared" si="0"/>
        <v>0</v>
      </c>
      <c r="Z71" s="82" t="str">
        <f t="shared" si="1"/>
        <v>0</v>
      </c>
      <c r="AA71" s="82" t="str">
        <f t="shared" si="2"/>
        <v>0</v>
      </c>
      <c r="AC71" s="270"/>
    </row>
    <row r="72" spans="1:34" s="3" customFormat="1" ht="12" customHeight="1" x14ac:dyDescent="0.25">
      <c r="A72" s="1"/>
      <c r="B72" s="2"/>
      <c r="C72" s="301" t="s">
        <v>1945</v>
      </c>
      <c r="D72" s="1"/>
      <c r="G72" s="4"/>
      <c r="I72" s="4"/>
      <c r="K72" s="4"/>
      <c r="L72" s="244"/>
      <c r="O72" s="86"/>
      <c r="Q72" s="1"/>
      <c r="R72" s="2"/>
      <c r="S72" s="127"/>
      <c r="T72" s="1"/>
      <c r="Y72" s="82">
        <f t="shared" ref="Y72:Y135" si="3">F72*G72*2</f>
        <v>0</v>
      </c>
      <c r="Z72" s="82" t="str">
        <f t="shared" ref="Z72:Z135" si="4">IF(X72="N",Y72,"0")</f>
        <v>0</v>
      </c>
      <c r="AA72" s="82" t="str">
        <f t="shared" ref="AA72:AA135" si="5">IF(X72="P",Y72,"0")</f>
        <v>0</v>
      </c>
      <c r="AC72" s="5"/>
    </row>
    <row r="73" spans="1:34" s="3" customFormat="1" ht="12" customHeight="1" x14ac:dyDescent="0.2">
      <c r="L73" s="244" t="s">
        <v>2185</v>
      </c>
      <c r="S73" s="22"/>
      <c r="Y73" s="82">
        <f t="shared" si="3"/>
        <v>0</v>
      </c>
      <c r="Z73" s="82" t="str">
        <f t="shared" si="4"/>
        <v>0</v>
      </c>
      <c r="AA73" s="82" t="str">
        <f t="shared" si="5"/>
        <v>0</v>
      </c>
      <c r="AC73" s="5"/>
    </row>
    <row r="74" spans="1:34" s="3" customFormat="1" ht="12" customHeight="1" x14ac:dyDescent="0.2">
      <c r="A74" s="1" t="s">
        <v>3049</v>
      </c>
      <c r="B74" s="2">
        <v>450</v>
      </c>
      <c r="C74" s="1" t="s">
        <v>3036</v>
      </c>
      <c r="D74" s="1" t="s">
        <v>2186</v>
      </c>
      <c r="E74" s="3" t="s">
        <v>2187</v>
      </c>
      <c r="F74" s="3">
        <v>16</v>
      </c>
      <c r="G74" s="27">
        <v>25</v>
      </c>
      <c r="I74" s="111" t="s">
        <v>3050</v>
      </c>
      <c r="J74" s="3" t="s">
        <v>446</v>
      </c>
      <c r="K74" s="111" t="s">
        <v>2887</v>
      </c>
      <c r="L74" s="244" t="s">
        <v>2185</v>
      </c>
      <c r="M74" s="3" t="s">
        <v>2516</v>
      </c>
      <c r="N74" s="3" t="s">
        <v>446</v>
      </c>
      <c r="O74" s="27" t="s">
        <v>2948</v>
      </c>
      <c r="P74" s="3">
        <v>25</v>
      </c>
      <c r="Q74" s="1" t="s">
        <v>2193</v>
      </c>
      <c r="R74" s="2">
        <v>86</v>
      </c>
      <c r="S74" s="278" t="s">
        <v>3051</v>
      </c>
      <c r="T74" s="1" t="s">
        <v>1991</v>
      </c>
      <c r="U74" s="3" t="s">
        <v>1953</v>
      </c>
      <c r="V74" s="3" t="s">
        <v>1953</v>
      </c>
      <c r="W74" s="22" t="s">
        <v>2892</v>
      </c>
      <c r="X74" s="22" t="s">
        <v>2847</v>
      </c>
      <c r="Y74" s="82">
        <f t="shared" si="3"/>
        <v>800</v>
      </c>
      <c r="Z74" s="82" t="str">
        <f t="shared" si="4"/>
        <v>0</v>
      </c>
      <c r="AA74" s="82">
        <f t="shared" si="5"/>
        <v>800</v>
      </c>
    </row>
    <row r="75" spans="1:34" s="22" customFormat="1" ht="12" customHeight="1" x14ac:dyDescent="0.2">
      <c r="A75" s="20" t="s">
        <v>1966</v>
      </c>
      <c r="B75" s="21">
        <v>215</v>
      </c>
      <c r="C75" s="20" t="s">
        <v>2218</v>
      </c>
      <c r="D75" s="20" t="s">
        <v>2186</v>
      </c>
      <c r="E75" s="22" t="s">
        <v>2187</v>
      </c>
      <c r="F75" s="22">
        <v>16</v>
      </c>
      <c r="G75" s="22">
        <v>25</v>
      </c>
      <c r="I75" s="245" t="s">
        <v>1967</v>
      </c>
      <c r="J75" s="22" t="s">
        <v>446</v>
      </c>
      <c r="K75" s="23" t="s">
        <v>1949</v>
      </c>
      <c r="L75" s="246" t="s">
        <v>2185</v>
      </c>
      <c r="M75" s="3" t="s">
        <v>2453</v>
      </c>
      <c r="N75" s="3" t="s">
        <v>446</v>
      </c>
      <c r="O75" s="142" t="s">
        <v>3052</v>
      </c>
      <c r="P75" s="3">
        <v>25</v>
      </c>
      <c r="Q75" s="1" t="s">
        <v>2193</v>
      </c>
      <c r="R75" s="2">
        <v>24.73</v>
      </c>
      <c r="S75" s="278" t="s">
        <v>3053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82">
        <f t="shared" si="3"/>
        <v>800</v>
      </c>
      <c r="Z75" s="82" t="str">
        <f t="shared" si="4"/>
        <v>0</v>
      </c>
      <c r="AA75" s="82">
        <f t="shared" si="5"/>
        <v>800</v>
      </c>
      <c r="AC75" s="25"/>
    </row>
    <row r="76" spans="1:34" s="3" customFormat="1" ht="12" customHeight="1" x14ac:dyDescent="0.2">
      <c r="A76" s="20" t="s">
        <v>1971</v>
      </c>
      <c r="B76" s="21">
        <v>38.6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H76" s="22"/>
      <c r="I76" s="23" t="s">
        <v>1972</v>
      </c>
      <c r="J76" s="22" t="s">
        <v>446</v>
      </c>
      <c r="K76" s="23" t="s">
        <v>2408</v>
      </c>
      <c r="L76" s="244" t="s">
        <v>2185</v>
      </c>
      <c r="M76" s="3" t="s">
        <v>2453</v>
      </c>
      <c r="N76" s="3" t="s">
        <v>446</v>
      </c>
      <c r="O76" s="142" t="s">
        <v>3052</v>
      </c>
      <c r="P76" s="3">
        <v>25</v>
      </c>
      <c r="Q76" s="1" t="s">
        <v>2193</v>
      </c>
      <c r="R76" s="2">
        <v>24.73</v>
      </c>
      <c r="S76" s="278" t="s">
        <v>3054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82">
        <f t="shared" si="3"/>
        <v>800</v>
      </c>
      <c r="Z76" s="82" t="str">
        <f t="shared" si="4"/>
        <v>0</v>
      </c>
      <c r="AA76" s="82">
        <f t="shared" si="5"/>
        <v>800</v>
      </c>
      <c r="AC76" s="5"/>
    </row>
    <row r="77" spans="1:34" s="22" customFormat="1" ht="12" customHeight="1" x14ac:dyDescent="0.2">
      <c r="A77" s="1" t="s">
        <v>3055</v>
      </c>
      <c r="B77" s="21">
        <v>0</v>
      </c>
      <c r="C77" s="248" t="s">
        <v>832</v>
      </c>
      <c r="D77" s="20" t="s">
        <v>2186</v>
      </c>
      <c r="E77" s="22" t="s">
        <v>2187</v>
      </c>
      <c r="F77" s="22">
        <v>16</v>
      </c>
      <c r="G77" s="302">
        <v>7</v>
      </c>
      <c r="H77" s="22" t="s">
        <v>2839</v>
      </c>
      <c r="I77" s="23" t="s">
        <v>1947</v>
      </c>
      <c r="J77" s="22" t="s">
        <v>446</v>
      </c>
      <c r="K77" s="23" t="s">
        <v>1948</v>
      </c>
      <c r="L77" s="246" t="s">
        <v>2185</v>
      </c>
      <c r="M77" s="22" t="s">
        <v>1949</v>
      </c>
      <c r="N77" s="22" t="s">
        <v>446</v>
      </c>
      <c r="O77" s="303" t="s">
        <v>182</v>
      </c>
      <c r="P77" s="24">
        <v>7</v>
      </c>
      <c r="Q77" s="20" t="s">
        <v>2193</v>
      </c>
      <c r="R77" s="21">
        <v>19.3</v>
      </c>
      <c r="S77" s="291" t="s">
        <v>3056</v>
      </c>
      <c r="T77" s="20" t="s">
        <v>1952</v>
      </c>
      <c r="U77" s="22" t="s">
        <v>1953</v>
      </c>
      <c r="V77" s="22" t="s">
        <v>1953</v>
      </c>
      <c r="W77" s="22" t="s">
        <v>2892</v>
      </c>
      <c r="X77" s="22" t="s">
        <v>2847</v>
      </c>
      <c r="Y77" s="82">
        <f t="shared" si="3"/>
        <v>224</v>
      </c>
      <c r="Z77" s="82" t="str">
        <f t="shared" si="4"/>
        <v>0</v>
      </c>
      <c r="AA77" s="82">
        <f t="shared" si="5"/>
        <v>224</v>
      </c>
      <c r="AC77" s="25"/>
    </row>
    <row r="78" spans="1:34" s="22" customFormat="1" ht="12" customHeight="1" x14ac:dyDescent="0.2">
      <c r="A78" s="1" t="s">
        <v>3055</v>
      </c>
      <c r="B78" s="21">
        <v>0</v>
      </c>
      <c r="C78" s="248" t="s">
        <v>832</v>
      </c>
      <c r="D78" s="20" t="s">
        <v>2186</v>
      </c>
      <c r="E78" s="22" t="s">
        <v>2187</v>
      </c>
      <c r="F78" s="22">
        <v>16</v>
      </c>
      <c r="G78" s="26">
        <v>25</v>
      </c>
      <c r="I78" s="23" t="s">
        <v>1947</v>
      </c>
      <c r="J78" s="22" t="s">
        <v>446</v>
      </c>
      <c r="K78" s="23" t="s">
        <v>1958</v>
      </c>
      <c r="L78" s="246" t="s">
        <v>2185</v>
      </c>
      <c r="M78" s="22" t="s">
        <v>2448</v>
      </c>
      <c r="N78" s="22" t="s">
        <v>446</v>
      </c>
      <c r="O78" s="114" t="s">
        <v>3057</v>
      </c>
      <c r="P78" s="22">
        <v>25</v>
      </c>
      <c r="Q78" s="20" t="s">
        <v>2193</v>
      </c>
      <c r="R78" s="21">
        <v>61</v>
      </c>
      <c r="S78" s="291" t="s">
        <v>3058</v>
      </c>
      <c r="T78" s="20" t="s">
        <v>1965</v>
      </c>
      <c r="U78" s="22" t="s">
        <v>1953</v>
      </c>
      <c r="V78" s="22" t="s">
        <v>1953</v>
      </c>
      <c r="W78" s="22" t="s">
        <v>2892</v>
      </c>
      <c r="X78" s="22" t="s">
        <v>2847</v>
      </c>
      <c r="Y78" s="82">
        <f t="shared" si="3"/>
        <v>800</v>
      </c>
      <c r="Z78" s="82" t="str">
        <f t="shared" si="4"/>
        <v>0</v>
      </c>
      <c r="AA78" s="82">
        <f t="shared" si="5"/>
        <v>800</v>
      </c>
      <c r="AC78" s="25"/>
    </row>
    <row r="79" spans="1:34" s="22" customFormat="1" ht="12" customHeight="1" x14ac:dyDescent="0.2">
      <c r="A79" s="1" t="s">
        <v>3055</v>
      </c>
      <c r="B79" s="21">
        <v>0</v>
      </c>
      <c r="C79" s="248" t="s">
        <v>832</v>
      </c>
      <c r="D79" s="20" t="s">
        <v>2186</v>
      </c>
      <c r="E79" s="22" t="s">
        <v>2187</v>
      </c>
      <c r="F79" s="22">
        <v>16</v>
      </c>
      <c r="G79" s="26">
        <v>25</v>
      </c>
      <c r="I79" s="23" t="s">
        <v>1947</v>
      </c>
      <c r="J79" s="22" t="s">
        <v>446</v>
      </c>
      <c r="K79" s="23" t="s">
        <v>1958</v>
      </c>
      <c r="L79" s="246" t="s">
        <v>2185</v>
      </c>
      <c r="M79" s="3" t="s">
        <v>2453</v>
      </c>
      <c r="N79" s="3" t="s">
        <v>446</v>
      </c>
      <c r="O79" s="142" t="s">
        <v>3059</v>
      </c>
      <c r="P79" s="3">
        <v>25</v>
      </c>
      <c r="Q79" s="1" t="s">
        <v>2193</v>
      </c>
      <c r="R79" s="2">
        <v>24.73</v>
      </c>
      <c r="S79" s="278" t="s">
        <v>3060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25"/>
    </row>
    <row r="80" spans="1:34" s="3" customFormat="1" ht="12" customHeight="1" x14ac:dyDescent="0.2">
      <c r="A80" s="1" t="s">
        <v>3055</v>
      </c>
      <c r="B80" s="21">
        <v>0</v>
      </c>
      <c r="C80" s="248" t="s">
        <v>832</v>
      </c>
      <c r="D80" s="20" t="s">
        <v>2186</v>
      </c>
      <c r="E80" s="22" t="s">
        <v>2187</v>
      </c>
      <c r="F80" s="22">
        <v>16</v>
      </c>
      <c r="G80" s="26">
        <v>25</v>
      </c>
      <c r="H80" s="22"/>
      <c r="I80" s="23" t="s">
        <v>1947</v>
      </c>
      <c r="J80" s="22" t="s">
        <v>446</v>
      </c>
      <c r="K80" s="23" t="s">
        <v>1958</v>
      </c>
      <c r="L80" s="244" t="s">
        <v>2185</v>
      </c>
      <c r="M80" s="3" t="s">
        <v>2453</v>
      </c>
      <c r="N80" s="3" t="s">
        <v>446</v>
      </c>
      <c r="O80" s="142" t="s">
        <v>1980</v>
      </c>
      <c r="P80" s="3">
        <v>25</v>
      </c>
      <c r="Q80" s="1" t="s">
        <v>2193</v>
      </c>
      <c r="R80" s="2">
        <v>24.73</v>
      </c>
      <c r="S80" s="278" t="s">
        <v>3061</v>
      </c>
      <c r="T80" s="1" t="s">
        <v>1970</v>
      </c>
      <c r="U80" s="3" t="s">
        <v>1953</v>
      </c>
      <c r="V80" s="3" t="s">
        <v>1953</v>
      </c>
      <c r="W80" s="22" t="s">
        <v>2892</v>
      </c>
      <c r="X80" s="22" t="s">
        <v>2847</v>
      </c>
      <c r="Y80" s="82">
        <f t="shared" si="3"/>
        <v>800</v>
      </c>
      <c r="Z80" s="82" t="str">
        <f t="shared" si="4"/>
        <v>0</v>
      </c>
      <c r="AA80" s="82">
        <f t="shared" si="5"/>
        <v>800</v>
      </c>
      <c r="AC80" s="5"/>
    </row>
    <row r="81" spans="1:29" s="3" customFormat="1" ht="12" customHeight="1" x14ac:dyDescent="0.2">
      <c r="A81" s="1" t="s">
        <v>3055</v>
      </c>
      <c r="B81" s="21">
        <v>0</v>
      </c>
      <c r="C81" s="248" t="s">
        <v>832</v>
      </c>
      <c r="D81" s="20" t="s">
        <v>2186</v>
      </c>
      <c r="E81" s="22" t="s">
        <v>2187</v>
      </c>
      <c r="F81" s="22">
        <v>16</v>
      </c>
      <c r="G81" s="26">
        <v>25</v>
      </c>
      <c r="H81" s="22"/>
      <c r="I81" s="23" t="s">
        <v>1947</v>
      </c>
      <c r="J81" s="22" t="s">
        <v>446</v>
      </c>
      <c r="K81" s="23" t="s">
        <v>1958</v>
      </c>
      <c r="L81" s="244" t="s">
        <v>2185</v>
      </c>
      <c r="M81" s="3" t="s">
        <v>2453</v>
      </c>
      <c r="N81" s="3" t="s">
        <v>446</v>
      </c>
      <c r="O81" s="142" t="s">
        <v>1980</v>
      </c>
      <c r="P81" s="3">
        <v>25</v>
      </c>
      <c r="Q81" s="1" t="s">
        <v>2193</v>
      </c>
      <c r="R81" s="2">
        <v>24.73</v>
      </c>
      <c r="S81" s="278" t="s">
        <v>3061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5"/>
    </row>
    <row r="82" spans="1:29" s="3" customFormat="1" ht="12" customHeight="1" x14ac:dyDescent="0.2">
      <c r="A82" s="1" t="s">
        <v>3055</v>
      </c>
      <c r="B82" s="21">
        <v>0</v>
      </c>
      <c r="C82" s="248" t="s">
        <v>832</v>
      </c>
      <c r="D82" s="20" t="s">
        <v>2186</v>
      </c>
      <c r="E82" s="22" t="s">
        <v>2187</v>
      </c>
      <c r="F82" s="22">
        <v>16</v>
      </c>
      <c r="G82" s="302">
        <v>1</v>
      </c>
      <c r="H82" s="22" t="s">
        <v>2839</v>
      </c>
      <c r="I82" s="23" t="s">
        <v>1947</v>
      </c>
      <c r="J82" s="22" t="s">
        <v>446</v>
      </c>
      <c r="K82" s="23" t="s">
        <v>1958</v>
      </c>
      <c r="L82" s="244" t="s">
        <v>2185</v>
      </c>
      <c r="M82" s="3" t="s">
        <v>2453</v>
      </c>
      <c r="N82" s="3" t="s">
        <v>446</v>
      </c>
      <c r="O82" s="142" t="s">
        <v>1980</v>
      </c>
      <c r="P82" s="8">
        <v>1</v>
      </c>
      <c r="Q82" s="1" t="s">
        <v>2193</v>
      </c>
      <c r="R82" s="2">
        <v>24.73</v>
      </c>
      <c r="S82" s="278" t="s">
        <v>3061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82">
        <f t="shared" si="3"/>
        <v>32</v>
      </c>
      <c r="Z82" s="82" t="str">
        <f t="shared" si="4"/>
        <v>0</v>
      </c>
      <c r="AA82" s="82">
        <f t="shared" si="5"/>
        <v>32</v>
      </c>
      <c r="AC82" s="5"/>
    </row>
    <row r="83" spans="1:29" s="3" customFormat="1" ht="12" customHeight="1" x14ac:dyDescent="0.2">
      <c r="A83" s="1" t="s">
        <v>3055</v>
      </c>
      <c r="B83" s="21">
        <v>0</v>
      </c>
      <c r="C83" s="248" t="s">
        <v>832</v>
      </c>
      <c r="D83" s="20" t="s">
        <v>2186</v>
      </c>
      <c r="E83" s="22" t="s">
        <v>2187</v>
      </c>
      <c r="F83" s="22">
        <v>16</v>
      </c>
      <c r="G83" s="26">
        <v>25</v>
      </c>
      <c r="H83" s="22"/>
      <c r="I83" s="23" t="s">
        <v>1947</v>
      </c>
      <c r="J83" s="22" t="s">
        <v>446</v>
      </c>
      <c r="K83" s="23" t="s">
        <v>1958</v>
      </c>
      <c r="L83" s="244" t="s">
        <v>2185</v>
      </c>
      <c r="M83" s="3" t="s">
        <v>2992</v>
      </c>
      <c r="N83" s="22" t="s">
        <v>446</v>
      </c>
      <c r="O83" s="27" t="s">
        <v>3062</v>
      </c>
      <c r="P83" s="3">
        <v>25</v>
      </c>
      <c r="Q83" s="1" t="s">
        <v>1956</v>
      </c>
      <c r="R83" s="2">
        <v>400</v>
      </c>
      <c r="S83" s="278" t="s">
        <v>3063</v>
      </c>
      <c r="T83" s="1" t="s">
        <v>1957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82">
        <f t="shared" si="3"/>
        <v>800</v>
      </c>
      <c r="Z83" s="82" t="str">
        <f t="shared" si="4"/>
        <v>0</v>
      </c>
      <c r="AA83" s="82">
        <f t="shared" si="5"/>
        <v>800</v>
      </c>
      <c r="AC83" s="5"/>
    </row>
    <row r="84" spans="1:29" s="3" customFormat="1" ht="12" customHeight="1" x14ac:dyDescent="0.2">
      <c r="A84" s="1" t="s">
        <v>3064</v>
      </c>
      <c r="B84" s="2">
        <v>375</v>
      </c>
      <c r="C84" s="1" t="s">
        <v>3036</v>
      </c>
      <c r="D84" s="1" t="s">
        <v>2186</v>
      </c>
      <c r="E84" s="3" t="s">
        <v>2187</v>
      </c>
      <c r="F84" s="3">
        <v>16</v>
      </c>
      <c r="G84" s="27">
        <v>25</v>
      </c>
      <c r="I84" s="111"/>
      <c r="J84" s="3" t="s">
        <v>446</v>
      </c>
      <c r="K84" s="111" t="s">
        <v>1983</v>
      </c>
      <c r="L84" s="244" t="s">
        <v>2185</v>
      </c>
      <c r="M84" s="3" t="s">
        <v>1983</v>
      </c>
      <c r="N84" s="3" t="s">
        <v>446</v>
      </c>
      <c r="P84" s="3">
        <v>25</v>
      </c>
      <c r="Q84" s="1" t="s">
        <v>1985</v>
      </c>
      <c r="R84" s="2">
        <v>325</v>
      </c>
      <c r="S84" s="278" t="s">
        <v>436</v>
      </c>
      <c r="T84" s="1" t="s">
        <v>1986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82">
        <f t="shared" si="3"/>
        <v>800</v>
      </c>
      <c r="Z84" s="82">
        <f t="shared" si="4"/>
        <v>800</v>
      </c>
      <c r="AA84" s="82" t="str">
        <f t="shared" si="5"/>
        <v>0</v>
      </c>
      <c r="AC84" s="5"/>
    </row>
    <row r="85" spans="1:29" ht="12" customHeight="1" x14ac:dyDescent="0.25">
      <c r="A85" s="1" t="s">
        <v>3065</v>
      </c>
      <c r="B85" s="2">
        <v>350</v>
      </c>
      <c r="C85" s="1" t="s">
        <v>3036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/>
      <c r="J85" s="3" t="s">
        <v>446</v>
      </c>
      <c r="K85" s="111" t="s">
        <v>2516</v>
      </c>
      <c r="L85" s="244" t="s">
        <v>2185</v>
      </c>
      <c r="M85" s="3" t="s">
        <v>2516</v>
      </c>
      <c r="N85" s="3" t="s">
        <v>446</v>
      </c>
      <c r="O85" s="27"/>
      <c r="P85" s="3">
        <v>25</v>
      </c>
      <c r="Q85" s="1" t="s">
        <v>2193</v>
      </c>
      <c r="R85" s="2">
        <v>86</v>
      </c>
      <c r="S85" s="278" t="s">
        <v>436</v>
      </c>
      <c r="T85" s="1" t="s">
        <v>1993</v>
      </c>
      <c r="U85" s="3" t="s">
        <v>1953</v>
      </c>
      <c r="V85" s="3" t="s">
        <v>1953</v>
      </c>
      <c r="W85" s="22" t="s">
        <v>2892</v>
      </c>
      <c r="X85" s="22" t="s">
        <v>1019</v>
      </c>
      <c r="Y85" s="82">
        <f t="shared" si="3"/>
        <v>800</v>
      </c>
      <c r="Z85" s="82">
        <f t="shared" si="4"/>
        <v>800</v>
      </c>
      <c r="AA85" s="82" t="str">
        <f t="shared" si="5"/>
        <v>0</v>
      </c>
    </row>
    <row r="86" spans="1:29" s="3" customFormat="1" ht="12" customHeight="1" x14ac:dyDescent="0.2">
      <c r="L86" s="244" t="s">
        <v>2185</v>
      </c>
      <c r="S86" s="24"/>
      <c r="Y86" s="82">
        <f t="shared" si="3"/>
        <v>0</v>
      </c>
      <c r="Z86" s="82" t="str">
        <f t="shared" si="4"/>
        <v>0</v>
      </c>
      <c r="AA86" s="82" t="str">
        <f t="shared" si="5"/>
        <v>0</v>
      </c>
      <c r="AC86" s="5"/>
    </row>
    <row r="87" spans="1:29" s="369" customFormat="1" ht="12" customHeight="1" x14ac:dyDescent="0.3">
      <c r="G87" s="350">
        <f>SUM(G72:G85)</f>
        <v>258</v>
      </c>
      <c r="I87" s="370"/>
      <c r="J87" s="379"/>
      <c r="K87" s="370"/>
      <c r="L87" s="370"/>
      <c r="M87" s="352">
        <f>G87-P87</f>
        <v>0</v>
      </c>
      <c r="N87" s="379"/>
      <c r="O87" s="372"/>
      <c r="P87" s="352">
        <f>SUM(P72:P86)</f>
        <v>258</v>
      </c>
      <c r="S87" s="307"/>
      <c r="Y87" s="82">
        <f t="shared" si="3"/>
        <v>0</v>
      </c>
      <c r="Z87" s="82" t="str">
        <f t="shared" si="4"/>
        <v>0</v>
      </c>
      <c r="AA87" s="82" t="str">
        <f t="shared" si="5"/>
        <v>0</v>
      </c>
    </row>
    <row r="88" spans="1:29" s="322" customFormat="1" ht="12" customHeight="1" x14ac:dyDescent="0.25">
      <c r="C88" s="373" t="s">
        <v>1999</v>
      </c>
      <c r="G88" s="324"/>
      <c r="I88" s="324"/>
      <c r="J88" s="380"/>
      <c r="K88" s="324"/>
      <c r="L88" s="324"/>
      <c r="N88" s="380"/>
      <c r="O88" s="326"/>
      <c r="S88" s="311"/>
      <c r="Y88" s="82">
        <f t="shared" si="3"/>
        <v>0</v>
      </c>
      <c r="Z88" s="82" t="str">
        <f t="shared" si="4"/>
        <v>0</v>
      </c>
      <c r="AA88" s="82" t="str">
        <f t="shared" si="5"/>
        <v>0</v>
      </c>
    </row>
    <row r="89" spans="1:29" s="322" customFormat="1" ht="12" customHeight="1" x14ac:dyDescent="0.25">
      <c r="L89" s="244" t="s">
        <v>2185</v>
      </c>
      <c r="N89" s="380"/>
      <c r="O89" s="326"/>
      <c r="S89" s="311"/>
      <c r="Y89" s="82">
        <f t="shared" si="3"/>
        <v>0</v>
      </c>
      <c r="Z89" s="82" t="str">
        <f t="shared" si="4"/>
        <v>0</v>
      </c>
      <c r="AA89" s="82" t="str">
        <f t="shared" si="5"/>
        <v>0</v>
      </c>
    </row>
    <row r="90" spans="1:29" s="22" customFormat="1" ht="12" customHeight="1" x14ac:dyDescent="0.2">
      <c r="A90" s="1" t="s">
        <v>3066</v>
      </c>
      <c r="B90" s="21">
        <v>0</v>
      </c>
      <c r="C90" s="248" t="s">
        <v>832</v>
      </c>
      <c r="D90" s="20" t="s">
        <v>2718</v>
      </c>
      <c r="E90" s="22" t="s">
        <v>2187</v>
      </c>
      <c r="F90" s="22">
        <v>8</v>
      </c>
      <c r="G90" s="302">
        <v>7</v>
      </c>
      <c r="H90" s="22" t="s">
        <v>2839</v>
      </c>
      <c r="I90" s="23" t="s">
        <v>1947</v>
      </c>
      <c r="J90" s="22" t="s">
        <v>446</v>
      </c>
      <c r="K90" s="23" t="s">
        <v>1948</v>
      </c>
      <c r="L90" s="246" t="s">
        <v>2185</v>
      </c>
      <c r="M90" s="22" t="s">
        <v>1949</v>
      </c>
      <c r="N90" s="22" t="s">
        <v>446</v>
      </c>
      <c r="O90" s="303" t="s">
        <v>182</v>
      </c>
      <c r="P90" s="24">
        <v>7</v>
      </c>
      <c r="Q90" s="20" t="s">
        <v>2193</v>
      </c>
      <c r="R90" s="21">
        <v>19.3</v>
      </c>
      <c r="S90" s="291" t="s">
        <v>3056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3"/>
        <v>112</v>
      </c>
      <c r="Z90" s="82" t="str">
        <f t="shared" si="4"/>
        <v>0</v>
      </c>
      <c r="AA90" s="82">
        <f t="shared" si="5"/>
        <v>112</v>
      </c>
      <c r="AC90" s="25"/>
    </row>
    <row r="91" spans="1:29" s="22" customFormat="1" ht="12" customHeight="1" x14ac:dyDescent="0.2">
      <c r="A91" s="20" t="s">
        <v>2010</v>
      </c>
      <c r="B91" s="21">
        <v>185</v>
      </c>
      <c r="C91" s="20" t="s">
        <v>2218</v>
      </c>
      <c r="D91" s="20" t="s">
        <v>2718</v>
      </c>
      <c r="E91" s="22" t="s">
        <v>2187</v>
      </c>
      <c r="F91" s="22">
        <v>8</v>
      </c>
      <c r="G91" s="22">
        <v>25</v>
      </c>
      <c r="I91" s="29" t="s">
        <v>2011</v>
      </c>
      <c r="J91" s="22" t="s">
        <v>446</v>
      </c>
      <c r="K91" s="23" t="s">
        <v>2490</v>
      </c>
      <c r="L91" s="246" t="s">
        <v>2185</v>
      </c>
      <c r="M91" s="22" t="s">
        <v>2889</v>
      </c>
      <c r="N91" s="22" t="s">
        <v>446</v>
      </c>
      <c r="O91" s="26"/>
      <c r="P91" s="22">
        <v>25</v>
      </c>
      <c r="Q91" s="20" t="s">
        <v>2193</v>
      </c>
      <c r="R91" s="21">
        <v>61</v>
      </c>
      <c r="S91" s="278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82">
        <f t="shared" si="3"/>
        <v>400</v>
      </c>
      <c r="Z91" s="82">
        <f t="shared" si="4"/>
        <v>400</v>
      </c>
      <c r="AA91" s="82" t="str">
        <f t="shared" si="5"/>
        <v>0</v>
      </c>
      <c r="AC91" s="25"/>
    </row>
    <row r="92" spans="1:29" s="3" customFormat="1" ht="12" customHeight="1" x14ac:dyDescent="0.2">
      <c r="A92" s="1" t="s">
        <v>2006</v>
      </c>
      <c r="B92" s="2">
        <v>19</v>
      </c>
      <c r="C92" s="1" t="s">
        <v>2193</v>
      </c>
      <c r="D92" s="20" t="s">
        <v>2718</v>
      </c>
      <c r="E92" s="22" t="s">
        <v>2187</v>
      </c>
      <c r="F92" s="22">
        <v>8</v>
      </c>
      <c r="G92" s="3">
        <v>25</v>
      </c>
      <c r="I92" s="111" t="s">
        <v>3067</v>
      </c>
      <c r="J92" s="22" t="s">
        <v>446</v>
      </c>
      <c r="K92" s="4" t="s">
        <v>2194</v>
      </c>
      <c r="L92" s="244" t="s">
        <v>2185</v>
      </c>
      <c r="M92" s="3" t="s">
        <v>2889</v>
      </c>
      <c r="N92" s="22" t="s">
        <v>446</v>
      </c>
      <c r="O92" s="27" t="s">
        <v>3068</v>
      </c>
      <c r="P92" s="3">
        <v>25</v>
      </c>
      <c r="Q92" s="1" t="s">
        <v>2193</v>
      </c>
      <c r="R92" s="2">
        <v>61</v>
      </c>
      <c r="S92" s="278" t="s">
        <v>3069</v>
      </c>
      <c r="T92" s="1" t="s">
        <v>2005</v>
      </c>
      <c r="U92" s="3" t="s">
        <v>1953</v>
      </c>
      <c r="V92" s="3" t="s">
        <v>1953</v>
      </c>
      <c r="W92" s="22" t="s">
        <v>2892</v>
      </c>
      <c r="X92" s="22" t="s">
        <v>2847</v>
      </c>
      <c r="Y92" s="82">
        <f t="shared" si="3"/>
        <v>400</v>
      </c>
      <c r="Z92" s="82" t="str">
        <f t="shared" si="4"/>
        <v>0</v>
      </c>
      <c r="AA92" s="82">
        <f t="shared" si="5"/>
        <v>400</v>
      </c>
      <c r="AC92" s="5"/>
    </row>
    <row r="93" spans="1:29" s="3" customFormat="1" ht="12" customHeight="1" x14ac:dyDescent="0.2">
      <c r="A93" s="1" t="s">
        <v>2013</v>
      </c>
      <c r="B93" s="2">
        <v>26.35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3070</v>
      </c>
      <c r="J93" s="22" t="s">
        <v>446</v>
      </c>
      <c r="K93" s="4" t="s">
        <v>2408</v>
      </c>
      <c r="L93" s="244" t="s">
        <v>2185</v>
      </c>
      <c r="M93" s="3" t="s">
        <v>2889</v>
      </c>
      <c r="N93" s="22" t="s">
        <v>446</v>
      </c>
      <c r="O93" s="27" t="s">
        <v>3068</v>
      </c>
      <c r="P93" s="3">
        <v>25</v>
      </c>
      <c r="Q93" s="1" t="s">
        <v>2193</v>
      </c>
      <c r="R93" s="2">
        <v>60.75</v>
      </c>
      <c r="S93" s="278" t="s">
        <v>3071</v>
      </c>
      <c r="T93" s="1" t="s">
        <v>2009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82">
        <f t="shared" si="3"/>
        <v>400</v>
      </c>
      <c r="Z93" s="82" t="str">
        <f t="shared" si="4"/>
        <v>0</v>
      </c>
      <c r="AA93" s="82">
        <f t="shared" si="5"/>
        <v>400</v>
      </c>
      <c r="AC93" s="5"/>
    </row>
    <row r="94" spans="1:29" s="22" customFormat="1" ht="12" customHeight="1" x14ac:dyDescent="0.2">
      <c r="A94" s="1" t="s">
        <v>2028</v>
      </c>
      <c r="B94" s="2">
        <v>25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25</v>
      </c>
      <c r="H94" s="3"/>
      <c r="I94" s="29" t="s">
        <v>3072</v>
      </c>
      <c r="J94" s="22" t="s">
        <v>446</v>
      </c>
      <c r="K94" s="4" t="s">
        <v>2326</v>
      </c>
      <c r="L94" s="246" t="s">
        <v>2185</v>
      </c>
      <c r="M94" s="26" t="s">
        <v>2453</v>
      </c>
      <c r="N94" s="22" t="s">
        <v>446</v>
      </c>
      <c r="O94" s="142" t="s">
        <v>114</v>
      </c>
      <c r="P94" s="235">
        <v>25</v>
      </c>
      <c r="Q94" s="20" t="s">
        <v>2193</v>
      </c>
      <c r="R94" s="21">
        <v>24.73</v>
      </c>
      <c r="S94" s="278" t="s">
        <v>3073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400</v>
      </c>
      <c r="Z94" s="82" t="str">
        <f t="shared" si="4"/>
        <v>0</v>
      </c>
      <c r="AA94" s="82">
        <f t="shared" si="5"/>
        <v>400</v>
      </c>
      <c r="AC94" s="25"/>
    </row>
    <row r="95" spans="1:29" s="3" customFormat="1" ht="12" customHeight="1" x14ac:dyDescent="0.2">
      <c r="A95" s="1" t="s">
        <v>2001</v>
      </c>
      <c r="B95" s="2">
        <v>360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20</v>
      </c>
      <c r="H95" s="3" t="s">
        <v>2839</v>
      </c>
      <c r="I95" s="29" t="s">
        <v>2002</v>
      </c>
      <c r="J95" s="22" t="s">
        <v>446</v>
      </c>
      <c r="K95" s="4" t="s">
        <v>2490</v>
      </c>
      <c r="L95" s="244" t="s">
        <v>2185</v>
      </c>
      <c r="M95" s="26" t="s">
        <v>2453</v>
      </c>
      <c r="N95" s="22" t="s">
        <v>446</v>
      </c>
      <c r="O95" s="142" t="s">
        <v>155</v>
      </c>
      <c r="P95" s="235">
        <v>20</v>
      </c>
      <c r="Q95" s="1" t="s">
        <v>2193</v>
      </c>
      <c r="R95" s="2">
        <v>24.73</v>
      </c>
      <c r="S95" s="278" t="s">
        <v>3074</v>
      </c>
      <c r="T95" s="1" t="s">
        <v>1970</v>
      </c>
      <c r="U95" s="3" t="s">
        <v>1953</v>
      </c>
      <c r="V95" s="3" t="s">
        <v>1953</v>
      </c>
      <c r="W95" s="22" t="s">
        <v>2892</v>
      </c>
      <c r="X95" s="22" t="s">
        <v>2847</v>
      </c>
      <c r="Y95" s="82">
        <f t="shared" si="3"/>
        <v>320</v>
      </c>
      <c r="Z95" s="82" t="str">
        <f t="shared" si="4"/>
        <v>0</v>
      </c>
      <c r="AA95" s="82">
        <f t="shared" si="5"/>
        <v>320</v>
      </c>
      <c r="AC95" s="5"/>
    </row>
    <row r="96" spans="1:29" s="3" customFormat="1" ht="12" customHeight="1" x14ac:dyDescent="0.2">
      <c r="A96" s="1" t="s">
        <v>2001</v>
      </c>
      <c r="B96" s="2">
        <v>360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5</v>
      </c>
      <c r="H96" s="3" t="s">
        <v>2839</v>
      </c>
      <c r="I96" s="29" t="s">
        <v>2002</v>
      </c>
      <c r="J96" s="22" t="s">
        <v>446</v>
      </c>
      <c r="K96" s="4" t="s">
        <v>2490</v>
      </c>
      <c r="L96" s="244" t="s">
        <v>2185</v>
      </c>
      <c r="M96" s="26" t="s">
        <v>2453</v>
      </c>
      <c r="N96" s="22" t="s">
        <v>446</v>
      </c>
      <c r="O96" s="142" t="s">
        <v>163</v>
      </c>
      <c r="P96" s="235">
        <v>5</v>
      </c>
      <c r="Q96" s="1" t="s">
        <v>2193</v>
      </c>
      <c r="R96" s="2">
        <v>24.73</v>
      </c>
      <c r="S96" s="278" t="s">
        <v>3075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82">
        <f t="shared" si="3"/>
        <v>80</v>
      </c>
      <c r="Z96" s="82" t="str">
        <f t="shared" si="4"/>
        <v>0</v>
      </c>
      <c r="AA96" s="82">
        <f t="shared" si="5"/>
        <v>80</v>
      </c>
      <c r="AC96" s="5"/>
    </row>
    <row r="97" spans="1:29" s="3" customFormat="1" ht="12" customHeight="1" x14ac:dyDescent="0.2">
      <c r="A97" s="1" t="s">
        <v>2020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59</v>
      </c>
      <c r="J97" s="22" t="s">
        <v>446</v>
      </c>
      <c r="K97" s="4" t="s">
        <v>2515</v>
      </c>
      <c r="L97" s="244" t="s">
        <v>2185</v>
      </c>
      <c r="M97" s="26" t="s">
        <v>2453</v>
      </c>
      <c r="N97" s="22" t="s">
        <v>446</v>
      </c>
      <c r="O97" s="142" t="s">
        <v>60</v>
      </c>
      <c r="P97" s="235">
        <v>25</v>
      </c>
      <c r="Q97" s="1" t="s">
        <v>2193</v>
      </c>
      <c r="R97" s="2">
        <v>24.73</v>
      </c>
      <c r="S97" s="278" t="s">
        <v>3076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82">
        <f t="shared" si="3"/>
        <v>400</v>
      </c>
      <c r="Z97" s="82" t="str">
        <f t="shared" si="4"/>
        <v>0</v>
      </c>
      <c r="AA97" s="82">
        <f t="shared" si="5"/>
        <v>400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4" t="s">
        <v>2014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152</v>
      </c>
      <c r="P98" s="235">
        <v>25</v>
      </c>
      <c r="Q98" s="1" t="s">
        <v>2193</v>
      </c>
      <c r="R98" s="2">
        <v>24.73</v>
      </c>
      <c r="S98" s="278" t="s">
        <v>3077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6" t="s">
        <v>2453</v>
      </c>
      <c r="N99" s="3" t="s">
        <v>446</v>
      </c>
      <c r="O99" s="142" t="s">
        <v>1373</v>
      </c>
      <c r="P99" s="235">
        <v>25</v>
      </c>
      <c r="Q99" s="1" t="s">
        <v>2193</v>
      </c>
      <c r="R99" s="2">
        <v>24.73</v>
      </c>
      <c r="S99" s="278" t="s">
        <v>3078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1373</v>
      </c>
      <c r="P100" s="235">
        <v>25</v>
      </c>
      <c r="Q100" s="1" t="s">
        <v>2193</v>
      </c>
      <c r="R100" s="2">
        <v>24.73</v>
      </c>
      <c r="S100" s="278" t="s">
        <v>3078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3066</v>
      </c>
      <c r="B101" s="2">
        <v>0</v>
      </c>
      <c r="C101" s="248" t="s">
        <v>832</v>
      </c>
      <c r="D101" s="20" t="s">
        <v>2718</v>
      </c>
      <c r="E101" s="22" t="s">
        <v>2187</v>
      </c>
      <c r="F101" s="22">
        <v>8</v>
      </c>
      <c r="G101" s="26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1" t="s">
        <v>2193</v>
      </c>
      <c r="R101" s="2">
        <v>24.73</v>
      </c>
      <c r="S101" s="278" t="s">
        <v>3079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3066</v>
      </c>
      <c r="B102" s="2">
        <v>0</v>
      </c>
      <c r="C102" s="248" t="s">
        <v>832</v>
      </c>
      <c r="D102" s="20" t="s">
        <v>2718</v>
      </c>
      <c r="E102" s="22" t="s">
        <v>2187</v>
      </c>
      <c r="F102" s="22">
        <v>8</v>
      </c>
      <c r="G102" s="302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1" t="s">
        <v>2193</v>
      </c>
      <c r="R102" s="2">
        <v>24.73</v>
      </c>
      <c r="S102" s="278" t="s">
        <v>3079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16</v>
      </c>
      <c r="Z102" s="82" t="str">
        <f t="shared" si="4"/>
        <v>0</v>
      </c>
      <c r="AA102" s="82">
        <f t="shared" si="5"/>
        <v>16</v>
      </c>
      <c r="AC102" s="5"/>
    </row>
    <row r="103" spans="1:29" s="16" customFormat="1" ht="12" customHeight="1" x14ac:dyDescent="0.2"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82">
        <f t="shared" si="3"/>
        <v>0</v>
      </c>
      <c r="Z103" s="82" t="str">
        <f t="shared" si="4"/>
        <v>0</v>
      </c>
      <c r="AA103" s="82" t="str">
        <f t="shared" si="5"/>
        <v>0</v>
      </c>
      <c r="AC103" s="315"/>
    </row>
    <row r="104" spans="1:29" s="316" customFormat="1" ht="12" customHeight="1" thickBot="1" x14ac:dyDescent="0.35">
      <c r="G104" s="317">
        <f>SUM(G88:G102)</f>
        <v>258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SUM(P88:P103)</f>
        <v>258</v>
      </c>
      <c r="S104" s="321"/>
      <c r="Y104" s="82">
        <f t="shared" si="3"/>
        <v>0</v>
      </c>
      <c r="Z104" s="82" t="str">
        <f t="shared" si="4"/>
        <v>0</v>
      </c>
      <c r="AA104" s="8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82">
        <f t="shared" si="3"/>
        <v>0</v>
      </c>
      <c r="Z105" s="82" t="str">
        <f t="shared" si="4"/>
        <v>0</v>
      </c>
      <c r="AA105" s="8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82">
        <f t="shared" si="3"/>
        <v>0</v>
      </c>
      <c r="Z106" s="82" t="str">
        <f t="shared" si="4"/>
        <v>0</v>
      </c>
      <c r="AA106" s="8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6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6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91" t="s">
        <v>3080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82">
        <f t="shared" si="3"/>
        <v>800</v>
      </c>
      <c r="Z107" s="82" t="str">
        <f t="shared" si="4"/>
        <v>0</v>
      </c>
      <c r="AA107" s="8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6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6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91" t="s">
        <v>3081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82">
        <f t="shared" si="3"/>
        <v>800</v>
      </c>
      <c r="Z108" s="82" t="str">
        <f t="shared" si="4"/>
        <v>0</v>
      </c>
      <c r="AA108" s="82">
        <f t="shared" si="5"/>
        <v>800</v>
      </c>
      <c r="AC108" s="25"/>
    </row>
    <row r="109" spans="1:29" s="22" customFormat="1" ht="12" customHeight="1" x14ac:dyDescent="0.2">
      <c r="A109" s="20"/>
      <c r="B109" s="21"/>
      <c r="C109" s="20"/>
      <c r="D109" s="20"/>
      <c r="G109" s="26"/>
      <c r="I109" s="245"/>
      <c r="K109" s="23"/>
      <c r="L109" s="20"/>
      <c r="M109" s="26"/>
      <c r="O109" s="235"/>
      <c r="P109" s="235"/>
      <c r="Q109" s="20"/>
      <c r="R109" s="21"/>
      <c r="S109" s="250"/>
      <c r="T109" s="20"/>
      <c r="Y109" s="82">
        <f t="shared" si="3"/>
        <v>0</v>
      </c>
      <c r="Z109" s="82" t="str">
        <f t="shared" si="4"/>
        <v>0</v>
      </c>
      <c r="AA109" s="82" t="str">
        <f t="shared" si="5"/>
        <v>0</v>
      </c>
      <c r="AC109" s="25"/>
    </row>
    <row r="110" spans="1:29" s="22" customFormat="1" ht="12" customHeight="1" x14ac:dyDescent="0.2">
      <c r="A110" s="20" t="s">
        <v>2040</v>
      </c>
      <c r="B110" s="21">
        <v>275</v>
      </c>
      <c r="C110" s="20" t="s">
        <v>2041</v>
      </c>
      <c r="D110" s="20" t="s">
        <v>2186</v>
      </c>
      <c r="E110" s="22" t="s">
        <v>2187</v>
      </c>
      <c r="F110" s="22">
        <v>16</v>
      </c>
      <c r="G110" s="235">
        <v>0</v>
      </c>
      <c r="I110" s="245" t="s">
        <v>2042</v>
      </c>
      <c r="K110" s="23" t="s">
        <v>1949</v>
      </c>
      <c r="L110" s="20" t="s">
        <v>2185</v>
      </c>
      <c r="Y110" s="82">
        <f t="shared" si="3"/>
        <v>0</v>
      </c>
      <c r="Z110" s="82" t="str">
        <f t="shared" si="4"/>
        <v>0</v>
      </c>
      <c r="AA110" s="82" t="str">
        <f t="shared" si="5"/>
        <v>0</v>
      </c>
      <c r="AC110" s="25"/>
    </row>
    <row r="111" spans="1:29" s="22" customFormat="1" ht="12" customHeight="1" x14ac:dyDescent="0.2">
      <c r="A111" s="20"/>
      <c r="B111" s="21"/>
      <c r="C111" s="20"/>
      <c r="D111" s="20"/>
      <c r="G111" s="26"/>
      <c r="K111" s="29"/>
      <c r="L111" s="20" t="s">
        <v>2185</v>
      </c>
      <c r="Y111" s="82">
        <f t="shared" si="3"/>
        <v>0</v>
      </c>
      <c r="Z111" s="82" t="str">
        <f t="shared" si="4"/>
        <v>0</v>
      </c>
      <c r="AA111" s="82" t="str">
        <f t="shared" si="5"/>
        <v>0</v>
      </c>
      <c r="AC111" s="25"/>
    </row>
    <row r="112" spans="1:29" s="22" customFormat="1" ht="12" customHeight="1" x14ac:dyDescent="0.2">
      <c r="A112" s="20"/>
      <c r="B112" s="21"/>
      <c r="C112" s="20"/>
      <c r="D112" s="20"/>
      <c r="G112" s="26"/>
      <c r="K112" s="29"/>
      <c r="L112" s="246" t="s">
        <v>2185</v>
      </c>
      <c r="Y112" s="82">
        <f t="shared" si="3"/>
        <v>0</v>
      </c>
      <c r="Z112" s="82" t="str">
        <f t="shared" si="4"/>
        <v>0</v>
      </c>
      <c r="AA112" s="82" t="str">
        <f t="shared" si="5"/>
        <v>0</v>
      </c>
      <c r="AC112" s="25"/>
    </row>
    <row r="113" spans="1:29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O113" s="235" t="s">
        <v>2036</v>
      </c>
      <c r="P113" s="235">
        <v>0</v>
      </c>
      <c r="Q113" s="20" t="s">
        <v>1906</v>
      </c>
      <c r="R113" s="21">
        <v>0</v>
      </c>
      <c r="S113" s="250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>
        <f t="shared" si="3"/>
        <v>0</v>
      </c>
      <c r="Z113" s="82" t="str">
        <f t="shared" si="4"/>
        <v>0</v>
      </c>
      <c r="AA113" s="82">
        <f t="shared" si="5"/>
        <v>0</v>
      </c>
      <c r="AC113" s="25"/>
    </row>
    <row r="114" spans="1:29" s="43" customFormat="1" ht="12" customHeight="1" x14ac:dyDescent="0.25">
      <c r="J114" s="45"/>
      <c r="L114" s="246" t="s">
        <v>2185</v>
      </c>
      <c r="M114" s="235" t="s">
        <v>2821</v>
      </c>
      <c r="N114" s="22"/>
      <c r="O114" s="235" t="s">
        <v>1907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>
        <f t="shared" si="3"/>
        <v>0</v>
      </c>
      <c r="Z114" s="82" t="str">
        <f t="shared" si="4"/>
        <v>0</v>
      </c>
      <c r="AA114" s="82">
        <f t="shared" si="5"/>
        <v>0</v>
      </c>
    </row>
    <row r="115" spans="1:29" s="74" customFormat="1" ht="12" customHeight="1" x14ac:dyDescent="0.2">
      <c r="A115" s="83"/>
      <c r="B115" s="84"/>
      <c r="C115" s="83"/>
      <c r="D115" s="83"/>
      <c r="G115" s="245"/>
      <c r="H115" s="286"/>
      <c r="I115" s="274"/>
      <c r="J115" s="310"/>
      <c r="K115" s="245"/>
      <c r="L115" s="246" t="s">
        <v>2185</v>
      </c>
      <c r="M115" s="275"/>
      <c r="O115" s="28"/>
      <c r="Q115" s="248"/>
      <c r="R115" s="21"/>
      <c r="S115" s="355"/>
      <c r="T115" s="20"/>
      <c r="Y115" s="82">
        <f t="shared" si="3"/>
        <v>0</v>
      </c>
      <c r="Z115" s="82" t="str">
        <f t="shared" si="4"/>
        <v>0</v>
      </c>
      <c r="AA115" s="82" t="str">
        <f t="shared" si="5"/>
        <v>0</v>
      </c>
      <c r="AC115" s="85"/>
    </row>
    <row r="116" spans="1:29" s="327" customFormat="1" ht="12" customHeight="1" thickBot="1" x14ac:dyDescent="0.35">
      <c r="G116" s="264">
        <f>SUM(G105:G115)</f>
        <v>50</v>
      </c>
      <c r="I116" s="328"/>
      <c r="J116" s="375"/>
      <c r="L116" s="320"/>
      <c r="M116" s="267">
        <f>G116-P116</f>
        <v>0</v>
      </c>
      <c r="N116" s="375"/>
      <c r="O116" s="329"/>
      <c r="P116" s="267">
        <f>SUM(P105:P115)</f>
        <v>50</v>
      </c>
      <c r="S116" s="329"/>
      <c r="Y116" s="82">
        <f t="shared" si="3"/>
        <v>0</v>
      </c>
      <c r="Z116" s="82" t="str">
        <f t="shared" si="4"/>
        <v>0</v>
      </c>
      <c r="AA116" s="82" t="str">
        <f t="shared" si="5"/>
        <v>0</v>
      </c>
    </row>
    <row r="117" spans="1:29" s="71" customFormat="1" ht="12" customHeight="1" x14ac:dyDescent="0.3">
      <c r="C117" s="330" t="s">
        <v>2045</v>
      </c>
      <c r="G117" s="309"/>
      <c r="H117" s="67"/>
      <c r="I117" s="309"/>
      <c r="J117" s="374"/>
      <c r="K117" s="309"/>
      <c r="L117" s="309"/>
      <c r="N117" s="374"/>
      <c r="O117" s="311"/>
      <c r="S117" s="311"/>
      <c r="Y117" s="82">
        <f t="shared" si="3"/>
        <v>0</v>
      </c>
      <c r="Z117" s="82" t="str">
        <f t="shared" si="4"/>
        <v>0</v>
      </c>
      <c r="AA117" s="82" t="str">
        <f t="shared" si="5"/>
        <v>0</v>
      </c>
    </row>
    <row r="118" spans="1:29" s="43" customFormat="1" ht="12" customHeight="1" x14ac:dyDescent="0.25">
      <c r="A118" s="20" t="s">
        <v>2032</v>
      </c>
      <c r="B118" s="21">
        <v>310</v>
      </c>
      <c r="C118" s="20" t="s">
        <v>2033</v>
      </c>
      <c r="D118" s="20" t="s">
        <v>2718</v>
      </c>
      <c r="E118" s="22" t="s">
        <v>2187</v>
      </c>
      <c r="F118" s="22">
        <v>8</v>
      </c>
      <c r="G118" s="22">
        <v>25</v>
      </c>
      <c r="H118" s="22"/>
      <c r="I118" s="245" t="s">
        <v>2034</v>
      </c>
      <c r="J118" s="22" t="s">
        <v>446</v>
      </c>
      <c r="K118" s="23" t="s">
        <v>2035</v>
      </c>
      <c r="L118" s="246" t="s">
        <v>2185</v>
      </c>
      <c r="M118" s="26" t="s">
        <v>2821</v>
      </c>
      <c r="N118" s="22" t="s">
        <v>446</v>
      </c>
      <c r="O118" s="26" t="s">
        <v>2046</v>
      </c>
      <c r="P118" s="26">
        <v>25</v>
      </c>
      <c r="Q118" s="1" t="s">
        <v>3036</v>
      </c>
      <c r="R118" s="21">
        <v>0</v>
      </c>
      <c r="S118" s="291" t="s">
        <v>3080</v>
      </c>
      <c r="T118" s="1" t="s">
        <v>3082</v>
      </c>
      <c r="U118" s="22" t="s">
        <v>2039</v>
      </c>
      <c r="V118" s="22" t="s">
        <v>2039</v>
      </c>
      <c r="W118" s="22" t="s">
        <v>2892</v>
      </c>
      <c r="X118" s="22" t="s">
        <v>2847</v>
      </c>
      <c r="Y118" s="82">
        <f t="shared" si="3"/>
        <v>400</v>
      </c>
      <c r="Z118" s="82" t="str">
        <f t="shared" si="4"/>
        <v>0</v>
      </c>
      <c r="AA118" s="82">
        <f t="shared" si="5"/>
        <v>400</v>
      </c>
    </row>
    <row r="119" spans="1:29" s="74" customFormat="1" ht="12" customHeight="1" x14ac:dyDescent="0.2">
      <c r="A119" s="83"/>
      <c r="B119" s="84"/>
      <c r="C119" s="83"/>
      <c r="D119" s="83"/>
      <c r="G119" s="245"/>
      <c r="H119" s="286"/>
      <c r="I119" s="274"/>
      <c r="J119" s="310"/>
      <c r="K119" s="245"/>
      <c r="L119" s="246" t="s">
        <v>2185</v>
      </c>
      <c r="M119" s="275"/>
      <c r="O119" s="28"/>
      <c r="Q119" s="248"/>
      <c r="R119" s="21"/>
      <c r="S119" s="355"/>
      <c r="T119" s="20"/>
      <c r="Y119" s="82">
        <f t="shared" si="3"/>
        <v>0</v>
      </c>
      <c r="Z119" s="82" t="str">
        <f t="shared" si="4"/>
        <v>0</v>
      </c>
      <c r="AA119" s="82" t="str">
        <f t="shared" si="5"/>
        <v>0</v>
      </c>
      <c r="AC119" s="85"/>
    </row>
    <row r="120" spans="1:29" s="316" customFormat="1" ht="12" customHeight="1" thickBot="1" x14ac:dyDescent="0.35">
      <c r="G120" s="317">
        <f>SUM(G117:G119)</f>
        <v>25</v>
      </c>
      <c r="H120" s="327"/>
      <c r="I120" s="331"/>
      <c r="J120" s="376"/>
      <c r="L120" s="318"/>
      <c r="M120" s="295">
        <f>G120-P120</f>
        <v>0</v>
      </c>
      <c r="N120" s="376"/>
      <c r="O120" s="321"/>
      <c r="P120" s="295">
        <f>SUM(P117:P119)</f>
        <v>25</v>
      </c>
      <c r="S120" s="321"/>
      <c r="Y120" s="82">
        <f t="shared" si="3"/>
        <v>0</v>
      </c>
      <c r="Z120" s="82" t="str">
        <f t="shared" si="4"/>
        <v>0</v>
      </c>
      <c r="AA120" s="82" t="str">
        <f t="shared" si="5"/>
        <v>0</v>
      </c>
    </row>
    <row r="121" spans="1:29" ht="12" customHeight="1" x14ac:dyDescent="0.25">
      <c r="C121" s="333" t="s">
        <v>2048</v>
      </c>
      <c r="G121" s="334"/>
      <c r="I121" s="334"/>
      <c r="J121" s="7"/>
      <c r="L121" s="334"/>
      <c r="N121" s="7"/>
      <c r="O121" s="335"/>
      <c r="S121" s="335"/>
      <c r="Y121" s="82">
        <f t="shared" si="3"/>
        <v>0</v>
      </c>
      <c r="Z121" s="82" t="str">
        <f t="shared" si="4"/>
        <v>0</v>
      </c>
      <c r="AA121" s="82" t="str">
        <f t="shared" si="5"/>
        <v>0</v>
      </c>
    </row>
    <row r="122" spans="1:29" s="3" customFormat="1" ht="12" customHeight="1" x14ac:dyDescent="0.2">
      <c r="A122" s="1" t="s">
        <v>2049</v>
      </c>
      <c r="B122" s="2">
        <v>374.98</v>
      </c>
      <c r="C122" s="1" t="s">
        <v>1906</v>
      </c>
      <c r="D122" s="1" t="s">
        <v>2186</v>
      </c>
      <c r="E122" s="3" t="s">
        <v>2187</v>
      </c>
      <c r="F122" s="3">
        <v>16</v>
      </c>
      <c r="G122" s="3">
        <v>25</v>
      </c>
      <c r="I122" s="4" t="s">
        <v>2889</v>
      </c>
      <c r="J122" s="8" t="s">
        <v>446</v>
      </c>
      <c r="K122" s="4" t="s">
        <v>2050</v>
      </c>
      <c r="L122" s="244" t="s">
        <v>2185</v>
      </c>
      <c r="M122" s="3" t="s">
        <v>2889</v>
      </c>
      <c r="N122" s="8" t="s">
        <v>446</v>
      </c>
      <c r="O122" s="27"/>
      <c r="P122" s="3">
        <v>25</v>
      </c>
      <c r="Q122" s="1" t="s">
        <v>2193</v>
      </c>
      <c r="R122" s="2">
        <v>41.5</v>
      </c>
      <c r="S122" s="8" t="s">
        <v>436</v>
      </c>
      <c r="T122" s="1" t="s">
        <v>2051</v>
      </c>
      <c r="U122" s="3" t="s">
        <v>1953</v>
      </c>
      <c r="V122" s="3" t="s">
        <v>1953</v>
      </c>
      <c r="W122" s="22" t="s">
        <v>2846</v>
      </c>
      <c r="X122" s="22" t="s">
        <v>1019</v>
      </c>
      <c r="Y122" s="82">
        <f t="shared" si="3"/>
        <v>800</v>
      </c>
      <c r="Z122" s="82">
        <f t="shared" si="4"/>
        <v>800</v>
      </c>
      <c r="AA122" s="82" t="str">
        <f t="shared" si="5"/>
        <v>0</v>
      </c>
      <c r="AC122" s="5"/>
    </row>
    <row r="123" spans="1:29" s="3" customFormat="1" ht="12" customHeight="1" x14ac:dyDescent="0.2">
      <c r="A123" s="1" t="s">
        <v>2052</v>
      </c>
      <c r="B123" s="2">
        <v>145</v>
      </c>
      <c r="C123" s="1" t="s">
        <v>2218</v>
      </c>
      <c r="D123" s="1" t="s">
        <v>2186</v>
      </c>
      <c r="E123" s="3" t="s">
        <v>2187</v>
      </c>
      <c r="F123" s="3">
        <v>16</v>
      </c>
      <c r="G123" s="3">
        <v>25</v>
      </c>
      <c r="J123" s="8" t="s">
        <v>446</v>
      </c>
      <c r="K123" s="4" t="s">
        <v>2585</v>
      </c>
      <c r="L123" s="244" t="s">
        <v>2185</v>
      </c>
      <c r="M123" s="3" t="s">
        <v>2194</v>
      </c>
      <c r="N123" s="8" t="s">
        <v>446</v>
      </c>
      <c r="O123" s="3" t="s">
        <v>2053</v>
      </c>
      <c r="P123" s="3">
        <v>25</v>
      </c>
      <c r="Q123" s="1" t="s">
        <v>2054</v>
      </c>
      <c r="R123" s="2">
        <v>350</v>
      </c>
      <c r="S123" s="8" t="s">
        <v>436</v>
      </c>
      <c r="T123" s="1" t="s">
        <v>2055</v>
      </c>
      <c r="U123" s="3" t="s">
        <v>1953</v>
      </c>
      <c r="V123" s="22" t="s">
        <v>1953</v>
      </c>
      <c r="W123" s="22" t="s">
        <v>1161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29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>
        <f t="shared" si="3"/>
        <v>0</v>
      </c>
      <c r="Z124" s="82" t="str">
        <f t="shared" si="4"/>
        <v>0</v>
      </c>
      <c r="AA124" s="82" t="str">
        <f t="shared" si="5"/>
        <v>0</v>
      </c>
      <c r="AC124" s="5"/>
    </row>
    <row r="125" spans="1:29" s="62" customFormat="1" ht="12" customHeight="1" thickBot="1" x14ac:dyDescent="0.3">
      <c r="G125" s="317">
        <f>SUM(G121:G124)</f>
        <v>50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SUM(P121:P124)</f>
        <v>50</v>
      </c>
      <c r="S125" s="341"/>
      <c r="Y125" s="82">
        <f t="shared" si="3"/>
        <v>0</v>
      </c>
      <c r="Z125" s="82" t="str">
        <f t="shared" si="4"/>
        <v>0</v>
      </c>
      <c r="AA125" s="82" t="str">
        <f t="shared" si="5"/>
        <v>0</v>
      </c>
    </row>
    <row r="126" spans="1:29" ht="12" customHeight="1" x14ac:dyDescent="0.25">
      <c r="C126" s="333" t="s">
        <v>2056</v>
      </c>
      <c r="G126" s="334"/>
      <c r="I126" s="334"/>
      <c r="J126" s="378"/>
      <c r="K126" s="43"/>
      <c r="L126" s="240"/>
      <c r="M126" s="43"/>
      <c r="N126" s="378"/>
      <c r="O126" s="335"/>
      <c r="S126" s="335"/>
      <c r="Y126" s="82">
        <f t="shared" si="3"/>
        <v>0</v>
      </c>
      <c r="Z126" s="82" t="str">
        <f t="shared" si="4"/>
        <v>0</v>
      </c>
      <c r="AA126" s="82" t="str">
        <f t="shared" si="5"/>
        <v>0</v>
      </c>
    </row>
    <row r="127" spans="1:29" s="3" customFormat="1" ht="12" customHeight="1" x14ac:dyDescent="0.2">
      <c r="A127" s="1" t="s">
        <v>2057</v>
      </c>
      <c r="B127" s="2">
        <v>67</v>
      </c>
      <c r="C127" s="1" t="s">
        <v>2193</v>
      </c>
      <c r="D127" s="1" t="s">
        <v>2718</v>
      </c>
      <c r="E127" s="3" t="s">
        <v>2187</v>
      </c>
      <c r="F127" s="3">
        <v>8</v>
      </c>
      <c r="G127" s="3">
        <v>25</v>
      </c>
      <c r="I127" s="111"/>
      <c r="J127" s="8" t="s">
        <v>446</v>
      </c>
      <c r="K127" s="4" t="s">
        <v>2490</v>
      </c>
      <c r="L127" s="244" t="s">
        <v>2185</v>
      </c>
      <c r="M127" s="3" t="s">
        <v>2430</v>
      </c>
      <c r="N127" s="8" t="s">
        <v>446</v>
      </c>
      <c r="O127" s="3" t="s">
        <v>2490</v>
      </c>
      <c r="P127" s="3">
        <v>25</v>
      </c>
      <c r="Q127" s="1" t="s">
        <v>2193</v>
      </c>
      <c r="R127" s="2">
        <v>27.5</v>
      </c>
      <c r="S127" s="8" t="s">
        <v>436</v>
      </c>
      <c r="T127" s="1" t="s">
        <v>2058</v>
      </c>
      <c r="U127" s="3" t="s">
        <v>1953</v>
      </c>
      <c r="V127" s="3" t="s">
        <v>1953</v>
      </c>
      <c r="W127" s="22" t="s">
        <v>1161</v>
      </c>
      <c r="X127" s="22" t="s">
        <v>1019</v>
      </c>
      <c r="Y127" s="82">
        <f t="shared" si="3"/>
        <v>400</v>
      </c>
      <c r="Z127" s="82">
        <f t="shared" si="4"/>
        <v>400</v>
      </c>
      <c r="AA127" s="82" t="str">
        <f t="shared" si="5"/>
        <v>0</v>
      </c>
      <c r="AC127" s="5"/>
    </row>
    <row r="128" spans="1:29" s="3" customFormat="1" ht="12" customHeight="1" x14ac:dyDescent="0.2">
      <c r="A128" s="20" t="s">
        <v>2028</v>
      </c>
      <c r="B128" s="21">
        <v>25</v>
      </c>
      <c r="C128" s="20" t="s">
        <v>2193</v>
      </c>
      <c r="D128" s="20" t="s">
        <v>2718</v>
      </c>
      <c r="E128" s="22" t="s">
        <v>2187</v>
      </c>
      <c r="F128" s="22">
        <v>8</v>
      </c>
      <c r="G128" s="22">
        <v>25</v>
      </c>
      <c r="H128" s="22"/>
      <c r="I128" s="4" t="s">
        <v>2567</v>
      </c>
      <c r="J128" s="24" t="s">
        <v>446</v>
      </c>
      <c r="K128" s="23" t="s">
        <v>2326</v>
      </c>
      <c r="L128" s="244" t="s">
        <v>2185</v>
      </c>
      <c r="M128" s="3" t="s">
        <v>2567</v>
      </c>
      <c r="N128" s="8" t="s">
        <v>446</v>
      </c>
      <c r="O128" s="139"/>
      <c r="P128" s="3">
        <v>25</v>
      </c>
      <c r="Q128" s="1" t="s">
        <v>2193</v>
      </c>
      <c r="R128" s="2">
        <v>370</v>
      </c>
      <c r="S128" s="24" t="s">
        <v>436</v>
      </c>
      <c r="T128" s="1" t="s">
        <v>2059</v>
      </c>
      <c r="U128" s="3" t="s">
        <v>1953</v>
      </c>
      <c r="V128" s="3" t="s">
        <v>1953</v>
      </c>
      <c r="W128" s="22" t="s">
        <v>1161</v>
      </c>
      <c r="X128" s="22" t="s">
        <v>1019</v>
      </c>
      <c r="Y128" s="82">
        <f t="shared" si="3"/>
        <v>400</v>
      </c>
      <c r="Z128" s="82">
        <f t="shared" si="4"/>
        <v>400</v>
      </c>
      <c r="AA128" s="82" t="str">
        <f t="shared" si="5"/>
        <v>0</v>
      </c>
      <c r="AC128" s="5"/>
    </row>
    <row r="129" spans="1:34" s="16" customFormat="1" ht="12.75" customHeight="1" x14ac:dyDescent="0.2">
      <c r="A129" s="312"/>
      <c r="B129" s="313"/>
      <c r="C129" s="312"/>
      <c r="D129" s="312"/>
      <c r="G129" s="343"/>
      <c r="I129" s="343"/>
      <c r="J129" s="344"/>
      <c r="K129" s="245"/>
      <c r="L129" s="244" t="s">
        <v>2185</v>
      </c>
      <c r="M129" s="74"/>
      <c r="N129" s="344"/>
      <c r="O129" s="345"/>
      <c r="Q129" s="312"/>
      <c r="R129" s="313"/>
      <c r="S129" s="167"/>
      <c r="T129" s="312"/>
      <c r="Y129" s="82">
        <f t="shared" si="3"/>
        <v>0</v>
      </c>
      <c r="Z129" s="82" t="str">
        <f t="shared" si="4"/>
        <v>0</v>
      </c>
      <c r="AA129" s="82" t="str">
        <f t="shared" si="5"/>
        <v>0</v>
      </c>
      <c r="AC129" s="315"/>
    </row>
    <row r="130" spans="1:34" s="62" customFormat="1" ht="12" customHeight="1" thickBot="1" x14ac:dyDescent="0.3">
      <c r="G130" s="317">
        <f>SUM(G126:G129)</f>
        <v>50</v>
      </c>
      <c r="I130" s="338"/>
      <c r="J130" s="377"/>
      <c r="K130" s="46"/>
      <c r="L130" s="340"/>
      <c r="M130" s="267">
        <f>G130-P130</f>
        <v>0</v>
      </c>
      <c r="N130" s="377"/>
      <c r="O130" s="341"/>
      <c r="P130" s="295">
        <f>SUM(P126:P129)</f>
        <v>50</v>
      </c>
      <c r="S130" s="341"/>
      <c r="Y130" s="82">
        <f t="shared" si="3"/>
        <v>0</v>
      </c>
      <c r="Z130" s="82" t="str">
        <f t="shared" si="4"/>
        <v>0</v>
      </c>
      <c r="AA130" s="82" t="str">
        <f t="shared" si="5"/>
        <v>0</v>
      </c>
    </row>
    <row r="131" spans="1:34" s="37" customFormat="1" ht="11.85" customHeight="1" x14ac:dyDescent="0.25">
      <c r="A131" s="30"/>
      <c r="B131" s="31"/>
      <c r="C131" s="32" t="s">
        <v>468</v>
      </c>
      <c r="D131" s="33"/>
      <c r="E131" s="34"/>
      <c r="F131" s="35"/>
      <c r="G131" s="36"/>
      <c r="H131" s="30"/>
      <c r="I131" s="30"/>
      <c r="J131" s="30"/>
      <c r="K131" s="30"/>
      <c r="L131" s="34"/>
      <c r="M131" s="30"/>
      <c r="N131" s="30"/>
      <c r="O131" s="30"/>
      <c r="P131" s="36"/>
      <c r="Q131" s="34"/>
      <c r="R131" s="31"/>
      <c r="S131" s="121"/>
      <c r="T131" s="30"/>
      <c r="U131" s="30"/>
      <c r="V131" s="30"/>
      <c r="W131" s="34"/>
      <c r="X131" s="30"/>
      <c r="Y131" s="82">
        <f t="shared" si="3"/>
        <v>0</v>
      </c>
      <c r="Z131" s="82" t="str">
        <f t="shared" si="4"/>
        <v>0</v>
      </c>
      <c r="AA131" s="82" t="str">
        <f t="shared" si="5"/>
        <v>0</v>
      </c>
      <c r="AB131" s="30"/>
      <c r="AC131" s="30"/>
      <c r="AD131" s="34"/>
      <c r="AE131" s="34"/>
      <c r="AF131" s="34"/>
      <c r="AG131" s="34"/>
      <c r="AH131" s="34"/>
    </row>
    <row r="132" spans="1:34" s="3" customFormat="1" ht="10.199999999999999" x14ac:dyDescent="0.2">
      <c r="A132" s="1" t="s">
        <v>1064</v>
      </c>
      <c r="B132" s="2">
        <v>330</v>
      </c>
      <c r="C132" s="1" t="s">
        <v>1063</v>
      </c>
      <c r="D132" s="1" t="s">
        <v>2186</v>
      </c>
      <c r="E132" s="3" t="s">
        <v>2187</v>
      </c>
      <c r="F132" s="3">
        <v>16</v>
      </c>
      <c r="G132" s="3">
        <v>25</v>
      </c>
      <c r="I132" s="114"/>
      <c r="J132" s="3" t="s">
        <v>446</v>
      </c>
      <c r="K132" s="75" t="s">
        <v>2887</v>
      </c>
      <c r="L132" s="76" t="s">
        <v>2185</v>
      </c>
      <c r="M132" s="115" t="s">
        <v>2887</v>
      </c>
      <c r="N132" s="3" t="s">
        <v>446</v>
      </c>
      <c r="P132" s="22">
        <v>25</v>
      </c>
      <c r="Q132" s="1" t="s">
        <v>832</v>
      </c>
      <c r="R132" s="2">
        <v>350</v>
      </c>
      <c r="S132" s="124" t="s">
        <v>436</v>
      </c>
      <c r="T132" s="1" t="s">
        <v>833</v>
      </c>
      <c r="U132" s="3" t="s">
        <v>2196</v>
      </c>
      <c r="W132" s="3" t="s">
        <v>2892</v>
      </c>
      <c r="X132" s="3" t="s">
        <v>1019</v>
      </c>
      <c r="Y132" s="82">
        <f t="shared" si="3"/>
        <v>800</v>
      </c>
      <c r="Z132" s="82">
        <f t="shared" si="4"/>
        <v>800</v>
      </c>
      <c r="AA132" s="82" t="str">
        <f t="shared" si="5"/>
        <v>0</v>
      </c>
      <c r="AC132" s="5"/>
    </row>
    <row r="133" spans="1:34" s="3" customFormat="1" ht="10.199999999999999" x14ac:dyDescent="0.2">
      <c r="A133" s="20" t="s">
        <v>2711</v>
      </c>
      <c r="B133" s="21">
        <v>216</v>
      </c>
      <c r="C133" s="20" t="s">
        <v>2218</v>
      </c>
      <c r="D133" s="20" t="s">
        <v>2186</v>
      </c>
      <c r="E133" s="22" t="s">
        <v>2187</v>
      </c>
      <c r="F133" s="22">
        <v>16</v>
      </c>
      <c r="G133" s="22">
        <v>8</v>
      </c>
      <c r="H133" s="22"/>
      <c r="I133" s="114" t="s">
        <v>1165</v>
      </c>
      <c r="J133" s="3" t="s">
        <v>446</v>
      </c>
      <c r="K133" s="112" t="s">
        <v>2277</v>
      </c>
      <c r="L133" s="144" t="s">
        <v>2185</v>
      </c>
      <c r="M133" s="145" t="s">
        <v>2821</v>
      </c>
      <c r="N133" s="3" t="s">
        <v>446</v>
      </c>
      <c r="O133" s="146" t="s">
        <v>1263</v>
      </c>
      <c r="P133" s="22">
        <v>8</v>
      </c>
      <c r="Q133" s="1" t="s">
        <v>1002</v>
      </c>
      <c r="R133" s="2">
        <v>0</v>
      </c>
      <c r="S133" s="119">
        <v>16201</v>
      </c>
      <c r="T133" s="1" t="s">
        <v>1294</v>
      </c>
      <c r="U133" s="3" t="s">
        <v>2196</v>
      </c>
      <c r="W133" s="3" t="s">
        <v>2892</v>
      </c>
      <c r="X133" s="3" t="s">
        <v>2847</v>
      </c>
      <c r="Y133" s="82">
        <f t="shared" si="3"/>
        <v>256</v>
      </c>
      <c r="Z133" s="82" t="str">
        <f t="shared" si="4"/>
        <v>0</v>
      </c>
      <c r="AA133" s="82">
        <f t="shared" si="5"/>
        <v>256</v>
      </c>
      <c r="AC133" s="5"/>
    </row>
    <row r="134" spans="1:34" s="3" customFormat="1" ht="10.199999999999999" x14ac:dyDescent="0.2">
      <c r="A134" s="20" t="s">
        <v>2711</v>
      </c>
      <c r="B134" s="21">
        <v>216</v>
      </c>
      <c r="C134" s="20" t="s">
        <v>2218</v>
      </c>
      <c r="D134" s="20" t="s">
        <v>2186</v>
      </c>
      <c r="E134" s="22" t="s">
        <v>2187</v>
      </c>
      <c r="F134" s="22">
        <v>16</v>
      </c>
      <c r="G134" s="22">
        <v>2</v>
      </c>
      <c r="H134" s="22"/>
      <c r="I134" s="114" t="s">
        <v>1165</v>
      </c>
      <c r="J134" s="3" t="s">
        <v>446</v>
      </c>
      <c r="K134" s="112" t="s">
        <v>2277</v>
      </c>
      <c r="L134" s="76" t="s">
        <v>2185</v>
      </c>
      <c r="M134" s="77" t="s">
        <v>2315</v>
      </c>
      <c r="N134" s="3" t="s">
        <v>446</v>
      </c>
      <c r="O134" s="27" t="s">
        <v>1306</v>
      </c>
      <c r="P134" s="3">
        <v>2</v>
      </c>
      <c r="Q134" s="1" t="s">
        <v>2193</v>
      </c>
      <c r="R134" s="2">
        <v>26.65</v>
      </c>
      <c r="S134" s="120" t="s">
        <v>2887</v>
      </c>
      <c r="T134" s="1" t="s">
        <v>2672</v>
      </c>
      <c r="U134" s="3" t="s">
        <v>2196</v>
      </c>
      <c r="W134" s="3" t="s">
        <v>2892</v>
      </c>
      <c r="X134" s="3" t="s">
        <v>2847</v>
      </c>
      <c r="Y134" s="82">
        <f t="shared" si="3"/>
        <v>64</v>
      </c>
      <c r="Z134" s="82" t="str">
        <f t="shared" si="4"/>
        <v>0</v>
      </c>
      <c r="AA134" s="82">
        <f t="shared" si="5"/>
        <v>64</v>
      </c>
      <c r="AC134" s="5"/>
    </row>
    <row r="135" spans="1:34" s="3" customFormat="1" ht="10.199999999999999" x14ac:dyDescent="0.2">
      <c r="A135" s="20" t="s">
        <v>2711</v>
      </c>
      <c r="B135" s="21">
        <v>216</v>
      </c>
      <c r="C135" s="20" t="s">
        <v>2218</v>
      </c>
      <c r="D135" s="20" t="s">
        <v>2186</v>
      </c>
      <c r="E135" s="22" t="s">
        <v>2187</v>
      </c>
      <c r="F135" s="22">
        <v>16</v>
      </c>
      <c r="G135" s="22">
        <v>25</v>
      </c>
      <c r="H135" s="22"/>
      <c r="I135" s="114" t="s">
        <v>1165</v>
      </c>
      <c r="J135" s="3" t="s">
        <v>446</v>
      </c>
      <c r="K135" s="112" t="s">
        <v>2277</v>
      </c>
      <c r="L135" s="76" t="s">
        <v>2185</v>
      </c>
      <c r="M135" s="77" t="s">
        <v>2484</v>
      </c>
      <c r="N135" s="3" t="s">
        <v>446</v>
      </c>
      <c r="O135" s="3" t="s">
        <v>2910</v>
      </c>
      <c r="P135" s="3">
        <v>25</v>
      </c>
      <c r="Q135" s="1" t="s">
        <v>2218</v>
      </c>
      <c r="R135" s="2">
        <v>201</v>
      </c>
      <c r="S135" s="124">
        <v>16196</v>
      </c>
      <c r="T135" s="1" t="s">
        <v>2699</v>
      </c>
      <c r="U135" s="3" t="s">
        <v>2196</v>
      </c>
      <c r="W135" s="3" t="s">
        <v>2892</v>
      </c>
      <c r="X135" s="3" t="s">
        <v>2847</v>
      </c>
      <c r="Y135" s="82">
        <f t="shared" si="3"/>
        <v>800</v>
      </c>
      <c r="Z135" s="82" t="str">
        <f t="shared" si="4"/>
        <v>0</v>
      </c>
      <c r="AA135" s="82">
        <f t="shared" si="5"/>
        <v>800</v>
      </c>
      <c r="AC135" s="5"/>
    </row>
    <row r="136" spans="1:34" s="3" customFormat="1" ht="10.199999999999999" x14ac:dyDescent="0.2">
      <c r="A136" s="20" t="s">
        <v>2711</v>
      </c>
      <c r="B136" s="21">
        <v>216</v>
      </c>
      <c r="C136" s="20" t="s">
        <v>2218</v>
      </c>
      <c r="D136" s="20" t="s">
        <v>2186</v>
      </c>
      <c r="E136" s="22" t="s">
        <v>2187</v>
      </c>
      <c r="F136" s="22">
        <v>16</v>
      </c>
      <c r="G136" s="22">
        <v>25</v>
      </c>
      <c r="H136" s="22"/>
      <c r="I136" s="114" t="s">
        <v>1165</v>
      </c>
      <c r="J136" s="3" t="s">
        <v>446</v>
      </c>
      <c r="K136" s="112" t="s">
        <v>2277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25</v>
      </c>
      <c r="Q136" s="1" t="s">
        <v>2485</v>
      </c>
      <c r="R136" s="2">
        <v>217</v>
      </c>
      <c r="S136" s="124">
        <v>16196</v>
      </c>
      <c r="T136" s="1" t="s">
        <v>2486</v>
      </c>
      <c r="U136" s="3" t="s">
        <v>2196</v>
      </c>
      <c r="W136" s="3" t="s">
        <v>2892</v>
      </c>
      <c r="X136" s="3" t="s">
        <v>2847</v>
      </c>
      <c r="Y136" s="82">
        <f t="shared" ref="Y136:Y198" si="6">F136*G136*2</f>
        <v>800</v>
      </c>
      <c r="Z136" s="82" t="str">
        <f t="shared" ref="Z136:Z199" si="7">IF(X136="N",Y136,"0")</f>
        <v>0</v>
      </c>
      <c r="AA136" s="82">
        <f t="shared" ref="AA136:AA199" si="8">IF(X136="P",Y136,"0")</f>
        <v>800</v>
      </c>
      <c r="AC136" s="5"/>
    </row>
    <row r="137" spans="1:34" s="3" customFormat="1" ht="10.199999999999999" x14ac:dyDescent="0.2">
      <c r="A137" s="20" t="s">
        <v>2711</v>
      </c>
      <c r="B137" s="21">
        <v>216</v>
      </c>
      <c r="C137" s="20" t="s">
        <v>2218</v>
      </c>
      <c r="D137" s="20" t="s">
        <v>2186</v>
      </c>
      <c r="E137" s="22" t="s">
        <v>2187</v>
      </c>
      <c r="F137" s="22">
        <v>16</v>
      </c>
      <c r="G137" s="22">
        <v>25</v>
      </c>
      <c r="H137" s="22"/>
      <c r="I137" s="114" t="s">
        <v>1165</v>
      </c>
      <c r="J137" s="3" t="s">
        <v>446</v>
      </c>
      <c r="K137" s="112" t="s">
        <v>2277</v>
      </c>
      <c r="L137" s="76" t="s">
        <v>2185</v>
      </c>
      <c r="M137" s="77" t="s">
        <v>2484</v>
      </c>
      <c r="N137" s="3" t="s">
        <v>446</v>
      </c>
      <c r="O137" s="3" t="s">
        <v>2910</v>
      </c>
      <c r="P137" s="3">
        <v>25</v>
      </c>
      <c r="Q137" s="1" t="s">
        <v>2218</v>
      </c>
      <c r="R137" s="2">
        <v>201</v>
      </c>
      <c r="S137" s="124">
        <v>16196</v>
      </c>
      <c r="T137" s="1" t="s">
        <v>2699</v>
      </c>
      <c r="U137" s="3" t="s">
        <v>2196</v>
      </c>
      <c r="W137" s="3" t="s">
        <v>2892</v>
      </c>
      <c r="X137" s="3" t="s">
        <v>2847</v>
      </c>
      <c r="Y137" s="82">
        <f t="shared" si="6"/>
        <v>800</v>
      </c>
      <c r="Z137" s="82" t="str">
        <f t="shared" si="7"/>
        <v>0</v>
      </c>
      <c r="AA137" s="82">
        <f t="shared" si="8"/>
        <v>800</v>
      </c>
      <c r="AC137" s="5"/>
    </row>
    <row r="138" spans="1:34" s="3" customFormat="1" ht="10.199999999999999" x14ac:dyDescent="0.2">
      <c r="A138" s="20" t="s">
        <v>2711</v>
      </c>
      <c r="B138" s="21">
        <v>216</v>
      </c>
      <c r="C138" s="20" t="s">
        <v>2218</v>
      </c>
      <c r="D138" s="20" t="s">
        <v>2186</v>
      </c>
      <c r="E138" s="22" t="s">
        <v>2187</v>
      </c>
      <c r="F138" s="22">
        <v>16</v>
      </c>
      <c r="G138" s="22">
        <v>25</v>
      </c>
      <c r="H138" s="22"/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2484</v>
      </c>
      <c r="N138" s="3" t="s">
        <v>446</v>
      </c>
      <c r="O138" s="3" t="s">
        <v>2910</v>
      </c>
      <c r="P138" s="3">
        <v>25</v>
      </c>
      <c r="Q138" s="1" t="s">
        <v>2218</v>
      </c>
      <c r="R138" s="2">
        <v>204</v>
      </c>
      <c r="S138" s="124">
        <v>16196</v>
      </c>
      <c r="T138" s="1" t="s">
        <v>2700</v>
      </c>
      <c r="U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0.199999999999999" x14ac:dyDescent="0.2">
      <c r="A139" s="20" t="s">
        <v>2711</v>
      </c>
      <c r="B139" s="21">
        <v>216</v>
      </c>
      <c r="C139" s="20" t="s">
        <v>2218</v>
      </c>
      <c r="D139" s="20" t="s">
        <v>2186</v>
      </c>
      <c r="E139" s="22" t="s">
        <v>2187</v>
      </c>
      <c r="F139" s="22">
        <v>16</v>
      </c>
      <c r="G139" s="22">
        <v>25</v>
      </c>
      <c r="H139" s="22"/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2484</v>
      </c>
      <c r="N139" s="3" t="s">
        <v>446</v>
      </c>
      <c r="O139" s="3" t="s">
        <v>2910</v>
      </c>
      <c r="P139" s="3">
        <v>25</v>
      </c>
      <c r="Q139" s="1" t="s">
        <v>2218</v>
      </c>
      <c r="R139" s="2">
        <v>225</v>
      </c>
      <c r="S139" s="124">
        <v>16196</v>
      </c>
      <c r="T139" s="1" t="s">
        <v>2487</v>
      </c>
      <c r="U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0.199999999999999" x14ac:dyDescent="0.2">
      <c r="A140" s="1" t="s">
        <v>834</v>
      </c>
      <c r="B140" s="2">
        <v>370</v>
      </c>
      <c r="C140" s="1" t="s">
        <v>832</v>
      </c>
      <c r="D140" s="1" t="s">
        <v>2186</v>
      </c>
      <c r="E140" s="3" t="s">
        <v>2187</v>
      </c>
      <c r="F140" s="3">
        <v>16</v>
      </c>
      <c r="G140" s="22">
        <v>10</v>
      </c>
      <c r="H140" s="22"/>
      <c r="I140" s="114" t="s">
        <v>827</v>
      </c>
      <c r="J140" s="3" t="s">
        <v>446</v>
      </c>
      <c r="K140" s="112" t="s">
        <v>1164</v>
      </c>
      <c r="L140" s="76" t="s">
        <v>2185</v>
      </c>
      <c r="M140" s="77" t="s">
        <v>2484</v>
      </c>
      <c r="N140" s="3" t="s">
        <v>446</v>
      </c>
      <c r="O140" s="3" t="s">
        <v>2910</v>
      </c>
      <c r="P140" s="3">
        <v>10</v>
      </c>
      <c r="Q140" s="1" t="s">
        <v>2485</v>
      </c>
      <c r="R140" s="2">
        <v>217</v>
      </c>
      <c r="S140" s="124">
        <v>16208</v>
      </c>
      <c r="T140" s="1" t="s">
        <v>2486</v>
      </c>
      <c r="U140" s="3" t="s">
        <v>2196</v>
      </c>
      <c r="W140" s="3" t="s">
        <v>2892</v>
      </c>
      <c r="X140" s="3" t="s">
        <v>2847</v>
      </c>
      <c r="Y140" s="82">
        <f t="shared" si="6"/>
        <v>320</v>
      </c>
      <c r="Z140" s="82" t="str">
        <f t="shared" si="7"/>
        <v>0</v>
      </c>
      <c r="AA140" s="82">
        <f t="shared" si="8"/>
        <v>320</v>
      </c>
      <c r="AC140" s="5"/>
    </row>
    <row r="141" spans="1:34" s="3" customFormat="1" ht="10.199999999999999" x14ac:dyDescent="0.2">
      <c r="A141" s="1" t="s">
        <v>834</v>
      </c>
      <c r="B141" s="2">
        <v>370</v>
      </c>
      <c r="C141" s="1" t="s">
        <v>832</v>
      </c>
      <c r="D141" s="1" t="s">
        <v>2186</v>
      </c>
      <c r="E141" s="3" t="s">
        <v>2187</v>
      </c>
      <c r="F141" s="3">
        <v>16</v>
      </c>
      <c r="G141" s="22">
        <v>15</v>
      </c>
      <c r="H141" s="22"/>
      <c r="I141" s="114" t="s">
        <v>1359</v>
      </c>
      <c r="J141" s="3" t="s">
        <v>446</v>
      </c>
      <c r="K141" s="112" t="s">
        <v>1164</v>
      </c>
      <c r="L141" s="76" t="s">
        <v>2185</v>
      </c>
      <c r="M141" s="77" t="s">
        <v>2484</v>
      </c>
      <c r="N141" s="3" t="s">
        <v>446</v>
      </c>
      <c r="O141" s="3" t="s">
        <v>824</v>
      </c>
      <c r="P141" s="3">
        <v>15</v>
      </c>
      <c r="Q141" s="1" t="s">
        <v>2485</v>
      </c>
      <c r="R141" s="2">
        <v>217</v>
      </c>
      <c r="S141" s="124">
        <v>16206</v>
      </c>
      <c r="T141" s="1" t="s">
        <v>2486</v>
      </c>
      <c r="U141" s="3" t="s">
        <v>2196</v>
      </c>
      <c r="W141" s="3" t="s">
        <v>2892</v>
      </c>
      <c r="X141" s="3" t="s">
        <v>2847</v>
      </c>
      <c r="Y141" s="82">
        <f t="shared" si="6"/>
        <v>480</v>
      </c>
      <c r="Z141" s="82" t="str">
        <f t="shared" si="7"/>
        <v>0</v>
      </c>
      <c r="AA141" s="82">
        <f t="shared" si="8"/>
        <v>480</v>
      </c>
      <c r="AC141" s="5"/>
    </row>
    <row r="142" spans="1:34" s="3" customFormat="1" ht="10.199999999999999" x14ac:dyDescent="0.2">
      <c r="A142" s="1" t="s">
        <v>835</v>
      </c>
      <c r="B142" s="2">
        <v>500</v>
      </c>
      <c r="C142" s="1" t="s">
        <v>832</v>
      </c>
      <c r="D142" s="1" t="s">
        <v>2186</v>
      </c>
      <c r="E142" s="3" t="s">
        <v>2187</v>
      </c>
      <c r="F142" s="3">
        <v>16</v>
      </c>
      <c r="G142" s="22">
        <v>25</v>
      </c>
      <c r="H142" s="22"/>
      <c r="I142" s="114"/>
      <c r="J142" s="3" t="s">
        <v>446</v>
      </c>
      <c r="K142" s="112" t="s">
        <v>2367</v>
      </c>
      <c r="L142" s="76" t="s">
        <v>2185</v>
      </c>
      <c r="M142" s="77" t="s">
        <v>2895</v>
      </c>
      <c r="N142" s="3" t="s">
        <v>446</v>
      </c>
      <c r="O142" s="27" t="s">
        <v>1328</v>
      </c>
      <c r="P142" s="3">
        <v>25</v>
      </c>
      <c r="Q142" s="1" t="s">
        <v>2193</v>
      </c>
      <c r="R142" s="2">
        <v>180</v>
      </c>
      <c r="S142" s="124" t="s">
        <v>436</v>
      </c>
      <c r="T142" s="1" t="s">
        <v>2298</v>
      </c>
      <c r="U142" s="3" t="s">
        <v>2196</v>
      </c>
      <c r="W142" s="3" t="s">
        <v>2892</v>
      </c>
      <c r="X142" s="3" t="s">
        <v>1019</v>
      </c>
      <c r="Y142" s="82">
        <f t="shared" si="6"/>
        <v>800</v>
      </c>
      <c r="Z142" s="82">
        <f t="shared" si="7"/>
        <v>800</v>
      </c>
      <c r="AA142" s="82" t="str">
        <f t="shared" si="8"/>
        <v>0</v>
      </c>
      <c r="AC142" s="5"/>
    </row>
    <row r="143" spans="1:34" s="3" customFormat="1" ht="10.199999999999999" x14ac:dyDescent="0.2">
      <c r="A143" s="1" t="s">
        <v>2383</v>
      </c>
      <c r="B143" s="2">
        <v>95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1363</v>
      </c>
      <c r="J143" s="3" t="s">
        <v>446</v>
      </c>
      <c r="K143" s="75" t="s">
        <v>2806</v>
      </c>
      <c r="L143" s="76" t="s">
        <v>2185</v>
      </c>
      <c r="M143" s="115" t="s">
        <v>1324</v>
      </c>
      <c r="N143" s="3" t="s">
        <v>446</v>
      </c>
      <c r="O143" s="27" t="s">
        <v>1364</v>
      </c>
      <c r="P143" s="22">
        <v>25</v>
      </c>
      <c r="Q143" s="1" t="s">
        <v>832</v>
      </c>
      <c r="R143" s="2">
        <v>350</v>
      </c>
      <c r="S143" s="118" t="s">
        <v>2806</v>
      </c>
      <c r="T143" s="1" t="s">
        <v>846</v>
      </c>
      <c r="U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1" t="s">
        <v>2394</v>
      </c>
      <c r="B144" s="2">
        <v>81.349999999999994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5</v>
      </c>
      <c r="I144" s="27" t="s">
        <v>1287</v>
      </c>
      <c r="J144" s="3" t="s">
        <v>446</v>
      </c>
      <c r="K144" s="75" t="s">
        <v>2806</v>
      </c>
      <c r="L144" s="76" t="s">
        <v>2185</v>
      </c>
      <c r="M144" s="77" t="s">
        <v>2453</v>
      </c>
      <c r="N144" s="3" t="s">
        <v>446</v>
      </c>
      <c r="O144" s="3" t="s">
        <v>1100</v>
      </c>
      <c r="P144" s="3">
        <v>5</v>
      </c>
      <c r="Q144" s="1" t="s">
        <v>2193</v>
      </c>
      <c r="R144" s="2">
        <v>86.5</v>
      </c>
      <c r="S144" s="118" t="s">
        <v>2453</v>
      </c>
      <c r="T144" s="1" t="s">
        <v>2463</v>
      </c>
      <c r="U144" s="3" t="s">
        <v>2196</v>
      </c>
      <c r="W144" s="3" t="s">
        <v>2892</v>
      </c>
      <c r="X144" s="3" t="s">
        <v>2847</v>
      </c>
      <c r="Y144" s="82">
        <f t="shared" si="6"/>
        <v>160</v>
      </c>
      <c r="Z144" s="82" t="str">
        <f t="shared" si="7"/>
        <v>0</v>
      </c>
      <c r="AA144" s="82">
        <f t="shared" si="8"/>
        <v>160</v>
      </c>
      <c r="AC144" s="5"/>
    </row>
    <row r="145" spans="1:29" s="3" customFormat="1" ht="10.199999999999999" x14ac:dyDescent="0.2">
      <c r="A145" s="1" t="s">
        <v>2399</v>
      </c>
      <c r="B145" s="2">
        <v>85.5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10</v>
      </c>
      <c r="I145" s="27" t="s">
        <v>1355</v>
      </c>
      <c r="J145" s="3" t="s">
        <v>446</v>
      </c>
      <c r="K145" s="75" t="s">
        <v>2806</v>
      </c>
      <c r="L145" s="76" t="s">
        <v>2185</v>
      </c>
      <c r="M145" s="77" t="s">
        <v>2441</v>
      </c>
      <c r="N145" s="3" t="s">
        <v>446</v>
      </c>
      <c r="O145" s="27" t="s">
        <v>988</v>
      </c>
      <c r="P145" s="3">
        <v>10</v>
      </c>
      <c r="Q145" s="1" t="s">
        <v>2218</v>
      </c>
      <c r="R145" s="2">
        <v>200</v>
      </c>
      <c r="S145" s="124">
        <v>16200</v>
      </c>
      <c r="T145" s="1" t="s">
        <v>2444</v>
      </c>
      <c r="U145" s="3" t="s">
        <v>2196</v>
      </c>
      <c r="W145" s="3" t="s">
        <v>2892</v>
      </c>
      <c r="X145" s="3" t="s">
        <v>2847</v>
      </c>
      <c r="Y145" s="82">
        <f t="shared" si="6"/>
        <v>320</v>
      </c>
      <c r="Z145" s="82" t="str">
        <f t="shared" si="7"/>
        <v>0</v>
      </c>
      <c r="AA145" s="82">
        <f t="shared" si="8"/>
        <v>320</v>
      </c>
      <c r="AC145" s="5"/>
    </row>
    <row r="146" spans="1:29" s="3" customFormat="1" ht="10.199999999999999" x14ac:dyDescent="0.2">
      <c r="A146" s="1" t="s">
        <v>2399</v>
      </c>
      <c r="B146" s="2">
        <v>85.5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1</v>
      </c>
      <c r="I146" s="27" t="s">
        <v>1357</v>
      </c>
      <c r="J146" s="3" t="s">
        <v>446</v>
      </c>
      <c r="K146" s="75" t="s">
        <v>2806</v>
      </c>
      <c r="L146" s="76" t="s">
        <v>2185</v>
      </c>
      <c r="M146" s="77" t="s">
        <v>2441</v>
      </c>
      <c r="N146" s="3" t="s">
        <v>446</v>
      </c>
      <c r="O146" s="27" t="s">
        <v>988</v>
      </c>
      <c r="P146" s="3">
        <v>1</v>
      </c>
      <c r="Q146" s="1" t="s">
        <v>2218</v>
      </c>
      <c r="R146" s="2">
        <v>200</v>
      </c>
      <c r="S146" s="124">
        <v>16200</v>
      </c>
      <c r="T146" s="1" t="s">
        <v>2444</v>
      </c>
      <c r="U146" s="3" t="s">
        <v>2196</v>
      </c>
      <c r="W146" s="3" t="s">
        <v>2892</v>
      </c>
      <c r="X146" s="3" t="s">
        <v>2847</v>
      </c>
      <c r="Y146" s="82">
        <f t="shared" si="6"/>
        <v>32</v>
      </c>
      <c r="Z146" s="82" t="str">
        <f t="shared" si="7"/>
        <v>0</v>
      </c>
      <c r="AA146" s="82">
        <f t="shared" si="8"/>
        <v>32</v>
      </c>
      <c r="AC146" s="5"/>
    </row>
    <row r="147" spans="1:29" s="3" customFormat="1" ht="10.199999999999999" x14ac:dyDescent="0.2">
      <c r="A147" s="1" t="s">
        <v>2399</v>
      </c>
      <c r="B147" s="2">
        <v>85.5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14</v>
      </c>
      <c r="I147" s="27" t="s">
        <v>1356</v>
      </c>
      <c r="J147" s="3" t="s">
        <v>446</v>
      </c>
      <c r="K147" s="75" t="s">
        <v>2806</v>
      </c>
      <c r="L147" s="76" t="s">
        <v>2185</v>
      </c>
      <c r="M147" s="77" t="s">
        <v>2441</v>
      </c>
      <c r="N147" s="3" t="s">
        <v>446</v>
      </c>
      <c r="O147" s="27" t="s">
        <v>988</v>
      </c>
      <c r="P147" s="3">
        <v>14</v>
      </c>
      <c r="Q147" s="1" t="s">
        <v>2218</v>
      </c>
      <c r="R147" s="2">
        <v>200</v>
      </c>
      <c r="S147" s="124">
        <v>16200</v>
      </c>
      <c r="T147" s="1" t="s">
        <v>2444</v>
      </c>
      <c r="U147" s="3" t="s">
        <v>2196</v>
      </c>
      <c r="W147" s="3" t="s">
        <v>2892</v>
      </c>
      <c r="X147" s="3" t="s">
        <v>2847</v>
      </c>
      <c r="Y147" s="82">
        <f t="shared" si="6"/>
        <v>448</v>
      </c>
      <c r="Z147" s="82" t="str">
        <f t="shared" si="7"/>
        <v>0</v>
      </c>
      <c r="AA147" s="82">
        <f t="shared" si="8"/>
        <v>448</v>
      </c>
      <c r="AC147" s="5"/>
    </row>
    <row r="148" spans="1:29" s="3" customFormat="1" ht="10.199999999999999" x14ac:dyDescent="0.2">
      <c r="A148" s="1" t="s">
        <v>2385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1354</v>
      </c>
      <c r="J148" s="3" t="s">
        <v>446</v>
      </c>
      <c r="K148" s="75" t="s">
        <v>2806</v>
      </c>
      <c r="L148" s="76" t="s">
        <v>2185</v>
      </c>
      <c r="M148" s="77" t="s">
        <v>2441</v>
      </c>
      <c r="N148" s="3" t="s">
        <v>446</v>
      </c>
      <c r="O148" s="27" t="s">
        <v>988</v>
      </c>
      <c r="P148" s="3">
        <v>25</v>
      </c>
      <c r="Q148" s="1" t="s">
        <v>2218</v>
      </c>
      <c r="R148" s="2">
        <v>200</v>
      </c>
      <c r="S148" s="124">
        <v>16200</v>
      </c>
      <c r="T148" s="1" t="s">
        <v>2444</v>
      </c>
      <c r="U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2400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1354</v>
      </c>
      <c r="J149" s="3" t="s">
        <v>446</v>
      </c>
      <c r="K149" s="75" t="s">
        <v>2806</v>
      </c>
      <c r="L149" s="76" t="s">
        <v>2185</v>
      </c>
      <c r="M149" s="77" t="s">
        <v>2441</v>
      </c>
      <c r="N149" s="3" t="s">
        <v>446</v>
      </c>
      <c r="O149" s="27" t="s">
        <v>988</v>
      </c>
      <c r="P149" s="3">
        <v>25</v>
      </c>
      <c r="Q149" s="1" t="s">
        <v>2218</v>
      </c>
      <c r="R149" s="2">
        <v>200</v>
      </c>
      <c r="S149" s="124">
        <v>16200</v>
      </c>
      <c r="T149" s="1" t="s">
        <v>2443</v>
      </c>
      <c r="U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1354</v>
      </c>
      <c r="J150" s="3" t="s">
        <v>446</v>
      </c>
      <c r="K150" s="75" t="s">
        <v>2806</v>
      </c>
      <c r="L150" s="76" t="s">
        <v>2185</v>
      </c>
      <c r="M150" s="115" t="s">
        <v>2441</v>
      </c>
      <c r="N150" s="3" t="s">
        <v>446</v>
      </c>
      <c r="P150" s="22">
        <v>25</v>
      </c>
      <c r="Q150" s="1" t="s">
        <v>832</v>
      </c>
      <c r="R150" s="2">
        <v>375</v>
      </c>
      <c r="S150" s="124">
        <v>16200</v>
      </c>
      <c r="T150" s="1" t="s">
        <v>838</v>
      </c>
      <c r="U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 t="s">
        <v>1358</v>
      </c>
      <c r="J151" s="3" t="s">
        <v>446</v>
      </c>
      <c r="K151" s="75" t="s">
        <v>2806</v>
      </c>
      <c r="L151" s="76" t="s">
        <v>2185</v>
      </c>
      <c r="M151" s="77" t="s">
        <v>2430</v>
      </c>
      <c r="N151" s="3" t="s">
        <v>446</v>
      </c>
      <c r="O151" s="3" t="s">
        <v>988</v>
      </c>
      <c r="P151" s="3">
        <v>25</v>
      </c>
      <c r="Q151" s="1" t="s">
        <v>2193</v>
      </c>
      <c r="R151" s="2">
        <v>40</v>
      </c>
      <c r="S151" s="120" t="s">
        <v>830</v>
      </c>
      <c r="T151" s="1" t="s">
        <v>2436</v>
      </c>
      <c r="U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1.85" customHeight="1" x14ac:dyDescent="0.2">
      <c r="A152" s="20" t="s">
        <v>2837</v>
      </c>
      <c r="B152" s="21">
        <v>0</v>
      </c>
      <c r="C152" s="20" t="s">
        <v>2838</v>
      </c>
      <c r="D152" s="20" t="s">
        <v>2186</v>
      </c>
      <c r="E152" s="22" t="s">
        <v>2187</v>
      </c>
      <c r="F152" s="22">
        <v>16</v>
      </c>
      <c r="G152" s="22">
        <v>4</v>
      </c>
      <c r="H152" s="22" t="s">
        <v>2839</v>
      </c>
      <c r="I152" s="23" t="s">
        <v>2840</v>
      </c>
      <c r="J152" s="3" t="s">
        <v>446</v>
      </c>
      <c r="K152" s="108" t="s">
        <v>2841</v>
      </c>
      <c r="L152" s="109" t="s">
        <v>2185</v>
      </c>
      <c r="M152" s="110" t="s">
        <v>2821</v>
      </c>
      <c r="N152" s="3" t="s">
        <v>446</v>
      </c>
      <c r="O152" s="87" t="s">
        <v>1263</v>
      </c>
      <c r="P152" s="22">
        <v>4</v>
      </c>
      <c r="Q152" s="1" t="s">
        <v>1002</v>
      </c>
      <c r="R152" s="2">
        <v>0</v>
      </c>
      <c r="S152" s="125">
        <v>15937</v>
      </c>
      <c r="T152" s="1" t="s">
        <v>1294</v>
      </c>
      <c r="U152" s="3" t="s">
        <v>2196</v>
      </c>
      <c r="W152" s="3" t="s">
        <v>2892</v>
      </c>
      <c r="X152" s="3" t="s">
        <v>2847</v>
      </c>
      <c r="Y152" s="82">
        <f t="shared" si="6"/>
        <v>128</v>
      </c>
      <c r="Z152" s="82" t="str">
        <f t="shared" si="7"/>
        <v>0</v>
      </c>
      <c r="AA152" s="82">
        <f t="shared" si="8"/>
        <v>128</v>
      </c>
      <c r="AC152" s="5"/>
    </row>
    <row r="153" spans="1:29" s="3" customFormat="1" ht="10.199999999999999" x14ac:dyDescent="0.2">
      <c r="A153" s="1" t="s">
        <v>836</v>
      </c>
      <c r="B153" s="2">
        <v>385</v>
      </c>
      <c r="C153" s="1" t="s">
        <v>837</v>
      </c>
      <c r="D153" s="1" t="s">
        <v>2186</v>
      </c>
      <c r="E153" s="3" t="s">
        <v>2187</v>
      </c>
      <c r="F153" s="3">
        <v>16</v>
      </c>
      <c r="G153" s="22">
        <v>25</v>
      </c>
      <c r="H153" s="22"/>
      <c r="I153" s="114"/>
      <c r="J153" s="3" t="s">
        <v>446</v>
      </c>
      <c r="K153" s="108" t="s">
        <v>1093</v>
      </c>
      <c r="L153" s="109" t="s">
        <v>2185</v>
      </c>
      <c r="M153" s="110" t="s">
        <v>2441</v>
      </c>
      <c r="N153" s="3" t="s">
        <v>446</v>
      </c>
      <c r="O153" s="27"/>
      <c r="P153" s="3">
        <v>25</v>
      </c>
      <c r="Q153" s="1" t="s">
        <v>2218</v>
      </c>
      <c r="R153" s="2">
        <v>200</v>
      </c>
      <c r="S153" s="125" t="s">
        <v>1161</v>
      </c>
      <c r="T153" s="1" t="s">
        <v>2443</v>
      </c>
      <c r="U153" s="3" t="s">
        <v>2196</v>
      </c>
      <c r="W153" s="3" t="s">
        <v>2892</v>
      </c>
      <c r="X153" s="3" t="s">
        <v>2847</v>
      </c>
      <c r="Y153" s="82">
        <f t="shared" si="6"/>
        <v>800</v>
      </c>
      <c r="Z153" s="82" t="str">
        <f t="shared" si="7"/>
        <v>0</v>
      </c>
      <c r="AA153" s="82">
        <f t="shared" si="8"/>
        <v>800</v>
      </c>
      <c r="AC153" s="5"/>
    </row>
    <row r="154" spans="1:29" s="3" customFormat="1" ht="10.199999999999999" x14ac:dyDescent="0.2">
      <c r="A154" s="1" t="s">
        <v>839</v>
      </c>
      <c r="B154" s="2">
        <v>380</v>
      </c>
      <c r="C154" s="1" t="s">
        <v>837</v>
      </c>
      <c r="D154" s="1" t="s">
        <v>2186</v>
      </c>
      <c r="E154" s="3" t="s">
        <v>2187</v>
      </c>
      <c r="F154" s="3">
        <v>16</v>
      </c>
      <c r="G154" s="22">
        <v>25</v>
      </c>
      <c r="H154" s="22"/>
      <c r="I154" s="114"/>
      <c r="J154" s="3" t="s">
        <v>446</v>
      </c>
      <c r="K154" s="108" t="s">
        <v>1093</v>
      </c>
      <c r="L154" s="109" t="s">
        <v>2185</v>
      </c>
      <c r="M154" s="110" t="s">
        <v>2441</v>
      </c>
      <c r="N154" s="3" t="s">
        <v>446</v>
      </c>
      <c r="O154" s="27"/>
      <c r="P154" s="22">
        <v>25</v>
      </c>
      <c r="Q154" s="1" t="s">
        <v>1291</v>
      </c>
      <c r="R154" s="2">
        <v>350</v>
      </c>
      <c r="S154" s="125" t="s">
        <v>1161</v>
      </c>
      <c r="T154" s="1" t="s">
        <v>1292</v>
      </c>
      <c r="U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839</v>
      </c>
      <c r="B155" s="2">
        <v>380</v>
      </c>
      <c r="C155" s="1" t="s">
        <v>837</v>
      </c>
      <c r="D155" s="1" t="s">
        <v>2186</v>
      </c>
      <c r="E155" s="3" t="s">
        <v>2187</v>
      </c>
      <c r="F155" s="3">
        <v>16</v>
      </c>
      <c r="G155" s="22">
        <v>25</v>
      </c>
      <c r="H155" s="22"/>
      <c r="I155" s="114"/>
      <c r="J155" s="3" t="s">
        <v>446</v>
      </c>
      <c r="K155" s="108" t="s">
        <v>1093</v>
      </c>
      <c r="L155" s="109" t="s">
        <v>2185</v>
      </c>
      <c r="M155" s="110" t="s">
        <v>2441</v>
      </c>
      <c r="N155" s="3" t="s">
        <v>446</v>
      </c>
      <c r="O155" s="27"/>
      <c r="P155" s="3">
        <v>25</v>
      </c>
      <c r="Q155" s="1" t="s">
        <v>2193</v>
      </c>
      <c r="R155" s="2">
        <v>83.75</v>
      </c>
      <c r="S155" s="125" t="s">
        <v>1161</v>
      </c>
      <c r="T155" s="1" t="s">
        <v>2442</v>
      </c>
      <c r="U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0.199999999999999" x14ac:dyDescent="0.2">
      <c r="A156" s="1" t="s">
        <v>424</v>
      </c>
      <c r="B156" s="21">
        <v>0</v>
      </c>
      <c r="C156" s="1" t="s">
        <v>2218</v>
      </c>
      <c r="D156" s="1" t="s">
        <v>2186</v>
      </c>
      <c r="E156" s="3" t="s">
        <v>2187</v>
      </c>
      <c r="F156" s="3">
        <v>16</v>
      </c>
      <c r="G156" s="3">
        <v>6</v>
      </c>
      <c r="I156" s="78" t="s">
        <v>1024</v>
      </c>
      <c r="J156" s="3" t="s">
        <v>446</v>
      </c>
      <c r="K156" s="75" t="s">
        <v>2821</v>
      </c>
      <c r="L156" s="76" t="s">
        <v>2185</v>
      </c>
      <c r="M156" s="77" t="s">
        <v>2315</v>
      </c>
      <c r="N156" s="3" t="s">
        <v>446</v>
      </c>
      <c r="O156" s="27" t="s">
        <v>1306</v>
      </c>
      <c r="P156" s="3">
        <v>6</v>
      </c>
      <c r="Q156" s="1" t="s">
        <v>2193</v>
      </c>
      <c r="R156" s="2">
        <v>26.65</v>
      </c>
      <c r="S156" s="120" t="s">
        <v>2887</v>
      </c>
      <c r="T156" s="1" t="s">
        <v>2672</v>
      </c>
      <c r="U156" s="3" t="s">
        <v>2196</v>
      </c>
      <c r="W156" s="3" t="s">
        <v>2892</v>
      </c>
      <c r="X156" s="3" t="s">
        <v>2847</v>
      </c>
      <c r="Y156" s="82">
        <f t="shared" si="6"/>
        <v>192</v>
      </c>
      <c r="Z156" s="82" t="str">
        <f t="shared" si="7"/>
        <v>0</v>
      </c>
      <c r="AA156" s="82">
        <f t="shared" si="8"/>
        <v>192</v>
      </c>
      <c r="AC156" s="5"/>
    </row>
    <row r="157" spans="1:29" s="3" customFormat="1" ht="10.199999999999999" x14ac:dyDescent="0.2">
      <c r="A157" s="1" t="s">
        <v>842</v>
      </c>
      <c r="B157" s="2">
        <v>375</v>
      </c>
      <c r="C157" s="1" t="s">
        <v>837</v>
      </c>
      <c r="D157" s="1" t="s">
        <v>2186</v>
      </c>
      <c r="E157" s="3" t="s">
        <v>2187</v>
      </c>
      <c r="F157" s="3">
        <v>16</v>
      </c>
      <c r="G157" s="22">
        <v>25</v>
      </c>
      <c r="H157" s="22"/>
      <c r="I157" s="114" t="s">
        <v>2901</v>
      </c>
      <c r="J157" s="3" t="s">
        <v>446</v>
      </c>
      <c r="K157" s="75" t="s">
        <v>2448</v>
      </c>
      <c r="L157" s="76" t="s">
        <v>2185</v>
      </c>
      <c r="M157" s="77" t="s">
        <v>2821</v>
      </c>
      <c r="N157" s="3" t="s">
        <v>446</v>
      </c>
      <c r="O157" s="87" t="s">
        <v>828</v>
      </c>
      <c r="P157" s="22">
        <v>25</v>
      </c>
      <c r="Q157" s="1" t="s">
        <v>1002</v>
      </c>
      <c r="R157" s="2">
        <v>0</v>
      </c>
      <c r="S157" s="119">
        <v>16210</v>
      </c>
      <c r="T157" s="1" t="s">
        <v>1294</v>
      </c>
      <c r="U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1" t="s">
        <v>842</v>
      </c>
      <c r="B158" s="2">
        <v>375</v>
      </c>
      <c r="C158" s="1" t="s">
        <v>837</v>
      </c>
      <c r="D158" s="1" t="s">
        <v>2186</v>
      </c>
      <c r="E158" s="3" t="s">
        <v>2187</v>
      </c>
      <c r="F158" s="3">
        <v>16</v>
      </c>
      <c r="G158" s="22">
        <v>25</v>
      </c>
      <c r="H158" s="22"/>
      <c r="I158" s="114"/>
      <c r="J158" s="3" t="s">
        <v>446</v>
      </c>
      <c r="K158" s="108" t="s">
        <v>2448</v>
      </c>
      <c r="L158" s="109" t="s">
        <v>2185</v>
      </c>
      <c r="M158" s="110" t="s">
        <v>2430</v>
      </c>
      <c r="N158" s="3" t="s">
        <v>446</v>
      </c>
      <c r="O158" s="22" t="s">
        <v>2448</v>
      </c>
      <c r="P158" s="3">
        <v>25</v>
      </c>
      <c r="Q158" s="1" t="s">
        <v>2193</v>
      </c>
      <c r="R158" s="2">
        <v>40</v>
      </c>
      <c r="S158" s="120" t="s">
        <v>1161</v>
      </c>
      <c r="T158" s="1" t="s">
        <v>2436</v>
      </c>
      <c r="U158" s="3" t="s">
        <v>2196</v>
      </c>
      <c r="W158" s="3" t="s">
        <v>2892</v>
      </c>
      <c r="X158" s="3" t="s">
        <v>1019</v>
      </c>
      <c r="Y158" s="82">
        <f t="shared" si="6"/>
        <v>800</v>
      </c>
      <c r="Z158" s="82">
        <f t="shared" si="7"/>
        <v>800</v>
      </c>
      <c r="AA158" s="82" t="str">
        <f t="shared" si="8"/>
        <v>0</v>
      </c>
      <c r="AC158" s="5"/>
    </row>
    <row r="159" spans="1:29" s="3" customFormat="1" ht="10.199999999999999" x14ac:dyDescent="0.2">
      <c r="A159" s="1" t="s">
        <v>840</v>
      </c>
      <c r="B159" s="2">
        <v>475</v>
      </c>
      <c r="C159" s="1" t="s">
        <v>832</v>
      </c>
      <c r="D159" s="1" t="s">
        <v>2186</v>
      </c>
      <c r="E159" s="3" t="s">
        <v>2187</v>
      </c>
      <c r="F159" s="3">
        <v>16</v>
      </c>
      <c r="G159" s="22">
        <v>25</v>
      </c>
      <c r="H159" s="22"/>
      <c r="I159" s="114"/>
      <c r="J159" s="3" t="s">
        <v>446</v>
      </c>
      <c r="K159" s="112" t="s">
        <v>2448</v>
      </c>
      <c r="L159" s="76" t="s">
        <v>2185</v>
      </c>
      <c r="M159" s="115" t="s">
        <v>2448</v>
      </c>
      <c r="N159" s="3" t="s">
        <v>446</v>
      </c>
      <c r="P159" s="22">
        <v>25</v>
      </c>
      <c r="Q159" s="1" t="s">
        <v>832</v>
      </c>
      <c r="R159" s="2">
        <v>365</v>
      </c>
      <c r="S159" s="124" t="s">
        <v>436</v>
      </c>
      <c r="T159" s="1" t="s">
        <v>841</v>
      </c>
      <c r="U159" s="3" t="s">
        <v>2196</v>
      </c>
      <c r="W159" s="3" t="s">
        <v>2892</v>
      </c>
      <c r="X159" s="3" t="s">
        <v>1019</v>
      </c>
      <c r="Y159" s="82">
        <f t="shared" si="6"/>
        <v>800</v>
      </c>
      <c r="Z159" s="82">
        <f t="shared" si="7"/>
        <v>800</v>
      </c>
      <c r="AA159" s="82" t="str">
        <f t="shared" si="8"/>
        <v>0</v>
      </c>
      <c r="AC159" s="5"/>
    </row>
    <row r="160" spans="1:29" s="3" customFormat="1" ht="10.199999999999999" x14ac:dyDescent="0.2">
      <c r="A160" s="1" t="s">
        <v>843</v>
      </c>
      <c r="B160" s="2">
        <v>385</v>
      </c>
      <c r="C160" s="1" t="s">
        <v>837</v>
      </c>
      <c r="D160" s="1" t="s">
        <v>2186</v>
      </c>
      <c r="E160" s="3" t="s">
        <v>2187</v>
      </c>
      <c r="F160" s="3">
        <v>16</v>
      </c>
      <c r="G160" s="22">
        <v>25</v>
      </c>
      <c r="H160" s="22"/>
      <c r="I160" s="114"/>
      <c r="J160" s="3" t="s">
        <v>446</v>
      </c>
      <c r="K160" s="75" t="s">
        <v>2466</v>
      </c>
      <c r="L160" s="76" t="s">
        <v>2185</v>
      </c>
      <c r="M160" s="115" t="s">
        <v>2466</v>
      </c>
      <c r="N160" s="3" t="s">
        <v>446</v>
      </c>
      <c r="P160" s="22">
        <v>25</v>
      </c>
      <c r="Q160" s="1" t="s">
        <v>832</v>
      </c>
      <c r="R160" s="2">
        <v>375</v>
      </c>
      <c r="S160" s="124" t="s">
        <v>436</v>
      </c>
      <c r="T160" s="1" t="s">
        <v>844</v>
      </c>
      <c r="U160" s="3" t="s">
        <v>2196</v>
      </c>
      <c r="W160" s="3" t="s">
        <v>2892</v>
      </c>
      <c r="X160" s="3" t="s">
        <v>1019</v>
      </c>
      <c r="Y160" s="82">
        <f t="shared" si="6"/>
        <v>800</v>
      </c>
      <c r="Z160" s="82">
        <f t="shared" si="7"/>
        <v>800</v>
      </c>
      <c r="AA160" s="82" t="str">
        <f t="shared" si="8"/>
        <v>0</v>
      </c>
      <c r="AC160" s="5"/>
    </row>
    <row r="161" spans="1:29" s="3" customFormat="1" ht="10.199999999999999" x14ac:dyDescent="0.2">
      <c r="A161" s="1" t="s">
        <v>847</v>
      </c>
      <c r="B161" s="2">
        <v>375</v>
      </c>
      <c r="C161" s="1" t="s">
        <v>837</v>
      </c>
      <c r="D161" s="1" t="s">
        <v>2186</v>
      </c>
      <c r="E161" s="3" t="s">
        <v>2187</v>
      </c>
      <c r="F161" s="3">
        <v>16</v>
      </c>
      <c r="G161" s="22">
        <v>25</v>
      </c>
      <c r="H161" s="22"/>
      <c r="I161" s="114"/>
      <c r="J161" s="3" t="s">
        <v>446</v>
      </c>
      <c r="K161" s="75" t="s">
        <v>2812</v>
      </c>
      <c r="L161" s="76" t="s">
        <v>2185</v>
      </c>
      <c r="M161" s="115" t="s">
        <v>2812</v>
      </c>
      <c r="N161" s="3" t="s">
        <v>446</v>
      </c>
      <c r="O161" s="22"/>
      <c r="P161" s="22">
        <v>25</v>
      </c>
      <c r="Q161" s="1" t="s">
        <v>832</v>
      </c>
      <c r="R161" s="2">
        <v>365</v>
      </c>
      <c r="S161" s="124" t="s">
        <v>436</v>
      </c>
      <c r="T161" s="1" t="s">
        <v>848</v>
      </c>
      <c r="U161" s="3" t="s">
        <v>2196</v>
      </c>
      <c r="W161" s="3" t="s">
        <v>2892</v>
      </c>
      <c r="X161" s="3" t="s">
        <v>1019</v>
      </c>
      <c r="Y161" s="82">
        <f t="shared" si="6"/>
        <v>800</v>
      </c>
      <c r="Z161" s="82">
        <f t="shared" si="7"/>
        <v>800</v>
      </c>
      <c r="AA161" s="82" t="str">
        <f t="shared" si="8"/>
        <v>0</v>
      </c>
      <c r="AC161" s="5"/>
    </row>
    <row r="162" spans="1:29" s="3" customFormat="1" ht="10.199999999999999" x14ac:dyDescent="0.2">
      <c r="A162" s="1" t="s">
        <v>849</v>
      </c>
      <c r="B162" s="2">
        <v>375</v>
      </c>
      <c r="C162" s="1" t="s">
        <v>837</v>
      </c>
      <c r="D162" s="1" t="s">
        <v>2186</v>
      </c>
      <c r="E162" s="3" t="s">
        <v>2187</v>
      </c>
      <c r="F162" s="3">
        <v>16</v>
      </c>
      <c r="G162" s="22">
        <v>25</v>
      </c>
      <c r="H162" s="22"/>
      <c r="I162" s="114" t="s">
        <v>1366</v>
      </c>
      <c r="J162" s="3" t="s">
        <v>446</v>
      </c>
      <c r="K162" s="75" t="s">
        <v>2585</v>
      </c>
      <c r="L162" s="76" t="s">
        <v>2185</v>
      </c>
      <c r="M162" s="115" t="s">
        <v>2484</v>
      </c>
      <c r="N162" s="3" t="s">
        <v>446</v>
      </c>
      <c r="O162" s="3" t="s">
        <v>829</v>
      </c>
      <c r="P162" s="22">
        <v>25</v>
      </c>
      <c r="Q162" s="1" t="s">
        <v>832</v>
      </c>
      <c r="R162" s="2">
        <v>375</v>
      </c>
      <c r="S162" s="118" t="s">
        <v>2806</v>
      </c>
      <c r="T162" s="1" t="s">
        <v>845</v>
      </c>
      <c r="U162" s="3" t="s">
        <v>2196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29" s="3" customFormat="1" ht="10.199999999999999" x14ac:dyDescent="0.2">
      <c r="A163" s="20"/>
      <c r="B163" s="21"/>
      <c r="C163" s="20"/>
      <c r="D163" s="20"/>
      <c r="E163" s="22"/>
      <c r="F163" s="22"/>
      <c r="L163" s="20" t="s">
        <v>2185</v>
      </c>
      <c r="M163" s="22"/>
      <c r="Q163" s="1"/>
      <c r="R163" s="2"/>
      <c r="S163" s="120"/>
      <c r="T163" s="1"/>
      <c r="Y163" s="82">
        <f t="shared" si="6"/>
        <v>0</v>
      </c>
      <c r="Z163" s="82" t="str">
        <f t="shared" si="7"/>
        <v>0</v>
      </c>
      <c r="AA163" s="82" t="str">
        <f t="shared" si="8"/>
        <v>0</v>
      </c>
      <c r="AC163" s="5"/>
    </row>
    <row r="164" spans="1:29" s="38" customFormat="1" ht="11.85" customHeight="1" x14ac:dyDescent="0.25">
      <c r="G164" s="39">
        <f>SUM(G132:G163)</f>
        <v>600</v>
      </c>
      <c r="H164" s="40"/>
      <c r="I164" s="40"/>
      <c r="J164" s="40"/>
      <c r="K164" s="40"/>
      <c r="L164" s="41"/>
      <c r="M164" s="40">
        <f>G164-P164</f>
        <v>0</v>
      </c>
      <c r="N164" s="40"/>
      <c r="O164" s="40"/>
      <c r="P164" s="39">
        <f>SUM(P132:P163)</f>
        <v>600</v>
      </c>
      <c r="Q164" s="42"/>
      <c r="R164" s="42"/>
      <c r="S164" s="94"/>
      <c r="T164" s="42"/>
      <c r="X164" s="42"/>
      <c r="Y164" s="82">
        <f t="shared" si="6"/>
        <v>0</v>
      </c>
      <c r="Z164" s="82" t="str">
        <f t="shared" si="7"/>
        <v>0</v>
      </c>
      <c r="AA164" s="82" t="str">
        <f t="shared" si="8"/>
        <v>0</v>
      </c>
    </row>
    <row r="165" spans="1:29" s="43" customFormat="1" ht="12" customHeight="1" x14ac:dyDescent="0.25">
      <c r="C165" s="44" t="s">
        <v>469</v>
      </c>
      <c r="G165" s="22"/>
      <c r="H165" s="22"/>
      <c r="I165" s="22"/>
      <c r="J165" s="22"/>
      <c r="K165" s="22"/>
      <c r="L165" s="45"/>
      <c r="M165" s="22"/>
      <c r="N165" s="22"/>
      <c r="O165" s="22"/>
      <c r="P165" s="22"/>
      <c r="Q165" s="22"/>
      <c r="R165" s="22"/>
      <c r="S165" s="95"/>
      <c r="T165" s="22"/>
      <c r="X165" s="22"/>
      <c r="Y165" s="82">
        <f t="shared" si="6"/>
        <v>0</v>
      </c>
      <c r="Z165" s="82" t="str">
        <f t="shared" si="7"/>
        <v>0</v>
      </c>
      <c r="AA165" s="82" t="str">
        <f t="shared" si="8"/>
        <v>0</v>
      </c>
    </row>
    <row r="166" spans="1:29" s="3" customFormat="1" ht="10.199999999999999" x14ac:dyDescent="0.2">
      <c r="A166" s="1" t="s">
        <v>2774</v>
      </c>
      <c r="B166" s="21">
        <v>64.5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J166" s="3" t="s">
        <v>446</v>
      </c>
      <c r="K166" s="108" t="s">
        <v>2453</v>
      </c>
      <c r="L166" s="109" t="s">
        <v>2185</v>
      </c>
      <c r="M166" s="110" t="s">
        <v>2453</v>
      </c>
      <c r="N166" s="3" t="s">
        <v>446</v>
      </c>
      <c r="O166" s="79" t="s">
        <v>2807</v>
      </c>
      <c r="P166" s="3">
        <v>25</v>
      </c>
      <c r="Q166" s="1" t="s">
        <v>2193</v>
      </c>
      <c r="R166" s="2">
        <v>38.5</v>
      </c>
      <c r="S166" s="118" t="s">
        <v>831</v>
      </c>
      <c r="T166" s="1" t="s">
        <v>2775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0.199999999999999" x14ac:dyDescent="0.2">
      <c r="A167" s="1" t="s">
        <v>2776</v>
      </c>
      <c r="B167" s="21">
        <v>69.5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J167" s="3" t="s">
        <v>446</v>
      </c>
      <c r="K167" s="108" t="s">
        <v>2453</v>
      </c>
      <c r="L167" s="109" t="s">
        <v>2185</v>
      </c>
      <c r="M167" s="110" t="s">
        <v>2453</v>
      </c>
      <c r="N167" s="3" t="s">
        <v>446</v>
      </c>
      <c r="O167" s="28" t="s">
        <v>2807</v>
      </c>
      <c r="P167" s="3">
        <v>25</v>
      </c>
      <c r="Q167" s="1" t="s">
        <v>2193</v>
      </c>
      <c r="R167" s="2">
        <v>38.5</v>
      </c>
      <c r="S167" s="118" t="s">
        <v>831</v>
      </c>
      <c r="T167" s="1" t="s">
        <v>2777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0.199999999999999" x14ac:dyDescent="0.2">
      <c r="A168" s="1" t="s">
        <v>853</v>
      </c>
      <c r="B168" s="2">
        <v>295</v>
      </c>
      <c r="C168" s="1" t="s">
        <v>837</v>
      </c>
      <c r="D168" s="1" t="s">
        <v>2718</v>
      </c>
      <c r="E168" s="3" t="s">
        <v>2187</v>
      </c>
      <c r="F168" s="3">
        <v>8</v>
      </c>
      <c r="G168" s="22">
        <v>5</v>
      </c>
      <c r="H168" s="22"/>
      <c r="I168" s="114" t="s">
        <v>821</v>
      </c>
      <c r="J168" s="3" t="s">
        <v>446</v>
      </c>
      <c r="K168" s="75" t="s">
        <v>432</v>
      </c>
      <c r="L168" s="76" t="s">
        <v>2185</v>
      </c>
      <c r="M168" s="77" t="s">
        <v>2484</v>
      </c>
      <c r="N168" s="3" t="s">
        <v>446</v>
      </c>
      <c r="O168" s="27" t="s">
        <v>2910</v>
      </c>
      <c r="P168" s="3">
        <v>5</v>
      </c>
      <c r="Q168" s="1" t="s">
        <v>2218</v>
      </c>
      <c r="R168" s="2">
        <v>240</v>
      </c>
      <c r="S168" s="124" t="s">
        <v>432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80</v>
      </c>
      <c r="Z168" s="82" t="str">
        <f t="shared" si="7"/>
        <v>0</v>
      </c>
      <c r="AA168" s="82">
        <f t="shared" si="8"/>
        <v>80</v>
      </c>
      <c r="AC168" s="5"/>
    </row>
    <row r="169" spans="1:29" s="3" customFormat="1" ht="10.199999999999999" x14ac:dyDescent="0.2">
      <c r="A169" s="1" t="s">
        <v>853</v>
      </c>
      <c r="B169" s="2">
        <v>295</v>
      </c>
      <c r="C169" s="1" t="s">
        <v>837</v>
      </c>
      <c r="D169" s="1" t="s">
        <v>2718</v>
      </c>
      <c r="E169" s="3" t="s">
        <v>2187</v>
      </c>
      <c r="F169" s="3">
        <v>8</v>
      </c>
      <c r="G169" s="22">
        <v>3</v>
      </c>
      <c r="H169" s="22"/>
      <c r="I169" s="114" t="s">
        <v>819</v>
      </c>
      <c r="J169" s="3" t="s">
        <v>446</v>
      </c>
      <c r="K169" s="75" t="s">
        <v>432</v>
      </c>
      <c r="L169" s="76" t="s">
        <v>2185</v>
      </c>
      <c r="M169" s="77" t="s">
        <v>2336</v>
      </c>
      <c r="N169" s="3" t="s">
        <v>446</v>
      </c>
      <c r="O169" s="26" t="s">
        <v>1361</v>
      </c>
      <c r="P169" s="3">
        <v>3</v>
      </c>
      <c r="Q169" s="1" t="s">
        <v>2193</v>
      </c>
      <c r="R169" s="2">
        <v>24</v>
      </c>
      <c r="S169" s="149" t="s">
        <v>432</v>
      </c>
      <c r="T169" s="1" t="s">
        <v>2750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48</v>
      </c>
      <c r="Z169" s="82" t="str">
        <f t="shared" si="7"/>
        <v>0</v>
      </c>
      <c r="AA169" s="82">
        <f t="shared" si="8"/>
        <v>48</v>
      </c>
      <c r="AC169" s="5"/>
    </row>
    <row r="170" spans="1:29" s="3" customFormat="1" ht="10.199999999999999" x14ac:dyDescent="0.2">
      <c r="A170" s="1" t="s">
        <v>853</v>
      </c>
      <c r="B170" s="2">
        <v>295</v>
      </c>
      <c r="C170" s="1" t="s">
        <v>837</v>
      </c>
      <c r="D170" s="1" t="s">
        <v>2718</v>
      </c>
      <c r="E170" s="3" t="s">
        <v>2187</v>
      </c>
      <c r="F170" s="3">
        <v>8</v>
      </c>
      <c r="G170" s="22">
        <v>8</v>
      </c>
      <c r="H170" s="22"/>
      <c r="I170" s="114" t="s">
        <v>1365</v>
      </c>
      <c r="J170" s="3" t="s">
        <v>446</v>
      </c>
      <c r="K170" s="75" t="s">
        <v>432</v>
      </c>
      <c r="L170" s="76" t="s">
        <v>2185</v>
      </c>
      <c r="M170" s="77" t="s">
        <v>2821</v>
      </c>
      <c r="N170" s="3" t="s">
        <v>446</v>
      </c>
      <c r="O170" s="87" t="s">
        <v>1263</v>
      </c>
      <c r="P170" s="22">
        <v>8</v>
      </c>
      <c r="Q170" s="1" t="s">
        <v>1002</v>
      </c>
      <c r="R170" s="2">
        <v>0</v>
      </c>
      <c r="S170" s="124" t="s">
        <v>432</v>
      </c>
      <c r="T170" s="1" t="s">
        <v>1307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128</v>
      </c>
      <c r="Z170" s="82" t="str">
        <f t="shared" si="7"/>
        <v>0</v>
      </c>
      <c r="AA170" s="82">
        <f t="shared" si="8"/>
        <v>128</v>
      </c>
      <c r="AC170" s="5"/>
    </row>
    <row r="171" spans="1:29" s="3" customFormat="1" ht="10.199999999999999" x14ac:dyDescent="0.2">
      <c r="A171" s="1" t="s">
        <v>2771</v>
      </c>
      <c r="B171" s="2">
        <v>63.5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25</v>
      </c>
      <c r="I171" s="114" t="s">
        <v>823</v>
      </c>
      <c r="J171" s="3" t="s">
        <v>446</v>
      </c>
      <c r="K171" s="75" t="s">
        <v>2446</v>
      </c>
      <c r="L171" s="76" t="s">
        <v>2185</v>
      </c>
      <c r="M171" s="77" t="s">
        <v>2336</v>
      </c>
      <c r="N171" s="3" t="s">
        <v>446</v>
      </c>
      <c r="O171" s="27" t="s">
        <v>2914</v>
      </c>
      <c r="P171" s="3">
        <v>25</v>
      </c>
      <c r="Q171" s="1" t="s">
        <v>2218</v>
      </c>
      <c r="R171" s="2">
        <v>190</v>
      </c>
      <c r="S171" s="149" t="s">
        <v>2446</v>
      </c>
      <c r="T171" s="1" t="s">
        <v>2752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400</v>
      </c>
      <c r="Z171" s="82" t="str">
        <f t="shared" si="7"/>
        <v>0</v>
      </c>
      <c r="AA171" s="82">
        <f t="shared" si="8"/>
        <v>400</v>
      </c>
      <c r="AC171" s="5"/>
    </row>
    <row r="172" spans="1:29" s="3" customFormat="1" ht="10.199999999999999" x14ac:dyDescent="0.2">
      <c r="A172" s="1" t="s">
        <v>854</v>
      </c>
      <c r="B172" s="2">
        <v>315</v>
      </c>
      <c r="C172" s="1" t="s">
        <v>832</v>
      </c>
      <c r="D172" s="1" t="s">
        <v>2718</v>
      </c>
      <c r="E172" s="3" t="s">
        <v>2187</v>
      </c>
      <c r="F172" s="3">
        <v>8</v>
      </c>
      <c r="G172" s="22">
        <v>10</v>
      </c>
      <c r="H172" s="22"/>
      <c r="I172" s="114" t="s">
        <v>827</v>
      </c>
      <c r="J172" s="3" t="s">
        <v>446</v>
      </c>
      <c r="K172" s="112" t="s">
        <v>1164</v>
      </c>
      <c r="L172" s="76" t="s">
        <v>2185</v>
      </c>
      <c r="M172" s="77" t="s">
        <v>2336</v>
      </c>
      <c r="N172" s="3" t="s">
        <v>446</v>
      </c>
      <c r="O172" s="27" t="s">
        <v>2821</v>
      </c>
      <c r="P172" s="3">
        <v>10</v>
      </c>
      <c r="Q172" s="1" t="s">
        <v>2193</v>
      </c>
      <c r="R172" s="2">
        <v>126</v>
      </c>
      <c r="S172" s="149" t="s">
        <v>2823</v>
      </c>
      <c r="T172" s="1" t="s">
        <v>2751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160</v>
      </c>
      <c r="Z172" s="82" t="str">
        <f t="shared" si="7"/>
        <v>0</v>
      </c>
      <c r="AA172" s="82">
        <f t="shared" si="8"/>
        <v>160</v>
      </c>
      <c r="AC172" s="5"/>
    </row>
    <row r="173" spans="1:29" s="3" customFormat="1" ht="10.199999999999999" x14ac:dyDescent="0.2">
      <c r="A173" s="20" t="s">
        <v>2711</v>
      </c>
      <c r="B173" s="21">
        <v>216</v>
      </c>
      <c r="C173" s="20" t="s">
        <v>2193</v>
      </c>
      <c r="D173" s="20" t="s">
        <v>2718</v>
      </c>
      <c r="E173" s="22" t="s">
        <v>2187</v>
      </c>
      <c r="F173" s="3">
        <v>8</v>
      </c>
      <c r="G173" s="22">
        <v>22</v>
      </c>
      <c r="H173" s="22"/>
      <c r="I173" s="114" t="s">
        <v>820</v>
      </c>
      <c r="J173" s="3" t="s">
        <v>446</v>
      </c>
      <c r="K173" s="112" t="s">
        <v>2277</v>
      </c>
      <c r="L173" s="76" t="s">
        <v>2185</v>
      </c>
      <c r="M173" s="77" t="s">
        <v>2336</v>
      </c>
      <c r="N173" s="3" t="s">
        <v>446</v>
      </c>
      <c r="O173" s="26" t="s">
        <v>1361</v>
      </c>
      <c r="P173" s="3">
        <v>22</v>
      </c>
      <c r="Q173" s="1" t="s">
        <v>2193</v>
      </c>
      <c r="R173" s="2">
        <v>24</v>
      </c>
      <c r="S173" s="149" t="s">
        <v>2823</v>
      </c>
      <c r="T173" s="1" t="s">
        <v>2750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352</v>
      </c>
      <c r="Z173" s="82" t="str">
        <f t="shared" si="7"/>
        <v>0</v>
      </c>
      <c r="AA173" s="82">
        <f t="shared" si="8"/>
        <v>352</v>
      </c>
      <c r="AC173" s="5"/>
    </row>
    <row r="174" spans="1:29" s="3" customFormat="1" ht="10.199999999999999" x14ac:dyDescent="0.2">
      <c r="A174" s="20" t="s">
        <v>2711</v>
      </c>
      <c r="B174" s="21">
        <v>216</v>
      </c>
      <c r="C174" s="20" t="s">
        <v>2193</v>
      </c>
      <c r="D174" s="20" t="s">
        <v>2718</v>
      </c>
      <c r="E174" s="22" t="s">
        <v>2187</v>
      </c>
      <c r="F174" s="3">
        <v>8</v>
      </c>
      <c r="G174" s="22">
        <v>25</v>
      </c>
      <c r="H174" s="22"/>
      <c r="I174" s="114" t="s">
        <v>1165</v>
      </c>
      <c r="J174" s="3" t="s">
        <v>446</v>
      </c>
      <c r="K174" s="112" t="s">
        <v>2277</v>
      </c>
      <c r="L174" s="76" t="s">
        <v>2185</v>
      </c>
      <c r="M174" s="77" t="s">
        <v>2821</v>
      </c>
      <c r="N174" s="3" t="s">
        <v>446</v>
      </c>
      <c r="O174" s="87" t="s">
        <v>1263</v>
      </c>
      <c r="P174" s="22">
        <v>25</v>
      </c>
      <c r="Q174" s="1" t="s">
        <v>1002</v>
      </c>
      <c r="R174" s="2">
        <v>0</v>
      </c>
      <c r="S174" s="124">
        <v>16201</v>
      </c>
      <c r="T174" s="1" t="s">
        <v>1307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20" t="s">
        <v>2711</v>
      </c>
      <c r="B175" s="21">
        <v>216</v>
      </c>
      <c r="C175" s="20" t="s">
        <v>2193</v>
      </c>
      <c r="D175" s="20" t="s">
        <v>2718</v>
      </c>
      <c r="E175" s="22" t="s">
        <v>2187</v>
      </c>
      <c r="F175" s="3">
        <v>8</v>
      </c>
      <c r="G175" s="22">
        <v>25</v>
      </c>
      <c r="H175" s="22"/>
      <c r="I175" s="114" t="s">
        <v>1165</v>
      </c>
      <c r="J175" s="3" t="s">
        <v>446</v>
      </c>
      <c r="K175" s="112" t="s">
        <v>2277</v>
      </c>
      <c r="L175" s="76" t="s">
        <v>2185</v>
      </c>
      <c r="M175" s="77" t="s">
        <v>2484</v>
      </c>
      <c r="N175" s="3" t="s">
        <v>446</v>
      </c>
      <c r="O175" s="27" t="s">
        <v>2910</v>
      </c>
      <c r="P175" s="3">
        <v>25</v>
      </c>
      <c r="Q175" s="1" t="s">
        <v>2218</v>
      </c>
      <c r="R175" s="2">
        <v>240</v>
      </c>
      <c r="S175" s="124">
        <v>16196</v>
      </c>
      <c r="T175" s="1" t="s">
        <v>2788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400</v>
      </c>
      <c r="Z175" s="82" t="str">
        <f t="shared" si="7"/>
        <v>0</v>
      </c>
      <c r="AA175" s="82">
        <f t="shared" si="8"/>
        <v>400</v>
      </c>
      <c r="AC175" s="5"/>
    </row>
    <row r="176" spans="1:29" s="3" customFormat="1" ht="10.199999999999999" x14ac:dyDescent="0.2">
      <c r="A176" s="20" t="s">
        <v>2711</v>
      </c>
      <c r="B176" s="21">
        <v>216</v>
      </c>
      <c r="C176" s="20" t="s">
        <v>2193</v>
      </c>
      <c r="D176" s="20" t="s">
        <v>2718</v>
      </c>
      <c r="E176" s="22" t="s">
        <v>2187</v>
      </c>
      <c r="F176" s="3">
        <v>8</v>
      </c>
      <c r="G176" s="22">
        <v>25</v>
      </c>
      <c r="H176" s="22"/>
      <c r="I176" s="114" t="s">
        <v>1165</v>
      </c>
      <c r="J176" s="3" t="s">
        <v>446</v>
      </c>
      <c r="K176" s="112" t="s">
        <v>2277</v>
      </c>
      <c r="L176" s="76" t="s">
        <v>2185</v>
      </c>
      <c r="M176" s="77" t="s">
        <v>2484</v>
      </c>
      <c r="N176" s="3" t="s">
        <v>446</v>
      </c>
      <c r="O176" s="27" t="s">
        <v>2910</v>
      </c>
      <c r="P176" s="3">
        <v>25</v>
      </c>
      <c r="Q176" s="1" t="s">
        <v>2218</v>
      </c>
      <c r="R176" s="2">
        <v>201</v>
      </c>
      <c r="S176" s="124">
        <v>16196</v>
      </c>
      <c r="T176" s="1" t="s">
        <v>2699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20" t="s">
        <v>2711</v>
      </c>
      <c r="B177" s="21">
        <v>216</v>
      </c>
      <c r="C177" s="20" t="s">
        <v>2193</v>
      </c>
      <c r="D177" s="20" t="s">
        <v>2718</v>
      </c>
      <c r="E177" s="22" t="s">
        <v>2187</v>
      </c>
      <c r="F177" s="3">
        <v>8</v>
      </c>
      <c r="G177" s="22">
        <v>25</v>
      </c>
      <c r="H177" s="22"/>
      <c r="I177" s="114" t="s">
        <v>1165</v>
      </c>
      <c r="J177" s="3" t="s">
        <v>446</v>
      </c>
      <c r="K177" s="112" t="s">
        <v>2277</v>
      </c>
      <c r="L177" s="76" t="s">
        <v>2185</v>
      </c>
      <c r="M177" s="77" t="s">
        <v>2484</v>
      </c>
      <c r="N177" s="3" t="s">
        <v>446</v>
      </c>
      <c r="O177" s="27" t="s">
        <v>2910</v>
      </c>
      <c r="P177" s="3">
        <v>25</v>
      </c>
      <c r="Q177" s="1" t="s">
        <v>2218</v>
      </c>
      <c r="R177" s="2">
        <v>204</v>
      </c>
      <c r="S177" s="124">
        <v>16196</v>
      </c>
      <c r="T177" s="1" t="s">
        <v>2700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20" t="s">
        <v>2711</v>
      </c>
      <c r="B178" s="21">
        <v>216</v>
      </c>
      <c r="C178" s="20" t="s">
        <v>2193</v>
      </c>
      <c r="D178" s="20" t="s">
        <v>2718</v>
      </c>
      <c r="E178" s="22" t="s">
        <v>2187</v>
      </c>
      <c r="F178" s="3">
        <v>8</v>
      </c>
      <c r="G178" s="22">
        <v>25</v>
      </c>
      <c r="H178" s="22"/>
      <c r="I178" s="114" t="s">
        <v>1165</v>
      </c>
      <c r="J178" s="3" t="s">
        <v>446</v>
      </c>
      <c r="K178" s="112" t="s">
        <v>2277</v>
      </c>
      <c r="L178" s="76" t="s">
        <v>2185</v>
      </c>
      <c r="M178" s="77" t="s">
        <v>1093</v>
      </c>
      <c r="N178" s="3" t="s">
        <v>446</v>
      </c>
      <c r="O178" s="27"/>
      <c r="P178" s="3">
        <v>25</v>
      </c>
      <c r="Q178" s="1" t="s">
        <v>2193</v>
      </c>
      <c r="R178" s="2">
        <v>62</v>
      </c>
      <c r="S178" s="124">
        <v>16211</v>
      </c>
      <c r="T178" s="1" t="s">
        <v>2768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20" t="s">
        <v>2711</v>
      </c>
      <c r="B179" s="21">
        <v>216</v>
      </c>
      <c r="C179" s="20" t="s">
        <v>2193</v>
      </c>
      <c r="D179" s="20" t="s">
        <v>2718</v>
      </c>
      <c r="E179" s="22" t="s">
        <v>2187</v>
      </c>
      <c r="F179" s="3">
        <v>8</v>
      </c>
      <c r="G179" s="22">
        <v>25</v>
      </c>
      <c r="H179" s="22"/>
      <c r="I179" s="114" t="s">
        <v>1165</v>
      </c>
      <c r="J179" s="3" t="s">
        <v>446</v>
      </c>
      <c r="K179" s="112" t="s">
        <v>2277</v>
      </c>
      <c r="L179" s="76" t="s">
        <v>2185</v>
      </c>
      <c r="M179" s="77" t="s">
        <v>1093</v>
      </c>
      <c r="N179" s="3" t="s">
        <v>446</v>
      </c>
      <c r="P179" s="3">
        <v>25</v>
      </c>
      <c r="Q179" s="1" t="s">
        <v>837</v>
      </c>
      <c r="R179" s="2">
        <v>310</v>
      </c>
      <c r="S179" s="124">
        <v>16211</v>
      </c>
      <c r="T179" s="1" t="s">
        <v>856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2193</v>
      </c>
      <c r="D180" s="20" t="s">
        <v>2718</v>
      </c>
      <c r="E180" s="22" t="s">
        <v>2187</v>
      </c>
      <c r="F180" s="3">
        <v>8</v>
      </c>
      <c r="G180" s="22">
        <v>25</v>
      </c>
      <c r="H180" s="22"/>
      <c r="I180" s="114" t="s">
        <v>2904</v>
      </c>
      <c r="J180" s="3" t="s">
        <v>446</v>
      </c>
      <c r="K180" s="112" t="s">
        <v>2277</v>
      </c>
      <c r="L180" s="76" t="s">
        <v>2185</v>
      </c>
      <c r="M180" s="77" t="s">
        <v>2701</v>
      </c>
      <c r="N180" s="3" t="s">
        <v>446</v>
      </c>
      <c r="O180" s="3" t="s">
        <v>2824</v>
      </c>
      <c r="P180" s="3">
        <v>25</v>
      </c>
      <c r="Q180" s="1" t="s">
        <v>2193</v>
      </c>
      <c r="R180" s="2">
        <v>48</v>
      </c>
      <c r="S180" s="124">
        <v>16198</v>
      </c>
      <c r="T180" s="1" t="s">
        <v>2702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2193</v>
      </c>
      <c r="D181" s="20" t="s">
        <v>2718</v>
      </c>
      <c r="E181" s="22" t="s">
        <v>2187</v>
      </c>
      <c r="F181" s="3">
        <v>8</v>
      </c>
      <c r="G181" s="22">
        <v>25</v>
      </c>
      <c r="H181" s="22"/>
      <c r="I181" s="114" t="s">
        <v>2904</v>
      </c>
      <c r="J181" s="3" t="s">
        <v>446</v>
      </c>
      <c r="K181" s="112" t="s">
        <v>2277</v>
      </c>
      <c r="L181" s="76" t="s">
        <v>2185</v>
      </c>
      <c r="M181" s="77" t="s">
        <v>2701</v>
      </c>
      <c r="N181" s="3" t="s">
        <v>446</v>
      </c>
      <c r="O181" s="3" t="s">
        <v>2824</v>
      </c>
      <c r="P181" s="3">
        <v>25</v>
      </c>
      <c r="Q181" s="1" t="s">
        <v>2218</v>
      </c>
      <c r="R181" s="2">
        <v>71</v>
      </c>
      <c r="S181" s="124">
        <v>16198</v>
      </c>
      <c r="T181" s="1" t="s">
        <v>2790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2193</v>
      </c>
      <c r="D182" s="20" t="s">
        <v>2718</v>
      </c>
      <c r="E182" s="22" t="s">
        <v>2187</v>
      </c>
      <c r="F182" s="3">
        <v>8</v>
      </c>
      <c r="G182" s="22">
        <v>10</v>
      </c>
      <c r="H182" s="22"/>
      <c r="I182" s="114" t="s">
        <v>2904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27" t="s">
        <v>2910</v>
      </c>
      <c r="P182" s="3">
        <v>10</v>
      </c>
      <c r="Q182" s="1" t="s">
        <v>2218</v>
      </c>
      <c r="R182" s="2">
        <v>240</v>
      </c>
      <c r="S182" s="124">
        <v>16212</v>
      </c>
      <c r="T182" s="1" t="s">
        <v>2788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160</v>
      </c>
      <c r="Z182" s="82" t="str">
        <f t="shared" si="7"/>
        <v>0</v>
      </c>
      <c r="AA182" s="82">
        <f t="shared" si="8"/>
        <v>160</v>
      </c>
      <c r="AC182" s="5"/>
    </row>
    <row r="183" spans="1:29" s="3" customFormat="1" ht="11.85" customHeight="1" x14ac:dyDescent="0.2">
      <c r="A183" s="20" t="s">
        <v>2837</v>
      </c>
      <c r="B183" s="21">
        <v>0</v>
      </c>
      <c r="C183" s="20" t="s">
        <v>2838</v>
      </c>
      <c r="D183" s="1" t="s">
        <v>2718</v>
      </c>
      <c r="E183" s="3" t="s">
        <v>2187</v>
      </c>
      <c r="F183" s="3">
        <v>8</v>
      </c>
      <c r="G183" s="22">
        <v>4</v>
      </c>
      <c r="H183" s="22" t="s">
        <v>2839</v>
      </c>
      <c r="I183" s="23" t="s">
        <v>2840</v>
      </c>
      <c r="J183" s="3" t="s">
        <v>446</v>
      </c>
      <c r="K183" s="108" t="s">
        <v>2841</v>
      </c>
      <c r="L183" s="109" t="s">
        <v>2185</v>
      </c>
      <c r="M183" s="110" t="s">
        <v>2821</v>
      </c>
      <c r="N183" s="3" t="s">
        <v>446</v>
      </c>
      <c r="O183" s="87" t="s">
        <v>1263</v>
      </c>
      <c r="P183" s="22">
        <v>4</v>
      </c>
      <c r="Q183" s="1" t="s">
        <v>1002</v>
      </c>
      <c r="R183" s="2">
        <v>0</v>
      </c>
      <c r="S183" s="125">
        <v>15937</v>
      </c>
      <c r="T183" s="1" t="s">
        <v>1307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64</v>
      </c>
      <c r="Z183" s="82" t="str">
        <f t="shared" si="7"/>
        <v>0</v>
      </c>
      <c r="AA183" s="82">
        <f t="shared" si="8"/>
        <v>64</v>
      </c>
      <c r="AC183" s="5"/>
    </row>
    <row r="184" spans="1:29" s="3" customFormat="1" ht="10.199999999999999" x14ac:dyDescent="0.2">
      <c r="A184" s="1" t="s">
        <v>854</v>
      </c>
      <c r="B184" s="2">
        <v>315</v>
      </c>
      <c r="C184" s="1" t="s">
        <v>832</v>
      </c>
      <c r="D184" s="1" t="s">
        <v>2718</v>
      </c>
      <c r="E184" s="3" t="s">
        <v>2187</v>
      </c>
      <c r="F184" s="3">
        <v>8</v>
      </c>
      <c r="G184" s="22">
        <v>15</v>
      </c>
      <c r="H184" s="22"/>
      <c r="I184" s="114" t="s">
        <v>1360</v>
      </c>
      <c r="J184" s="3" t="s">
        <v>446</v>
      </c>
      <c r="K184" s="112" t="s">
        <v>1164</v>
      </c>
      <c r="L184" s="76" t="s">
        <v>2185</v>
      </c>
      <c r="M184" s="77" t="s">
        <v>2336</v>
      </c>
      <c r="N184" s="3" t="s">
        <v>446</v>
      </c>
      <c r="O184" s="27" t="s">
        <v>2821</v>
      </c>
      <c r="P184" s="3">
        <v>15</v>
      </c>
      <c r="Q184" s="1" t="s">
        <v>2193</v>
      </c>
      <c r="R184" s="2">
        <v>126</v>
      </c>
      <c r="S184" s="120" t="s">
        <v>436</v>
      </c>
      <c r="T184" s="1" t="s">
        <v>2751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240</v>
      </c>
      <c r="Z184" s="82">
        <f t="shared" si="7"/>
        <v>240</v>
      </c>
      <c r="AA184" s="82" t="str">
        <f t="shared" si="8"/>
        <v>0</v>
      </c>
      <c r="AC184" s="5"/>
    </row>
    <row r="185" spans="1:29" s="3" customFormat="1" ht="10.199999999999999" x14ac:dyDescent="0.2">
      <c r="A185" s="1" t="s">
        <v>855</v>
      </c>
      <c r="B185" s="2">
        <v>300</v>
      </c>
      <c r="C185" s="1" t="s">
        <v>832</v>
      </c>
      <c r="D185" s="1" t="s">
        <v>2718</v>
      </c>
      <c r="E185" s="3" t="s">
        <v>2187</v>
      </c>
      <c r="F185" s="3">
        <v>8</v>
      </c>
      <c r="G185" s="22">
        <v>25</v>
      </c>
      <c r="H185" s="22"/>
      <c r="I185" s="114"/>
      <c r="J185" s="3" t="s">
        <v>446</v>
      </c>
      <c r="K185" s="112" t="s">
        <v>2888</v>
      </c>
      <c r="L185" s="76" t="s">
        <v>2185</v>
      </c>
      <c r="M185" s="77" t="s">
        <v>2490</v>
      </c>
      <c r="N185" s="3" t="s">
        <v>446</v>
      </c>
      <c r="O185" s="3" t="s">
        <v>2888</v>
      </c>
      <c r="P185" s="3">
        <v>25</v>
      </c>
      <c r="Q185" s="1" t="s">
        <v>2218</v>
      </c>
      <c r="R185" s="2">
        <v>185</v>
      </c>
      <c r="S185" s="149" t="s">
        <v>436</v>
      </c>
      <c r="T185" s="1" t="s">
        <v>2789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0.199999999999999" x14ac:dyDescent="0.2">
      <c r="A186" s="1" t="s">
        <v>857</v>
      </c>
      <c r="B186" s="2">
        <v>300</v>
      </c>
      <c r="C186" s="1" t="s">
        <v>832</v>
      </c>
      <c r="D186" s="1" t="s">
        <v>2718</v>
      </c>
      <c r="E186" s="3" t="s">
        <v>2187</v>
      </c>
      <c r="F186" s="3">
        <v>8</v>
      </c>
      <c r="G186" s="22">
        <v>25</v>
      </c>
      <c r="H186" s="22"/>
      <c r="I186" s="114"/>
      <c r="J186" s="3" t="s">
        <v>446</v>
      </c>
      <c r="K186" s="112" t="s">
        <v>2826</v>
      </c>
      <c r="L186" s="76" t="s">
        <v>2185</v>
      </c>
      <c r="M186" s="77" t="s">
        <v>2441</v>
      </c>
      <c r="N186" s="3" t="s">
        <v>446</v>
      </c>
      <c r="O186" s="27" t="s">
        <v>1326</v>
      </c>
      <c r="P186" s="3">
        <v>25</v>
      </c>
      <c r="Q186" s="1" t="s">
        <v>2193</v>
      </c>
      <c r="R186" s="2">
        <v>67</v>
      </c>
      <c r="S186" s="124" t="s">
        <v>436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0.199999999999999" x14ac:dyDescent="0.2">
      <c r="A187" s="1" t="s">
        <v>855</v>
      </c>
      <c r="B187" s="2">
        <v>300</v>
      </c>
      <c r="C187" s="1" t="s">
        <v>832</v>
      </c>
      <c r="D187" s="1" t="s">
        <v>2718</v>
      </c>
      <c r="E187" s="3" t="s">
        <v>2187</v>
      </c>
      <c r="F187" s="3">
        <v>8</v>
      </c>
      <c r="G187" s="22">
        <v>25</v>
      </c>
      <c r="H187" s="22"/>
      <c r="I187" s="114" t="s">
        <v>1331</v>
      </c>
      <c r="K187" s="112" t="s">
        <v>2888</v>
      </c>
      <c r="L187" s="76" t="s">
        <v>2185</v>
      </c>
      <c r="M187" s="77" t="s">
        <v>2315</v>
      </c>
      <c r="N187" s="3" t="s">
        <v>446</v>
      </c>
      <c r="O187" s="27" t="s">
        <v>825</v>
      </c>
      <c r="P187" s="3">
        <v>25</v>
      </c>
      <c r="Q187" s="1" t="s">
        <v>2485</v>
      </c>
      <c r="R187" s="2">
        <v>199.25</v>
      </c>
      <c r="S187" s="120" t="s">
        <v>826</v>
      </c>
      <c r="T187" s="1" t="s">
        <v>2673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400</v>
      </c>
      <c r="Z187" s="82" t="str">
        <f t="shared" si="7"/>
        <v>0</v>
      </c>
      <c r="AA187" s="82">
        <f t="shared" si="8"/>
        <v>400</v>
      </c>
      <c r="AC187" s="5"/>
    </row>
    <row r="188" spans="1:29" s="3" customFormat="1" ht="10.199999999999999" x14ac:dyDescent="0.2">
      <c r="A188" s="1" t="s">
        <v>424</v>
      </c>
      <c r="B188" s="21">
        <v>0</v>
      </c>
      <c r="C188" s="1" t="s">
        <v>2218</v>
      </c>
      <c r="D188" s="1" t="s">
        <v>2718</v>
      </c>
      <c r="E188" s="3" t="s">
        <v>2187</v>
      </c>
      <c r="F188" s="3">
        <v>8</v>
      </c>
      <c r="G188" s="3">
        <v>8</v>
      </c>
      <c r="I188" s="78" t="s">
        <v>1024</v>
      </c>
      <c r="J188" s="3" t="s">
        <v>446</v>
      </c>
      <c r="K188" s="75" t="s">
        <v>2821</v>
      </c>
      <c r="L188" s="76" t="s">
        <v>2185</v>
      </c>
      <c r="M188" s="77" t="s">
        <v>2408</v>
      </c>
      <c r="N188" s="3" t="s">
        <v>446</v>
      </c>
      <c r="O188" s="27" t="s">
        <v>1367</v>
      </c>
      <c r="P188" s="3">
        <v>8</v>
      </c>
      <c r="Q188" s="1" t="s">
        <v>2321</v>
      </c>
      <c r="R188" s="2">
        <v>26.15</v>
      </c>
      <c r="S188" s="120" t="s">
        <v>822</v>
      </c>
      <c r="T188" s="1" t="s">
        <v>2693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128</v>
      </c>
      <c r="Z188" s="82" t="str">
        <f t="shared" si="7"/>
        <v>0</v>
      </c>
      <c r="AA188" s="82">
        <f t="shared" si="8"/>
        <v>128</v>
      </c>
      <c r="AC188" s="5"/>
    </row>
    <row r="189" spans="1:29" s="3" customFormat="1" ht="10.199999999999999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17</v>
      </c>
      <c r="I189" s="27" t="s">
        <v>1368</v>
      </c>
      <c r="J189" s="3" t="s">
        <v>446</v>
      </c>
      <c r="K189" s="75" t="s">
        <v>2453</v>
      </c>
      <c r="L189" s="76" t="s">
        <v>2185</v>
      </c>
      <c r="M189" s="77" t="s">
        <v>2408</v>
      </c>
      <c r="N189" s="3" t="s">
        <v>446</v>
      </c>
      <c r="O189" s="27" t="s">
        <v>1369</v>
      </c>
      <c r="P189" s="3">
        <v>17</v>
      </c>
      <c r="Q189" s="1" t="s">
        <v>2321</v>
      </c>
      <c r="R189" s="2">
        <v>26.15</v>
      </c>
      <c r="S189" s="120" t="s">
        <v>822</v>
      </c>
      <c r="T189" s="1" t="s">
        <v>2693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272</v>
      </c>
      <c r="Z189" s="82" t="str">
        <f t="shared" si="7"/>
        <v>0</v>
      </c>
      <c r="AA189" s="82">
        <f t="shared" si="8"/>
        <v>272</v>
      </c>
      <c r="AC189" s="5"/>
    </row>
    <row r="190" spans="1:29" s="3" customFormat="1" ht="10.199999999999999" x14ac:dyDescent="0.2">
      <c r="A190" s="1" t="s">
        <v>2762</v>
      </c>
      <c r="B190" s="2">
        <v>62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25</v>
      </c>
      <c r="I190" s="27"/>
      <c r="J190" s="3" t="s">
        <v>446</v>
      </c>
      <c r="K190" s="75" t="s">
        <v>2806</v>
      </c>
      <c r="L190" s="76" t="s">
        <v>2185</v>
      </c>
      <c r="M190" s="77" t="s">
        <v>2318</v>
      </c>
      <c r="N190" s="3" t="s">
        <v>446</v>
      </c>
      <c r="O190" s="3" t="s">
        <v>1325</v>
      </c>
      <c r="P190" s="3">
        <v>25</v>
      </c>
      <c r="Q190" s="1" t="s">
        <v>2193</v>
      </c>
      <c r="R190" s="2">
        <v>89.5</v>
      </c>
      <c r="S190" s="149" t="s">
        <v>436</v>
      </c>
      <c r="T190" s="1" t="s">
        <v>2674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2782</v>
      </c>
      <c r="B191" s="21">
        <v>61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8</v>
      </c>
      <c r="J191" s="3" t="s">
        <v>446</v>
      </c>
      <c r="K191" s="75" t="s">
        <v>2453</v>
      </c>
      <c r="L191" s="76" t="s">
        <v>2185</v>
      </c>
      <c r="M191" s="77" t="s">
        <v>2315</v>
      </c>
      <c r="N191" s="3" t="s">
        <v>446</v>
      </c>
      <c r="O191" s="3" t="s">
        <v>1261</v>
      </c>
      <c r="P191" s="3">
        <v>8</v>
      </c>
      <c r="Q191" s="1" t="s">
        <v>2193</v>
      </c>
      <c r="R191" s="2">
        <v>26.65</v>
      </c>
      <c r="S191" s="149" t="s">
        <v>436</v>
      </c>
      <c r="T191" s="1" t="s">
        <v>2672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128</v>
      </c>
      <c r="Z191" s="82">
        <f t="shared" si="7"/>
        <v>128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2760</v>
      </c>
      <c r="B192" s="2">
        <v>62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/>
      <c r="J192" s="3" t="s">
        <v>446</v>
      </c>
      <c r="K192" s="75" t="s">
        <v>2806</v>
      </c>
      <c r="L192" s="76" t="s">
        <v>2185</v>
      </c>
      <c r="M192" s="77" t="s">
        <v>2519</v>
      </c>
      <c r="N192" s="3" t="s">
        <v>446</v>
      </c>
      <c r="O192" s="3" t="s">
        <v>1327</v>
      </c>
      <c r="P192" s="3">
        <v>25</v>
      </c>
      <c r="Q192" s="1" t="s">
        <v>2193</v>
      </c>
      <c r="R192" s="2">
        <v>72</v>
      </c>
      <c r="S192" s="149" t="s">
        <v>436</v>
      </c>
      <c r="T192" s="1" t="s">
        <v>2792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858</v>
      </c>
      <c r="B193" s="2">
        <v>325</v>
      </c>
      <c r="C193" s="1" t="s">
        <v>832</v>
      </c>
      <c r="D193" s="1" t="s">
        <v>2718</v>
      </c>
      <c r="E193" s="3" t="s">
        <v>2187</v>
      </c>
      <c r="F193" s="3">
        <v>8</v>
      </c>
      <c r="G193" s="22">
        <v>25</v>
      </c>
      <c r="H193" s="22"/>
      <c r="I193" s="114"/>
      <c r="J193" s="3" t="s">
        <v>446</v>
      </c>
      <c r="K193" s="112" t="s">
        <v>2446</v>
      </c>
      <c r="L193" s="76" t="s">
        <v>2185</v>
      </c>
      <c r="M193" s="77" t="s">
        <v>2804</v>
      </c>
      <c r="N193" s="3" t="s">
        <v>446</v>
      </c>
      <c r="O193" s="27" t="s">
        <v>1330</v>
      </c>
      <c r="P193" s="3">
        <v>25</v>
      </c>
      <c r="Q193" s="1" t="s">
        <v>2193</v>
      </c>
      <c r="R193" s="2">
        <v>24.85</v>
      </c>
      <c r="S193" s="149" t="s">
        <v>436</v>
      </c>
      <c r="T193" s="1" t="s">
        <v>2651</v>
      </c>
      <c r="U193" s="3" t="s">
        <v>2196</v>
      </c>
      <c r="V193" s="3" t="s">
        <v>2196</v>
      </c>
      <c r="W193" s="3" t="s">
        <v>2892</v>
      </c>
      <c r="X193" s="3" t="s">
        <v>1019</v>
      </c>
      <c r="Y193" s="82">
        <f t="shared" si="6"/>
        <v>400</v>
      </c>
      <c r="Z193" s="82">
        <f t="shared" si="7"/>
        <v>400</v>
      </c>
      <c r="AA193" s="82" t="str">
        <f t="shared" si="8"/>
        <v>0</v>
      </c>
    </row>
    <row r="194" spans="1:46" s="3" customFormat="1" ht="10.199999999999999" x14ac:dyDescent="0.2">
      <c r="A194" s="1" t="s">
        <v>2795</v>
      </c>
      <c r="B194" s="2">
        <v>185</v>
      </c>
      <c r="C194" s="1" t="s">
        <v>2218</v>
      </c>
      <c r="D194" s="1" t="s">
        <v>2718</v>
      </c>
      <c r="E194" s="3" t="s">
        <v>2187</v>
      </c>
      <c r="F194" s="3">
        <v>8</v>
      </c>
      <c r="G194" s="3">
        <v>25</v>
      </c>
      <c r="I194" s="114"/>
      <c r="J194" s="3" t="s">
        <v>446</v>
      </c>
      <c r="K194" s="75" t="s">
        <v>2812</v>
      </c>
      <c r="L194" s="76" t="s">
        <v>2185</v>
      </c>
      <c r="M194" s="77" t="s">
        <v>2408</v>
      </c>
      <c r="N194" s="22" t="s">
        <v>446</v>
      </c>
      <c r="O194" s="27" t="s">
        <v>1329</v>
      </c>
      <c r="P194" s="3">
        <v>25</v>
      </c>
      <c r="Q194" s="1" t="s">
        <v>2321</v>
      </c>
      <c r="R194" s="2">
        <v>26.15</v>
      </c>
      <c r="S194" s="149" t="s">
        <v>436</v>
      </c>
      <c r="T194" s="1" t="s">
        <v>2693</v>
      </c>
      <c r="U194" s="3" t="s">
        <v>2196</v>
      </c>
      <c r="V194" s="3" t="s">
        <v>2196</v>
      </c>
      <c r="W194" s="3" t="s">
        <v>2892</v>
      </c>
      <c r="X194" s="3" t="s">
        <v>1019</v>
      </c>
      <c r="Y194" s="82">
        <f t="shared" si="6"/>
        <v>400</v>
      </c>
      <c r="Z194" s="82">
        <f t="shared" si="7"/>
        <v>400</v>
      </c>
      <c r="AA194" s="82" t="str">
        <f t="shared" si="8"/>
        <v>0</v>
      </c>
      <c r="AC194" s="5"/>
    </row>
    <row r="195" spans="1:46" s="3" customFormat="1" ht="10.199999999999999" x14ac:dyDescent="0.2">
      <c r="A195" s="1" t="s">
        <v>2684</v>
      </c>
      <c r="B195" s="2">
        <v>15.9</v>
      </c>
      <c r="C195" s="1" t="s">
        <v>2193</v>
      </c>
      <c r="D195" s="1" t="s">
        <v>2718</v>
      </c>
      <c r="E195" s="3" t="s">
        <v>2187</v>
      </c>
      <c r="F195" s="3">
        <v>8</v>
      </c>
      <c r="G195" s="3">
        <v>25</v>
      </c>
      <c r="I195" s="27"/>
      <c r="J195" s="3" t="s">
        <v>446</v>
      </c>
      <c r="K195" s="75" t="s">
        <v>2806</v>
      </c>
      <c r="L195" s="76" t="s">
        <v>2185</v>
      </c>
      <c r="M195" s="77" t="s">
        <v>2408</v>
      </c>
      <c r="N195" s="22" t="s">
        <v>446</v>
      </c>
      <c r="O195" s="27" t="s">
        <v>1027</v>
      </c>
      <c r="P195" s="3">
        <v>25</v>
      </c>
      <c r="Q195" s="1" t="s">
        <v>2193</v>
      </c>
      <c r="R195" s="2">
        <v>24.18</v>
      </c>
      <c r="S195" s="149" t="s">
        <v>436</v>
      </c>
      <c r="T195" s="1" t="s">
        <v>2691</v>
      </c>
      <c r="U195" s="3" t="s">
        <v>2196</v>
      </c>
      <c r="V195" s="3" t="s">
        <v>2196</v>
      </c>
      <c r="W195" s="3" t="s">
        <v>2892</v>
      </c>
      <c r="X195" s="3" t="s">
        <v>1019</v>
      </c>
      <c r="Y195" s="82">
        <f t="shared" si="6"/>
        <v>400</v>
      </c>
      <c r="Z195" s="82">
        <f t="shared" si="7"/>
        <v>400</v>
      </c>
      <c r="AA195" s="82" t="str">
        <f t="shared" si="8"/>
        <v>0</v>
      </c>
      <c r="AC195" s="5"/>
    </row>
    <row r="196" spans="1:46" s="3" customFormat="1" ht="10.199999999999999" x14ac:dyDescent="0.2">
      <c r="A196" s="1" t="s">
        <v>2773</v>
      </c>
      <c r="B196" s="2">
        <v>185</v>
      </c>
      <c r="C196" s="1" t="s">
        <v>2218</v>
      </c>
      <c r="D196" s="1" t="s">
        <v>2718</v>
      </c>
      <c r="E196" s="3" t="s">
        <v>2187</v>
      </c>
      <c r="F196" s="3">
        <v>8</v>
      </c>
      <c r="G196" s="3">
        <v>25</v>
      </c>
      <c r="I196" s="139"/>
      <c r="J196" s="3" t="s">
        <v>446</v>
      </c>
      <c r="K196" s="108" t="s">
        <v>2448</v>
      </c>
      <c r="L196" s="109" t="s">
        <v>2185</v>
      </c>
      <c r="M196" s="135" t="s">
        <v>2887</v>
      </c>
      <c r="N196" s="3" t="s">
        <v>446</v>
      </c>
      <c r="O196" s="3" t="s">
        <v>2448</v>
      </c>
      <c r="P196" s="3">
        <v>25</v>
      </c>
      <c r="Q196" s="1" t="s">
        <v>2193</v>
      </c>
      <c r="R196" s="2">
        <v>21</v>
      </c>
      <c r="S196" s="120" t="s">
        <v>1161</v>
      </c>
      <c r="T196" s="1" t="s">
        <v>2723</v>
      </c>
      <c r="U196" s="3" t="s">
        <v>2196</v>
      </c>
      <c r="V196" s="3" t="s">
        <v>2196</v>
      </c>
      <c r="W196" s="3" t="s">
        <v>2892</v>
      </c>
      <c r="X196" s="3" t="s">
        <v>1019</v>
      </c>
      <c r="Y196" s="82">
        <f t="shared" si="6"/>
        <v>400</v>
      </c>
      <c r="Z196" s="82">
        <f t="shared" si="7"/>
        <v>400</v>
      </c>
      <c r="AA196" s="82" t="str">
        <f t="shared" si="8"/>
        <v>0</v>
      </c>
      <c r="AC196" s="5"/>
    </row>
    <row r="197" spans="1:46" s="3" customFormat="1" ht="10.199999999999999" x14ac:dyDescent="0.2">
      <c r="A197" s="1" t="s">
        <v>2685</v>
      </c>
      <c r="B197" s="2">
        <v>225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I197" s="27"/>
      <c r="J197" s="3" t="s">
        <v>446</v>
      </c>
      <c r="K197" s="75" t="s">
        <v>2806</v>
      </c>
      <c r="L197" s="76" t="s">
        <v>2185</v>
      </c>
      <c r="M197" s="130" t="s">
        <v>2887</v>
      </c>
      <c r="N197" s="3" t="s">
        <v>446</v>
      </c>
      <c r="O197" s="27" t="s">
        <v>2806</v>
      </c>
      <c r="P197" s="3">
        <v>25</v>
      </c>
      <c r="Q197" s="1" t="s">
        <v>2193</v>
      </c>
      <c r="R197" s="2">
        <v>25.5</v>
      </c>
      <c r="S197" s="149" t="s">
        <v>436</v>
      </c>
      <c r="T197" s="1" t="s">
        <v>2725</v>
      </c>
      <c r="U197" s="3" t="s">
        <v>2196</v>
      </c>
      <c r="V197" s="3" t="s">
        <v>2196</v>
      </c>
      <c r="W197" s="3" t="s">
        <v>2892</v>
      </c>
      <c r="X197" s="3" t="s">
        <v>1019</v>
      </c>
      <c r="Y197" s="82">
        <f t="shared" si="6"/>
        <v>400</v>
      </c>
      <c r="Z197" s="82">
        <f t="shared" si="7"/>
        <v>400</v>
      </c>
      <c r="AA197" s="82" t="str">
        <f t="shared" si="8"/>
        <v>0</v>
      </c>
      <c r="AC197" s="5"/>
    </row>
    <row r="198" spans="1:46" s="46" customFormat="1" ht="11.85" customHeight="1" thickBot="1" x14ac:dyDescent="0.3">
      <c r="G198" s="47">
        <f>SUM(G168:G197)</f>
        <v>585</v>
      </c>
      <c r="H198" s="47"/>
      <c r="I198" s="47"/>
      <c r="J198" s="47"/>
      <c r="K198" s="47"/>
      <c r="L198" s="48"/>
      <c r="M198" s="47">
        <f>G198-P198</f>
        <v>0</v>
      </c>
      <c r="N198" s="47"/>
      <c r="O198" s="47"/>
      <c r="P198" s="47">
        <f>SUM(P168:P197)</f>
        <v>585</v>
      </c>
      <c r="Q198" s="49"/>
      <c r="R198" s="49"/>
      <c r="S198" s="96"/>
      <c r="T198" s="49"/>
      <c r="X198" s="49"/>
      <c r="Y198" s="82">
        <f t="shared" si="6"/>
        <v>0</v>
      </c>
      <c r="Z198" s="82" t="str">
        <f t="shared" si="7"/>
        <v>0</v>
      </c>
      <c r="AA198" s="82" t="str">
        <f t="shared" si="8"/>
        <v>0</v>
      </c>
    </row>
    <row r="199" spans="1:46" s="43" customFormat="1" ht="11.85" customHeight="1" x14ac:dyDescent="0.25">
      <c r="C199" s="50" t="s">
        <v>2854</v>
      </c>
      <c r="G199" s="22"/>
      <c r="H199" s="22"/>
      <c r="I199" s="69"/>
      <c r="J199" s="22"/>
      <c r="K199" s="22"/>
      <c r="L199" s="45"/>
      <c r="M199" s="22"/>
      <c r="N199" s="22"/>
      <c r="O199" s="22"/>
      <c r="P199" s="22"/>
      <c r="Q199" s="22"/>
      <c r="R199" s="22"/>
      <c r="S199" s="95"/>
      <c r="T199" s="22"/>
      <c r="X199" s="22"/>
      <c r="Y199" s="82"/>
      <c r="Z199" s="82" t="str">
        <f t="shared" si="7"/>
        <v>0</v>
      </c>
      <c r="AA199" s="82" t="str">
        <f t="shared" si="8"/>
        <v>0</v>
      </c>
    </row>
    <row r="200" spans="1:46" s="3" customFormat="1" ht="10.199999999999999" x14ac:dyDescent="0.2">
      <c r="A200" s="1" t="s">
        <v>2717</v>
      </c>
      <c r="B200" s="2">
        <v>76.5</v>
      </c>
      <c r="C200" s="1" t="s">
        <v>2485</v>
      </c>
      <c r="D200" s="1" t="s">
        <v>2186</v>
      </c>
      <c r="E200" s="3" t="s">
        <v>2187</v>
      </c>
      <c r="F200" s="3">
        <v>16</v>
      </c>
      <c r="G200" s="3">
        <v>25</v>
      </c>
      <c r="I200" s="23" t="s">
        <v>2893</v>
      </c>
      <c r="J200" s="3" t="s">
        <v>446</v>
      </c>
      <c r="K200" s="23" t="s">
        <v>2446</v>
      </c>
      <c r="L200" s="20" t="s">
        <v>2185</v>
      </c>
      <c r="M200" s="26" t="s">
        <v>2889</v>
      </c>
      <c r="N200" s="37" t="s">
        <v>446</v>
      </c>
      <c r="O200" s="26" t="s">
        <v>1362</v>
      </c>
      <c r="P200" s="26">
        <v>25</v>
      </c>
      <c r="Q200" s="1" t="s">
        <v>1243</v>
      </c>
      <c r="R200" s="2">
        <v>145</v>
      </c>
      <c r="S200" s="113">
        <v>16185</v>
      </c>
      <c r="T200" s="1" t="s">
        <v>852</v>
      </c>
      <c r="U200" s="110" t="s">
        <v>2716</v>
      </c>
      <c r="V200" s="110" t="s">
        <v>2716</v>
      </c>
      <c r="W200" s="22" t="s">
        <v>2892</v>
      </c>
      <c r="X200" s="22" t="s">
        <v>2847</v>
      </c>
      <c r="Y200" s="82"/>
      <c r="Z200" s="82" t="str">
        <f t="shared" ref="Z200:Z263" si="9">IF(X200="N",Y200,"0")</f>
        <v>0</v>
      </c>
      <c r="AA200" s="82">
        <f t="shared" ref="AA200:AA263" si="10">IF(X200="P",Y200,"0")</f>
        <v>0</v>
      </c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</row>
    <row r="201" spans="1:46" s="42" customFormat="1" ht="11.85" customHeight="1" x14ac:dyDescent="0.25">
      <c r="A201" s="52"/>
      <c r="B201" s="53"/>
      <c r="C201" s="52"/>
      <c r="D201" s="52"/>
      <c r="G201" s="40">
        <f>SUM(G200:G200)</f>
        <v>25</v>
      </c>
      <c r="H201" s="40"/>
      <c r="I201" s="40"/>
      <c r="J201" s="40"/>
      <c r="K201" s="54"/>
      <c r="L201" s="55"/>
      <c r="M201" s="40">
        <f>G201-P201</f>
        <v>0</v>
      </c>
      <c r="N201" s="40"/>
      <c r="O201" s="40"/>
      <c r="P201" s="40">
        <f>SUM(P200:P200)</f>
        <v>25</v>
      </c>
      <c r="Q201" s="52"/>
      <c r="R201" s="53"/>
      <c r="S201" s="101"/>
      <c r="T201" s="52"/>
      <c r="U201" s="428"/>
      <c r="V201" s="428"/>
      <c r="Y201" s="82"/>
      <c r="Z201" s="82" t="str">
        <f t="shared" si="9"/>
        <v>0</v>
      </c>
      <c r="AA201" s="82" t="str">
        <f t="shared" si="10"/>
        <v>0</v>
      </c>
      <c r="AC201" s="56"/>
    </row>
    <row r="202" spans="1:46" s="43" customFormat="1" ht="11.85" customHeight="1" x14ac:dyDescent="0.25">
      <c r="C202" s="50" t="s">
        <v>2886</v>
      </c>
      <c r="G202" s="22"/>
      <c r="H202" s="22"/>
      <c r="I202" s="69"/>
      <c r="J202" s="22"/>
      <c r="K202" s="22"/>
      <c r="L202" s="45"/>
      <c r="M202" s="22"/>
      <c r="N202" s="22"/>
      <c r="O202" s="22"/>
      <c r="P202" s="22"/>
      <c r="Q202" s="22"/>
      <c r="R202" s="22"/>
      <c r="S202" s="102"/>
      <c r="T202" s="22"/>
      <c r="U202" s="429"/>
      <c r="V202" s="429"/>
      <c r="X202" s="22"/>
      <c r="Y202" s="82"/>
      <c r="Z202" s="82" t="str">
        <f t="shared" si="9"/>
        <v>0</v>
      </c>
      <c r="AA202" s="82" t="str">
        <f t="shared" si="10"/>
        <v>0</v>
      </c>
    </row>
    <row r="203" spans="1:46" s="3" customFormat="1" ht="10.199999999999999" x14ac:dyDescent="0.2">
      <c r="A203" s="1" t="s">
        <v>2717</v>
      </c>
      <c r="B203" s="2">
        <v>76.5</v>
      </c>
      <c r="C203" s="1" t="s">
        <v>2485</v>
      </c>
      <c r="D203" s="1" t="s">
        <v>2718</v>
      </c>
      <c r="E203" s="3" t="s">
        <v>2187</v>
      </c>
      <c r="F203" s="3">
        <v>8</v>
      </c>
      <c r="G203" s="3">
        <v>25</v>
      </c>
      <c r="I203" s="23" t="s">
        <v>2893</v>
      </c>
      <c r="J203" s="3" t="s">
        <v>446</v>
      </c>
      <c r="K203" s="23" t="s">
        <v>2446</v>
      </c>
      <c r="L203" s="20" t="s">
        <v>2185</v>
      </c>
      <c r="M203" s="26" t="s">
        <v>2889</v>
      </c>
      <c r="N203" s="37" t="s">
        <v>446</v>
      </c>
      <c r="O203" s="26" t="s">
        <v>1362</v>
      </c>
      <c r="P203" s="26">
        <v>25</v>
      </c>
      <c r="Q203" s="1" t="s">
        <v>1243</v>
      </c>
      <c r="R203" s="2">
        <v>145</v>
      </c>
      <c r="S203" s="113">
        <v>16185</v>
      </c>
      <c r="T203" s="1" t="s">
        <v>852</v>
      </c>
      <c r="U203" s="110" t="s">
        <v>2716</v>
      </c>
      <c r="V203" s="110" t="s">
        <v>2716</v>
      </c>
      <c r="W203" s="22" t="s">
        <v>2892</v>
      </c>
      <c r="X203" s="22" t="s">
        <v>2847</v>
      </c>
      <c r="Y203" s="82"/>
      <c r="Z203" s="82" t="str">
        <f t="shared" si="9"/>
        <v>0</v>
      </c>
      <c r="AA203" s="82">
        <f t="shared" si="10"/>
        <v>0</v>
      </c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</row>
    <row r="204" spans="1:46" s="42" customFormat="1" ht="11.85" customHeight="1" x14ac:dyDescent="0.25">
      <c r="A204" s="52"/>
      <c r="B204" s="53"/>
      <c r="C204" s="52"/>
      <c r="D204" s="52"/>
      <c r="G204" s="40">
        <f>SUM(G203:G203)</f>
        <v>25</v>
      </c>
      <c r="H204" s="40"/>
      <c r="I204" s="40"/>
      <c r="J204" s="40"/>
      <c r="K204" s="54"/>
      <c r="L204" s="55"/>
      <c r="M204" s="40">
        <f>G204-P204</f>
        <v>0</v>
      </c>
      <c r="N204" s="40"/>
      <c r="O204" s="40"/>
      <c r="P204" s="40">
        <f>SUM(P203:P203)</f>
        <v>25</v>
      </c>
      <c r="Q204" s="52"/>
      <c r="R204" s="53"/>
      <c r="S204" s="132"/>
      <c r="T204" s="52"/>
      <c r="Y204" s="82"/>
      <c r="Z204" s="82" t="str">
        <f t="shared" si="9"/>
        <v>0</v>
      </c>
      <c r="AA204" s="82" t="str">
        <f t="shared" si="10"/>
        <v>0</v>
      </c>
      <c r="AC204" s="56"/>
    </row>
    <row r="205" spans="1:46" s="43" customFormat="1" ht="11.85" customHeight="1" x14ac:dyDescent="0.25">
      <c r="C205" s="50" t="s">
        <v>470</v>
      </c>
      <c r="G205" s="22"/>
      <c r="H205" s="22"/>
      <c r="I205" s="69"/>
      <c r="J205" s="22"/>
      <c r="K205" s="22"/>
      <c r="L205" s="45"/>
      <c r="M205" s="22"/>
      <c r="N205" s="22"/>
      <c r="O205" s="22"/>
      <c r="P205" s="22"/>
      <c r="Q205" s="22"/>
      <c r="R205" s="22"/>
      <c r="S205" s="131"/>
      <c r="T205" s="22"/>
      <c r="X205" s="22"/>
      <c r="Y205" s="82">
        <f t="shared" ref="Y205:Y263" si="11">F205*G205*2</f>
        <v>0</v>
      </c>
      <c r="Z205" s="82" t="str">
        <f t="shared" si="9"/>
        <v>0</v>
      </c>
      <c r="AA205" s="82" t="str">
        <f t="shared" si="10"/>
        <v>0</v>
      </c>
    </row>
    <row r="206" spans="1:46" s="3" customFormat="1" ht="10.199999999999999" x14ac:dyDescent="0.2">
      <c r="A206" s="1" t="s">
        <v>850</v>
      </c>
      <c r="B206" s="2">
        <v>0</v>
      </c>
      <c r="C206" s="1" t="s">
        <v>1295</v>
      </c>
      <c r="D206" s="1" t="s">
        <v>2186</v>
      </c>
      <c r="E206" s="3" t="s">
        <v>2187</v>
      </c>
      <c r="F206" s="3">
        <v>16</v>
      </c>
      <c r="G206" s="3">
        <v>5</v>
      </c>
      <c r="I206" s="27" t="s">
        <v>427</v>
      </c>
      <c r="J206" s="3" t="s">
        <v>446</v>
      </c>
      <c r="K206" s="111" t="s">
        <v>2821</v>
      </c>
      <c r="L206" s="1" t="s">
        <v>2185</v>
      </c>
      <c r="M206" s="3" t="s">
        <v>2606</v>
      </c>
      <c r="N206" s="3" t="s">
        <v>446</v>
      </c>
      <c r="P206" s="3">
        <v>5</v>
      </c>
      <c r="Q206" s="1" t="s">
        <v>2485</v>
      </c>
      <c r="R206" s="2">
        <v>0</v>
      </c>
      <c r="S206" s="102">
        <v>16189</v>
      </c>
      <c r="T206" s="1" t="s">
        <v>2607</v>
      </c>
      <c r="U206" s="3" t="s">
        <v>2603</v>
      </c>
      <c r="V206" s="3" t="s">
        <v>2603</v>
      </c>
      <c r="W206" s="22" t="s">
        <v>2892</v>
      </c>
      <c r="X206" s="3" t="s">
        <v>2847</v>
      </c>
      <c r="Y206" s="82">
        <f t="shared" si="11"/>
        <v>160</v>
      </c>
      <c r="Z206" s="82" t="str">
        <f t="shared" si="9"/>
        <v>0</v>
      </c>
      <c r="AA206" s="82">
        <f t="shared" si="10"/>
        <v>160</v>
      </c>
      <c r="AC206" s="5"/>
    </row>
    <row r="207" spans="1:46" s="3" customFormat="1" ht="10.199999999999999" x14ac:dyDescent="0.2">
      <c r="A207" s="1" t="s">
        <v>850</v>
      </c>
      <c r="B207" s="2">
        <v>0</v>
      </c>
      <c r="C207" s="1" t="s">
        <v>1295</v>
      </c>
      <c r="D207" s="1" t="s">
        <v>2186</v>
      </c>
      <c r="E207" s="3" t="s">
        <v>2187</v>
      </c>
      <c r="F207" s="3">
        <v>16</v>
      </c>
      <c r="G207" s="3">
        <v>25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25</v>
      </c>
      <c r="Q207" s="1" t="s">
        <v>2321</v>
      </c>
      <c r="R207" s="2">
        <v>54.65</v>
      </c>
      <c r="S207" s="102">
        <v>16189</v>
      </c>
      <c r="T207" s="1" t="s">
        <v>2710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800</v>
      </c>
      <c r="Z207" s="82" t="str">
        <f t="shared" si="9"/>
        <v>0</v>
      </c>
      <c r="AA207" s="82">
        <f t="shared" si="10"/>
        <v>800</v>
      </c>
      <c r="AC207" s="5"/>
    </row>
    <row r="208" spans="1:46" s="3" customFormat="1" ht="10.199999999999999" x14ac:dyDescent="0.2">
      <c r="A208" s="1" t="s">
        <v>850</v>
      </c>
      <c r="B208" s="2">
        <v>0</v>
      </c>
      <c r="C208" s="1" t="s">
        <v>1295</v>
      </c>
      <c r="D208" s="1" t="s">
        <v>2186</v>
      </c>
      <c r="E208" s="3" t="s">
        <v>2187</v>
      </c>
      <c r="F208" s="3">
        <v>16</v>
      </c>
      <c r="G208" s="3">
        <v>7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2708</v>
      </c>
      <c r="N208" s="3" t="s">
        <v>446</v>
      </c>
      <c r="P208" s="3">
        <v>7</v>
      </c>
      <c r="Q208" s="1" t="s">
        <v>2321</v>
      </c>
      <c r="R208" s="2">
        <v>48</v>
      </c>
      <c r="S208" s="102">
        <v>16190</v>
      </c>
      <c r="T208" s="1" t="s">
        <v>2709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224</v>
      </c>
      <c r="Z208" s="82" t="str">
        <f t="shared" si="9"/>
        <v>0</v>
      </c>
      <c r="AA208" s="82">
        <f t="shared" si="10"/>
        <v>224</v>
      </c>
      <c r="AC208" s="5"/>
    </row>
    <row r="209" spans="1:31" s="42" customFormat="1" ht="11.85" customHeight="1" x14ac:dyDescent="0.25">
      <c r="A209" s="52"/>
      <c r="B209" s="53"/>
      <c r="C209" s="52"/>
      <c r="D209" s="52"/>
      <c r="G209" s="40">
        <f>SUM(G205:G208)</f>
        <v>37</v>
      </c>
      <c r="H209" s="40"/>
      <c r="I209" s="40"/>
      <c r="J209" s="40"/>
      <c r="K209" s="54"/>
      <c r="L209" s="55"/>
      <c r="M209" s="40">
        <f>G209-P209</f>
        <v>0</v>
      </c>
      <c r="N209" s="40"/>
      <c r="O209" s="40"/>
      <c r="P209" s="40">
        <f>SUM(P205:P208)</f>
        <v>37</v>
      </c>
      <c r="Q209" s="52"/>
      <c r="R209" s="53"/>
      <c r="S209" s="132"/>
      <c r="T209" s="52"/>
      <c r="Y209" s="82">
        <f t="shared" si="11"/>
        <v>0</v>
      </c>
      <c r="Z209" s="82" t="str">
        <f t="shared" si="9"/>
        <v>0</v>
      </c>
      <c r="AA209" s="82" t="str">
        <f t="shared" si="10"/>
        <v>0</v>
      </c>
      <c r="AC209" s="56"/>
    </row>
    <row r="210" spans="1:31" s="43" customFormat="1" ht="11.85" customHeight="1" x14ac:dyDescent="0.25">
      <c r="C210" s="50" t="s">
        <v>2169</v>
      </c>
      <c r="G210" s="22"/>
      <c r="H210" s="22"/>
      <c r="I210" s="69"/>
      <c r="J210" s="22"/>
      <c r="K210" s="22"/>
      <c r="L210" s="20"/>
      <c r="M210" s="22"/>
      <c r="N210" s="22"/>
      <c r="O210" s="22"/>
      <c r="P210" s="22"/>
      <c r="Q210" s="22"/>
      <c r="R210" s="22"/>
      <c r="S210" s="131"/>
      <c r="T210" s="22"/>
      <c r="X210" s="22"/>
      <c r="Y210" s="82">
        <f t="shared" si="11"/>
        <v>0</v>
      </c>
      <c r="Z210" s="82" t="str">
        <f t="shared" si="9"/>
        <v>0</v>
      </c>
      <c r="AA210" s="82" t="str">
        <f t="shared" si="10"/>
        <v>0</v>
      </c>
    </row>
    <row r="211" spans="1:31" s="3" customFormat="1" ht="10.199999999999999" x14ac:dyDescent="0.2">
      <c r="A211" s="1" t="s">
        <v>859</v>
      </c>
      <c r="B211" s="2">
        <v>0</v>
      </c>
      <c r="C211" s="1" t="s">
        <v>1295</v>
      </c>
      <c r="D211" s="1" t="s">
        <v>2718</v>
      </c>
      <c r="E211" s="3" t="s">
        <v>2187</v>
      </c>
      <c r="F211" s="3">
        <v>8</v>
      </c>
      <c r="G211" s="3">
        <v>5</v>
      </c>
      <c r="I211" s="27" t="s">
        <v>427</v>
      </c>
      <c r="J211" s="3" t="s">
        <v>446</v>
      </c>
      <c r="K211" s="111" t="s">
        <v>2821</v>
      </c>
      <c r="L211" s="1" t="s">
        <v>2185</v>
      </c>
      <c r="M211" s="3" t="s">
        <v>2606</v>
      </c>
      <c r="N211" s="3" t="s">
        <v>446</v>
      </c>
      <c r="P211" s="3">
        <v>5</v>
      </c>
      <c r="Q211" s="1" t="s">
        <v>2485</v>
      </c>
      <c r="R211" s="2">
        <v>0</v>
      </c>
      <c r="S211" s="102">
        <v>16189</v>
      </c>
      <c r="T211" s="1" t="s">
        <v>2799</v>
      </c>
      <c r="U211" s="3" t="s">
        <v>2603</v>
      </c>
      <c r="V211" s="3" t="s">
        <v>2603</v>
      </c>
      <c r="W211" s="22" t="s">
        <v>2892</v>
      </c>
      <c r="X211" s="3" t="s">
        <v>2847</v>
      </c>
      <c r="Y211" s="82">
        <f t="shared" si="11"/>
        <v>80</v>
      </c>
      <c r="Z211" s="82" t="str">
        <f t="shared" si="9"/>
        <v>0</v>
      </c>
      <c r="AA211" s="82">
        <f t="shared" si="10"/>
        <v>80</v>
      </c>
    </row>
    <row r="212" spans="1:31" s="3" customFormat="1" ht="10.199999999999999" x14ac:dyDescent="0.2">
      <c r="A212" s="1" t="s">
        <v>859</v>
      </c>
      <c r="B212" s="2">
        <v>0</v>
      </c>
      <c r="C212" s="1" t="s">
        <v>1295</v>
      </c>
      <c r="D212" s="1" t="s">
        <v>2718</v>
      </c>
      <c r="E212" s="3" t="s">
        <v>2187</v>
      </c>
      <c r="F212" s="3">
        <v>8</v>
      </c>
      <c r="G212" s="3">
        <v>25</v>
      </c>
      <c r="I212" s="27" t="s">
        <v>427</v>
      </c>
      <c r="J212" s="3" t="s">
        <v>446</v>
      </c>
      <c r="K212" s="111" t="s">
        <v>2821</v>
      </c>
      <c r="L212" s="1" t="s">
        <v>2185</v>
      </c>
      <c r="M212" s="3" t="s">
        <v>2606</v>
      </c>
      <c r="N212" s="3" t="s">
        <v>446</v>
      </c>
      <c r="P212" s="3">
        <v>25</v>
      </c>
      <c r="Q212" s="1" t="s">
        <v>2321</v>
      </c>
      <c r="R212" s="2">
        <v>54.65</v>
      </c>
      <c r="S212" s="102">
        <v>16189</v>
      </c>
      <c r="T212" s="1" t="s">
        <v>2710</v>
      </c>
      <c r="U212" s="3" t="s">
        <v>2603</v>
      </c>
      <c r="V212" s="3" t="s">
        <v>2603</v>
      </c>
      <c r="W212" s="22" t="s">
        <v>2892</v>
      </c>
      <c r="X212" s="3" t="s">
        <v>2847</v>
      </c>
      <c r="Y212" s="82">
        <f t="shared" si="11"/>
        <v>400</v>
      </c>
      <c r="Z212" s="82" t="str">
        <f t="shared" si="9"/>
        <v>0</v>
      </c>
      <c r="AA212" s="82">
        <f t="shared" si="10"/>
        <v>400</v>
      </c>
      <c r="AC212" s="5"/>
    </row>
    <row r="213" spans="1:31" s="3" customFormat="1" ht="10.199999999999999" x14ac:dyDescent="0.2">
      <c r="A213" s="1" t="s">
        <v>859</v>
      </c>
      <c r="B213" s="2">
        <v>0</v>
      </c>
      <c r="C213" s="1" t="s">
        <v>1295</v>
      </c>
      <c r="D213" s="1" t="s">
        <v>2718</v>
      </c>
      <c r="E213" s="3" t="s">
        <v>2187</v>
      </c>
      <c r="F213" s="3">
        <v>8</v>
      </c>
      <c r="G213" s="3">
        <v>7</v>
      </c>
      <c r="I213" s="27" t="s">
        <v>427</v>
      </c>
      <c r="J213" s="3" t="s">
        <v>446</v>
      </c>
      <c r="K213" s="111" t="s">
        <v>2821</v>
      </c>
      <c r="L213" s="1" t="s">
        <v>2185</v>
      </c>
      <c r="M213" s="3" t="s">
        <v>2708</v>
      </c>
      <c r="N213" s="3" t="s">
        <v>446</v>
      </c>
      <c r="P213" s="3">
        <v>7</v>
      </c>
      <c r="Q213" s="1" t="s">
        <v>2321</v>
      </c>
      <c r="R213" s="2">
        <v>48</v>
      </c>
      <c r="S213" s="102">
        <v>16190</v>
      </c>
      <c r="T213" s="1" t="s">
        <v>2709</v>
      </c>
      <c r="U213" s="3" t="s">
        <v>2603</v>
      </c>
      <c r="V213" s="3" t="s">
        <v>2603</v>
      </c>
      <c r="W213" s="22" t="s">
        <v>2892</v>
      </c>
      <c r="X213" s="3" t="s">
        <v>2847</v>
      </c>
      <c r="Y213" s="82">
        <f t="shared" si="11"/>
        <v>112</v>
      </c>
      <c r="Z213" s="82" t="str">
        <f t="shared" si="9"/>
        <v>0</v>
      </c>
      <c r="AA213" s="82">
        <f t="shared" si="10"/>
        <v>112</v>
      </c>
      <c r="AC213" s="5"/>
    </row>
    <row r="214" spans="1:31" s="46" customFormat="1" ht="11.85" customHeight="1" thickBot="1" x14ac:dyDescent="0.3">
      <c r="G214" s="47">
        <f>SUM(G210:G213)</f>
        <v>37</v>
      </c>
      <c r="H214" s="47"/>
      <c r="I214" s="47"/>
      <c r="J214" s="47"/>
      <c r="K214" s="47"/>
      <c r="L214" s="48"/>
      <c r="M214" s="47">
        <f>G214-P214</f>
        <v>0</v>
      </c>
      <c r="N214" s="47"/>
      <c r="O214" s="47"/>
      <c r="P214" s="47">
        <f>SUM(P210:P213)</f>
        <v>37</v>
      </c>
      <c r="Q214" s="49"/>
      <c r="R214" s="49"/>
      <c r="S214" s="138"/>
      <c r="T214" s="49"/>
      <c r="X214" s="49"/>
      <c r="Y214" s="82">
        <f t="shared" si="11"/>
        <v>0</v>
      </c>
      <c r="Z214" s="82" t="str">
        <f t="shared" si="9"/>
        <v>0</v>
      </c>
      <c r="AA214" s="82" t="str">
        <f t="shared" si="10"/>
        <v>0</v>
      </c>
    </row>
    <row r="215" spans="1:31" s="43" customFormat="1" ht="11.85" customHeight="1" x14ac:dyDescent="0.25">
      <c r="C215" s="50" t="s">
        <v>2177</v>
      </c>
      <c r="G215" s="22"/>
      <c r="H215" s="22"/>
      <c r="I215" s="22"/>
      <c r="J215" s="22"/>
      <c r="K215" s="22"/>
      <c r="L215" s="45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11"/>
        <v>0</v>
      </c>
      <c r="Z215" s="82" t="str">
        <f t="shared" si="9"/>
        <v>0</v>
      </c>
      <c r="AA215" s="82" t="str">
        <f t="shared" si="10"/>
        <v>0</v>
      </c>
    </row>
    <row r="216" spans="1:31" s="3" customFormat="1" ht="10.199999999999999" x14ac:dyDescent="0.2">
      <c r="A216" s="1" t="s">
        <v>851</v>
      </c>
      <c r="B216" s="2">
        <v>0</v>
      </c>
      <c r="C216" s="1" t="s">
        <v>1295</v>
      </c>
      <c r="D216" s="1" t="s">
        <v>2186</v>
      </c>
      <c r="E216" s="3" t="s">
        <v>2187</v>
      </c>
      <c r="F216" s="3">
        <v>16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2609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1"/>
        <v>1472</v>
      </c>
      <c r="Z216" s="82">
        <f t="shared" si="9"/>
        <v>1472</v>
      </c>
      <c r="AA216" s="82" t="str">
        <f t="shared" si="10"/>
        <v>0</v>
      </c>
      <c r="AC216" s="5"/>
    </row>
    <row r="217" spans="1:31" s="22" customFormat="1" ht="11.85" customHeight="1" x14ac:dyDescent="0.2">
      <c r="K217" s="26"/>
      <c r="L217" s="20" t="s">
        <v>2185</v>
      </c>
      <c r="O217" s="28"/>
      <c r="Q217" s="20"/>
      <c r="R217" s="21"/>
      <c r="S217" s="95"/>
      <c r="T217" s="20"/>
      <c r="Y217" s="82">
        <f t="shared" si="11"/>
        <v>0</v>
      </c>
      <c r="Z217" s="82" t="str">
        <f t="shared" si="9"/>
        <v>0</v>
      </c>
      <c r="AA217" s="82" t="str">
        <f t="shared" si="10"/>
        <v>0</v>
      </c>
      <c r="AC217" s="25"/>
    </row>
    <row r="218" spans="1:31" s="42" customFormat="1" ht="11.85" customHeight="1" x14ac:dyDescent="0.25">
      <c r="A218" s="52"/>
      <c r="B218" s="53"/>
      <c r="C218" s="52"/>
      <c r="D218" s="52"/>
      <c r="G218" s="40">
        <f>SUM(G215:G217)</f>
        <v>46</v>
      </c>
      <c r="H218" s="40"/>
      <c r="I218" s="40"/>
      <c r="J218" s="40"/>
      <c r="K218" s="117"/>
      <c r="L218" s="55"/>
      <c r="M218" s="40">
        <f>G218-P218</f>
        <v>0</v>
      </c>
      <c r="N218" s="40"/>
      <c r="O218" s="40"/>
      <c r="P218" s="40">
        <f>SUM(P215:P217)</f>
        <v>46</v>
      </c>
      <c r="Q218" s="52"/>
      <c r="R218" s="53"/>
      <c r="S218" s="94"/>
      <c r="T218" s="52"/>
      <c r="Y218" s="82">
        <f t="shared" si="11"/>
        <v>0</v>
      </c>
      <c r="Z218" s="82" t="str">
        <f t="shared" si="9"/>
        <v>0</v>
      </c>
      <c r="AA218" s="82" t="str">
        <f t="shared" si="10"/>
        <v>0</v>
      </c>
      <c r="AC218" s="56"/>
    </row>
    <row r="219" spans="1:31" s="43" customFormat="1" ht="11.85" customHeight="1" x14ac:dyDescent="0.25">
      <c r="C219" s="50" t="s">
        <v>2176</v>
      </c>
      <c r="G219" s="22"/>
      <c r="H219" s="22"/>
      <c r="I219" s="22"/>
      <c r="J219" s="22"/>
      <c r="K219" s="26"/>
      <c r="L219" s="20"/>
      <c r="M219" s="22"/>
      <c r="N219" s="22"/>
      <c r="O219" s="22"/>
      <c r="P219" s="22"/>
      <c r="Q219" s="22"/>
      <c r="R219" s="22"/>
      <c r="S219" s="95"/>
      <c r="T219" s="22"/>
      <c r="X219" s="22"/>
      <c r="Y219" s="82">
        <f t="shared" si="11"/>
        <v>0</v>
      </c>
      <c r="Z219" s="82" t="str">
        <f t="shared" si="9"/>
        <v>0</v>
      </c>
      <c r="AA219" s="82" t="str">
        <f t="shared" si="10"/>
        <v>0</v>
      </c>
    </row>
    <row r="220" spans="1:31" s="3" customFormat="1" ht="10.199999999999999" x14ac:dyDescent="0.2">
      <c r="A220" s="1" t="s">
        <v>860</v>
      </c>
      <c r="B220" s="2">
        <v>0</v>
      </c>
      <c r="C220" s="1" t="s">
        <v>1295</v>
      </c>
      <c r="D220" s="1" t="s">
        <v>2718</v>
      </c>
      <c r="E220" s="3" t="s">
        <v>2187</v>
      </c>
      <c r="F220" s="3">
        <v>8</v>
      </c>
      <c r="G220" s="3">
        <v>46</v>
      </c>
      <c r="J220" s="3" t="s">
        <v>446</v>
      </c>
      <c r="K220" s="111" t="s">
        <v>2608</v>
      </c>
      <c r="L220" s="1" t="s">
        <v>2185</v>
      </c>
      <c r="M220" s="3" t="s">
        <v>2608</v>
      </c>
      <c r="N220" s="3" t="s">
        <v>446</v>
      </c>
      <c r="P220" s="3">
        <v>46</v>
      </c>
      <c r="Q220" s="1" t="s">
        <v>2193</v>
      </c>
      <c r="R220" s="2">
        <v>0</v>
      </c>
      <c r="S220" s="91" t="s">
        <v>436</v>
      </c>
      <c r="T220" s="1" t="s">
        <v>2800</v>
      </c>
      <c r="U220" s="3" t="s">
        <v>2610</v>
      </c>
      <c r="V220" s="3" t="s">
        <v>2610</v>
      </c>
      <c r="W220" s="3" t="s">
        <v>2892</v>
      </c>
      <c r="X220" s="3" t="s">
        <v>1019</v>
      </c>
      <c r="Y220" s="82">
        <f t="shared" si="11"/>
        <v>736</v>
      </c>
      <c r="Z220" s="82">
        <f t="shared" si="9"/>
        <v>736</v>
      </c>
      <c r="AA220" s="82" t="str">
        <f t="shared" si="10"/>
        <v>0</v>
      </c>
      <c r="AC220" s="5"/>
    </row>
    <row r="221" spans="1:31" s="22" customFormat="1" ht="11.85" customHeight="1" x14ac:dyDescent="0.2">
      <c r="L221" s="20" t="s">
        <v>2185</v>
      </c>
      <c r="O221" s="28"/>
      <c r="Q221" s="20"/>
      <c r="R221" s="21"/>
      <c r="S221" s="95"/>
      <c r="T221" s="20"/>
      <c r="Y221" s="82"/>
      <c r="Z221" s="82" t="str">
        <f t="shared" si="9"/>
        <v>0</v>
      </c>
      <c r="AA221" s="82" t="str">
        <f t="shared" si="10"/>
        <v>0</v>
      </c>
      <c r="AC221" s="25"/>
    </row>
    <row r="222" spans="1:31" s="46" customFormat="1" ht="11.85" customHeight="1" thickBot="1" x14ac:dyDescent="0.3">
      <c r="G222" s="47">
        <f>SUM(G219:G221)</f>
        <v>46</v>
      </c>
      <c r="H222" s="47"/>
      <c r="I222" s="47"/>
      <c r="J222" s="47"/>
      <c r="K222" s="47"/>
      <c r="L222" s="48"/>
      <c r="M222" s="47">
        <f>G222-P222</f>
        <v>0</v>
      </c>
      <c r="N222" s="47"/>
      <c r="O222" s="47"/>
      <c r="P222" s="47">
        <f>SUM(P219:P221)</f>
        <v>46</v>
      </c>
      <c r="Q222" s="49"/>
      <c r="R222" s="49"/>
      <c r="S222" s="96"/>
      <c r="T222" s="49"/>
      <c r="X222" s="49"/>
      <c r="Y222" s="82"/>
      <c r="Z222" s="82" t="str">
        <f t="shared" si="9"/>
        <v>0</v>
      </c>
      <c r="AA222" s="82" t="str">
        <f t="shared" si="10"/>
        <v>0</v>
      </c>
    </row>
    <row r="223" spans="1:31" s="71" customFormat="1" ht="11.85" customHeight="1" x14ac:dyDescent="0.25">
      <c r="C223" s="50" t="s">
        <v>2801</v>
      </c>
      <c r="G223" s="72"/>
      <c r="H223" s="72"/>
      <c r="I223" s="72" t="s">
        <v>1023</v>
      </c>
      <c r="J223" s="72"/>
      <c r="K223" s="72"/>
      <c r="L223" s="73"/>
      <c r="M223" s="72"/>
      <c r="N223" s="72"/>
      <c r="O223" s="72"/>
      <c r="P223" s="72"/>
      <c r="Q223" s="74"/>
      <c r="R223" s="74"/>
      <c r="S223" s="97"/>
      <c r="T223" s="74"/>
      <c r="X223" s="74"/>
      <c r="Y223" s="82"/>
      <c r="Z223" s="82" t="str">
        <f t="shared" si="9"/>
        <v>0</v>
      </c>
      <c r="AA223" s="82" t="str">
        <f t="shared" si="10"/>
        <v>0</v>
      </c>
    </row>
    <row r="224" spans="1:31" s="3" customFormat="1" ht="10.199999999999999" x14ac:dyDescent="0.2">
      <c r="A224" s="1" t="s">
        <v>2711</v>
      </c>
      <c r="B224" s="2">
        <v>216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172</v>
      </c>
      <c r="I224" s="114" t="s">
        <v>2920</v>
      </c>
      <c r="K224" s="111" t="s">
        <v>2277</v>
      </c>
      <c r="L224" s="1" t="s">
        <v>2185</v>
      </c>
      <c r="Q224" s="1"/>
      <c r="R224" s="2"/>
      <c r="S224" s="91"/>
      <c r="T224" s="1"/>
      <c r="U224" s="3" t="s">
        <v>2712</v>
      </c>
      <c r="Y224" s="82"/>
      <c r="Z224" s="82" t="str">
        <f t="shared" si="9"/>
        <v>0</v>
      </c>
      <c r="AA224" s="82" t="str">
        <f t="shared" si="10"/>
        <v>0</v>
      </c>
      <c r="AC224" s="5">
        <v>36915.692210648151</v>
      </c>
      <c r="AE224" s="3">
        <v>2533535</v>
      </c>
    </row>
    <row r="225" spans="1:256" s="3" customFormat="1" ht="10.199999999999999" x14ac:dyDescent="0.2">
      <c r="A225" s="1" t="s">
        <v>2711</v>
      </c>
      <c r="B225" s="2">
        <v>216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73</v>
      </c>
      <c r="I225" s="114" t="s">
        <v>2904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256" s="3" customFormat="1" ht="10.199999999999999" x14ac:dyDescent="0.2">
      <c r="A226" s="1"/>
      <c r="B226" s="2"/>
      <c r="C226" s="1"/>
      <c r="D226" s="1"/>
      <c r="I226" s="114"/>
      <c r="K226" s="111"/>
      <c r="L226" s="1" t="s">
        <v>2185</v>
      </c>
      <c r="M226" s="3" t="s">
        <v>2821</v>
      </c>
      <c r="Q226" s="1" t="s">
        <v>1094</v>
      </c>
      <c r="R226" s="2"/>
      <c r="S226" s="91"/>
      <c r="T226" s="1"/>
      <c r="Y226" s="82"/>
      <c r="Z226" s="82" t="str">
        <f t="shared" si="9"/>
        <v>0</v>
      </c>
      <c r="AA226" s="82" t="str">
        <f t="shared" si="10"/>
        <v>0</v>
      </c>
      <c r="AC226" s="5"/>
    </row>
    <row r="227" spans="1:256" s="38" customFormat="1" ht="11.85" customHeight="1" x14ac:dyDescent="0.25">
      <c r="G227" s="40">
        <f>SUM(G224:G225)</f>
        <v>245</v>
      </c>
      <c r="H227" s="40"/>
      <c r="I227" s="40"/>
      <c r="J227" s="40"/>
      <c r="K227" s="40"/>
      <c r="L227" s="41"/>
      <c r="M227" s="40"/>
      <c r="N227" s="40"/>
      <c r="O227" s="40"/>
      <c r="P227" s="40"/>
      <c r="Q227" s="42"/>
      <c r="R227" s="42"/>
      <c r="S227" s="94"/>
      <c r="T227" s="42"/>
      <c r="X227" s="42"/>
      <c r="Y227" s="82"/>
      <c r="Z227" s="82" t="str">
        <f t="shared" si="9"/>
        <v>0</v>
      </c>
      <c r="AA227" s="82" t="str">
        <f t="shared" si="10"/>
        <v>0</v>
      </c>
      <c r="IV227" s="38">
        <f>SUM(A227:IU227)</f>
        <v>245</v>
      </c>
    </row>
    <row r="228" spans="1:256" s="71" customFormat="1" ht="11.85" customHeight="1" x14ac:dyDescent="0.25">
      <c r="C228" s="50" t="s">
        <v>2802</v>
      </c>
      <c r="G228" s="72"/>
      <c r="H228" s="72"/>
      <c r="I228" s="72" t="s">
        <v>1023</v>
      </c>
      <c r="J228" s="72"/>
      <c r="K228" s="72"/>
      <c r="L228" s="73"/>
      <c r="M228" s="72"/>
      <c r="N228" s="72"/>
      <c r="O228" s="72"/>
      <c r="P228" s="72"/>
      <c r="Q228" s="74"/>
      <c r="R228" s="74"/>
      <c r="S228" s="97"/>
      <c r="T228" s="74"/>
      <c r="X228" s="74"/>
      <c r="Y228" s="82"/>
      <c r="Z228" s="82" t="str">
        <f t="shared" si="9"/>
        <v>0</v>
      </c>
      <c r="AA228" s="82" t="str">
        <f t="shared" si="10"/>
        <v>0</v>
      </c>
    </row>
    <row r="229" spans="1:256" s="3" customFormat="1" ht="10.199999999999999" x14ac:dyDescent="0.2">
      <c r="A229" s="1" t="s">
        <v>2711</v>
      </c>
      <c r="B229" s="2">
        <v>216</v>
      </c>
      <c r="C229" s="1" t="s">
        <v>2218</v>
      </c>
      <c r="D229" s="1" t="s">
        <v>2718</v>
      </c>
      <c r="E229" s="3" t="s">
        <v>2187</v>
      </c>
      <c r="F229" s="3">
        <v>8</v>
      </c>
      <c r="G229" s="3">
        <v>172</v>
      </c>
      <c r="I229" s="114" t="s">
        <v>2920</v>
      </c>
      <c r="K229" s="111" t="s">
        <v>2277</v>
      </c>
      <c r="L229" s="1" t="s">
        <v>2185</v>
      </c>
      <c r="Q229" s="1"/>
      <c r="R229" s="2"/>
      <c r="S229" s="91"/>
      <c r="T229" s="1"/>
      <c r="U229" s="3" t="s">
        <v>2712</v>
      </c>
      <c r="Y229" s="82"/>
      <c r="Z229" s="82" t="str">
        <f t="shared" si="9"/>
        <v>0</v>
      </c>
      <c r="AA229" s="82" t="str">
        <f t="shared" si="10"/>
        <v>0</v>
      </c>
      <c r="AC229" s="5">
        <v>36915.692210648151</v>
      </c>
      <c r="AE229" s="3">
        <v>2533535</v>
      </c>
    </row>
    <row r="230" spans="1:256" s="3" customFormat="1" ht="10.199999999999999" x14ac:dyDescent="0.2">
      <c r="A230" s="1" t="s">
        <v>2711</v>
      </c>
      <c r="B230" s="2">
        <v>216</v>
      </c>
      <c r="C230" s="1" t="s">
        <v>2218</v>
      </c>
      <c r="D230" s="1" t="s">
        <v>2718</v>
      </c>
      <c r="E230" s="3" t="s">
        <v>2187</v>
      </c>
      <c r="F230" s="3">
        <v>8</v>
      </c>
      <c r="G230" s="3">
        <v>73</v>
      </c>
      <c r="I230" s="114" t="s">
        <v>2904</v>
      </c>
      <c r="K230" s="111" t="s">
        <v>2277</v>
      </c>
      <c r="L230" s="1" t="s">
        <v>2185</v>
      </c>
      <c r="Q230" s="1"/>
      <c r="R230" s="2"/>
      <c r="S230" s="91"/>
      <c r="T230" s="1"/>
      <c r="U230" s="3" t="s">
        <v>2712</v>
      </c>
      <c r="Y230" s="82"/>
      <c r="Z230" s="82" t="str">
        <f t="shared" si="9"/>
        <v>0</v>
      </c>
      <c r="AA230" s="82" t="str">
        <f t="shared" si="10"/>
        <v>0</v>
      </c>
      <c r="AC230" s="5">
        <v>36915.692210648151</v>
      </c>
      <c r="AE230" s="3">
        <v>2533535</v>
      </c>
    </row>
    <row r="231" spans="1:256" s="3" customFormat="1" ht="10.199999999999999" x14ac:dyDescent="0.2">
      <c r="A231" s="1"/>
      <c r="B231" s="2"/>
      <c r="C231" s="1"/>
      <c r="D231" s="1"/>
      <c r="I231" s="114"/>
      <c r="K231" s="111"/>
      <c r="L231" s="1" t="s">
        <v>2185</v>
      </c>
      <c r="M231" s="3" t="s">
        <v>1022</v>
      </c>
      <c r="Q231" s="1" t="s">
        <v>1260</v>
      </c>
      <c r="R231" s="2"/>
      <c r="S231" s="91"/>
      <c r="T231" s="1"/>
      <c r="Y231" s="82"/>
      <c r="Z231" s="82" t="str">
        <f t="shared" si="9"/>
        <v>0</v>
      </c>
      <c r="AA231" s="82" t="str">
        <f t="shared" si="10"/>
        <v>0</v>
      </c>
      <c r="AC231" s="5"/>
    </row>
    <row r="232" spans="1:256" s="58" customFormat="1" x14ac:dyDescent="0.25">
      <c r="G232" s="40">
        <f>SUM(G229:G231)</f>
        <v>245</v>
      </c>
      <c r="S232" s="106"/>
      <c r="Y232" s="82"/>
      <c r="Z232" s="82" t="str">
        <f t="shared" si="9"/>
        <v>0</v>
      </c>
      <c r="AA232" s="82" t="str">
        <f t="shared" si="10"/>
        <v>0</v>
      </c>
    </row>
    <row r="233" spans="1:256" ht="11.85" customHeight="1" x14ac:dyDescent="0.25">
      <c r="C233" s="57" t="s">
        <v>2174</v>
      </c>
      <c r="G233" s="3"/>
      <c r="H233" s="3"/>
      <c r="I233" s="3"/>
      <c r="J233" s="3"/>
      <c r="K233" s="3"/>
      <c r="L233" s="7"/>
      <c r="M233" s="3"/>
      <c r="N233" s="3"/>
      <c r="O233" s="3"/>
      <c r="P233" s="3"/>
      <c r="Q233" s="3"/>
      <c r="R233" s="3"/>
      <c r="S233" s="95"/>
      <c r="T233" s="3"/>
      <c r="X233" s="3"/>
      <c r="Y233" s="82"/>
      <c r="Z233" s="82" t="str">
        <f t="shared" si="9"/>
        <v>0</v>
      </c>
      <c r="AA233" s="82" t="str">
        <f t="shared" si="10"/>
        <v>0</v>
      </c>
    </row>
    <row r="234" spans="1:256" s="3" customFormat="1" ht="10.199999999999999" x14ac:dyDescent="0.2">
      <c r="A234" s="1" t="s">
        <v>422</v>
      </c>
      <c r="B234" s="2">
        <v>400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108" t="s">
        <v>432</v>
      </c>
      <c r="L234" s="109" t="s">
        <v>2185</v>
      </c>
      <c r="M234" s="110" t="s">
        <v>2887</v>
      </c>
      <c r="N234" s="3" t="s">
        <v>446</v>
      </c>
      <c r="O234" s="3" t="s">
        <v>432</v>
      </c>
      <c r="P234" s="3">
        <v>25</v>
      </c>
      <c r="Q234" s="1" t="s">
        <v>2193</v>
      </c>
      <c r="R234" s="2">
        <v>80.75</v>
      </c>
      <c r="S234" s="120" t="s">
        <v>436</v>
      </c>
      <c r="T234" s="1" t="s">
        <v>2274</v>
      </c>
      <c r="U234" s="3" t="s">
        <v>2196</v>
      </c>
      <c r="V234" s="3" t="s">
        <v>2196</v>
      </c>
      <c r="W234" s="22" t="s">
        <v>1161</v>
      </c>
      <c r="X234" s="3" t="s">
        <v>1019</v>
      </c>
      <c r="Y234" s="82">
        <f t="shared" si="11"/>
        <v>800</v>
      </c>
      <c r="Z234" s="82">
        <f t="shared" si="9"/>
        <v>800</v>
      </c>
      <c r="AA234" s="82" t="str">
        <f t="shared" si="10"/>
        <v>0</v>
      </c>
      <c r="AC234" s="5"/>
    </row>
    <row r="235" spans="1:256" s="3" customFormat="1" ht="10.199999999999999" x14ac:dyDescent="0.2">
      <c r="A235" s="1" t="s">
        <v>2391</v>
      </c>
      <c r="B235" s="2">
        <v>360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 t="s">
        <v>2923</v>
      </c>
      <c r="J235" s="3" t="s">
        <v>446</v>
      </c>
      <c r="K235" s="108" t="s">
        <v>2806</v>
      </c>
      <c r="L235" s="109" t="s">
        <v>2185</v>
      </c>
      <c r="M235" s="110" t="s">
        <v>2490</v>
      </c>
      <c r="N235" s="3" t="s">
        <v>446</v>
      </c>
      <c r="O235" s="3" t="s">
        <v>2919</v>
      </c>
      <c r="P235" s="3">
        <v>25</v>
      </c>
      <c r="Q235" s="1" t="s">
        <v>2193</v>
      </c>
      <c r="R235" s="2">
        <v>83</v>
      </c>
      <c r="S235" s="120" t="s">
        <v>2490</v>
      </c>
      <c r="T235" s="1" t="s">
        <v>2510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256" s="3" customFormat="1" ht="10.199999999999999" x14ac:dyDescent="0.2">
      <c r="A236" s="1" t="s">
        <v>2288</v>
      </c>
      <c r="B236" s="2">
        <v>34.65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3">
        <v>23426</v>
      </c>
      <c r="J236" s="3" t="s">
        <v>446</v>
      </c>
      <c r="K236" s="108" t="s">
        <v>2277</v>
      </c>
      <c r="L236" s="109" t="s">
        <v>2185</v>
      </c>
      <c r="M236" s="110" t="s">
        <v>2408</v>
      </c>
      <c r="N236" s="3" t="s">
        <v>446</v>
      </c>
      <c r="O236" s="3" t="s">
        <v>2852</v>
      </c>
      <c r="P236" s="3">
        <v>25</v>
      </c>
      <c r="Q236" s="1" t="s">
        <v>2321</v>
      </c>
      <c r="R236" s="2">
        <v>26.15</v>
      </c>
      <c r="S236" s="120" t="s">
        <v>2887</v>
      </c>
      <c r="T236" s="1" t="s">
        <v>2693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256" s="3" customFormat="1" ht="10.199999999999999" x14ac:dyDescent="0.2">
      <c r="A237" s="1" t="s">
        <v>2281</v>
      </c>
      <c r="B237" s="2">
        <v>35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3">
        <v>23435</v>
      </c>
      <c r="J237" s="3" t="s">
        <v>446</v>
      </c>
      <c r="K237" s="108" t="s">
        <v>2277</v>
      </c>
      <c r="L237" s="109" t="s">
        <v>2185</v>
      </c>
      <c r="M237" s="110" t="s">
        <v>2408</v>
      </c>
      <c r="N237" s="3" t="s">
        <v>446</v>
      </c>
      <c r="O237" s="3" t="s">
        <v>2820</v>
      </c>
      <c r="P237" s="3">
        <v>25</v>
      </c>
      <c r="Q237" s="1" t="s">
        <v>2193</v>
      </c>
      <c r="R237" s="2">
        <v>24.18</v>
      </c>
      <c r="S237" s="120" t="s">
        <v>2887</v>
      </c>
      <c r="T237" s="1" t="s">
        <v>2691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256" s="3" customFormat="1" ht="10.199999999999999" x14ac:dyDescent="0.2">
      <c r="A238" s="1" t="s">
        <v>2289</v>
      </c>
      <c r="B238" s="2">
        <v>35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23380</v>
      </c>
      <c r="J238" s="3" t="s">
        <v>446</v>
      </c>
      <c r="K238" s="108" t="s">
        <v>2277</v>
      </c>
      <c r="L238" s="109" t="s">
        <v>2185</v>
      </c>
      <c r="M238" s="110" t="s">
        <v>2408</v>
      </c>
      <c r="N238" s="3" t="s">
        <v>446</v>
      </c>
      <c r="O238" s="3" t="s">
        <v>2820</v>
      </c>
      <c r="P238" s="3">
        <v>25</v>
      </c>
      <c r="Q238" s="1" t="s">
        <v>2193</v>
      </c>
      <c r="R238" s="2">
        <v>24.18</v>
      </c>
      <c r="S238" s="120" t="s">
        <v>2887</v>
      </c>
      <c r="T238" s="1" t="s">
        <v>2691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256" s="3" customFormat="1" ht="10.199999999999999" x14ac:dyDescent="0.2">
      <c r="A239" s="1" t="s">
        <v>2292</v>
      </c>
      <c r="B239" s="2">
        <v>48.4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23519</v>
      </c>
      <c r="J239" s="3" t="s">
        <v>446</v>
      </c>
      <c r="K239" s="108" t="s">
        <v>2277</v>
      </c>
      <c r="L239" s="109" t="s">
        <v>2185</v>
      </c>
      <c r="M239" s="110" t="s">
        <v>2430</v>
      </c>
      <c r="N239" s="3" t="s">
        <v>446</v>
      </c>
      <c r="O239" s="3" t="s">
        <v>2835</v>
      </c>
      <c r="P239" s="3">
        <v>25</v>
      </c>
      <c r="Q239" s="1" t="s">
        <v>2193</v>
      </c>
      <c r="R239" s="2">
        <v>77</v>
      </c>
      <c r="S239" s="120" t="s">
        <v>2408</v>
      </c>
      <c r="T239" s="1" t="s">
        <v>2437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256" s="3" customFormat="1" ht="10.199999999999999" x14ac:dyDescent="0.2">
      <c r="A240" s="1" t="s">
        <v>2290</v>
      </c>
      <c r="B240" s="2">
        <v>36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2851</v>
      </c>
      <c r="J240" s="3" t="s">
        <v>446</v>
      </c>
      <c r="K240" s="108" t="s">
        <v>2277</v>
      </c>
      <c r="L240" s="109" t="s">
        <v>2185</v>
      </c>
      <c r="M240" s="110" t="s">
        <v>2490</v>
      </c>
      <c r="N240" s="3" t="s">
        <v>446</v>
      </c>
      <c r="O240" s="3" t="s">
        <v>2596</v>
      </c>
      <c r="P240" s="3">
        <v>25</v>
      </c>
      <c r="Q240" s="1" t="s">
        <v>2193</v>
      </c>
      <c r="R240" s="2">
        <v>86.5</v>
      </c>
      <c r="S240" s="120" t="s">
        <v>2490</v>
      </c>
      <c r="T240" s="1" t="s">
        <v>2512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0.199999999999999" x14ac:dyDescent="0.2">
      <c r="A241" s="1" t="s">
        <v>2291</v>
      </c>
      <c r="B241" s="2">
        <v>38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2850</v>
      </c>
      <c r="J241" s="3" t="s">
        <v>446</v>
      </c>
      <c r="K241" s="108" t="s">
        <v>2277</v>
      </c>
      <c r="L241" s="109" t="s">
        <v>2185</v>
      </c>
      <c r="M241" s="110" t="s">
        <v>2490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96.75</v>
      </c>
      <c r="S241" s="120" t="s">
        <v>2490</v>
      </c>
      <c r="T241" s="1" t="s">
        <v>2513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0.199999999999999" x14ac:dyDescent="0.2">
      <c r="A242" s="1" t="s">
        <v>2279</v>
      </c>
      <c r="B242" s="2">
        <v>33.15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3">
        <v>23365</v>
      </c>
      <c r="J242" s="3" t="s">
        <v>446</v>
      </c>
      <c r="K242" s="108" t="s">
        <v>2277</v>
      </c>
      <c r="L242" s="109" t="s">
        <v>2185</v>
      </c>
      <c r="M242" s="110" t="s">
        <v>2300</v>
      </c>
      <c r="N242" s="3" t="s">
        <v>446</v>
      </c>
      <c r="O242" s="3" t="s">
        <v>2832</v>
      </c>
      <c r="P242" s="3">
        <v>25</v>
      </c>
      <c r="Q242" s="1" t="s">
        <v>2193</v>
      </c>
      <c r="R242" s="2">
        <v>195</v>
      </c>
      <c r="S242" s="120" t="s">
        <v>2300</v>
      </c>
      <c r="T242" s="1" t="s">
        <v>2314</v>
      </c>
      <c r="U242" s="3" t="s">
        <v>2196</v>
      </c>
      <c r="V242" s="3" t="s">
        <v>2196</v>
      </c>
      <c r="W242" s="22" t="s">
        <v>1161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s="3" customFormat="1" ht="10.199999999999999" x14ac:dyDescent="0.2">
      <c r="A243" s="1" t="s">
        <v>2285</v>
      </c>
      <c r="B243" s="2">
        <v>375</v>
      </c>
      <c r="C243" s="1" t="s">
        <v>2218</v>
      </c>
      <c r="D243" s="1" t="s">
        <v>2186</v>
      </c>
      <c r="E243" s="3" t="s">
        <v>2187</v>
      </c>
      <c r="F243" s="3">
        <v>16</v>
      </c>
      <c r="G243" s="3">
        <v>25</v>
      </c>
      <c r="I243" s="3">
        <v>23856</v>
      </c>
      <c r="J243" s="3" t="s">
        <v>446</v>
      </c>
      <c r="K243" s="108" t="s">
        <v>2277</v>
      </c>
      <c r="L243" s="109" t="s">
        <v>2185</v>
      </c>
      <c r="M243" s="110" t="s">
        <v>2315</v>
      </c>
      <c r="N243" s="3" t="s">
        <v>446</v>
      </c>
      <c r="O243" s="3" t="s">
        <v>2832</v>
      </c>
      <c r="P243" s="3">
        <v>25</v>
      </c>
      <c r="Q243" s="1" t="s">
        <v>2193</v>
      </c>
      <c r="R243" s="2">
        <v>69.25</v>
      </c>
      <c r="S243" s="120" t="s">
        <v>2911</v>
      </c>
      <c r="T243" s="1" t="s">
        <v>2316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82">
        <f t="shared" si="11"/>
        <v>800</v>
      </c>
      <c r="Z243" s="82" t="str">
        <f t="shared" si="9"/>
        <v>0</v>
      </c>
      <c r="AA243" s="82">
        <f t="shared" si="10"/>
        <v>800</v>
      </c>
      <c r="AC243" s="5"/>
    </row>
    <row r="244" spans="1:29" s="3" customFormat="1" ht="10.199999999999999" x14ac:dyDescent="0.2">
      <c r="A244" s="1" t="s">
        <v>2805</v>
      </c>
      <c r="B244" s="2">
        <v>380</v>
      </c>
      <c r="C244" s="1" t="s">
        <v>2218</v>
      </c>
      <c r="D244" s="1" t="s">
        <v>2186</v>
      </c>
      <c r="E244" s="3" t="s">
        <v>2187</v>
      </c>
      <c r="F244" s="3">
        <v>16</v>
      </c>
      <c r="G244" s="3">
        <v>25</v>
      </c>
      <c r="I244" s="3">
        <v>24012</v>
      </c>
      <c r="J244" s="3" t="s">
        <v>446</v>
      </c>
      <c r="K244" s="108" t="s">
        <v>2277</v>
      </c>
      <c r="L244" s="109" t="s">
        <v>2185</v>
      </c>
      <c r="M244" s="110" t="s">
        <v>2315</v>
      </c>
      <c r="N244" s="3" t="s">
        <v>446</v>
      </c>
      <c r="O244" s="3" t="s">
        <v>2832</v>
      </c>
      <c r="P244" s="3">
        <v>25</v>
      </c>
      <c r="Q244" s="1" t="s">
        <v>2485</v>
      </c>
      <c r="R244" s="2">
        <v>199.25</v>
      </c>
      <c r="S244" s="120" t="s">
        <v>2911</v>
      </c>
      <c r="T244" s="1" t="s">
        <v>2673</v>
      </c>
      <c r="U244" s="3" t="s">
        <v>2196</v>
      </c>
      <c r="V244" s="3" t="s">
        <v>2196</v>
      </c>
      <c r="W244" s="22" t="s">
        <v>1161</v>
      </c>
      <c r="X244" s="3" t="s">
        <v>2847</v>
      </c>
      <c r="Y244" s="82">
        <f t="shared" si="11"/>
        <v>800</v>
      </c>
      <c r="Z244" s="82" t="str">
        <f t="shared" si="9"/>
        <v>0</v>
      </c>
      <c r="AA244" s="82">
        <f t="shared" si="10"/>
        <v>800</v>
      </c>
      <c r="AC244" s="5"/>
    </row>
    <row r="245" spans="1:29" s="3" customFormat="1" ht="10.199999999999999" x14ac:dyDescent="0.2">
      <c r="A245" s="1" t="s">
        <v>2293</v>
      </c>
      <c r="B245" s="2">
        <v>56.75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I245" s="4" t="s">
        <v>2848</v>
      </c>
      <c r="J245" s="3" t="s">
        <v>446</v>
      </c>
      <c r="K245" s="108" t="s">
        <v>2277</v>
      </c>
      <c r="L245" s="109" t="s">
        <v>2185</v>
      </c>
      <c r="M245" s="110" t="s">
        <v>2596</v>
      </c>
      <c r="N245" s="3" t="s">
        <v>446</v>
      </c>
      <c r="O245" s="3" t="s">
        <v>2596</v>
      </c>
      <c r="P245" s="3">
        <v>25</v>
      </c>
      <c r="Q245" s="1" t="s">
        <v>2193</v>
      </c>
      <c r="R245" s="2">
        <v>72.25</v>
      </c>
      <c r="S245" s="125">
        <v>15748</v>
      </c>
      <c r="T245" s="1" t="s">
        <v>2598</v>
      </c>
      <c r="U245" s="3" t="s">
        <v>2196</v>
      </c>
      <c r="V245" s="3" t="s">
        <v>2196</v>
      </c>
      <c r="W245" s="22" t="s">
        <v>1161</v>
      </c>
      <c r="X245" s="3" t="s">
        <v>2847</v>
      </c>
      <c r="Y245" s="82">
        <f t="shared" si="11"/>
        <v>800</v>
      </c>
      <c r="Z245" s="82" t="str">
        <f t="shared" si="9"/>
        <v>0</v>
      </c>
      <c r="AA245" s="82">
        <f t="shared" si="10"/>
        <v>800</v>
      </c>
      <c r="AC245" s="5"/>
    </row>
    <row r="246" spans="1:29" s="3" customFormat="1" ht="10.199999999999999" x14ac:dyDescent="0.2">
      <c r="A246" s="1" t="s">
        <v>2294</v>
      </c>
      <c r="B246" s="2">
        <v>64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I246" s="4" t="s">
        <v>2849</v>
      </c>
      <c r="J246" s="3" t="s">
        <v>446</v>
      </c>
      <c r="K246" s="108" t="s">
        <v>2277</v>
      </c>
      <c r="L246" s="109" t="s">
        <v>2185</v>
      </c>
      <c r="M246" s="110" t="s">
        <v>2596</v>
      </c>
      <c r="N246" s="3" t="s">
        <v>446</v>
      </c>
      <c r="O246" s="3" t="s">
        <v>2596</v>
      </c>
      <c r="P246" s="3">
        <v>25</v>
      </c>
      <c r="Q246" s="1" t="s">
        <v>2193</v>
      </c>
      <c r="R246" s="2">
        <v>74</v>
      </c>
      <c r="S246" s="125">
        <v>15749</v>
      </c>
      <c r="T246" s="1" t="s">
        <v>2599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82">
        <f t="shared" si="11"/>
        <v>800</v>
      </c>
      <c r="Z246" s="82" t="str">
        <f t="shared" si="9"/>
        <v>0</v>
      </c>
      <c r="AA246" s="82">
        <f t="shared" si="10"/>
        <v>800</v>
      </c>
      <c r="AC246" s="5"/>
    </row>
    <row r="247" spans="1:29" s="3" customFormat="1" ht="10.199999999999999" x14ac:dyDescent="0.2">
      <c r="A247" s="1" t="s">
        <v>2323</v>
      </c>
      <c r="B247" s="2">
        <v>210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I247" s="4" t="s">
        <v>2923</v>
      </c>
      <c r="J247" s="3" t="s">
        <v>446</v>
      </c>
      <c r="K247" s="108" t="s">
        <v>2806</v>
      </c>
      <c r="L247" s="109" t="s">
        <v>2185</v>
      </c>
      <c r="M247" s="110" t="s">
        <v>2345</v>
      </c>
      <c r="N247" s="3" t="s">
        <v>446</v>
      </c>
      <c r="O247" s="3" t="s">
        <v>2820</v>
      </c>
      <c r="P247" s="3">
        <v>25</v>
      </c>
      <c r="Q247" s="1" t="s">
        <v>2485</v>
      </c>
      <c r="R247" s="2">
        <v>204</v>
      </c>
      <c r="S247" s="120" t="s">
        <v>2887</v>
      </c>
      <c r="T247" s="1" t="s">
        <v>2683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82">
        <f t="shared" si="11"/>
        <v>800</v>
      </c>
      <c r="Z247" s="82" t="str">
        <f t="shared" si="9"/>
        <v>0</v>
      </c>
      <c r="AA247" s="82">
        <f t="shared" si="10"/>
        <v>800</v>
      </c>
      <c r="AC247" s="5"/>
    </row>
    <row r="248" spans="1:29" s="3" customFormat="1" ht="10.199999999999999" x14ac:dyDescent="0.2">
      <c r="A248" s="1" t="s">
        <v>2283</v>
      </c>
      <c r="B248" s="2">
        <v>33.85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I248" s="4" t="s">
        <v>1000</v>
      </c>
      <c r="J248" s="3" t="s">
        <v>446</v>
      </c>
      <c r="K248" s="108" t="s">
        <v>2277</v>
      </c>
      <c r="L248" s="109" t="s">
        <v>2185</v>
      </c>
      <c r="M248" s="110" t="s">
        <v>2596</v>
      </c>
      <c r="N248" s="3" t="s">
        <v>446</v>
      </c>
      <c r="O248" s="3" t="s">
        <v>2596</v>
      </c>
      <c r="P248" s="3">
        <v>25</v>
      </c>
      <c r="Q248" s="1" t="s">
        <v>2193</v>
      </c>
      <c r="R248" s="2">
        <v>74</v>
      </c>
      <c r="S248" s="125">
        <v>15838</v>
      </c>
      <c r="T248" s="1" t="s">
        <v>2600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82">
        <f t="shared" si="11"/>
        <v>800</v>
      </c>
      <c r="Z248" s="82" t="str">
        <f t="shared" si="9"/>
        <v>0</v>
      </c>
      <c r="AA248" s="82">
        <f t="shared" si="10"/>
        <v>800</v>
      </c>
      <c r="AC248" s="5"/>
    </row>
    <row r="249" spans="1:29" s="3" customFormat="1" ht="10.199999999999999" x14ac:dyDescent="0.2">
      <c r="A249" s="1" t="s">
        <v>2401</v>
      </c>
      <c r="B249" s="2">
        <v>57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I249" s="4" t="s">
        <v>1048</v>
      </c>
      <c r="J249" s="3" t="s">
        <v>446</v>
      </c>
      <c r="K249" s="108" t="s">
        <v>2324</v>
      </c>
      <c r="L249" s="109" t="s">
        <v>2185</v>
      </c>
      <c r="M249" s="110" t="s">
        <v>2596</v>
      </c>
      <c r="N249" s="3" t="s">
        <v>446</v>
      </c>
      <c r="O249" s="3" t="s">
        <v>2912</v>
      </c>
      <c r="P249" s="3">
        <v>25</v>
      </c>
      <c r="Q249" s="1" t="s">
        <v>2193</v>
      </c>
      <c r="R249" s="2">
        <v>57</v>
      </c>
      <c r="S249" s="125">
        <v>15858</v>
      </c>
      <c r="T249" s="1" t="s">
        <v>2597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82">
        <f t="shared" si="11"/>
        <v>800</v>
      </c>
      <c r="Z249" s="82" t="str">
        <f t="shared" si="9"/>
        <v>0</v>
      </c>
      <c r="AA249" s="82">
        <f t="shared" si="10"/>
        <v>800</v>
      </c>
      <c r="AC249" s="5"/>
    </row>
    <row r="250" spans="1:29" s="3" customFormat="1" ht="10.199999999999999" x14ac:dyDescent="0.2">
      <c r="A250" s="1" t="s">
        <v>426</v>
      </c>
      <c r="B250" s="2">
        <v>400</v>
      </c>
      <c r="C250" s="1" t="s">
        <v>2218</v>
      </c>
      <c r="D250" s="1" t="s">
        <v>2186</v>
      </c>
      <c r="E250" s="3" t="s">
        <v>2187</v>
      </c>
      <c r="F250" s="3">
        <v>16</v>
      </c>
      <c r="G250" s="3">
        <v>25</v>
      </c>
      <c r="I250" s="4" t="s">
        <v>1030</v>
      </c>
      <c r="J250" s="3" t="s">
        <v>446</v>
      </c>
      <c r="K250" s="108" t="s">
        <v>2466</v>
      </c>
      <c r="L250" s="109" t="s">
        <v>2185</v>
      </c>
      <c r="M250" s="110" t="s">
        <v>2701</v>
      </c>
      <c r="N250" s="3" t="s">
        <v>446</v>
      </c>
      <c r="O250" s="3" t="s">
        <v>1039</v>
      </c>
      <c r="P250" s="3">
        <v>25</v>
      </c>
      <c r="Q250" s="1" t="s">
        <v>2193</v>
      </c>
      <c r="R250" s="2">
        <v>48</v>
      </c>
      <c r="S250" s="125">
        <v>15847</v>
      </c>
      <c r="T250" s="1" t="s">
        <v>2702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82">
        <f t="shared" si="11"/>
        <v>800</v>
      </c>
      <c r="Z250" s="82" t="str">
        <f t="shared" si="9"/>
        <v>0</v>
      </c>
      <c r="AA250" s="82">
        <f t="shared" si="10"/>
        <v>800</v>
      </c>
      <c r="AC250" s="5"/>
    </row>
    <row r="251" spans="1:29" s="3" customFormat="1" ht="10.199999999999999" x14ac:dyDescent="0.2">
      <c r="A251" s="1" t="s">
        <v>2514</v>
      </c>
      <c r="B251" s="2">
        <v>235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I251" s="4"/>
      <c r="J251" s="3" t="s">
        <v>446</v>
      </c>
      <c r="K251" s="108" t="s">
        <v>2515</v>
      </c>
      <c r="L251" s="109" t="s">
        <v>2185</v>
      </c>
      <c r="M251" s="110" t="s">
        <v>2430</v>
      </c>
      <c r="N251" s="3" t="s">
        <v>446</v>
      </c>
      <c r="O251" s="3" t="s">
        <v>1028</v>
      </c>
      <c r="P251" s="3">
        <v>25</v>
      </c>
      <c r="Q251" s="1" t="s">
        <v>2193</v>
      </c>
      <c r="R251" s="2">
        <v>40</v>
      </c>
      <c r="S251" s="120" t="s">
        <v>436</v>
      </c>
      <c r="T251" s="1" t="s">
        <v>2436</v>
      </c>
      <c r="U251" s="3" t="s">
        <v>2196</v>
      </c>
      <c r="V251" s="3" t="s">
        <v>2196</v>
      </c>
      <c r="W251" s="22" t="s">
        <v>1161</v>
      </c>
      <c r="X251" s="3" t="s">
        <v>1019</v>
      </c>
      <c r="Y251" s="82">
        <f t="shared" si="11"/>
        <v>800</v>
      </c>
      <c r="Z251" s="82">
        <f t="shared" si="9"/>
        <v>800</v>
      </c>
      <c r="AA251" s="82" t="str">
        <f t="shared" si="10"/>
        <v>0</v>
      </c>
      <c r="AC251" s="5"/>
    </row>
    <row r="252" spans="1:29" s="3" customFormat="1" ht="10.199999999999999" x14ac:dyDescent="0.2">
      <c r="A252" s="1" t="s">
        <v>1062</v>
      </c>
      <c r="B252" s="2">
        <v>350</v>
      </c>
      <c r="C252" s="1" t="s">
        <v>1063</v>
      </c>
      <c r="D252" s="1" t="s">
        <v>2186</v>
      </c>
      <c r="E252" s="3" t="s">
        <v>2187</v>
      </c>
      <c r="F252" s="3">
        <v>16</v>
      </c>
      <c r="G252" s="3">
        <v>25</v>
      </c>
      <c r="I252" s="23" t="s">
        <v>1033</v>
      </c>
      <c r="J252" s="3" t="s">
        <v>446</v>
      </c>
      <c r="K252" s="108" t="s">
        <v>2804</v>
      </c>
      <c r="L252" s="109" t="s">
        <v>2185</v>
      </c>
      <c r="M252" s="110" t="s">
        <v>2453</v>
      </c>
      <c r="N252" s="3" t="s">
        <v>446</v>
      </c>
      <c r="O252" s="3" t="s">
        <v>1037</v>
      </c>
      <c r="P252" s="3">
        <v>25</v>
      </c>
      <c r="Q252" s="1" t="s">
        <v>2193</v>
      </c>
      <c r="R252" s="2">
        <v>86.5</v>
      </c>
      <c r="S252" s="120" t="s">
        <v>2453</v>
      </c>
      <c r="T252" s="1" t="s">
        <v>2463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82">
        <f t="shared" si="11"/>
        <v>800</v>
      </c>
      <c r="Z252" s="82" t="str">
        <f t="shared" si="9"/>
        <v>0</v>
      </c>
      <c r="AA252" s="82">
        <f t="shared" si="10"/>
        <v>800</v>
      </c>
      <c r="AC252" s="5"/>
    </row>
    <row r="253" spans="1:29" s="3" customFormat="1" ht="10.199999999999999" x14ac:dyDescent="0.2">
      <c r="A253" s="1" t="s">
        <v>1145</v>
      </c>
      <c r="B253" s="2">
        <v>320</v>
      </c>
      <c r="C253" s="1" t="s">
        <v>1146</v>
      </c>
      <c r="D253" s="1" t="s">
        <v>2186</v>
      </c>
      <c r="E253" s="3" t="s">
        <v>2187</v>
      </c>
      <c r="F253" s="3">
        <v>16</v>
      </c>
      <c r="G253" s="3">
        <v>25</v>
      </c>
      <c r="I253" s="27"/>
      <c r="J253" s="3" t="s">
        <v>446</v>
      </c>
      <c r="K253" s="108" t="s">
        <v>2490</v>
      </c>
      <c r="L253" s="109" t="s">
        <v>2185</v>
      </c>
      <c r="M253" s="110" t="s">
        <v>2490</v>
      </c>
      <c r="N253" s="3" t="s">
        <v>446</v>
      </c>
      <c r="P253" s="3">
        <v>25</v>
      </c>
      <c r="Q253" s="1" t="s">
        <v>2193</v>
      </c>
      <c r="R253" s="2">
        <v>86.5</v>
      </c>
      <c r="S253" s="120" t="s">
        <v>436</v>
      </c>
      <c r="T253" s="1" t="s">
        <v>2511</v>
      </c>
      <c r="U253" s="3" t="s">
        <v>2196</v>
      </c>
      <c r="V253" s="3" t="s">
        <v>2196</v>
      </c>
      <c r="W253" s="3" t="s">
        <v>2892</v>
      </c>
      <c r="X253" s="3" t="s">
        <v>1019</v>
      </c>
      <c r="Y253" s="82">
        <f t="shared" si="11"/>
        <v>800</v>
      </c>
      <c r="Z253" s="82">
        <f t="shared" si="9"/>
        <v>800</v>
      </c>
      <c r="AA253" s="82" t="str">
        <f t="shared" si="10"/>
        <v>0</v>
      </c>
      <c r="AC253" s="5"/>
    </row>
    <row r="254" spans="1:29" s="3" customFormat="1" ht="10.199999999999999" x14ac:dyDescent="0.2">
      <c r="A254" s="1" t="s">
        <v>2394</v>
      </c>
      <c r="B254" s="2">
        <v>81.349999999999994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20</v>
      </c>
      <c r="I254" s="136"/>
      <c r="J254" s="3" t="s">
        <v>446</v>
      </c>
      <c r="K254" s="108" t="s">
        <v>2806</v>
      </c>
      <c r="L254" s="109" t="s">
        <v>2185</v>
      </c>
      <c r="M254" s="110" t="s">
        <v>2453</v>
      </c>
      <c r="N254" s="3" t="s">
        <v>446</v>
      </c>
      <c r="O254" s="3" t="s">
        <v>2806</v>
      </c>
      <c r="P254" s="3">
        <v>20</v>
      </c>
      <c r="Q254" s="1" t="s">
        <v>2193</v>
      </c>
      <c r="R254" s="2">
        <v>86.5</v>
      </c>
      <c r="S254" s="118" t="s">
        <v>1161</v>
      </c>
      <c r="T254" s="1" t="s">
        <v>2463</v>
      </c>
      <c r="U254" s="3" t="s">
        <v>2196</v>
      </c>
      <c r="V254" s="3" t="s">
        <v>2196</v>
      </c>
      <c r="W254" s="3" t="s">
        <v>2892</v>
      </c>
      <c r="X254" s="3" t="s">
        <v>1019</v>
      </c>
      <c r="Y254" s="82">
        <f t="shared" si="11"/>
        <v>640</v>
      </c>
      <c r="Z254" s="82">
        <f t="shared" si="9"/>
        <v>640</v>
      </c>
      <c r="AA254" s="82" t="str">
        <f t="shared" si="10"/>
        <v>0</v>
      </c>
      <c r="AC254" s="5"/>
    </row>
    <row r="255" spans="1:29" s="3" customFormat="1" ht="10.199999999999999" x14ac:dyDescent="0.2">
      <c r="A255" s="1" t="s">
        <v>423</v>
      </c>
      <c r="B255" s="2">
        <v>390</v>
      </c>
      <c r="C255" s="1" t="s">
        <v>2218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108" t="s">
        <v>2367</v>
      </c>
      <c r="L255" s="109" t="s">
        <v>2185</v>
      </c>
      <c r="M255" s="110" t="s">
        <v>2516</v>
      </c>
      <c r="N255" s="3" t="s">
        <v>446</v>
      </c>
      <c r="O255" s="3" t="s">
        <v>1099</v>
      </c>
      <c r="P255" s="3">
        <v>25</v>
      </c>
      <c r="Q255" s="1" t="s">
        <v>2193</v>
      </c>
      <c r="R255" s="2">
        <v>400</v>
      </c>
      <c r="S255" s="125" t="s">
        <v>1161</v>
      </c>
      <c r="T255" s="1" t="s">
        <v>2517</v>
      </c>
      <c r="U255" s="3" t="s">
        <v>2196</v>
      </c>
      <c r="V255" s="3" t="s">
        <v>2196</v>
      </c>
      <c r="W255" s="3" t="s">
        <v>2892</v>
      </c>
      <c r="X255" s="3" t="s">
        <v>1019</v>
      </c>
      <c r="Y255" s="82">
        <f t="shared" si="11"/>
        <v>800</v>
      </c>
      <c r="Z255" s="82">
        <f t="shared" si="9"/>
        <v>800</v>
      </c>
      <c r="AA255" s="82" t="str">
        <f t="shared" si="10"/>
        <v>0</v>
      </c>
      <c r="AC255" s="5"/>
    </row>
    <row r="256" spans="1:29" ht="11.85" customHeight="1" x14ac:dyDescent="0.25">
      <c r="G256" s="3"/>
      <c r="H256" s="3"/>
      <c r="I256" s="3"/>
      <c r="J256" s="3"/>
      <c r="K256" s="3"/>
      <c r="L256" s="1" t="s">
        <v>2185</v>
      </c>
      <c r="M256" s="3"/>
      <c r="N256" s="3"/>
      <c r="O256" s="3"/>
      <c r="P256" s="3"/>
      <c r="Q256" s="3"/>
      <c r="R256" s="3"/>
      <c r="S256" s="95"/>
      <c r="T256" s="3"/>
      <c r="X256" s="3"/>
      <c r="Y256" s="82">
        <f t="shared" si="11"/>
        <v>0</v>
      </c>
      <c r="Z256" s="82" t="str">
        <f t="shared" si="9"/>
        <v>0</v>
      </c>
      <c r="AA256" s="82" t="str">
        <f t="shared" si="10"/>
        <v>0</v>
      </c>
    </row>
    <row r="257" spans="1:29" s="58" customFormat="1" ht="11.85" customHeight="1" x14ac:dyDescent="0.25">
      <c r="G257" s="59">
        <f>SUM(G233:G256)</f>
        <v>545</v>
      </c>
      <c r="H257" s="59"/>
      <c r="I257" s="59"/>
      <c r="J257" s="59"/>
      <c r="K257" s="59"/>
      <c r="L257" s="60"/>
      <c r="M257" s="59">
        <f>G257-P257</f>
        <v>0</v>
      </c>
      <c r="N257" s="59"/>
      <c r="O257" s="59"/>
      <c r="P257" s="59">
        <f>SUM(P233:P256)</f>
        <v>545</v>
      </c>
      <c r="Q257" s="61"/>
      <c r="R257" s="61"/>
      <c r="S257" s="94"/>
      <c r="T257" s="61"/>
      <c r="X257" s="61"/>
      <c r="Y257" s="82">
        <f t="shared" si="11"/>
        <v>0</v>
      </c>
      <c r="Z257" s="82" t="str">
        <f t="shared" si="9"/>
        <v>0</v>
      </c>
      <c r="AA257" s="82" t="str">
        <f t="shared" si="10"/>
        <v>0</v>
      </c>
    </row>
    <row r="258" spans="1:29" ht="11.85" customHeight="1" x14ac:dyDescent="0.25">
      <c r="C258" s="57" t="s">
        <v>2175</v>
      </c>
      <c r="G258" s="3"/>
      <c r="H258" s="3"/>
      <c r="I258" s="3"/>
      <c r="J258" s="3"/>
      <c r="K258" s="3"/>
      <c r="L258" s="7"/>
      <c r="M258" s="3"/>
      <c r="N258" s="3"/>
      <c r="O258" s="3"/>
      <c r="P258" s="3"/>
      <c r="Q258" s="3"/>
      <c r="R258" s="3"/>
      <c r="S258" s="95"/>
      <c r="T258" s="3"/>
      <c r="X258" s="3"/>
      <c r="Y258" s="82">
        <f t="shared" si="11"/>
        <v>0</v>
      </c>
      <c r="Z258" s="82" t="str">
        <f t="shared" si="9"/>
        <v>0</v>
      </c>
      <c r="AA258" s="82" t="str">
        <f t="shared" si="10"/>
        <v>0</v>
      </c>
    </row>
    <row r="259" spans="1:29" s="3" customFormat="1" ht="10.199999999999999" x14ac:dyDescent="0.2">
      <c r="A259" s="1" t="s">
        <v>2783</v>
      </c>
      <c r="B259" s="21">
        <v>60</v>
      </c>
      <c r="C259" s="1" t="s">
        <v>2193</v>
      </c>
      <c r="D259" s="1" t="s">
        <v>2718</v>
      </c>
      <c r="E259" s="3" t="s">
        <v>2187</v>
      </c>
      <c r="F259" s="3">
        <v>8</v>
      </c>
      <c r="G259" s="3">
        <v>25</v>
      </c>
      <c r="J259" s="3" t="s">
        <v>446</v>
      </c>
      <c r="K259" s="108" t="s">
        <v>2453</v>
      </c>
      <c r="L259" s="109" t="s">
        <v>2185</v>
      </c>
      <c r="M259" s="110" t="s">
        <v>2484</v>
      </c>
      <c r="N259" s="3" t="s">
        <v>446</v>
      </c>
      <c r="O259" s="3" t="s">
        <v>2896</v>
      </c>
      <c r="P259" s="3">
        <v>25</v>
      </c>
      <c r="Q259" s="1" t="s">
        <v>2218</v>
      </c>
      <c r="R259" s="2">
        <v>201</v>
      </c>
      <c r="S259" s="118" t="s">
        <v>1161</v>
      </c>
      <c r="T259" s="1" t="s">
        <v>2699</v>
      </c>
      <c r="U259" s="3" t="s">
        <v>2196</v>
      </c>
      <c r="V259" s="3" t="s">
        <v>2196</v>
      </c>
      <c r="W259" s="22" t="s">
        <v>1161</v>
      </c>
      <c r="X259" s="3" t="s">
        <v>1019</v>
      </c>
      <c r="Y259" s="82">
        <f t="shared" si="11"/>
        <v>400</v>
      </c>
      <c r="Z259" s="82">
        <f t="shared" si="9"/>
        <v>400</v>
      </c>
      <c r="AA259" s="82" t="str">
        <f t="shared" si="10"/>
        <v>0</v>
      </c>
      <c r="AC259" s="5"/>
    </row>
    <row r="260" spans="1:29" s="3" customFormat="1" ht="10.199999999999999" x14ac:dyDescent="0.2">
      <c r="A260" s="1" t="s">
        <v>2796</v>
      </c>
      <c r="B260" s="2">
        <v>166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4" t="s">
        <v>2825</v>
      </c>
      <c r="J260" s="3" t="s">
        <v>446</v>
      </c>
      <c r="K260" s="108" t="s">
        <v>2812</v>
      </c>
      <c r="L260" s="109" t="s">
        <v>2185</v>
      </c>
      <c r="M260" s="110" t="s">
        <v>2408</v>
      </c>
      <c r="N260" s="3" t="s">
        <v>446</v>
      </c>
      <c r="O260" s="3" t="s">
        <v>2919</v>
      </c>
      <c r="P260" s="3">
        <v>25</v>
      </c>
      <c r="Q260" s="1" t="s">
        <v>2193</v>
      </c>
      <c r="R260" s="2">
        <v>65</v>
      </c>
      <c r="S260" s="118" t="s">
        <v>2408</v>
      </c>
      <c r="T260" s="1" t="s">
        <v>2764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82">
        <f t="shared" si="11"/>
        <v>400</v>
      </c>
      <c r="Z260" s="82" t="str">
        <f t="shared" si="9"/>
        <v>0</v>
      </c>
      <c r="AA260" s="82">
        <f t="shared" si="10"/>
        <v>400</v>
      </c>
      <c r="AC260" s="5"/>
    </row>
    <row r="261" spans="1:29" s="3" customFormat="1" ht="10.199999999999999" x14ac:dyDescent="0.2">
      <c r="A261" s="1" t="s">
        <v>2729</v>
      </c>
      <c r="B261" s="2">
        <v>26.45</v>
      </c>
      <c r="C261" s="1" t="s">
        <v>2193</v>
      </c>
      <c r="D261" s="1" t="s">
        <v>2718</v>
      </c>
      <c r="E261" s="3" t="s">
        <v>2187</v>
      </c>
      <c r="F261" s="3">
        <v>8</v>
      </c>
      <c r="G261" s="3">
        <v>25</v>
      </c>
      <c r="I261" s="3">
        <v>23420</v>
      </c>
      <c r="J261" s="3" t="s">
        <v>446</v>
      </c>
      <c r="K261" s="108" t="s">
        <v>2277</v>
      </c>
      <c r="L261" s="109" t="s">
        <v>2185</v>
      </c>
      <c r="M261" s="110" t="s">
        <v>2237</v>
      </c>
      <c r="N261" s="3" t="s">
        <v>446</v>
      </c>
      <c r="O261" s="3" t="s">
        <v>2828</v>
      </c>
      <c r="P261" s="3">
        <v>25</v>
      </c>
      <c r="Q261" s="1" t="s">
        <v>2193</v>
      </c>
      <c r="R261" s="2">
        <v>21</v>
      </c>
      <c r="S261" s="120" t="s">
        <v>2887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2847</v>
      </c>
      <c r="Y261" s="82">
        <f t="shared" si="11"/>
        <v>400</v>
      </c>
      <c r="Z261" s="82" t="str">
        <f t="shared" si="9"/>
        <v>0</v>
      </c>
      <c r="AA261" s="82">
        <f t="shared" si="10"/>
        <v>400</v>
      </c>
      <c r="AC261" s="5"/>
    </row>
    <row r="262" spans="1:29" s="3" customFormat="1" ht="10.199999999999999" x14ac:dyDescent="0.2">
      <c r="A262" s="1" t="s">
        <v>2730</v>
      </c>
      <c r="B262" s="2">
        <v>27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>
        <v>23432</v>
      </c>
      <c r="J262" s="3" t="s">
        <v>446</v>
      </c>
      <c r="K262" s="108" t="s">
        <v>2277</v>
      </c>
      <c r="L262" s="109" t="s">
        <v>2185</v>
      </c>
      <c r="M262" s="110" t="s">
        <v>2237</v>
      </c>
      <c r="N262" s="3" t="s">
        <v>446</v>
      </c>
      <c r="O262" s="3" t="s">
        <v>2828</v>
      </c>
      <c r="P262" s="3">
        <v>25</v>
      </c>
      <c r="Q262" s="1" t="s">
        <v>2193</v>
      </c>
      <c r="R262" s="2">
        <v>21</v>
      </c>
      <c r="S262" s="120" t="s">
        <v>2887</v>
      </c>
      <c r="T262" s="1" t="s">
        <v>2723</v>
      </c>
      <c r="U262" s="3" t="s">
        <v>2196</v>
      </c>
      <c r="V262" s="3" t="s">
        <v>2196</v>
      </c>
      <c r="W262" s="22" t="s">
        <v>1161</v>
      </c>
      <c r="X262" s="3" t="s">
        <v>2847</v>
      </c>
      <c r="Y262" s="82">
        <f t="shared" si="11"/>
        <v>400</v>
      </c>
      <c r="Z262" s="82" t="str">
        <f t="shared" si="9"/>
        <v>0</v>
      </c>
      <c r="AA262" s="82">
        <f t="shared" si="10"/>
        <v>400</v>
      </c>
      <c r="AC262" s="5"/>
    </row>
    <row r="263" spans="1:29" s="3" customFormat="1" ht="10.199999999999999" x14ac:dyDescent="0.2">
      <c r="A263" s="1" t="s">
        <v>2731</v>
      </c>
      <c r="B263" s="2">
        <v>28</v>
      </c>
      <c r="C263" s="1" t="s">
        <v>2193</v>
      </c>
      <c r="D263" s="1" t="s">
        <v>2718</v>
      </c>
      <c r="E263" s="3" t="s">
        <v>2187</v>
      </c>
      <c r="F263" s="3">
        <v>8</v>
      </c>
      <c r="G263" s="3">
        <v>25</v>
      </c>
      <c r="I263" s="3">
        <v>23438</v>
      </c>
      <c r="J263" s="3" t="s">
        <v>446</v>
      </c>
      <c r="K263" s="108" t="s">
        <v>2277</v>
      </c>
      <c r="L263" s="109" t="s">
        <v>2185</v>
      </c>
      <c r="M263" s="110" t="s">
        <v>2237</v>
      </c>
      <c r="N263" s="3" t="s">
        <v>446</v>
      </c>
      <c r="O263" s="3" t="s">
        <v>2828</v>
      </c>
      <c r="P263" s="3">
        <v>25</v>
      </c>
      <c r="Q263" s="1" t="s">
        <v>2193</v>
      </c>
      <c r="R263" s="2">
        <v>21</v>
      </c>
      <c r="S263" s="120" t="s">
        <v>2887</v>
      </c>
      <c r="T263" s="1" t="s">
        <v>2723</v>
      </c>
      <c r="U263" s="3" t="s">
        <v>2196</v>
      </c>
      <c r="V263" s="3" t="s">
        <v>2196</v>
      </c>
      <c r="W263" s="22" t="s">
        <v>1161</v>
      </c>
      <c r="X263" s="3" t="s">
        <v>2847</v>
      </c>
      <c r="Y263" s="82">
        <f t="shared" si="11"/>
        <v>400</v>
      </c>
      <c r="Z263" s="82" t="str">
        <f t="shared" si="9"/>
        <v>0</v>
      </c>
      <c r="AA263" s="82">
        <f t="shared" si="10"/>
        <v>400</v>
      </c>
      <c r="AC263" s="5"/>
    </row>
    <row r="264" spans="1:29" s="3" customFormat="1" ht="10.199999999999999" x14ac:dyDescent="0.2">
      <c r="A264" s="1" t="s">
        <v>2732</v>
      </c>
      <c r="B264" s="2">
        <v>44.25</v>
      </c>
      <c r="C264" s="1" t="s">
        <v>2193</v>
      </c>
      <c r="D264" s="1" t="s">
        <v>2718</v>
      </c>
      <c r="E264" s="3" t="s">
        <v>2187</v>
      </c>
      <c r="F264" s="3">
        <v>8</v>
      </c>
      <c r="G264" s="3">
        <v>25</v>
      </c>
      <c r="I264" s="3">
        <v>23610</v>
      </c>
      <c r="J264" s="3" t="s">
        <v>446</v>
      </c>
      <c r="K264" s="108" t="s">
        <v>2277</v>
      </c>
      <c r="L264" s="109" t="s">
        <v>2185</v>
      </c>
      <c r="M264" s="110" t="s">
        <v>2237</v>
      </c>
      <c r="N264" s="3" t="s">
        <v>446</v>
      </c>
      <c r="O264" s="3" t="s">
        <v>2828</v>
      </c>
      <c r="P264" s="3">
        <v>25</v>
      </c>
      <c r="Q264" s="1" t="s">
        <v>2193</v>
      </c>
      <c r="R264" s="2">
        <v>21</v>
      </c>
      <c r="S264" s="120" t="s">
        <v>2887</v>
      </c>
      <c r="T264" s="1" t="s">
        <v>2723</v>
      </c>
      <c r="U264" s="3" t="s">
        <v>2196</v>
      </c>
      <c r="V264" s="3" t="s">
        <v>2196</v>
      </c>
      <c r="W264" s="22" t="s">
        <v>1161</v>
      </c>
      <c r="X264" s="3" t="s">
        <v>2847</v>
      </c>
      <c r="Y264" s="82">
        <f t="shared" ref="Y264:Y319" si="12">F264*G264*2</f>
        <v>400</v>
      </c>
      <c r="Z264" s="82" t="str">
        <f t="shared" ref="Z264:Z319" si="13">IF(X264="N",Y264,"0")</f>
        <v>0</v>
      </c>
      <c r="AA264" s="82">
        <f t="shared" ref="AA264:AA319" si="14">IF(X264="P",Y264,"0")</f>
        <v>400</v>
      </c>
      <c r="AC264" s="5"/>
    </row>
    <row r="265" spans="1:29" s="3" customFormat="1" ht="10.199999999999999" x14ac:dyDescent="0.2">
      <c r="A265" s="1" t="s">
        <v>2733</v>
      </c>
      <c r="B265" s="2">
        <v>44.9</v>
      </c>
      <c r="C265" s="1" t="s">
        <v>2193</v>
      </c>
      <c r="D265" s="1" t="s">
        <v>2718</v>
      </c>
      <c r="E265" s="3" t="s">
        <v>2187</v>
      </c>
      <c r="F265" s="3">
        <v>8</v>
      </c>
      <c r="G265" s="3">
        <v>25</v>
      </c>
      <c r="I265" s="3">
        <v>23617</v>
      </c>
      <c r="J265" s="3" t="s">
        <v>446</v>
      </c>
      <c r="K265" s="108" t="s">
        <v>2277</v>
      </c>
      <c r="L265" s="109" t="s">
        <v>2185</v>
      </c>
      <c r="M265" s="110" t="s">
        <v>2237</v>
      </c>
      <c r="N265" s="3" t="s">
        <v>446</v>
      </c>
      <c r="O265" s="3" t="s">
        <v>2828</v>
      </c>
      <c r="P265" s="3">
        <v>25</v>
      </c>
      <c r="Q265" s="1" t="s">
        <v>2193</v>
      </c>
      <c r="R265" s="2">
        <v>26.25</v>
      </c>
      <c r="S265" s="120" t="s">
        <v>2887</v>
      </c>
      <c r="T265" s="1" t="s">
        <v>2724</v>
      </c>
      <c r="U265" s="3" t="s">
        <v>2196</v>
      </c>
      <c r="V265" s="3" t="s">
        <v>2196</v>
      </c>
      <c r="W265" s="22" t="s">
        <v>1161</v>
      </c>
      <c r="X265" s="3" t="s">
        <v>2847</v>
      </c>
      <c r="Y265" s="82">
        <f t="shared" si="12"/>
        <v>400</v>
      </c>
      <c r="Z265" s="82" t="str">
        <f t="shared" si="13"/>
        <v>0</v>
      </c>
      <c r="AA265" s="82">
        <f t="shared" si="14"/>
        <v>400</v>
      </c>
      <c r="AC265" s="5"/>
    </row>
    <row r="266" spans="1:29" s="3" customFormat="1" ht="10.199999999999999" x14ac:dyDescent="0.2">
      <c r="A266" s="1" t="s">
        <v>2734</v>
      </c>
      <c r="B266" s="2">
        <v>45</v>
      </c>
      <c r="C266" s="1" t="s">
        <v>2193</v>
      </c>
      <c r="D266" s="1" t="s">
        <v>2718</v>
      </c>
      <c r="E266" s="3" t="s">
        <v>2187</v>
      </c>
      <c r="F266" s="3">
        <v>8</v>
      </c>
      <c r="G266" s="3">
        <v>25</v>
      </c>
      <c r="I266" s="4" t="s">
        <v>2830</v>
      </c>
      <c r="J266" s="3" t="s">
        <v>446</v>
      </c>
      <c r="K266" s="108" t="s">
        <v>2277</v>
      </c>
      <c r="L266" s="109" t="s">
        <v>2185</v>
      </c>
      <c r="M266" s="110" t="s">
        <v>2370</v>
      </c>
      <c r="N266" s="3" t="s">
        <v>446</v>
      </c>
      <c r="O266" s="3" t="s">
        <v>2370</v>
      </c>
      <c r="P266" s="3">
        <v>25</v>
      </c>
      <c r="Q266" s="1" t="s">
        <v>2193</v>
      </c>
      <c r="R266" s="2">
        <v>68</v>
      </c>
      <c r="S266" s="125" t="s">
        <v>430</v>
      </c>
      <c r="T266" s="1" t="s">
        <v>2759</v>
      </c>
      <c r="U266" s="3" t="s">
        <v>2196</v>
      </c>
      <c r="V266" s="3" t="s">
        <v>2196</v>
      </c>
      <c r="W266" s="22" t="s">
        <v>1161</v>
      </c>
      <c r="X266" s="3" t="s">
        <v>2847</v>
      </c>
      <c r="Y266" s="82">
        <f t="shared" si="12"/>
        <v>400</v>
      </c>
      <c r="Z266" s="82" t="str">
        <f t="shared" si="13"/>
        <v>0</v>
      </c>
      <c r="AA266" s="82">
        <f t="shared" si="14"/>
        <v>400</v>
      </c>
      <c r="AC266" s="5"/>
    </row>
    <row r="267" spans="1:29" s="3" customFormat="1" ht="10.199999999999999" x14ac:dyDescent="0.2">
      <c r="A267" s="1" t="s">
        <v>2735</v>
      </c>
      <c r="B267" s="2">
        <v>63</v>
      </c>
      <c r="C267" s="1" t="s">
        <v>2193</v>
      </c>
      <c r="D267" s="1" t="s">
        <v>2718</v>
      </c>
      <c r="E267" s="3" t="s">
        <v>2187</v>
      </c>
      <c r="F267" s="3">
        <v>8</v>
      </c>
      <c r="G267" s="3">
        <v>25</v>
      </c>
      <c r="I267" s="4" t="s">
        <v>2831</v>
      </c>
      <c r="J267" s="3" t="s">
        <v>446</v>
      </c>
      <c r="K267" s="108" t="s">
        <v>2277</v>
      </c>
      <c r="L267" s="109" t="s">
        <v>2185</v>
      </c>
      <c r="M267" s="110" t="s">
        <v>2740</v>
      </c>
      <c r="N267" s="3" t="s">
        <v>446</v>
      </c>
      <c r="O267" s="3" t="s">
        <v>2740</v>
      </c>
      <c r="P267" s="3">
        <v>25</v>
      </c>
      <c r="Q267" s="1" t="s">
        <v>2218</v>
      </c>
      <c r="R267" s="2">
        <v>169</v>
      </c>
      <c r="S267" s="125" t="s">
        <v>1054</v>
      </c>
      <c r="T267" s="1" t="s">
        <v>2741</v>
      </c>
      <c r="U267" s="3" t="s">
        <v>2196</v>
      </c>
      <c r="V267" s="3" t="s">
        <v>2196</v>
      </c>
      <c r="W267" s="22" t="s">
        <v>1161</v>
      </c>
      <c r="X267" s="3" t="s">
        <v>2847</v>
      </c>
      <c r="Y267" s="82">
        <f t="shared" si="12"/>
        <v>400</v>
      </c>
      <c r="Z267" s="82" t="str">
        <f t="shared" si="13"/>
        <v>0</v>
      </c>
      <c r="AA267" s="82">
        <f t="shared" si="14"/>
        <v>400</v>
      </c>
      <c r="AC267" s="5"/>
    </row>
    <row r="268" spans="1:29" s="3" customFormat="1" ht="10.199999999999999" x14ac:dyDescent="0.2">
      <c r="A268" s="1" t="s">
        <v>2736</v>
      </c>
      <c r="B268" s="2">
        <v>69.5</v>
      </c>
      <c r="C268" s="1" t="s">
        <v>2193</v>
      </c>
      <c r="D268" s="1" t="s">
        <v>2718</v>
      </c>
      <c r="E268" s="3" t="s">
        <v>2187</v>
      </c>
      <c r="F268" s="3">
        <v>8</v>
      </c>
      <c r="G268" s="3">
        <v>25</v>
      </c>
      <c r="I268" s="3">
        <v>23763</v>
      </c>
      <c r="J268" s="3" t="s">
        <v>446</v>
      </c>
      <c r="K268" s="108" t="s">
        <v>2277</v>
      </c>
      <c r="L268" s="109" t="s">
        <v>2185</v>
      </c>
      <c r="M268" s="110" t="s">
        <v>2408</v>
      </c>
      <c r="N268" s="3" t="s">
        <v>446</v>
      </c>
      <c r="O268" s="3" t="s">
        <v>2829</v>
      </c>
      <c r="P268" s="3">
        <v>25</v>
      </c>
      <c r="Q268" s="1" t="s">
        <v>2193</v>
      </c>
      <c r="R268" s="2">
        <v>25.25</v>
      </c>
      <c r="S268" s="120" t="s">
        <v>2408</v>
      </c>
      <c r="T268" s="1" t="s">
        <v>2763</v>
      </c>
      <c r="U268" s="3" t="s">
        <v>2196</v>
      </c>
      <c r="V268" s="3" t="s">
        <v>2196</v>
      </c>
      <c r="W268" s="22" t="s">
        <v>1161</v>
      </c>
      <c r="X268" s="3" t="s">
        <v>2847</v>
      </c>
      <c r="Y268" s="82">
        <f t="shared" si="12"/>
        <v>400</v>
      </c>
      <c r="Z268" s="82" t="str">
        <f t="shared" si="13"/>
        <v>0</v>
      </c>
      <c r="AA268" s="82">
        <f t="shared" si="14"/>
        <v>400</v>
      </c>
      <c r="AC268" s="5"/>
    </row>
    <row r="269" spans="1:29" s="3" customFormat="1" ht="10.199999999999999" x14ac:dyDescent="0.2">
      <c r="A269" s="1" t="s">
        <v>2737</v>
      </c>
      <c r="B269" s="2">
        <v>330</v>
      </c>
      <c r="C269" s="1" t="s">
        <v>2193</v>
      </c>
      <c r="D269" s="1" t="s">
        <v>2718</v>
      </c>
      <c r="E269" s="3" t="s">
        <v>2187</v>
      </c>
      <c r="F269" s="3">
        <v>8</v>
      </c>
      <c r="G269" s="3">
        <v>25</v>
      </c>
      <c r="I269" s="3">
        <v>23912</v>
      </c>
      <c r="J269" s="3" t="s">
        <v>446</v>
      </c>
      <c r="K269" s="108" t="s">
        <v>2277</v>
      </c>
      <c r="L269" s="109" t="s">
        <v>2185</v>
      </c>
      <c r="M269" s="110" t="s">
        <v>2408</v>
      </c>
      <c r="N269" s="3" t="s">
        <v>446</v>
      </c>
      <c r="O269" s="3" t="s">
        <v>2829</v>
      </c>
      <c r="P269" s="3">
        <v>25</v>
      </c>
      <c r="Q269" s="1" t="s">
        <v>2193</v>
      </c>
      <c r="R269" s="2">
        <v>65</v>
      </c>
      <c r="S269" s="120" t="s">
        <v>2408</v>
      </c>
      <c r="T269" s="1" t="s">
        <v>2764</v>
      </c>
      <c r="U269" s="3" t="s">
        <v>2196</v>
      </c>
      <c r="V269" s="3" t="s">
        <v>2196</v>
      </c>
      <c r="W269" s="22" t="s">
        <v>1161</v>
      </c>
      <c r="X269" s="3" t="s">
        <v>2847</v>
      </c>
      <c r="Y269" s="82">
        <f t="shared" si="12"/>
        <v>400</v>
      </c>
      <c r="Z269" s="82" t="str">
        <f t="shared" si="13"/>
        <v>0</v>
      </c>
      <c r="AA269" s="82">
        <f t="shared" si="14"/>
        <v>400</v>
      </c>
      <c r="AC269" s="5"/>
    </row>
    <row r="270" spans="1:29" s="3" customFormat="1" ht="10.199999999999999" x14ac:dyDescent="0.2">
      <c r="A270" s="1" t="s">
        <v>2671</v>
      </c>
      <c r="B270" s="2">
        <v>180</v>
      </c>
      <c r="C270" s="1" t="s">
        <v>2218</v>
      </c>
      <c r="D270" s="1" t="s">
        <v>2718</v>
      </c>
      <c r="E270" s="3" t="s">
        <v>2187</v>
      </c>
      <c r="F270" s="3">
        <v>8</v>
      </c>
      <c r="G270" s="3">
        <v>25</v>
      </c>
      <c r="I270" s="3">
        <v>23961</v>
      </c>
      <c r="J270" s="3" t="s">
        <v>446</v>
      </c>
      <c r="K270" s="108" t="s">
        <v>2277</v>
      </c>
      <c r="L270" s="109" t="s">
        <v>2185</v>
      </c>
      <c r="M270" s="110" t="s">
        <v>2367</v>
      </c>
      <c r="N270" s="3" t="s">
        <v>446</v>
      </c>
      <c r="O270" s="3" t="s">
        <v>2853</v>
      </c>
      <c r="P270" s="3">
        <v>25</v>
      </c>
      <c r="Q270" s="1" t="s">
        <v>2218</v>
      </c>
      <c r="R270" s="2">
        <v>170</v>
      </c>
      <c r="S270" s="125" t="s">
        <v>431</v>
      </c>
      <c r="T270" s="1" t="s">
        <v>2758</v>
      </c>
      <c r="U270" s="3" t="s">
        <v>2196</v>
      </c>
      <c r="V270" s="3" t="s">
        <v>2196</v>
      </c>
      <c r="W270" s="22" t="s">
        <v>1161</v>
      </c>
      <c r="X270" s="3" t="s">
        <v>2847</v>
      </c>
      <c r="Y270" s="82">
        <f t="shared" si="12"/>
        <v>400</v>
      </c>
      <c r="Z270" s="82" t="str">
        <f t="shared" si="13"/>
        <v>0</v>
      </c>
      <c r="AA270" s="82">
        <f t="shared" si="14"/>
        <v>400</v>
      </c>
      <c r="AC270" s="5"/>
    </row>
    <row r="271" spans="1:29" s="3" customFormat="1" ht="10.199999999999999" x14ac:dyDescent="0.2">
      <c r="A271" s="1" t="s">
        <v>2671</v>
      </c>
      <c r="B271" s="2">
        <v>180</v>
      </c>
      <c r="C271" s="1" t="s">
        <v>2218</v>
      </c>
      <c r="D271" s="1" t="s">
        <v>2718</v>
      </c>
      <c r="E271" s="3" t="s">
        <v>2187</v>
      </c>
      <c r="F271" s="3">
        <v>8</v>
      </c>
      <c r="G271" s="3">
        <v>25</v>
      </c>
      <c r="I271" s="3">
        <v>23961</v>
      </c>
      <c r="J271" s="3" t="s">
        <v>446</v>
      </c>
      <c r="K271" s="108" t="s">
        <v>2277</v>
      </c>
      <c r="L271" s="109" t="s">
        <v>2185</v>
      </c>
      <c r="M271" s="110" t="s">
        <v>2367</v>
      </c>
      <c r="N271" s="3" t="s">
        <v>446</v>
      </c>
      <c r="O271" s="3" t="s">
        <v>2853</v>
      </c>
      <c r="P271" s="3">
        <v>25</v>
      </c>
      <c r="Q271" s="1" t="s">
        <v>2218</v>
      </c>
      <c r="R271" s="2">
        <v>170</v>
      </c>
      <c r="S271" s="125" t="s">
        <v>431</v>
      </c>
      <c r="T271" s="1" t="s">
        <v>2758</v>
      </c>
      <c r="U271" s="3" t="s">
        <v>2196</v>
      </c>
      <c r="V271" s="3" t="s">
        <v>2196</v>
      </c>
      <c r="W271" s="22" t="s">
        <v>1161</v>
      </c>
      <c r="X271" s="3" t="s">
        <v>2847</v>
      </c>
      <c r="Y271" s="82">
        <f t="shared" si="12"/>
        <v>400</v>
      </c>
      <c r="Z271" s="82" t="str">
        <f t="shared" si="13"/>
        <v>0</v>
      </c>
      <c r="AA271" s="82">
        <f t="shared" si="14"/>
        <v>400</v>
      </c>
      <c r="AC271" s="5"/>
    </row>
    <row r="272" spans="1:29" s="3" customFormat="1" ht="10.199999999999999" x14ac:dyDescent="0.2">
      <c r="A272" s="1" t="s">
        <v>1073</v>
      </c>
      <c r="B272" s="2">
        <v>285</v>
      </c>
      <c r="C272" s="1" t="s">
        <v>1063</v>
      </c>
      <c r="D272" s="1" t="s">
        <v>2718</v>
      </c>
      <c r="E272" s="3" t="s">
        <v>2187</v>
      </c>
      <c r="F272" s="3">
        <v>8</v>
      </c>
      <c r="G272" s="3">
        <v>25</v>
      </c>
      <c r="J272" s="3" t="s">
        <v>446</v>
      </c>
      <c r="K272" s="108" t="s">
        <v>2887</v>
      </c>
      <c r="L272" s="109" t="s">
        <v>2185</v>
      </c>
      <c r="M272" s="135" t="s">
        <v>2887</v>
      </c>
      <c r="N272" s="3" t="s">
        <v>446</v>
      </c>
      <c r="P272" s="3">
        <v>25</v>
      </c>
      <c r="Q272" s="1" t="s">
        <v>2193</v>
      </c>
      <c r="R272" s="2">
        <v>21</v>
      </c>
      <c r="S272" s="125" t="s">
        <v>436</v>
      </c>
      <c r="T272" s="1" t="s">
        <v>2723</v>
      </c>
      <c r="U272" s="3" t="s">
        <v>2196</v>
      </c>
      <c r="V272" s="3" t="s">
        <v>2196</v>
      </c>
      <c r="W272" s="22" t="s">
        <v>1161</v>
      </c>
      <c r="X272" s="3" t="s">
        <v>1019</v>
      </c>
      <c r="Y272" s="82">
        <f t="shared" si="12"/>
        <v>400</v>
      </c>
      <c r="Z272" s="82">
        <f t="shared" si="13"/>
        <v>400</v>
      </c>
      <c r="AA272" s="82" t="str">
        <f t="shared" si="14"/>
        <v>0</v>
      </c>
      <c r="AC272" s="5"/>
    </row>
    <row r="273" spans="1:29" s="3" customFormat="1" ht="10.199999999999999" x14ac:dyDescent="0.2">
      <c r="A273" s="1" t="s">
        <v>2679</v>
      </c>
      <c r="B273" s="2">
        <v>14.48</v>
      </c>
      <c r="C273" s="1" t="s">
        <v>2193</v>
      </c>
      <c r="D273" s="1" t="s">
        <v>2718</v>
      </c>
      <c r="E273" s="3" t="s">
        <v>2187</v>
      </c>
      <c r="F273" s="3">
        <v>8</v>
      </c>
      <c r="G273" s="3">
        <v>25</v>
      </c>
      <c r="I273" s="3" t="s">
        <v>1045</v>
      </c>
      <c r="J273" s="3" t="s">
        <v>446</v>
      </c>
      <c r="K273" s="108" t="s">
        <v>2680</v>
      </c>
      <c r="L273" s="109" t="s">
        <v>2185</v>
      </c>
      <c r="M273" s="110" t="s">
        <v>2887</v>
      </c>
      <c r="N273" s="3" t="s">
        <v>446</v>
      </c>
      <c r="O273" s="3" t="s">
        <v>1044</v>
      </c>
      <c r="P273" s="3">
        <v>25</v>
      </c>
      <c r="Q273" s="1" t="s">
        <v>2193</v>
      </c>
      <c r="R273" s="2">
        <v>25.5</v>
      </c>
      <c r="S273" s="120" t="s">
        <v>2812</v>
      </c>
      <c r="T273" s="1" t="s">
        <v>2725</v>
      </c>
      <c r="U273" s="3" t="s">
        <v>2196</v>
      </c>
      <c r="V273" s="3" t="s">
        <v>2196</v>
      </c>
      <c r="W273" s="3" t="s">
        <v>2892</v>
      </c>
      <c r="X273" s="3" t="s">
        <v>2847</v>
      </c>
      <c r="Y273" s="82">
        <f t="shared" si="12"/>
        <v>400</v>
      </c>
      <c r="Z273" s="82" t="str">
        <f t="shared" si="13"/>
        <v>0</v>
      </c>
      <c r="AA273" s="82">
        <f t="shared" si="14"/>
        <v>400</v>
      </c>
      <c r="AC273" s="5"/>
    </row>
    <row r="274" spans="1:29" s="3" customFormat="1" ht="10.199999999999999" x14ac:dyDescent="0.2">
      <c r="A274" s="1" t="s">
        <v>1293</v>
      </c>
      <c r="B274" s="2">
        <v>275</v>
      </c>
      <c r="C274" s="1" t="s">
        <v>1291</v>
      </c>
      <c r="D274" s="1" t="s">
        <v>2718</v>
      </c>
      <c r="E274" s="3" t="s">
        <v>2187</v>
      </c>
      <c r="F274" s="3">
        <v>8</v>
      </c>
      <c r="G274" s="22">
        <v>25</v>
      </c>
      <c r="H274" s="22"/>
      <c r="I274" s="114"/>
      <c r="J274" s="3" t="s">
        <v>446</v>
      </c>
      <c r="K274" s="108" t="s">
        <v>2887</v>
      </c>
      <c r="L274" s="109" t="s">
        <v>2185</v>
      </c>
      <c r="M274" s="110" t="s">
        <v>2887</v>
      </c>
      <c r="N274" s="3" t="s">
        <v>446</v>
      </c>
      <c r="O274" s="27"/>
      <c r="P274" s="3">
        <v>25</v>
      </c>
      <c r="Q274" s="1" t="s">
        <v>2193</v>
      </c>
      <c r="R274" s="2">
        <v>21</v>
      </c>
      <c r="S274" s="120" t="s">
        <v>1161</v>
      </c>
      <c r="T274" s="1" t="s">
        <v>2723</v>
      </c>
      <c r="U274" s="3" t="s">
        <v>2196</v>
      </c>
      <c r="V274" s="3" t="s">
        <v>2196</v>
      </c>
      <c r="W274" s="3" t="s">
        <v>2892</v>
      </c>
      <c r="X274" s="3" t="s">
        <v>1019</v>
      </c>
      <c r="Y274" s="82">
        <f t="shared" si="12"/>
        <v>400</v>
      </c>
      <c r="Z274" s="82">
        <f t="shared" si="13"/>
        <v>400</v>
      </c>
      <c r="AA274" s="82" t="str">
        <f t="shared" si="14"/>
        <v>0</v>
      </c>
      <c r="AC274" s="5"/>
    </row>
    <row r="275" spans="1:29" ht="11.85" customHeight="1" x14ac:dyDescent="0.25">
      <c r="G275" s="3"/>
      <c r="H275" s="3"/>
      <c r="I275" s="3"/>
      <c r="J275" s="3"/>
      <c r="K275" s="3"/>
      <c r="L275" s="20" t="s">
        <v>2185</v>
      </c>
      <c r="M275" s="3"/>
      <c r="N275" s="3"/>
      <c r="O275" s="3"/>
      <c r="P275" s="3"/>
      <c r="Q275" s="3"/>
      <c r="R275" s="3"/>
      <c r="S275" s="95"/>
      <c r="T275" s="3"/>
      <c r="X275" s="3"/>
      <c r="Y275" s="82">
        <f t="shared" si="12"/>
        <v>0</v>
      </c>
      <c r="Z275" s="82" t="str">
        <f t="shared" si="13"/>
        <v>0</v>
      </c>
      <c r="AA275" s="82" t="str">
        <f t="shared" si="14"/>
        <v>0</v>
      </c>
    </row>
    <row r="276" spans="1:29" s="62" customFormat="1" ht="11.85" customHeight="1" thickBot="1" x14ac:dyDescent="0.3">
      <c r="G276" s="63">
        <f>SUM(G258:G275)</f>
        <v>400</v>
      </c>
      <c r="H276" s="63"/>
      <c r="I276" s="63"/>
      <c r="J276" s="63"/>
      <c r="K276" s="63"/>
      <c r="L276" s="64"/>
      <c r="M276" s="63">
        <f>G276-P276</f>
        <v>0</v>
      </c>
      <c r="N276" s="63"/>
      <c r="O276" s="63"/>
      <c r="P276" s="63">
        <f>SUM(P258:P275)</f>
        <v>400</v>
      </c>
      <c r="Q276" s="65"/>
      <c r="R276" s="65"/>
      <c r="S276" s="103"/>
      <c r="T276" s="65"/>
      <c r="X276" s="65"/>
      <c r="Y276" s="82">
        <f t="shared" si="12"/>
        <v>0</v>
      </c>
      <c r="Z276" s="82" t="str">
        <f t="shared" si="13"/>
        <v>0</v>
      </c>
      <c r="AA276" s="82" t="str">
        <f t="shared" si="14"/>
        <v>0</v>
      </c>
    </row>
    <row r="277" spans="1:29" s="71" customFormat="1" ht="11.85" customHeight="1" x14ac:dyDescent="0.25">
      <c r="C277" s="50" t="s">
        <v>2183</v>
      </c>
      <c r="G277" s="72"/>
      <c r="H277" s="72"/>
      <c r="I277" s="72"/>
      <c r="J277" s="72"/>
      <c r="K277" s="72"/>
      <c r="L277" s="73"/>
      <c r="M277" s="72"/>
      <c r="N277" s="72"/>
      <c r="O277" s="72"/>
      <c r="P277" s="72"/>
      <c r="Q277" s="74"/>
      <c r="R277" s="74"/>
      <c r="S277" s="97"/>
      <c r="T277" s="74"/>
      <c r="X277" s="74"/>
      <c r="Y277" s="82">
        <f t="shared" si="12"/>
        <v>0</v>
      </c>
      <c r="Z277" s="82" t="str">
        <f t="shared" si="13"/>
        <v>0</v>
      </c>
      <c r="AA277" s="82" t="str">
        <f t="shared" si="14"/>
        <v>0</v>
      </c>
    </row>
    <row r="278" spans="1:29" s="43" customFormat="1" ht="11.85" customHeight="1" x14ac:dyDescent="0.25">
      <c r="A278" s="89">
        <v>486140.1</v>
      </c>
      <c r="B278" s="2">
        <v>216</v>
      </c>
      <c r="C278" s="1" t="s">
        <v>2218</v>
      </c>
      <c r="D278" s="1" t="s">
        <v>2186</v>
      </c>
      <c r="E278" s="3" t="s">
        <v>2187</v>
      </c>
      <c r="F278" s="3">
        <v>16</v>
      </c>
      <c r="G278" s="22">
        <v>4</v>
      </c>
      <c r="H278" s="22"/>
      <c r="I278" s="127" t="s">
        <v>2904</v>
      </c>
      <c r="J278" s="22" t="s">
        <v>446</v>
      </c>
      <c r="K278" s="4" t="s">
        <v>2277</v>
      </c>
      <c r="L278" s="1" t="s">
        <v>2185</v>
      </c>
      <c r="M278" s="22" t="s">
        <v>2842</v>
      </c>
      <c r="N278" s="80" t="s">
        <v>446</v>
      </c>
      <c r="O278" s="22"/>
      <c r="P278" s="22">
        <v>4</v>
      </c>
      <c r="Q278" s="20" t="s">
        <v>2843</v>
      </c>
      <c r="R278" s="21">
        <v>0</v>
      </c>
      <c r="S278" s="98">
        <v>15757</v>
      </c>
      <c r="T278" s="20" t="s">
        <v>2844</v>
      </c>
      <c r="U278" s="22" t="s">
        <v>2845</v>
      </c>
      <c r="V278" s="22" t="s">
        <v>2845</v>
      </c>
      <c r="W278" s="22" t="s">
        <v>1161</v>
      </c>
      <c r="X278" s="22" t="s">
        <v>2847</v>
      </c>
      <c r="Y278" s="82">
        <f t="shared" si="12"/>
        <v>128</v>
      </c>
      <c r="Z278" s="82" t="str">
        <f t="shared" si="13"/>
        <v>0</v>
      </c>
      <c r="AA278" s="82">
        <f t="shared" si="14"/>
        <v>128</v>
      </c>
      <c r="AB278" s="22"/>
      <c r="AC278" s="25"/>
    </row>
    <row r="279" spans="1:29" s="46" customFormat="1" ht="11.85" customHeight="1" thickBot="1" x14ac:dyDescent="0.3">
      <c r="A279" s="90"/>
      <c r="G279" s="47">
        <f>SUM(G278:G278)</f>
        <v>4</v>
      </c>
      <c r="H279" s="47"/>
      <c r="I279" s="128"/>
      <c r="J279" s="47"/>
      <c r="K279" s="128"/>
      <c r="L279" s="48"/>
      <c r="M279" s="47">
        <f>G279-P279</f>
        <v>0</v>
      </c>
      <c r="N279" s="81"/>
      <c r="O279" s="47"/>
      <c r="P279" s="47">
        <f>SUM(P278)</f>
        <v>4</v>
      </c>
      <c r="Q279" s="49"/>
      <c r="R279" s="49"/>
      <c r="S279" s="96"/>
      <c r="T279" s="49"/>
      <c r="X279" s="49"/>
      <c r="Y279" s="82">
        <f t="shared" si="12"/>
        <v>0</v>
      </c>
      <c r="Z279" s="82" t="str">
        <f t="shared" si="13"/>
        <v>0</v>
      </c>
      <c r="AA279" s="82" t="str">
        <f t="shared" si="14"/>
        <v>0</v>
      </c>
    </row>
    <row r="280" spans="1:29" s="43" customFormat="1" ht="11.85" customHeight="1" x14ac:dyDescent="0.25">
      <c r="A280" s="89"/>
      <c r="C280" s="50" t="s">
        <v>2184</v>
      </c>
      <c r="G280" s="22"/>
      <c r="H280" s="22"/>
      <c r="I280" s="24"/>
      <c r="J280" s="22"/>
      <c r="K280" s="22"/>
      <c r="L280" s="45"/>
      <c r="M280" s="22"/>
      <c r="N280" s="37"/>
      <c r="O280" s="22"/>
      <c r="P280" s="22"/>
      <c r="Q280" s="22"/>
      <c r="R280" s="22"/>
      <c r="S280" s="95"/>
      <c r="T280" s="22"/>
      <c r="X280" s="22"/>
      <c r="Y280" s="82">
        <f t="shared" si="12"/>
        <v>0</v>
      </c>
      <c r="Z280" s="82" t="str">
        <f t="shared" si="13"/>
        <v>0</v>
      </c>
      <c r="AA280" s="82" t="str">
        <f t="shared" si="14"/>
        <v>0</v>
      </c>
    </row>
    <row r="281" spans="1:29" s="71" customFormat="1" ht="11.85" customHeight="1" x14ac:dyDescent="0.25">
      <c r="A281" s="89">
        <v>486140.1</v>
      </c>
      <c r="B281" s="2">
        <v>216</v>
      </c>
      <c r="C281" s="1" t="s">
        <v>2218</v>
      </c>
      <c r="D281" s="1" t="s">
        <v>2718</v>
      </c>
      <c r="E281" s="3" t="s">
        <v>2187</v>
      </c>
      <c r="F281" s="3">
        <v>8</v>
      </c>
      <c r="G281" s="74">
        <v>4</v>
      </c>
      <c r="H281" s="74"/>
      <c r="I281" s="127" t="s">
        <v>2904</v>
      </c>
      <c r="J281" s="74" t="s">
        <v>446</v>
      </c>
      <c r="K281" s="4" t="s">
        <v>2277</v>
      </c>
      <c r="L281" s="1" t="s">
        <v>2185</v>
      </c>
      <c r="M281" s="74" t="s">
        <v>2842</v>
      </c>
      <c r="N281" s="82" t="s">
        <v>446</v>
      </c>
      <c r="O281" s="74"/>
      <c r="P281" s="74">
        <v>4</v>
      </c>
      <c r="Q281" s="83" t="s">
        <v>2843</v>
      </c>
      <c r="R281" s="84">
        <v>0</v>
      </c>
      <c r="S281" s="99">
        <v>15757</v>
      </c>
      <c r="T281" s="83" t="s">
        <v>2844</v>
      </c>
      <c r="U281" s="74" t="s">
        <v>2845</v>
      </c>
      <c r="V281" s="74" t="s">
        <v>2845</v>
      </c>
      <c r="W281" s="22" t="s">
        <v>1161</v>
      </c>
      <c r="X281" s="74" t="s">
        <v>2847</v>
      </c>
      <c r="Y281" s="82">
        <f t="shared" si="12"/>
        <v>64</v>
      </c>
      <c r="Z281" s="82" t="str">
        <f t="shared" si="13"/>
        <v>0</v>
      </c>
      <c r="AA281" s="82">
        <f t="shared" si="14"/>
        <v>64</v>
      </c>
      <c r="AB281" s="74"/>
      <c r="AC281" s="85"/>
    </row>
    <row r="282" spans="1:29" s="46" customFormat="1" ht="11.85" customHeight="1" thickBot="1" x14ac:dyDescent="0.3">
      <c r="G282" s="47">
        <f>SUM(G281)</f>
        <v>4</v>
      </c>
      <c r="H282" s="47"/>
      <c r="I282" s="128"/>
      <c r="J282" s="47"/>
      <c r="K282" s="47"/>
      <c r="M282" s="47">
        <f>G282-P282</f>
        <v>0</v>
      </c>
      <c r="N282" s="81"/>
      <c r="O282" s="47"/>
      <c r="P282" s="47">
        <f>SUM(P281)</f>
        <v>4</v>
      </c>
      <c r="S282" s="104"/>
      <c r="Y282" s="82">
        <f t="shared" si="12"/>
        <v>0</v>
      </c>
      <c r="Z282" s="82" t="str">
        <f t="shared" si="13"/>
        <v>0</v>
      </c>
      <c r="AA282" s="82" t="str">
        <f t="shared" si="14"/>
        <v>0</v>
      </c>
    </row>
    <row r="283" spans="1:29" s="71" customFormat="1" ht="11.85" customHeight="1" x14ac:dyDescent="0.25">
      <c r="G283" s="72"/>
      <c r="H283" s="72"/>
      <c r="I283" s="72"/>
      <c r="J283" s="72"/>
      <c r="K283" s="72"/>
      <c r="L283" s="73"/>
      <c r="M283" s="74"/>
      <c r="N283" s="82"/>
      <c r="O283" s="74"/>
      <c r="P283" s="74"/>
      <c r="Q283" s="83"/>
      <c r="R283" s="84"/>
      <c r="S283" s="99"/>
      <c r="T283" s="83"/>
      <c r="U283" s="74"/>
      <c r="V283" s="74"/>
      <c r="W283" s="74"/>
      <c r="X283" s="74"/>
      <c r="Y283" s="82">
        <f t="shared" si="12"/>
        <v>0</v>
      </c>
      <c r="Z283" s="82" t="str">
        <f t="shared" si="13"/>
        <v>0</v>
      </c>
      <c r="AA283" s="82" t="str">
        <f t="shared" si="14"/>
        <v>0</v>
      </c>
      <c r="AB283" s="74"/>
      <c r="AC283" s="85"/>
    </row>
    <row r="284" spans="1:29" s="43" customFormat="1" ht="11.25" customHeight="1" x14ac:dyDescent="0.3">
      <c r="C284" s="50" t="s">
        <v>2180</v>
      </c>
      <c r="G284" s="22"/>
      <c r="H284" s="22"/>
      <c r="I284" s="22"/>
      <c r="J284" s="22"/>
      <c r="K284" s="67"/>
      <c r="L284" s="45"/>
      <c r="M284" s="22"/>
      <c r="N284" s="22"/>
      <c r="O284" s="22"/>
      <c r="P284" s="22"/>
      <c r="Q284" s="22"/>
      <c r="R284" s="22"/>
      <c r="S284" s="95"/>
      <c r="T284" s="22"/>
      <c r="X284" s="22"/>
      <c r="Y284" s="82">
        <f t="shared" si="12"/>
        <v>0</v>
      </c>
      <c r="Z284" s="82" t="str">
        <f t="shared" si="13"/>
        <v>0</v>
      </c>
      <c r="AA284" s="82" t="str">
        <f t="shared" si="14"/>
        <v>0</v>
      </c>
    </row>
    <row r="285" spans="1:29" s="3" customFormat="1" ht="10.199999999999999" x14ac:dyDescent="0.2">
      <c r="A285" s="1" t="s">
        <v>2713</v>
      </c>
      <c r="B285" s="2">
        <v>197.04</v>
      </c>
      <c r="C285" s="1" t="s">
        <v>2485</v>
      </c>
      <c r="D285" s="1" t="s">
        <v>2186</v>
      </c>
      <c r="E285" s="3" t="s">
        <v>2187</v>
      </c>
      <c r="F285" s="3">
        <v>16</v>
      </c>
      <c r="G285" s="3">
        <v>10</v>
      </c>
      <c r="J285" s="3" t="s">
        <v>446</v>
      </c>
      <c r="K285" s="4" t="s">
        <v>2714</v>
      </c>
      <c r="L285" s="1" t="s">
        <v>2185</v>
      </c>
      <c r="M285" s="3" t="s">
        <v>435</v>
      </c>
      <c r="N285" s="3" t="s">
        <v>446</v>
      </c>
      <c r="O285" s="3" t="s">
        <v>433</v>
      </c>
      <c r="P285" s="3">
        <v>10</v>
      </c>
      <c r="Q285" s="1"/>
      <c r="R285" s="2">
        <v>235</v>
      </c>
      <c r="S285" s="91">
        <v>15307</v>
      </c>
      <c r="T285" s="1" t="s">
        <v>429</v>
      </c>
      <c r="U285" s="3" t="s">
        <v>2715</v>
      </c>
      <c r="V285" s="3" t="s">
        <v>2715</v>
      </c>
      <c r="W285" s="22" t="s">
        <v>1161</v>
      </c>
      <c r="X285" s="3" t="s">
        <v>2847</v>
      </c>
      <c r="Y285" s="82">
        <f t="shared" si="12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8" customFormat="1" ht="11.85" customHeight="1" x14ac:dyDescent="0.25">
      <c r="G286" s="40">
        <f>SUM(G284:G285)</f>
        <v>10</v>
      </c>
      <c r="H286" s="40"/>
      <c r="I286" s="40"/>
      <c r="J286" s="40"/>
      <c r="K286" s="40"/>
      <c r="L286" s="41"/>
      <c r="M286" s="40">
        <f>G286-P286</f>
        <v>0</v>
      </c>
      <c r="N286" s="40"/>
      <c r="O286" s="40"/>
      <c r="P286" s="40">
        <f>SUM(P284:P285)</f>
        <v>10</v>
      </c>
      <c r="Q286" s="42"/>
      <c r="R286" s="42"/>
      <c r="S286" s="94"/>
      <c r="T286" s="42"/>
      <c r="X286" s="42"/>
      <c r="Y286" s="82">
        <f t="shared" si="12"/>
        <v>0</v>
      </c>
      <c r="Z286" s="82" t="str">
        <f t="shared" si="13"/>
        <v>0</v>
      </c>
      <c r="AA286" s="82" t="str">
        <f t="shared" si="14"/>
        <v>0</v>
      </c>
    </row>
    <row r="287" spans="1:29" s="43" customFormat="1" ht="11.85" customHeight="1" x14ac:dyDescent="0.25">
      <c r="C287" s="50" t="s">
        <v>2181</v>
      </c>
      <c r="G287" s="22"/>
      <c r="H287" s="22"/>
      <c r="I287" s="22"/>
      <c r="J287" s="22"/>
      <c r="K287" s="22"/>
      <c r="L287" s="45"/>
      <c r="M287" s="22"/>
      <c r="N287" s="22"/>
      <c r="O287" s="22"/>
      <c r="P287" s="22"/>
      <c r="Q287" s="22"/>
      <c r="R287" s="22"/>
      <c r="S287" s="95"/>
      <c r="T287" s="22"/>
      <c r="X287" s="22"/>
      <c r="Y287" s="82">
        <f t="shared" si="12"/>
        <v>0</v>
      </c>
      <c r="Z287" s="82" t="str">
        <f t="shared" si="13"/>
        <v>0</v>
      </c>
      <c r="AA287" s="82" t="str">
        <f t="shared" si="14"/>
        <v>0</v>
      </c>
    </row>
    <row r="288" spans="1:29" s="3" customFormat="1" ht="10.199999999999999" x14ac:dyDescent="0.2">
      <c r="A288" s="1" t="s">
        <v>2713</v>
      </c>
      <c r="B288" s="2">
        <v>197.04</v>
      </c>
      <c r="C288" s="1" t="s">
        <v>2485</v>
      </c>
      <c r="D288" s="1" t="s">
        <v>2718</v>
      </c>
      <c r="E288" s="3" t="s">
        <v>2187</v>
      </c>
      <c r="F288" s="3">
        <v>8</v>
      </c>
      <c r="G288" s="3">
        <v>10</v>
      </c>
      <c r="J288" s="3" t="s">
        <v>446</v>
      </c>
      <c r="K288" s="4" t="s">
        <v>2714</v>
      </c>
      <c r="L288" s="1" t="s">
        <v>2185</v>
      </c>
      <c r="M288" s="3" t="s">
        <v>435</v>
      </c>
      <c r="N288" s="3" t="s">
        <v>446</v>
      </c>
      <c r="O288" s="3" t="s">
        <v>433</v>
      </c>
      <c r="P288" s="3">
        <v>10</v>
      </c>
      <c r="Q288" s="1"/>
      <c r="R288" s="2">
        <v>300</v>
      </c>
      <c r="S288" s="91">
        <v>15307</v>
      </c>
      <c r="T288" s="1" t="s">
        <v>429</v>
      </c>
      <c r="U288" s="3" t="s">
        <v>2715</v>
      </c>
      <c r="V288" s="3" t="s">
        <v>2715</v>
      </c>
      <c r="W288" s="22" t="s">
        <v>1161</v>
      </c>
      <c r="X288" s="3" t="s">
        <v>2847</v>
      </c>
      <c r="Y288" s="82">
        <f t="shared" si="12"/>
        <v>160</v>
      </c>
      <c r="Z288" s="82" t="str">
        <f t="shared" si="13"/>
        <v>0</v>
      </c>
      <c r="AA288" s="82">
        <f t="shared" si="14"/>
        <v>160</v>
      </c>
      <c r="AC288" s="5"/>
    </row>
    <row r="289" spans="1:29" s="46" customFormat="1" ht="11.85" customHeight="1" thickBot="1" x14ac:dyDescent="0.3">
      <c r="G289" s="47">
        <f>SUM(G287:G288)</f>
        <v>10</v>
      </c>
      <c r="H289" s="47"/>
      <c r="I289" s="47"/>
      <c r="J289" s="47"/>
      <c r="K289" s="47"/>
      <c r="L289" s="48"/>
      <c r="M289" s="47">
        <f>G289-P289</f>
        <v>0</v>
      </c>
      <c r="N289" s="47"/>
      <c r="O289" s="47"/>
      <c r="P289" s="47">
        <f>SUM(P287:P288)</f>
        <v>10</v>
      </c>
      <c r="Q289" s="49"/>
      <c r="R289" s="49"/>
      <c r="S289" s="96"/>
      <c r="T289" s="49"/>
      <c r="X289" s="49"/>
      <c r="Y289" s="82">
        <f t="shared" si="12"/>
        <v>0</v>
      </c>
      <c r="Z289" s="82" t="str">
        <f t="shared" si="13"/>
        <v>0</v>
      </c>
      <c r="AA289" s="82" t="str">
        <f t="shared" si="14"/>
        <v>0</v>
      </c>
    </row>
    <row r="290" spans="1:29" s="43" customFormat="1" ht="11.85" customHeight="1" x14ac:dyDescent="0.25">
      <c r="C290" s="50" t="s">
        <v>2178</v>
      </c>
      <c r="G290" s="22"/>
      <c r="H290" s="22"/>
      <c r="I290" s="28"/>
      <c r="J290" s="22"/>
      <c r="K290" s="22"/>
      <c r="L290" s="45"/>
      <c r="M290" s="22"/>
      <c r="N290" s="22"/>
      <c r="O290" s="22"/>
      <c r="P290" s="22"/>
      <c r="Q290" s="22"/>
      <c r="R290" s="22"/>
      <c r="S290" s="95"/>
      <c r="T290" s="22"/>
      <c r="X290" s="22"/>
      <c r="Y290" s="82">
        <f t="shared" si="12"/>
        <v>0</v>
      </c>
      <c r="Z290" s="82" t="str">
        <f t="shared" si="13"/>
        <v>0</v>
      </c>
      <c r="AA290" s="82" t="str">
        <f t="shared" si="14"/>
        <v>0</v>
      </c>
    </row>
    <row r="291" spans="1:29" s="3" customFormat="1" ht="10.199999999999999" x14ac:dyDescent="0.2">
      <c r="A291" s="1" t="s">
        <v>2711</v>
      </c>
      <c r="B291" s="2">
        <v>216</v>
      </c>
      <c r="C291" s="1" t="s">
        <v>2218</v>
      </c>
      <c r="D291" s="1" t="s">
        <v>2186</v>
      </c>
      <c r="E291" s="3" t="s">
        <v>2187</v>
      </c>
      <c r="F291" s="3">
        <v>16</v>
      </c>
      <c r="G291" s="3">
        <v>9</v>
      </c>
      <c r="I291" s="127" t="s">
        <v>2904</v>
      </c>
      <c r="J291" s="3" t="s">
        <v>446</v>
      </c>
      <c r="K291" s="4" t="s">
        <v>2277</v>
      </c>
      <c r="L291" s="1" t="s">
        <v>2185</v>
      </c>
      <c r="M291" s="3" t="s">
        <v>2619</v>
      </c>
      <c r="N291" s="3" t="s">
        <v>446</v>
      </c>
      <c r="P291" s="3">
        <v>9</v>
      </c>
      <c r="Q291" s="1" t="s">
        <v>2193</v>
      </c>
      <c r="R291" s="2">
        <v>15.7</v>
      </c>
      <c r="S291" s="91">
        <v>15758</v>
      </c>
      <c r="T291" s="1" t="s">
        <v>2620</v>
      </c>
      <c r="U291" s="3" t="s">
        <v>2621</v>
      </c>
      <c r="V291" s="3" t="s">
        <v>2621</v>
      </c>
      <c r="W291" s="22" t="s">
        <v>1161</v>
      </c>
      <c r="X291" s="3" t="s">
        <v>2847</v>
      </c>
      <c r="Y291" s="82">
        <f t="shared" si="12"/>
        <v>288</v>
      </c>
      <c r="Z291" s="82" t="str">
        <f t="shared" si="13"/>
        <v>0</v>
      </c>
      <c r="AA291" s="82">
        <f t="shared" si="14"/>
        <v>288</v>
      </c>
      <c r="AC291" s="5"/>
    </row>
    <row r="292" spans="1:29" s="38" customFormat="1" ht="11.85" customHeight="1" x14ac:dyDescent="0.25">
      <c r="G292" s="40">
        <f>SUM(G290:G291)</f>
        <v>9</v>
      </c>
      <c r="H292" s="40"/>
      <c r="I292" s="129"/>
      <c r="J292" s="40"/>
      <c r="K292" s="129"/>
      <c r="L292" s="41"/>
      <c r="M292" s="40">
        <f>G292-P292</f>
        <v>0</v>
      </c>
      <c r="N292" s="40"/>
      <c r="O292" s="40"/>
      <c r="P292" s="40">
        <f>SUM(P290:P291)</f>
        <v>9</v>
      </c>
      <c r="Q292" s="42"/>
      <c r="R292" s="42"/>
      <c r="S292" s="94"/>
      <c r="T292" s="42"/>
      <c r="X292" s="42"/>
      <c r="Y292" s="82">
        <f t="shared" si="12"/>
        <v>0</v>
      </c>
      <c r="Z292" s="82" t="str">
        <f t="shared" si="13"/>
        <v>0</v>
      </c>
      <c r="AA292" s="82" t="str">
        <f t="shared" si="14"/>
        <v>0</v>
      </c>
    </row>
    <row r="293" spans="1:29" s="43" customFormat="1" ht="11.85" customHeight="1" x14ac:dyDescent="0.25">
      <c r="C293" s="50" t="s">
        <v>2179</v>
      </c>
      <c r="G293" s="22"/>
      <c r="H293" s="22"/>
      <c r="I293" s="24"/>
      <c r="J293" s="22"/>
      <c r="K293" s="22"/>
      <c r="L293" s="45"/>
      <c r="M293" s="22"/>
      <c r="N293" s="22"/>
      <c r="O293" s="22"/>
      <c r="P293" s="22"/>
      <c r="Q293" s="22"/>
      <c r="R293" s="22"/>
      <c r="S293" s="95"/>
      <c r="T293" s="22"/>
      <c r="X293" s="22"/>
      <c r="Y293" s="82">
        <f t="shared" si="12"/>
        <v>0</v>
      </c>
      <c r="Z293" s="82" t="str">
        <f t="shared" si="13"/>
        <v>0</v>
      </c>
      <c r="AA293" s="82" t="str">
        <f t="shared" si="14"/>
        <v>0</v>
      </c>
    </row>
    <row r="294" spans="1:29" s="3" customFormat="1" ht="10.199999999999999" x14ac:dyDescent="0.2">
      <c r="A294" s="1" t="s">
        <v>2711</v>
      </c>
      <c r="B294" s="2">
        <v>216</v>
      </c>
      <c r="C294" s="1" t="s">
        <v>2218</v>
      </c>
      <c r="D294" s="1" t="s">
        <v>2718</v>
      </c>
      <c r="E294" s="3" t="s">
        <v>2187</v>
      </c>
      <c r="F294" s="3">
        <v>8</v>
      </c>
      <c r="G294" s="3">
        <v>9</v>
      </c>
      <c r="I294" s="127" t="s">
        <v>2904</v>
      </c>
      <c r="J294" s="3" t="s">
        <v>446</v>
      </c>
      <c r="K294" s="4" t="s">
        <v>2277</v>
      </c>
      <c r="L294" s="1" t="s">
        <v>2185</v>
      </c>
      <c r="M294" s="3" t="s">
        <v>2619</v>
      </c>
      <c r="N294" s="3" t="s">
        <v>446</v>
      </c>
      <c r="P294" s="3">
        <v>9</v>
      </c>
      <c r="Q294" s="1" t="s">
        <v>2193</v>
      </c>
      <c r="R294" s="2">
        <v>15.7</v>
      </c>
      <c r="S294" s="91">
        <v>15758</v>
      </c>
      <c r="T294" s="1" t="s">
        <v>2620</v>
      </c>
      <c r="U294" s="3" t="s">
        <v>2621</v>
      </c>
      <c r="V294" s="3" t="s">
        <v>2621</v>
      </c>
      <c r="W294" s="22" t="s">
        <v>1161</v>
      </c>
      <c r="X294" s="3" t="s">
        <v>2847</v>
      </c>
      <c r="Y294" s="82">
        <f t="shared" si="12"/>
        <v>144</v>
      </c>
      <c r="Z294" s="82" t="str">
        <f t="shared" si="13"/>
        <v>0</v>
      </c>
      <c r="AA294" s="82">
        <f t="shared" si="14"/>
        <v>144</v>
      </c>
      <c r="AC294" s="5"/>
    </row>
    <row r="295" spans="1:29" s="46" customFormat="1" ht="11.85" customHeight="1" thickBot="1" x14ac:dyDescent="0.3">
      <c r="G295" s="47">
        <f>SUM(G293:G294)</f>
        <v>9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SUM(P293:P294)</f>
        <v>9</v>
      </c>
      <c r="Q295" s="49"/>
      <c r="R295" s="49"/>
      <c r="S295" s="96"/>
      <c r="T295" s="49"/>
      <c r="X295" s="49"/>
      <c r="Y295" s="82">
        <f t="shared" si="12"/>
        <v>0</v>
      </c>
      <c r="Z295" s="82" t="str">
        <f t="shared" si="13"/>
        <v>0</v>
      </c>
      <c r="AA295" s="82" t="str">
        <f t="shared" si="14"/>
        <v>0</v>
      </c>
    </row>
    <row r="296" spans="1:29" s="43" customFormat="1" ht="11.25" customHeight="1" x14ac:dyDescent="0.25">
      <c r="C296" s="50" t="s">
        <v>2170</v>
      </c>
      <c r="G296" s="22"/>
      <c r="H296" s="22"/>
      <c r="I296" s="68" t="s">
        <v>2182</v>
      </c>
      <c r="J296" s="22"/>
      <c r="K296" s="22"/>
      <c r="L296" s="45"/>
      <c r="M296" s="22"/>
      <c r="N296" s="22"/>
      <c r="P296" s="22"/>
      <c r="Q296" s="22"/>
      <c r="R296" s="22"/>
      <c r="S296" s="95"/>
      <c r="T296" s="22"/>
      <c r="X296" s="22"/>
      <c r="Y296" s="82">
        <f t="shared" si="12"/>
        <v>0</v>
      </c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2617</v>
      </c>
      <c r="B297" s="2">
        <v>20.85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12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2611</v>
      </c>
      <c r="N297" s="3" t="s">
        <v>446</v>
      </c>
      <c r="P297" s="3">
        <v>12</v>
      </c>
      <c r="Q297" s="1" t="s">
        <v>2612</v>
      </c>
      <c r="R297" s="2">
        <v>0</v>
      </c>
      <c r="S297" s="98">
        <v>15737</v>
      </c>
      <c r="T297" s="1" t="s">
        <v>2613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82">
        <f t="shared" si="12"/>
        <v>384</v>
      </c>
      <c r="Z297" s="82" t="str">
        <f t="shared" si="13"/>
        <v>0</v>
      </c>
      <c r="AA297" s="82">
        <f t="shared" si="14"/>
        <v>384</v>
      </c>
      <c r="AC297" s="5"/>
    </row>
    <row r="298" spans="1:29" s="3" customFormat="1" ht="10.199999999999999" x14ac:dyDescent="0.2">
      <c r="A298" s="1" t="s">
        <v>2617</v>
      </c>
      <c r="B298" s="2">
        <v>20.85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5</v>
      </c>
      <c r="I298" s="23" t="s">
        <v>434</v>
      </c>
      <c r="J298" s="3" t="s">
        <v>446</v>
      </c>
      <c r="K298" s="4" t="s">
        <v>2608</v>
      </c>
      <c r="L298" s="1" t="s">
        <v>2185</v>
      </c>
      <c r="M298" s="3" t="s">
        <v>2614</v>
      </c>
      <c r="N298" s="3" t="s">
        <v>446</v>
      </c>
      <c r="P298" s="3">
        <v>5</v>
      </c>
      <c r="Q298" s="1" t="s">
        <v>2321</v>
      </c>
      <c r="R298" s="2">
        <v>23.7</v>
      </c>
      <c r="S298" s="98">
        <v>15740</v>
      </c>
      <c r="T298" s="1" t="s">
        <v>2615</v>
      </c>
      <c r="U298" s="3" t="s">
        <v>2191</v>
      </c>
      <c r="V298" s="3" t="s">
        <v>2191</v>
      </c>
      <c r="W298" s="3" t="s">
        <v>1161</v>
      </c>
      <c r="X298" s="3" t="s">
        <v>2847</v>
      </c>
      <c r="Y298" s="82">
        <f t="shared" si="12"/>
        <v>160</v>
      </c>
      <c r="Z298" s="82" t="str">
        <f t="shared" si="13"/>
        <v>0</v>
      </c>
      <c r="AA298" s="82">
        <f t="shared" si="14"/>
        <v>160</v>
      </c>
      <c r="AC298" s="5"/>
    </row>
    <row r="299" spans="1:29" s="3" customFormat="1" ht="10.199999999999999" x14ac:dyDescent="0.2">
      <c r="A299" s="1" t="s">
        <v>2617</v>
      </c>
      <c r="B299" s="2">
        <v>20.85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6</v>
      </c>
      <c r="I299" s="23" t="s">
        <v>434</v>
      </c>
      <c r="J299" s="3" t="s">
        <v>446</v>
      </c>
      <c r="K299" s="4" t="s">
        <v>2608</v>
      </c>
      <c r="L299" s="1" t="s">
        <v>2185</v>
      </c>
      <c r="M299" s="3" t="s">
        <v>2614</v>
      </c>
      <c r="N299" s="3" t="s">
        <v>446</v>
      </c>
      <c r="P299" s="3">
        <v>6</v>
      </c>
      <c r="Q299" s="1" t="s">
        <v>2321</v>
      </c>
      <c r="R299" s="2">
        <v>34.65</v>
      </c>
      <c r="S299" s="98">
        <v>15740</v>
      </c>
      <c r="T299" s="1" t="s">
        <v>2616</v>
      </c>
      <c r="U299" s="3" t="s">
        <v>2191</v>
      </c>
      <c r="V299" s="3" t="s">
        <v>2191</v>
      </c>
      <c r="W299" s="3" t="s">
        <v>1161</v>
      </c>
      <c r="X299" s="3" t="s">
        <v>2847</v>
      </c>
      <c r="Y299" s="82">
        <f t="shared" si="12"/>
        <v>192</v>
      </c>
      <c r="Z299" s="82" t="str">
        <f t="shared" si="13"/>
        <v>0</v>
      </c>
      <c r="AA299" s="82">
        <f t="shared" si="14"/>
        <v>192</v>
      </c>
      <c r="AC299" s="5"/>
    </row>
    <row r="300" spans="1:29" s="3" customFormat="1" ht="10.199999999999999" x14ac:dyDescent="0.2">
      <c r="A300" s="1" t="s">
        <v>2617</v>
      </c>
      <c r="B300" s="2">
        <v>20.85</v>
      </c>
      <c r="C300" s="1" t="s">
        <v>2193</v>
      </c>
      <c r="D300" s="1" t="s">
        <v>2186</v>
      </c>
      <c r="E300" s="3" t="s">
        <v>2187</v>
      </c>
      <c r="F300" s="3">
        <v>16</v>
      </c>
      <c r="G300" s="3">
        <v>7</v>
      </c>
      <c r="I300" s="23" t="s">
        <v>434</v>
      </c>
      <c r="J300" s="3" t="s">
        <v>446</v>
      </c>
      <c r="K300" s="4" t="s">
        <v>2608</v>
      </c>
      <c r="L300" s="1" t="s">
        <v>2185</v>
      </c>
      <c r="M300" s="3" t="s">
        <v>2188</v>
      </c>
      <c r="N300" s="3" t="s">
        <v>446</v>
      </c>
      <c r="P300" s="3">
        <v>7</v>
      </c>
      <c r="Q300" s="1" t="s">
        <v>2321</v>
      </c>
      <c r="R300" s="2">
        <v>28.75</v>
      </c>
      <c r="S300" s="98">
        <v>15735</v>
      </c>
      <c r="T300" s="1" t="s">
        <v>2618</v>
      </c>
      <c r="U300" s="3" t="s">
        <v>2191</v>
      </c>
      <c r="V300" s="3" t="s">
        <v>2191</v>
      </c>
      <c r="W300" s="3" t="s">
        <v>1161</v>
      </c>
      <c r="X300" s="3" t="s">
        <v>2847</v>
      </c>
      <c r="Y300" s="82">
        <f t="shared" si="12"/>
        <v>224</v>
      </c>
      <c r="Z300" s="82" t="str">
        <f t="shared" si="13"/>
        <v>0</v>
      </c>
      <c r="AA300" s="82">
        <f t="shared" si="14"/>
        <v>224</v>
      </c>
      <c r="AC300" s="5"/>
    </row>
    <row r="301" spans="1:29" s="3" customFormat="1" ht="10.199999999999999" x14ac:dyDescent="0.2">
      <c r="A301" s="1" t="s">
        <v>2617</v>
      </c>
      <c r="B301" s="2">
        <v>20.85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10</v>
      </c>
      <c r="I301" s="23" t="s">
        <v>434</v>
      </c>
      <c r="J301" s="3" t="s">
        <v>446</v>
      </c>
      <c r="K301" s="4" t="s">
        <v>2608</v>
      </c>
      <c r="L301" s="1" t="s">
        <v>2185</v>
      </c>
      <c r="M301" s="3" t="s">
        <v>2188</v>
      </c>
      <c r="N301" s="3" t="s">
        <v>446</v>
      </c>
      <c r="P301" s="3">
        <v>10</v>
      </c>
      <c r="Q301" s="1" t="s">
        <v>2189</v>
      </c>
      <c r="R301" s="2">
        <v>31.9</v>
      </c>
      <c r="S301" s="98">
        <v>15735</v>
      </c>
      <c r="T301" s="1" t="s">
        <v>2190</v>
      </c>
      <c r="U301" s="3" t="s">
        <v>2191</v>
      </c>
      <c r="V301" s="3" t="s">
        <v>2191</v>
      </c>
      <c r="W301" s="3" t="s">
        <v>1161</v>
      </c>
      <c r="X301" s="3" t="s">
        <v>2847</v>
      </c>
      <c r="Y301" s="82">
        <f t="shared" si="12"/>
        <v>320</v>
      </c>
      <c r="Z301" s="82" t="str">
        <f t="shared" si="13"/>
        <v>0</v>
      </c>
      <c r="AA301" s="82">
        <f t="shared" si="14"/>
        <v>320</v>
      </c>
      <c r="AC301" s="5"/>
    </row>
    <row r="302" spans="1:29" s="3" customFormat="1" ht="10.199999999999999" x14ac:dyDescent="0.2">
      <c r="A302" s="1" t="s">
        <v>2617</v>
      </c>
      <c r="B302" s="2">
        <v>20.85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6</v>
      </c>
      <c r="I302" s="23" t="s">
        <v>434</v>
      </c>
      <c r="J302" s="3" t="s">
        <v>446</v>
      </c>
      <c r="K302" s="4" t="s">
        <v>2608</v>
      </c>
      <c r="L302" s="1" t="s">
        <v>2185</v>
      </c>
      <c r="M302" s="3" t="s">
        <v>2821</v>
      </c>
      <c r="N302" s="3" t="s">
        <v>446</v>
      </c>
      <c r="O302" s="78" t="s">
        <v>1024</v>
      </c>
      <c r="P302" s="3">
        <v>6</v>
      </c>
      <c r="Q302" s="3" t="s">
        <v>2218</v>
      </c>
      <c r="R302" s="21">
        <v>0</v>
      </c>
      <c r="S302" s="98">
        <v>15741</v>
      </c>
      <c r="T302" s="3" t="s">
        <v>419</v>
      </c>
      <c r="U302" s="3" t="s">
        <v>2191</v>
      </c>
      <c r="V302" s="3" t="s">
        <v>2191</v>
      </c>
      <c r="W302" s="3" t="s">
        <v>1161</v>
      </c>
      <c r="X302" s="3" t="s">
        <v>2847</v>
      </c>
      <c r="Y302" s="82">
        <f t="shared" si="12"/>
        <v>192</v>
      </c>
      <c r="Z302" s="82" t="str">
        <f t="shared" si="13"/>
        <v>0</v>
      </c>
      <c r="AA302" s="82">
        <f t="shared" si="14"/>
        <v>192</v>
      </c>
      <c r="AC302" s="5"/>
    </row>
    <row r="303" spans="1:29" s="38" customFormat="1" ht="11.85" customHeight="1" x14ac:dyDescent="0.25">
      <c r="G303" s="40">
        <f>SUM(G296:G302)</f>
        <v>46</v>
      </c>
      <c r="H303" s="40"/>
      <c r="I303" s="40"/>
      <c r="J303" s="40"/>
      <c r="K303" s="40"/>
      <c r="L303" s="41"/>
      <c r="M303" s="40">
        <f>G303-P303</f>
        <v>0</v>
      </c>
      <c r="N303" s="40"/>
      <c r="O303" s="40"/>
      <c r="P303" s="40">
        <f>SUM(P296:P302)</f>
        <v>46</v>
      </c>
      <c r="Q303" s="42"/>
      <c r="R303" s="42"/>
      <c r="S303" s="94"/>
      <c r="T303" s="42"/>
      <c r="X303" s="42"/>
      <c r="Y303" s="82">
        <f t="shared" si="12"/>
        <v>0</v>
      </c>
      <c r="Z303" s="82" t="str">
        <f t="shared" si="13"/>
        <v>0</v>
      </c>
      <c r="AA303" s="82" t="str">
        <f t="shared" si="14"/>
        <v>0</v>
      </c>
    </row>
    <row r="304" spans="1:29" s="43" customFormat="1" ht="11.85" customHeight="1" x14ac:dyDescent="0.25">
      <c r="C304" s="50" t="s">
        <v>2171</v>
      </c>
      <c r="G304" s="22"/>
      <c r="H304" s="22"/>
      <c r="I304" s="22"/>
      <c r="J304" s="24"/>
      <c r="K304" s="22"/>
      <c r="L304" s="45"/>
      <c r="M304" s="22"/>
      <c r="N304" s="24"/>
      <c r="O304" s="22"/>
      <c r="P304" s="22"/>
      <c r="Q304" s="22"/>
      <c r="R304" s="22"/>
      <c r="S304" s="95"/>
      <c r="T304" s="22"/>
      <c r="X304" s="22"/>
      <c r="Y304" s="82">
        <f t="shared" si="12"/>
        <v>0</v>
      </c>
      <c r="Z304" s="82" t="str">
        <f t="shared" si="13"/>
        <v>0</v>
      </c>
      <c r="AA304" s="82" t="str">
        <f t="shared" si="14"/>
        <v>0</v>
      </c>
    </row>
    <row r="305" spans="1:29" s="3" customFormat="1" ht="10.199999999999999" x14ac:dyDescent="0.2">
      <c r="A305" s="1" t="s">
        <v>2617</v>
      </c>
      <c r="B305" s="2">
        <v>20.85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12</v>
      </c>
      <c r="I305" s="23" t="s">
        <v>434</v>
      </c>
      <c r="J305" s="3" t="s">
        <v>446</v>
      </c>
      <c r="K305" s="4" t="s">
        <v>2608</v>
      </c>
      <c r="L305" s="1" t="s">
        <v>2185</v>
      </c>
      <c r="M305" s="3" t="s">
        <v>2611</v>
      </c>
      <c r="N305" s="3" t="s">
        <v>446</v>
      </c>
      <c r="P305" s="3">
        <v>12</v>
      </c>
      <c r="Q305" s="1" t="s">
        <v>2612</v>
      </c>
      <c r="R305" s="2">
        <v>0</v>
      </c>
      <c r="S305" s="98">
        <v>15737</v>
      </c>
      <c r="T305" s="1" t="s">
        <v>2613</v>
      </c>
      <c r="U305" s="3" t="s">
        <v>2191</v>
      </c>
      <c r="V305" s="3" t="s">
        <v>2191</v>
      </c>
      <c r="W305" s="3" t="s">
        <v>1161</v>
      </c>
      <c r="X305" s="3" t="s">
        <v>2847</v>
      </c>
      <c r="Y305" s="82">
        <f t="shared" si="12"/>
        <v>192</v>
      </c>
      <c r="Z305" s="82" t="str">
        <f t="shared" si="13"/>
        <v>0</v>
      </c>
      <c r="AA305" s="82">
        <f t="shared" si="14"/>
        <v>192</v>
      </c>
      <c r="AC305" s="5"/>
    </row>
    <row r="306" spans="1:29" s="3" customFormat="1" ht="10.199999999999999" x14ac:dyDescent="0.2">
      <c r="A306" s="1" t="s">
        <v>2617</v>
      </c>
      <c r="B306" s="2">
        <v>20.85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5</v>
      </c>
      <c r="I306" s="23" t="s">
        <v>434</v>
      </c>
      <c r="J306" s="3" t="s">
        <v>446</v>
      </c>
      <c r="K306" s="4" t="s">
        <v>2608</v>
      </c>
      <c r="L306" s="1" t="s">
        <v>2185</v>
      </c>
      <c r="M306" s="3" t="s">
        <v>2614</v>
      </c>
      <c r="N306" s="3" t="s">
        <v>446</v>
      </c>
      <c r="P306" s="3">
        <v>5</v>
      </c>
      <c r="Q306" s="1" t="s">
        <v>2321</v>
      </c>
      <c r="R306" s="2">
        <v>23.7</v>
      </c>
      <c r="S306" s="98">
        <v>15740</v>
      </c>
      <c r="T306" s="1" t="s">
        <v>2615</v>
      </c>
      <c r="U306" s="3" t="s">
        <v>2191</v>
      </c>
      <c r="V306" s="3" t="s">
        <v>2191</v>
      </c>
      <c r="W306" s="3" t="s">
        <v>1161</v>
      </c>
      <c r="X306" s="3" t="s">
        <v>2847</v>
      </c>
      <c r="Y306" s="82">
        <f t="shared" si="12"/>
        <v>80</v>
      </c>
      <c r="Z306" s="82" t="str">
        <f t="shared" si="13"/>
        <v>0</v>
      </c>
      <c r="AA306" s="82">
        <f t="shared" si="14"/>
        <v>80</v>
      </c>
      <c r="AC306" s="5"/>
    </row>
    <row r="307" spans="1:29" s="3" customFormat="1" ht="10.199999999999999" x14ac:dyDescent="0.2">
      <c r="A307" s="1" t="s">
        <v>2617</v>
      </c>
      <c r="B307" s="2">
        <v>20.85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6</v>
      </c>
      <c r="I307" s="23" t="s">
        <v>434</v>
      </c>
      <c r="J307" s="3" t="s">
        <v>446</v>
      </c>
      <c r="K307" s="4" t="s">
        <v>2608</v>
      </c>
      <c r="L307" s="1" t="s">
        <v>2185</v>
      </c>
      <c r="M307" s="3" t="s">
        <v>2614</v>
      </c>
      <c r="N307" s="3" t="s">
        <v>446</v>
      </c>
      <c r="P307" s="3">
        <v>6</v>
      </c>
      <c r="Q307" s="1" t="s">
        <v>2321</v>
      </c>
      <c r="R307" s="2">
        <v>34.65</v>
      </c>
      <c r="S307" s="98">
        <v>15740</v>
      </c>
      <c r="T307" s="1" t="s">
        <v>2616</v>
      </c>
      <c r="U307" s="3" t="s">
        <v>2191</v>
      </c>
      <c r="V307" s="3" t="s">
        <v>2191</v>
      </c>
      <c r="W307" s="3" t="s">
        <v>1161</v>
      </c>
      <c r="X307" s="3" t="s">
        <v>2847</v>
      </c>
      <c r="Y307" s="82">
        <f t="shared" si="12"/>
        <v>96</v>
      </c>
      <c r="Z307" s="82" t="str">
        <f t="shared" si="13"/>
        <v>0</v>
      </c>
      <c r="AA307" s="82">
        <f t="shared" si="14"/>
        <v>96</v>
      </c>
      <c r="AC307" s="5"/>
    </row>
    <row r="308" spans="1:29" s="3" customFormat="1" ht="10.199999999999999" x14ac:dyDescent="0.2">
      <c r="A308" s="1" t="s">
        <v>2617</v>
      </c>
      <c r="B308" s="2">
        <v>20.85</v>
      </c>
      <c r="C308" s="1" t="s">
        <v>2193</v>
      </c>
      <c r="D308" s="1" t="s">
        <v>2718</v>
      </c>
      <c r="E308" s="3" t="s">
        <v>2187</v>
      </c>
      <c r="F308" s="3">
        <v>8</v>
      </c>
      <c r="G308" s="3">
        <v>7</v>
      </c>
      <c r="I308" s="23" t="s">
        <v>434</v>
      </c>
      <c r="J308" s="3" t="s">
        <v>446</v>
      </c>
      <c r="K308" s="4" t="s">
        <v>2608</v>
      </c>
      <c r="L308" s="1" t="s">
        <v>2185</v>
      </c>
      <c r="M308" s="3" t="s">
        <v>2188</v>
      </c>
      <c r="N308" s="3" t="s">
        <v>446</v>
      </c>
      <c r="P308" s="3">
        <v>7</v>
      </c>
      <c r="Q308" s="1" t="s">
        <v>2321</v>
      </c>
      <c r="R308" s="2">
        <v>28.75</v>
      </c>
      <c r="S308" s="98">
        <v>15736</v>
      </c>
      <c r="T308" s="1" t="s">
        <v>2618</v>
      </c>
      <c r="U308" s="3" t="s">
        <v>2191</v>
      </c>
      <c r="V308" s="3" t="s">
        <v>2191</v>
      </c>
      <c r="W308" s="3" t="s">
        <v>1161</v>
      </c>
      <c r="X308" s="3" t="s">
        <v>2847</v>
      </c>
      <c r="Y308" s="82">
        <f t="shared" si="12"/>
        <v>112</v>
      </c>
      <c r="Z308" s="82" t="str">
        <f t="shared" si="13"/>
        <v>0</v>
      </c>
      <c r="AA308" s="82">
        <f t="shared" si="14"/>
        <v>112</v>
      </c>
      <c r="AC308" s="5"/>
    </row>
    <row r="309" spans="1:29" s="3" customFormat="1" ht="10.199999999999999" x14ac:dyDescent="0.2">
      <c r="A309" s="1" t="s">
        <v>2617</v>
      </c>
      <c r="B309" s="2">
        <v>20.85</v>
      </c>
      <c r="C309" s="1" t="s">
        <v>2193</v>
      </c>
      <c r="D309" s="1" t="s">
        <v>2718</v>
      </c>
      <c r="E309" s="3" t="s">
        <v>2187</v>
      </c>
      <c r="F309" s="3">
        <v>8</v>
      </c>
      <c r="G309" s="3">
        <v>8</v>
      </c>
      <c r="I309" s="23" t="s">
        <v>434</v>
      </c>
      <c r="J309" s="3" t="s">
        <v>446</v>
      </c>
      <c r="K309" s="4" t="s">
        <v>2608</v>
      </c>
      <c r="L309" s="1" t="s">
        <v>2185</v>
      </c>
      <c r="M309" s="3" t="s">
        <v>2188</v>
      </c>
      <c r="N309" s="3" t="s">
        <v>446</v>
      </c>
      <c r="P309" s="3">
        <v>8</v>
      </c>
      <c r="Q309" s="1" t="s">
        <v>2189</v>
      </c>
      <c r="R309" s="2">
        <v>31.9</v>
      </c>
      <c r="S309" s="98">
        <v>15736</v>
      </c>
      <c r="T309" s="1" t="s">
        <v>2190</v>
      </c>
      <c r="U309" s="3" t="s">
        <v>2191</v>
      </c>
      <c r="V309" s="3" t="s">
        <v>2191</v>
      </c>
      <c r="W309" s="3" t="s">
        <v>1161</v>
      </c>
      <c r="X309" s="3" t="s">
        <v>2847</v>
      </c>
      <c r="Y309" s="82">
        <f t="shared" si="12"/>
        <v>128</v>
      </c>
      <c r="Z309" s="82" t="str">
        <f t="shared" si="13"/>
        <v>0</v>
      </c>
      <c r="AA309" s="82">
        <f t="shared" si="14"/>
        <v>128</v>
      </c>
      <c r="AC309" s="5"/>
    </row>
    <row r="310" spans="1:29" s="22" customFormat="1" ht="11.85" customHeight="1" x14ac:dyDescent="0.2">
      <c r="A310" s="1" t="s">
        <v>2617</v>
      </c>
      <c r="B310" s="2">
        <v>20.85</v>
      </c>
      <c r="C310" s="1" t="s">
        <v>2193</v>
      </c>
      <c r="D310" s="1" t="s">
        <v>2718</v>
      </c>
      <c r="E310" s="3" t="s">
        <v>2187</v>
      </c>
      <c r="F310" s="3">
        <v>8</v>
      </c>
      <c r="G310" s="3">
        <v>8</v>
      </c>
      <c r="H310" s="3"/>
      <c r="I310" s="23" t="s">
        <v>434</v>
      </c>
      <c r="J310" s="3" t="s">
        <v>446</v>
      </c>
      <c r="K310" s="4" t="s">
        <v>2608</v>
      </c>
      <c r="L310" s="20" t="s">
        <v>2185</v>
      </c>
      <c r="M310" s="22" t="s">
        <v>2821</v>
      </c>
      <c r="N310" s="3" t="s">
        <v>446</v>
      </c>
      <c r="P310" s="22">
        <v>8</v>
      </c>
      <c r="Q310" s="20" t="s">
        <v>2218</v>
      </c>
      <c r="R310" s="21">
        <v>0</v>
      </c>
      <c r="S310" s="98">
        <v>15741</v>
      </c>
      <c r="T310" s="20" t="s">
        <v>420</v>
      </c>
      <c r="U310" s="22" t="s">
        <v>2191</v>
      </c>
      <c r="V310" s="3" t="s">
        <v>2191</v>
      </c>
      <c r="W310" s="3" t="s">
        <v>1161</v>
      </c>
      <c r="X310" s="3" t="s">
        <v>2847</v>
      </c>
      <c r="Y310" s="82">
        <f t="shared" si="12"/>
        <v>128</v>
      </c>
      <c r="Z310" s="82" t="str">
        <f t="shared" si="13"/>
        <v>0</v>
      </c>
      <c r="AA310" s="82">
        <f t="shared" si="14"/>
        <v>128</v>
      </c>
      <c r="AC310" s="25"/>
    </row>
    <row r="311" spans="1:29" s="46" customFormat="1" ht="11.85" customHeight="1" thickBot="1" x14ac:dyDescent="0.3">
      <c r="G311" s="47">
        <f>SUM(G304:G310)</f>
        <v>46</v>
      </c>
      <c r="H311" s="47"/>
      <c r="I311" s="47"/>
      <c r="J311" s="47"/>
      <c r="K311" s="47"/>
      <c r="L311" s="48"/>
      <c r="M311" s="47">
        <f>G311-P311</f>
        <v>0</v>
      </c>
      <c r="N311" s="47"/>
      <c r="O311" s="47"/>
      <c r="P311" s="47">
        <f>SUM(P304:P310)</f>
        <v>46</v>
      </c>
      <c r="Q311" s="49"/>
      <c r="R311" s="49"/>
      <c r="S311" s="96"/>
      <c r="T311" s="49"/>
      <c r="X311" s="49"/>
      <c r="Y311" s="82">
        <f t="shared" si="12"/>
        <v>0</v>
      </c>
      <c r="Z311" s="82" t="str">
        <f t="shared" si="13"/>
        <v>0</v>
      </c>
      <c r="AA311" s="82" t="str">
        <f t="shared" si="14"/>
        <v>0</v>
      </c>
    </row>
    <row r="312" spans="1:29" s="43" customFormat="1" ht="11.85" customHeight="1" x14ac:dyDescent="0.25">
      <c r="C312" s="50" t="s">
        <v>2172</v>
      </c>
      <c r="G312" s="22"/>
      <c r="H312" s="22"/>
      <c r="I312" s="22"/>
      <c r="J312" s="24"/>
      <c r="K312" s="22"/>
      <c r="L312" s="45"/>
      <c r="M312" s="22"/>
      <c r="N312" s="24"/>
      <c r="O312" s="22"/>
      <c r="P312" s="22"/>
      <c r="Q312" s="22"/>
      <c r="R312" s="22"/>
      <c r="S312" s="95"/>
      <c r="T312" s="22"/>
      <c r="X312" s="22"/>
      <c r="Y312" s="82">
        <f t="shared" si="12"/>
        <v>0</v>
      </c>
      <c r="Z312" s="82" t="str">
        <f t="shared" si="13"/>
        <v>0</v>
      </c>
      <c r="AA312" s="82" t="str">
        <f t="shared" si="14"/>
        <v>0</v>
      </c>
    </row>
    <row r="313" spans="1:29" s="3" customFormat="1" ht="10.199999999999999" x14ac:dyDescent="0.2">
      <c r="A313" s="1" t="s">
        <v>2816</v>
      </c>
      <c r="B313" s="2">
        <v>0</v>
      </c>
      <c r="C313" s="1" t="s">
        <v>2218</v>
      </c>
      <c r="D313" s="1" t="s">
        <v>2186</v>
      </c>
      <c r="E313" s="3" t="s">
        <v>2187</v>
      </c>
      <c r="F313" s="3">
        <v>16</v>
      </c>
      <c r="G313" s="3">
        <v>41</v>
      </c>
      <c r="J313" s="3" t="s">
        <v>446</v>
      </c>
      <c r="K313" s="75" t="s">
        <v>2817</v>
      </c>
      <c r="L313" s="76" t="s">
        <v>2185</v>
      </c>
      <c r="M313" s="77" t="s">
        <v>2601</v>
      </c>
      <c r="N313" s="3" t="s">
        <v>446</v>
      </c>
      <c r="P313" s="3">
        <v>41</v>
      </c>
      <c r="Q313" s="1" t="s">
        <v>2321</v>
      </c>
      <c r="R313" s="2">
        <v>0</v>
      </c>
      <c r="S313" s="91" t="s">
        <v>436</v>
      </c>
      <c r="T313" s="1" t="s">
        <v>2602</v>
      </c>
      <c r="U313" s="3" t="s">
        <v>2603</v>
      </c>
      <c r="V313" s="3" t="s">
        <v>2603</v>
      </c>
      <c r="W313" s="3" t="s">
        <v>1161</v>
      </c>
      <c r="X313" s="3" t="s">
        <v>1019</v>
      </c>
      <c r="Y313" s="82">
        <f t="shared" si="12"/>
        <v>1312</v>
      </c>
      <c r="Z313" s="82">
        <f t="shared" si="13"/>
        <v>1312</v>
      </c>
      <c r="AA313" s="82" t="str">
        <f t="shared" si="14"/>
        <v>0</v>
      </c>
      <c r="AC313" s="5"/>
    </row>
    <row r="314" spans="1:29" s="3" customFormat="1" ht="10.199999999999999" x14ac:dyDescent="0.2">
      <c r="A314" s="1" t="s">
        <v>2604</v>
      </c>
      <c r="B314" s="2">
        <v>0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20</v>
      </c>
      <c r="I314" s="23" t="s">
        <v>2927</v>
      </c>
      <c r="J314" s="3" t="s">
        <v>446</v>
      </c>
      <c r="K314" s="75" t="s">
        <v>2605</v>
      </c>
      <c r="L314" s="76" t="s">
        <v>2185</v>
      </c>
      <c r="M314" s="77" t="s">
        <v>2606</v>
      </c>
      <c r="N314" s="3" t="s">
        <v>446</v>
      </c>
      <c r="P314" s="3">
        <v>20</v>
      </c>
      <c r="Q314" s="1" t="s">
        <v>2485</v>
      </c>
      <c r="R314" s="2">
        <v>0</v>
      </c>
      <c r="S314" s="95">
        <v>15815</v>
      </c>
      <c r="T314" s="1" t="s">
        <v>2607</v>
      </c>
      <c r="U314" s="3" t="s">
        <v>2603</v>
      </c>
      <c r="V314" s="3" t="s">
        <v>2603</v>
      </c>
      <c r="W314" s="3" t="s">
        <v>1161</v>
      </c>
      <c r="X314" s="3" t="s">
        <v>2847</v>
      </c>
      <c r="Y314" s="82">
        <f t="shared" si="12"/>
        <v>640</v>
      </c>
      <c r="Z314" s="82" t="str">
        <f t="shared" si="13"/>
        <v>0</v>
      </c>
      <c r="AA314" s="82">
        <f t="shared" si="14"/>
        <v>640</v>
      </c>
      <c r="AC314" s="5"/>
    </row>
    <row r="315" spans="1:29" s="22" customFormat="1" ht="11.85" customHeight="1" x14ac:dyDescent="0.2">
      <c r="A315" s="20"/>
      <c r="B315" s="21"/>
      <c r="C315" s="20"/>
      <c r="D315" s="20"/>
      <c r="I315" s="51"/>
      <c r="J315" s="24"/>
      <c r="K315" s="23"/>
      <c r="L315" s="20" t="s">
        <v>2185</v>
      </c>
      <c r="N315" s="24"/>
      <c r="Q315" s="20"/>
      <c r="R315" s="21"/>
      <c r="S315" s="98"/>
      <c r="T315" s="20"/>
      <c r="Y315" s="82">
        <f t="shared" si="12"/>
        <v>0</v>
      </c>
      <c r="Z315" s="82" t="str">
        <f t="shared" si="13"/>
        <v>0</v>
      </c>
      <c r="AA315" s="82" t="str">
        <f t="shared" si="14"/>
        <v>0</v>
      </c>
      <c r="AC315" s="25"/>
    </row>
    <row r="316" spans="1:29" s="38" customFormat="1" ht="11.85" customHeight="1" x14ac:dyDescent="0.25">
      <c r="G316" s="40">
        <f>SUM(G312:G315)</f>
        <v>61</v>
      </c>
      <c r="H316" s="40"/>
      <c r="I316" s="40"/>
      <c r="J316" s="40"/>
      <c r="K316" s="40"/>
      <c r="L316" s="41"/>
      <c r="M316" s="40">
        <f>G316-P316</f>
        <v>0</v>
      </c>
      <c r="N316" s="40"/>
      <c r="O316" s="40"/>
      <c r="P316" s="40">
        <f>SUM(P312:P315)</f>
        <v>61</v>
      </c>
      <c r="Q316" s="42"/>
      <c r="R316" s="42"/>
      <c r="S316" s="101"/>
      <c r="T316" s="42"/>
      <c r="X316" s="42"/>
      <c r="Y316" s="82">
        <f t="shared" si="12"/>
        <v>0</v>
      </c>
      <c r="Z316" s="82" t="str">
        <f t="shared" si="13"/>
        <v>0</v>
      </c>
      <c r="AA316" s="82" t="str">
        <f t="shared" si="14"/>
        <v>0</v>
      </c>
    </row>
    <row r="317" spans="1:29" s="43" customFormat="1" ht="11.85" customHeight="1" x14ac:dyDescent="0.25">
      <c r="C317" s="50" t="s">
        <v>2173</v>
      </c>
      <c r="G317" s="22"/>
      <c r="H317" s="22"/>
      <c r="I317" s="22"/>
      <c r="J317" s="24"/>
      <c r="K317" s="22"/>
      <c r="L317" s="45"/>
      <c r="M317" s="22"/>
      <c r="N317" s="24"/>
      <c r="O317" s="22"/>
      <c r="P317" s="22"/>
      <c r="Q317" s="22"/>
      <c r="R317" s="22"/>
      <c r="S317" s="102"/>
      <c r="T317" s="22"/>
      <c r="X317" s="22"/>
      <c r="Y317" s="82">
        <f t="shared" si="12"/>
        <v>0</v>
      </c>
      <c r="Z317" s="82" t="str">
        <f t="shared" si="13"/>
        <v>0</v>
      </c>
      <c r="AA317" s="82" t="str">
        <f t="shared" si="14"/>
        <v>0</v>
      </c>
    </row>
    <row r="318" spans="1:29" s="3" customFormat="1" ht="12" customHeight="1" x14ac:dyDescent="0.2">
      <c r="A318" s="1" t="s">
        <v>2818</v>
      </c>
      <c r="B318" s="2">
        <v>0</v>
      </c>
      <c r="C318" s="1" t="s">
        <v>2218</v>
      </c>
      <c r="D318" s="1" t="s">
        <v>2718</v>
      </c>
      <c r="E318" s="3" t="s">
        <v>2187</v>
      </c>
      <c r="F318" s="3">
        <v>8</v>
      </c>
      <c r="G318" s="3">
        <v>41</v>
      </c>
      <c r="J318" s="3" t="s">
        <v>446</v>
      </c>
      <c r="K318" s="75" t="s">
        <v>2817</v>
      </c>
      <c r="L318" s="76" t="s">
        <v>2185</v>
      </c>
      <c r="M318" s="77" t="s">
        <v>2601</v>
      </c>
      <c r="N318" s="3" t="s">
        <v>446</v>
      </c>
      <c r="P318" s="3">
        <v>41</v>
      </c>
      <c r="Q318" s="1" t="s">
        <v>2321</v>
      </c>
      <c r="R318" s="2">
        <v>0</v>
      </c>
      <c r="S318" s="91" t="s">
        <v>436</v>
      </c>
      <c r="T318" s="1" t="s">
        <v>2797</v>
      </c>
      <c r="U318" s="3" t="s">
        <v>2603</v>
      </c>
      <c r="V318" s="3" t="s">
        <v>2603</v>
      </c>
      <c r="W318" s="3" t="s">
        <v>1161</v>
      </c>
      <c r="X318" s="3" t="s">
        <v>1019</v>
      </c>
      <c r="Y318" s="82">
        <f t="shared" si="12"/>
        <v>656</v>
      </c>
      <c r="Z318" s="82">
        <f t="shared" si="13"/>
        <v>656</v>
      </c>
      <c r="AA318" s="82" t="str">
        <f t="shared" si="14"/>
        <v>0</v>
      </c>
      <c r="AC318" s="5"/>
    </row>
    <row r="319" spans="1:29" s="3" customFormat="1" ht="10.199999999999999" x14ac:dyDescent="0.2">
      <c r="A319" s="1" t="s">
        <v>2798</v>
      </c>
      <c r="B319" s="2">
        <v>0</v>
      </c>
      <c r="C319" s="1" t="s">
        <v>2193</v>
      </c>
      <c r="D319" s="1" t="s">
        <v>2718</v>
      </c>
      <c r="E319" s="3" t="s">
        <v>2187</v>
      </c>
      <c r="F319" s="3">
        <v>8</v>
      </c>
      <c r="G319" s="3">
        <v>20</v>
      </c>
      <c r="I319" s="23" t="s">
        <v>2927</v>
      </c>
      <c r="J319" s="3" t="s">
        <v>446</v>
      </c>
      <c r="K319" s="75" t="s">
        <v>2605</v>
      </c>
      <c r="L319" s="76" t="s">
        <v>2185</v>
      </c>
      <c r="M319" s="77" t="s">
        <v>2606</v>
      </c>
      <c r="N319" s="3" t="s">
        <v>446</v>
      </c>
      <c r="P319" s="3">
        <v>20</v>
      </c>
      <c r="Q319" s="1" t="s">
        <v>2485</v>
      </c>
      <c r="R319" s="2">
        <v>0</v>
      </c>
      <c r="S319" s="95">
        <v>15815</v>
      </c>
      <c r="T319" s="1" t="s">
        <v>2799</v>
      </c>
      <c r="U319" s="3" t="s">
        <v>2603</v>
      </c>
      <c r="V319" s="3" t="s">
        <v>2603</v>
      </c>
      <c r="W319" s="3" t="s">
        <v>1161</v>
      </c>
      <c r="X319" s="3" t="s">
        <v>2847</v>
      </c>
      <c r="Y319" s="82">
        <f t="shared" si="12"/>
        <v>320</v>
      </c>
      <c r="Z319" s="82" t="str">
        <f t="shared" si="13"/>
        <v>0</v>
      </c>
      <c r="AA319" s="82">
        <f t="shared" si="14"/>
        <v>320</v>
      </c>
      <c r="AC319" s="5"/>
    </row>
    <row r="320" spans="1:29" s="22" customFormat="1" ht="11.85" customHeight="1" x14ac:dyDescent="0.2">
      <c r="A320" s="20"/>
      <c r="B320" s="21"/>
      <c r="C320" s="20"/>
      <c r="D320" s="20"/>
      <c r="I320" s="51"/>
      <c r="J320" s="24"/>
      <c r="K320" s="23"/>
      <c r="L320" s="20" t="s">
        <v>2185</v>
      </c>
      <c r="N320" s="24"/>
      <c r="Q320" s="20"/>
      <c r="R320" s="21"/>
      <c r="S320" s="98"/>
      <c r="T320" s="20"/>
      <c r="AC320" s="25"/>
    </row>
    <row r="321" spans="1:27" s="46" customFormat="1" ht="11.85" customHeight="1" thickBot="1" x14ac:dyDescent="0.3">
      <c r="G321" s="47">
        <f>SUM(G317:G320)</f>
        <v>61</v>
      </c>
      <c r="H321" s="47"/>
      <c r="I321" s="47"/>
      <c r="J321" s="47"/>
      <c r="K321" s="47"/>
      <c r="L321" s="48"/>
      <c r="M321" s="47">
        <f>G321-P321</f>
        <v>0</v>
      </c>
      <c r="N321" s="47"/>
      <c r="O321" s="47"/>
      <c r="P321" s="47">
        <f>SUM(P317:P320)</f>
        <v>61</v>
      </c>
      <c r="Q321" s="49"/>
      <c r="R321" s="49"/>
      <c r="S321" s="96"/>
      <c r="T321" s="49"/>
      <c r="X321" s="49"/>
      <c r="Y321" s="49"/>
    </row>
    <row r="322" spans="1:27" ht="11.85" customHeight="1" x14ac:dyDescent="0.25">
      <c r="G322" s="3"/>
      <c r="H322" s="3"/>
      <c r="I322" s="3"/>
      <c r="J322" s="3"/>
      <c r="K322" s="3"/>
      <c r="M322" s="3"/>
      <c r="N322" s="3"/>
      <c r="O322" s="3"/>
      <c r="P322" s="3"/>
      <c r="S322" s="91"/>
      <c r="X322" s="3"/>
      <c r="Y322" s="3"/>
    </row>
    <row r="323" spans="1:27" ht="11.85" customHeight="1" x14ac:dyDescent="0.25">
      <c r="G323" s="3"/>
      <c r="H323" s="3"/>
      <c r="I323" s="3"/>
      <c r="J323" s="3"/>
      <c r="K323" s="3"/>
      <c r="M323" s="3"/>
      <c r="N323" s="3"/>
      <c r="O323" s="3"/>
      <c r="P323" s="3"/>
      <c r="S323" s="91"/>
      <c r="X323" s="3"/>
      <c r="Y323" s="3"/>
    </row>
    <row r="324" spans="1:27" ht="11.85" customHeight="1" x14ac:dyDescent="0.25">
      <c r="Y324" s="333">
        <f>SUM(Y7:Y323)</f>
        <v>85936</v>
      </c>
      <c r="Z324" s="333">
        <f>SUM(Z7:Z323)</f>
        <v>24384</v>
      </c>
      <c r="AA324" s="333">
        <f>SUM(AA7:AA323)</f>
        <v>61552</v>
      </c>
    </row>
    <row r="325" spans="1:27" ht="11.85" customHeight="1" x14ac:dyDescent="0.25">
      <c r="Y325" s="333"/>
      <c r="Z325" s="333"/>
      <c r="AA325" s="333"/>
    </row>
    <row r="326" spans="1:27" ht="11.85" customHeight="1" x14ac:dyDescent="0.25">
      <c r="Y326" s="333"/>
      <c r="Z326" s="333"/>
      <c r="AA326" s="333"/>
    </row>
    <row r="327" spans="1:27" s="3" customFormat="1" ht="10.199999999999999" x14ac:dyDescent="0.2">
      <c r="A327" s="1"/>
      <c r="B327" s="2"/>
      <c r="C327" s="1"/>
      <c r="D327" s="1"/>
      <c r="K327" s="4"/>
      <c r="L327" s="1"/>
      <c r="Q327" s="1"/>
      <c r="R327" s="2"/>
      <c r="S327" s="91"/>
      <c r="T327" s="1"/>
      <c r="Y327" s="8"/>
      <c r="Z327" s="8"/>
      <c r="AA327" s="8">
        <f>Z324+AA324</f>
        <v>85936</v>
      </c>
    </row>
    <row r="330" spans="1:27" s="3" customFormat="1" ht="10.199999999999999" x14ac:dyDescent="0.2">
      <c r="A330" s="1"/>
      <c r="B330" s="2"/>
      <c r="C330" s="1"/>
      <c r="D330" s="1"/>
      <c r="K330" s="4"/>
      <c r="L330" s="1"/>
      <c r="Q330" s="1"/>
      <c r="R330" s="2"/>
      <c r="S330" s="91"/>
      <c r="T330" s="1"/>
    </row>
    <row r="331" spans="1:27" s="3" customFormat="1" ht="10.199999999999999" x14ac:dyDescent="0.2">
      <c r="A331" s="1"/>
      <c r="B331" s="2"/>
      <c r="C331" s="1"/>
      <c r="D331" s="1"/>
      <c r="K331" s="4"/>
      <c r="L331" s="1"/>
      <c r="Q331" s="1"/>
      <c r="R331" s="2"/>
      <c r="S331" s="91"/>
      <c r="T331" s="1"/>
    </row>
  </sheetData>
  <phoneticPr fontId="0" type="noConversion"/>
  <pageMargins left="0.75" right="0.75" top="1" bottom="1" header="0.5" footer="0.5"/>
  <pageSetup scale="55" orientation="landscape" horizontalDpi="4294967292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68"/>
  <sheetViews>
    <sheetView topLeftCell="N326" zoomScale="75" workbookViewId="0">
      <selection activeCell="Y356" sqref="Y356:AA356"/>
    </sheetView>
  </sheetViews>
  <sheetFormatPr defaultRowHeight="13.2" x14ac:dyDescent="0.25"/>
  <cols>
    <col min="1" max="1" width="17.441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36929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36929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Y4" s="342">
        <f>F4*G4*2</f>
        <v>0</v>
      </c>
      <c r="Z4" s="342" t="str">
        <f>IF(X4="N",Y4,"0")</f>
        <v>0</v>
      </c>
      <c r="AA4" s="342" t="str">
        <f>IF(X4="P",Y4,"0")</f>
        <v>0</v>
      </c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Y5" s="342">
        <f t="shared" ref="Y5:Y68" si="0">F5*G5*2</f>
        <v>0</v>
      </c>
      <c r="Z5" s="342" t="str">
        <f t="shared" ref="Z5:Z68" si="1">IF(X5="N",Y5,"0")</f>
        <v>0</v>
      </c>
      <c r="AA5" s="342" t="str">
        <f t="shared" ref="AA5:AA68" si="2">IF(X5="P",Y5,"0")</f>
        <v>0</v>
      </c>
      <c r="AC5" s="85"/>
    </row>
    <row r="6" spans="1:34" s="74" customFormat="1" ht="12" customHeight="1" x14ac:dyDescent="0.2"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3"/>
      <c r="X6" s="3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85"/>
    </row>
    <row r="7" spans="1:34" s="74" customFormat="1" ht="12" customHeight="1" x14ac:dyDescent="0.2">
      <c r="L7" s="244" t="s">
        <v>2185</v>
      </c>
      <c r="M7" s="26"/>
      <c r="O7" s="26"/>
      <c r="Q7" s="248"/>
      <c r="R7" s="21"/>
      <c r="S7" s="249"/>
      <c r="T7" s="1"/>
      <c r="U7" s="3"/>
      <c r="V7" s="3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/>
      <c r="K8" s="111" t="s">
        <v>2821</v>
      </c>
      <c r="L8" s="244" t="s">
        <v>2185</v>
      </c>
      <c r="M8" s="386" t="s">
        <v>1909</v>
      </c>
      <c r="O8" s="26"/>
      <c r="P8" s="74">
        <v>25</v>
      </c>
      <c r="Q8" s="248" t="s">
        <v>1295</v>
      </c>
      <c r="R8" s="21">
        <v>0</v>
      </c>
      <c r="S8" s="249" t="s">
        <v>3083</v>
      </c>
      <c r="T8" s="20"/>
      <c r="U8" s="3" t="s">
        <v>1769</v>
      </c>
      <c r="V8" s="3" t="s">
        <v>1769</v>
      </c>
      <c r="W8" s="3" t="s">
        <v>2892</v>
      </c>
      <c r="X8" s="3" t="s">
        <v>2847</v>
      </c>
      <c r="Y8" s="342">
        <f t="shared" si="0"/>
        <v>800</v>
      </c>
      <c r="Z8" s="342" t="str">
        <f t="shared" si="1"/>
        <v>0</v>
      </c>
      <c r="AA8" s="342">
        <f t="shared" si="2"/>
        <v>800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3"/>
      <c r="K9" s="111" t="s">
        <v>2821</v>
      </c>
      <c r="L9" s="244" t="s">
        <v>2185</v>
      </c>
      <c r="M9" s="386" t="s">
        <v>1909</v>
      </c>
      <c r="O9" s="26"/>
      <c r="P9" s="74">
        <v>25</v>
      </c>
      <c r="Q9" s="248" t="s">
        <v>1295</v>
      </c>
      <c r="R9" s="21">
        <v>0</v>
      </c>
      <c r="S9" s="249" t="s">
        <v>3083</v>
      </c>
      <c r="T9" s="20"/>
      <c r="U9" s="3" t="s">
        <v>1769</v>
      </c>
      <c r="V9" s="3" t="s">
        <v>1769</v>
      </c>
      <c r="W9" s="3" t="s">
        <v>2892</v>
      </c>
      <c r="X9" s="3" t="s">
        <v>2847</v>
      </c>
      <c r="Y9" s="342">
        <f t="shared" si="0"/>
        <v>800</v>
      </c>
      <c r="Z9" s="342" t="str">
        <f t="shared" si="1"/>
        <v>0</v>
      </c>
      <c r="AA9" s="342">
        <f t="shared" si="2"/>
        <v>800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3" t="s">
        <v>446</v>
      </c>
      <c r="K10" s="111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1295</v>
      </c>
      <c r="R10" s="21">
        <v>0</v>
      </c>
      <c r="S10" s="249" t="s">
        <v>436</v>
      </c>
      <c r="T10" s="1" t="s">
        <v>3084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43" customFormat="1" ht="12" customHeight="1" x14ac:dyDescent="0.25">
      <c r="A11" s="20" t="s">
        <v>2711</v>
      </c>
      <c r="B11" s="21">
        <v>216</v>
      </c>
      <c r="C11" s="20" t="s">
        <v>2218</v>
      </c>
      <c r="D11" s="20" t="s">
        <v>1928</v>
      </c>
      <c r="E11" s="74" t="s">
        <v>2187</v>
      </c>
      <c r="F11" s="74">
        <v>1</v>
      </c>
      <c r="G11" s="274">
        <v>8</v>
      </c>
      <c r="H11" s="22" t="s">
        <v>2839</v>
      </c>
      <c r="I11" s="29" t="s">
        <v>2904</v>
      </c>
      <c r="J11" s="74" t="s">
        <v>446</v>
      </c>
      <c r="K11" s="29" t="s">
        <v>2277</v>
      </c>
      <c r="L11" s="271" t="s">
        <v>2185</v>
      </c>
      <c r="M11" s="26" t="s">
        <v>2821</v>
      </c>
      <c r="N11" s="74" t="s">
        <v>446</v>
      </c>
      <c r="O11" s="26" t="s">
        <v>3039</v>
      </c>
      <c r="P11" s="274">
        <v>8</v>
      </c>
      <c r="Q11" s="248" t="s">
        <v>1295</v>
      </c>
      <c r="R11" s="21">
        <v>0</v>
      </c>
      <c r="S11" s="250" t="s">
        <v>3085</v>
      </c>
      <c r="T11" s="1" t="s">
        <v>3084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16</v>
      </c>
      <c r="Z11" s="342" t="str">
        <f t="shared" si="1"/>
        <v>0</v>
      </c>
      <c r="AA11" s="342">
        <f t="shared" si="2"/>
        <v>16</v>
      </c>
      <c r="AB11" s="30"/>
      <c r="AC11" s="30"/>
      <c r="AD11" s="34"/>
      <c r="AE11" s="34"/>
      <c r="AF11" s="34"/>
      <c r="AG11" s="34"/>
      <c r="AH11" s="34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1929</v>
      </c>
      <c r="E12" s="74" t="s">
        <v>2187</v>
      </c>
      <c r="F12" s="74">
        <v>1</v>
      </c>
      <c r="G12" s="274">
        <v>8</v>
      </c>
      <c r="H12" s="22" t="s">
        <v>2839</v>
      </c>
      <c r="I12" s="29" t="s">
        <v>2904</v>
      </c>
      <c r="J12" s="74" t="s">
        <v>446</v>
      </c>
      <c r="K12" s="29" t="s">
        <v>2277</v>
      </c>
      <c r="L12" s="271" t="s">
        <v>2185</v>
      </c>
      <c r="M12" s="26" t="s">
        <v>2821</v>
      </c>
      <c r="N12" s="74" t="s">
        <v>446</v>
      </c>
      <c r="O12" s="26" t="s">
        <v>3039</v>
      </c>
      <c r="P12" s="274">
        <v>8</v>
      </c>
      <c r="Q12" s="248" t="s">
        <v>1295</v>
      </c>
      <c r="R12" s="21">
        <v>0</v>
      </c>
      <c r="S12" s="250" t="s">
        <v>3085</v>
      </c>
      <c r="T12" s="1" t="s">
        <v>3084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16</v>
      </c>
      <c r="Z12" s="342" t="str">
        <f t="shared" si="1"/>
        <v>0</v>
      </c>
      <c r="AA12" s="342">
        <f t="shared" si="2"/>
        <v>16</v>
      </c>
      <c r="AB12" s="30"/>
      <c r="AC12" s="30"/>
      <c r="AD12" s="34"/>
      <c r="AE12" s="34"/>
      <c r="AF12" s="34"/>
      <c r="AG12" s="34"/>
      <c r="AH12" s="34"/>
    </row>
    <row r="13" spans="1:34" s="43" customFormat="1" ht="12" customHeight="1" x14ac:dyDescent="0.25">
      <c r="A13" s="20" t="s">
        <v>2711</v>
      </c>
      <c r="B13" s="21">
        <v>216</v>
      </c>
      <c r="C13" s="20" t="s">
        <v>2218</v>
      </c>
      <c r="D13" s="20" t="s">
        <v>1930</v>
      </c>
      <c r="E13" s="74" t="s">
        <v>2187</v>
      </c>
      <c r="F13" s="74">
        <v>1</v>
      </c>
      <c r="G13" s="274">
        <v>7</v>
      </c>
      <c r="H13" s="22" t="s">
        <v>2839</v>
      </c>
      <c r="I13" s="29" t="s">
        <v>2904</v>
      </c>
      <c r="J13" s="74" t="s">
        <v>446</v>
      </c>
      <c r="K13" s="29" t="s">
        <v>2277</v>
      </c>
      <c r="L13" s="271" t="s">
        <v>2185</v>
      </c>
      <c r="M13" s="26" t="s">
        <v>2821</v>
      </c>
      <c r="N13" s="74" t="s">
        <v>446</v>
      </c>
      <c r="O13" s="26" t="s">
        <v>3039</v>
      </c>
      <c r="P13" s="274">
        <v>7</v>
      </c>
      <c r="Q13" s="248" t="s">
        <v>1295</v>
      </c>
      <c r="R13" s="21">
        <v>0</v>
      </c>
      <c r="S13" s="250" t="s">
        <v>3085</v>
      </c>
      <c r="T13" s="1" t="s">
        <v>3084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14</v>
      </c>
      <c r="Z13" s="342" t="str">
        <f t="shared" si="1"/>
        <v>0</v>
      </c>
      <c r="AA13" s="342">
        <f t="shared" si="2"/>
        <v>14</v>
      </c>
      <c r="AB13" s="30"/>
      <c r="AC13" s="30"/>
      <c r="AD13" s="34"/>
      <c r="AE13" s="34"/>
      <c r="AF13" s="34"/>
      <c r="AG13" s="34"/>
      <c r="AH13" s="34"/>
    </row>
    <row r="14" spans="1:34" s="43" customFormat="1" ht="12" customHeight="1" x14ac:dyDescent="0.25">
      <c r="A14" s="20" t="s">
        <v>2711</v>
      </c>
      <c r="B14" s="21">
        <v>216</v>
      </c>
      <c r="C14" s="20" t="s">
        <v>2218</v>
      </c>
      <c r="D14" s="20" t="s">
        <v>1094</v>
      </c>
      <c r="E14" s="74" t="s">
        <v>2187</v>
      </c>
      <c r="F14" s="74">
        <v>1</v>
      </c>
      <c r="G14" s="274">
        <v>7</v>
      </c>
      <c r="H14" s="22" t="s">
        <v>2839</v>
      </c>
      <c r="I14" s="29" t="s">
        <v>2904</v>
      </c>
      <c r="J14" s="74" t="s">
        <v>446</v>
      </c>
      <c r="K14" s="29" t="s">
        <v>2277</v>
      </c>
      <c r="L14" s="271" t="s">
        <v>2185</v>
      </c>
      <c r="M14" s="26" t="s">
        <v>2821</v>
      </c>
      <c r="N14" s="74" t="s">
        <v>446</v>
      </c>
      <c r="O14" s="26" t="s">
        <v>3039</v>
      </c>
      <c r="P14" s="274">
        <v>7</v>
      </c>
      <c r="Q14" s="248" t="s">
        <v>1295</v>
      </c>
      <c r="R14" s="21">
        <v>0</v>
      </c>
      <c r="S14" s="250" t="s">
        <v>3085</v>
      </c>
      <c r="T14" s="1" t="s">
        <v>3084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14</v>
      </c>
      <c r="Z14" s="342" t="str">
        <f t="shared" si="1"/>
        <v>0</v>
      </c>
      <c r="AA14" s="342">
        <f t="shared" si="2"/>
        <v>14</v>
      </c>
      <c r="AB14" s="30"/>
      <c r="AC14" s="30"/>
      <c r="AD14" s="34"/>
      <c r="AE14" s="34"/>
      <c r="AF14" s="34"/>
      <c r="AG14" s="34"/>
      <c r="AH14" s="34"/>
    </row>
    <row r="15" spans="1:34" s="43" customFormat="1" ht="12" customHeight="1" x14ac:dyDescent="0.25">
      <c r="A15" s="20" t="s">
        <v>2711</v>
      </c>
      <c r="B15" s="21">
        <v>216</v>
      </c>
      <c r="C15" s="20" t="s">
        <v>2218</v>
      </c>
      <c r="D15" s="20" t="s">
        <v>1931</v>
      </c>
      <c r="E15" s="74" t="s">
        <v>2187</v>
      </c>
      <c r="F15" s="74">
        <v>1</v>
      </c>
      <c r="G15" s="274">
        <v>7</v>
      </c>
      <c r="H15" s="22" t="s">
        <v>2839</v>
      </c>
      <c r="I15" s="29" t="s">
        <v>2904</v>
      </c>
      <c r="J15" s="74" t="s">
        <v>446</v>
      </c>
      <c r="K15" s="29" t="s">
        <v>2277</v>
      </c>
      <c r="L15" s="271" t="s">
        <v>2185</v>
      </c>
      <c r="M15" s="26" t="s">
        <v>2821</v>
      </c>
      <c r="N15" s="74" t="s">
        <v>446</v>
      </c>
      <c r="O15" s="26" t="s">
        <v>3039</v>
      </c>
      <c r="P15" s="274">
        <v>7</v>
      </c>
      <c r="Q15" s="248" t="s">
        <v>1295</v>
      </c>
      <c r="R15" s="21">
        <v>0</v>
      </c>
      <c r="S15" s="250" t="s">
        <v>3085</v>
      </c>
      <c r="T15" s="1" t="s">
        <v>3084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14</v>
      </c>
      <c r="Z15" s="342" t="str">
        <f t="shared" si="1"/>
        <v>0</v>
      </c>
      <c r="AA15" s="342">
        <f t="shared" si="2"/>
        <v>14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5">
      <c r="A16" s="20" t="s">
        <v>2711</v>
      </c>
      <c r="B16" s="21">
        <v>216</v>
      </c>
      <c r="C16" s="20" t="s">
        <v>2218</v>
      </c>
      <c r="D16" s="20" t="s">
        <v>1095</v>
      </c>
      <c r="E16" s="74" t="s">
        <v>2187</v>
      </c>
      <c r="F16" s="74">
        <v>1</v>
      </c>
      <c r="G16" s="274">
        <v>8</v>
      </c>
      <c r="H16" s="22" t="s">
        <v>2839</v>
      </c>
      <c r="I16" s="29" t="s">
        <v>2904</v>
      </c>
      <c r="J16" s="74" t="s">
        <v>446</v>
      </c>
      <c r="K16" s="29" t="s">
        <v>2277</v>
      </c>
      <c r="L16" s="271" t="s">
        <v>2185</v>
      </c>
      <c r="M16" s="26" t="s">
        <v>2821</v>
      </c>
      <c r="N16" s="74" t="s">
        <v>446</v>
      </c>
      <c r="O16" s="26" t="s">
        <v>3039</v>
      </c>
      <c r="P16" s="274">
        <v>8</v>
      </c>
      <c r="Q16" s="248" t="s">
        <v>1295</v>
      </c>
      <c r="R16" s="21">
        <v>0</v>
      </c>
      <c r="S16" s="250" t="s">
        <v>3085</v>
      </c>
      <c r="T16" s="1" t="s">
        <v>3084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16</v>
      </c>
      <c r="Z16" s="342" t="str">
        <f t="shared" si="1"/>
        <v>0</v>
      </c>
      <c r="AA16" s="342">
        <f t="shared" si="2"/>
        <v>16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5">
      <c r="A17" s="20" t="s">
        <v>2711</v>
      </c>
      <c r="B17" s="21">
        <v>216</v>
      </c>
      <c r="C17" s="20" t="s">
        <v>2218</v>
      </c>
      <c r="D17" s="20" t="s">
        <v>1898</v>
      </c>
      <c r="E17" s="74" t="s">
        <v>2187</v>
      </c>
      <c r="F17" s="74">
        <v>1</v>
      </c>
      <c r="G17" s="274">
        <v>8</v>
      </c>
      <c r="H17" s="22" t="s">
        <v>2839</v>
      </c>
      <c r="I17" s="29" t="s">
        <v>2904</v>
      </c>
      <c r="J17" s="74" t="s">
        <v>446</v>
      </c>
      <c r="K17" s="29" t="s">
        <v>2277</v>
      </c>
      <c r="L17" s="271" t="s">
        <v>2185</v>
      </c>
      <c r="M17" s="26" t="s">
        <v>2821</v>
      </c>
      <c r="N17" s="74" t="s">
        <v>446</v>
      </c>
      <c r="O17" s="26" t="s">
        <v>3039</v>
      </c>
      <c r="P17" s="274">
        <v>8</v>
      </c>
      <c r="Q17" s="248" t="s">
        <v>1295</v>
      </c>
      <c r="R17" s="21">
        <v>0</v>
      </c>
      <c r="S17" s="250" t="s">
        <v>3085</v>
      </c>
      <c r="T17" s="1" t="s">
        <v>3084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16</v>
      </c>
      <c r="Z17" s="342" t="str">
        <f t="shared" si="1"/>
        <v>0</v>
      </c>
      <c r="AA17" s="342">
        <f t="shared" si="2"/>
        <v>16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5">
      <c r="A18" s="20" t="s">
        <v>2711</v>
      </c>
      <c r="B18" s="21">
        <v>216</v>
      </c>
      <c r="C18" s="20" t="s">
        <v>2218</v>
      </c>
      <c r="D18" s="20" t="s">
        <v>1932</v>
      </c>
      <c r="E18" s="74" t="s">
        <v>2187</v>
      </c>
      <c r="F18" s="74">
        <v>1</v>
      </c>
      <c r="G18" s="274">
        <v>8</v>
      </c>
      <c r="H18" s="22" t="s">
        <v>2839</v>
      </c>
      <c r="I18" s="29" t="s">
        <v>2904</v>
      </c>
      <c r="J18" s="74" t="s">
        <v>446</v>
      </c>
      <c r="K18" s="29" t="s">
        <v>2277</v>
      </c>
      <c r="L18" s="271" t="s">
        <v>2185</v>
      </c>
      <c r="M18" s="26" t="s">
        <v>2821</v>
      </c>
      <c r="N18" s="74" t="s">
        <v>446</v>
      </c>
      <c r="O18" s="26" t="s">
        <v>3039</v>
      </c>
      <c r="P18" s="274">
        <v>8</v>
      </c>
      <c r="Q18" s="248" t="s">
        <v>1295</v>
      </c>
      <c r="R18" s="21">
        <v>0</v>
      </c>
      <c r="S18" s="250" t="s">
        <v>3085</v>
      </c>
      <c r="T18" s="1" t="s">
        <v>3084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16</v>
      </c>
      <c r="Z18" s="342" t="str">
        <f t="shared" si="1"/>
        <v>0</v>
      </c>
      <c r="AA18" s="342">
        <f t="shared" si="2"/>
        <v>16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 t="s">
        <v>2711</v>
      </c>
      <c r="B19" s="21">
        <v>216</v>
      </c>
      <c r="C19" s="20" t="s">
        <v>2218</v>
      </c>
      <c r="D19" s="20" t="s">
        <v>1933</v>
      </c>
      <c r="E19" s="74" t="s">
        <v>2187</v>
      </c>
      <c r="F19" s="74">
        <v>1</v>
      </c>
      <c r="G19" s="274">
        <v>8</v>
      </c>
      <c r="H19" s="22" t="s">
        <v>2839</v>
      </c>
      <c r="I19" s="29" t="s">
        <v>2904</v>
      </c>
      <c r="J19" s="74" t="s">
        <v>446</v>
      </c>
      <c r="K19" s="29" t="s">
        <v>2277</v>
      </c>
      <c r="L19" s="271" t="s">
        <v>2185</v>
      </c>
      <c r="M19" s="26" t="s">
        <v>2821</v>
      </c>
      <c r="N19" s="74" t="s">
        <v>446</v>
      </c>
      <c r="O19" s="26" t="s">
        <v>3039</v>
      </c>
      <c r="P19" s="274">
        <v>8</v>
      </c>
      <c r="Q19" s="248" t="s">
        <v>1295</v>
      </c>
      <c r="R19" s="21">
        <v>0</v>
      </c>
      <c r="S19" s="250" t="s">
        <v>3085</v>
      </c>
      <c r="T19" s="1" t="s">
        <v>3084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16</v>
      </c>
      <c r="Z19" s="342" t="str">
        <f t="shared" si="1"/>
        <v>0</v>
      </c>
      <c r="AA19" s="342">
        <f t="shared" si="2"/>
        <v>16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 t="s">
        <v>2711</v>
      </c>
      <c r="B20" s="21">
        <v>216</v>
      </c>
      <c r="C20" s="20" t="s">
        <v>2218</v>
      </c>
      <c r="D20" s="20" t="s">
        <v>1934</v>
      </c>
      <c r="E20" s="74" t="s">
        <v>2187</v>
      </c>
      <c r="F20" s="74">
        <v>1</v>
      </c>
      <c r="G20" s="274">
        <v>8</v>
      </c>
      <c r="H20" s="22" t="s">
        <v>2839</v>
      </c>
      <c r="I20" s="29" t="s">
        <v>2904</v>
      </c>
      <c r="J20" s="74" t="s">
        <v>446</v>
      </c>
      <c r="K20" s="29" t="s">
        <v>2277</v>
      </c>
      <c r="L20" s="271" t="s">
        <v>2185</v>
      </c>
      <c r="M20" s="26" t="s">
        <v>2821</v>
      </c>
      <c r="N20" s="74" t="s">
        <v>446</v>
      </c>
      <c r="O20" s="26" t="s">
        <v>3039</v>
      </c>
      <c r="P20" s="274">
        <v>8</v>
      </c>
      <c r="Q20" s="248" t="s">
        <v>1295</v>
      </c>
      <c r="R20" s="21">
        <v>0</v>
      </c>
      <c r="S20" s="250" t="s">
        <v>3085</v>
      </c>
      <c r="T20" s="1" t="s">
        <v>3084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16</v>
      </c>
      <c r="Z20" s="342" t="str">
        <f t="shared" si="1"/>
        <v>0</v>
      </c>
      <c r="AA20" s="342">
        <f t="shared" si="2"/>
        <v>16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1935</v>
      </c>
      <c r="E21" s="74" t="s">
        <v>2187</v>
      </c>
      <c r="F21" s="74">
        <v>1</v>
      </c>
      <c r="G21" s="274">
        <v>8</v>
      </c>
      <c r="H21" s="22" t="s">
        <v>2839</v>
      </c>
      <c r="I21" s="29" t="s">
        <v>2904</v>
      </c>
      <c r="J21" s="74" t="s">
        <v>446</v>
      </c>
      <c r="K21" s="29" t="s">
        <v>2277</v>
      </c>
      <c r="L21" s="271" t="s">
        <v>2185</v>
      </c>
      <c r="M21" s="26" t="s">
        <v>2821</v>
      </c>
      <c r="N21" s="74" t="s">
        <v>446</v>
      </c>
      <c r="O21" s="26" t="s">
        <v>3039</v>
      </c>
      <c r="P21" s="274">
        <v>8</v>
      </c>
      <c r="Q21" s="248" t="s">
        <v>1295</v>
      </c>
      <c r="R21" s="21">
        <v>0</v>
      </c>
      <c r="S21" s="250" t="s">
        <v>3085</v>
      </c>
      <c r="T21" s="1" t="s">
        <v>3084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16</v>
      </c>
      <c r="Z21" s="342" t="str">
        <f t="shared" si="1"/>
        <v>0</v>
      </c>
      <c r="AA21" s="342">
        <f t="shared" si="2"/>
        <v>16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1936</v>
      </c>
      <c r="E22" s="74" t="s">
        <v>2187</v>
      </c>
      <c r="F22" s="74">
        <v>1</v>
      </c>
      <c r="G22" s="274">
        <v>8</v>
      </c>
      <c r="H22" s="22" t="s">
        <v>2839</v>
      </c>
      <c r="I22" s="29" t="s">
        <v>2904</v>
      </c>
      <c r="J22" s="74" t="s">
        <v>446</v>
      </c>
      <c r="K22" s="29" t="s">
        <v>2277</v>
      </c>
      <c r="L22" s="271" t="s">
        <v>2185</v>
      </c>
      <c r="M22" s="26" t="s">
        <v>2821</v>
      </c>
      <c r="N22" s="74" t="s">
        <v>446</v>
      </c>
      <c r="O22" s="26" t="s">
        <v>3039</v>
      </c>
      <c r="P22" s="274">
        <v>8</v>
      </c>
      <c r="Q22" s="248" t="s">
        <v>1295</v>
      </c>
      <c r="R22" s="21">
        <v>0</v>
      </c>
      <c r="S22" s="250" t="s">
        <v>3085</v>
      </c>
      <c r="T22" s="1" t="s">
        <v>3084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16</v>
      </c>
      <c r="Z22" s="342" t="str">
        <f t="shared" si="1"/>
        <v>0</v>
      </c>
      <c r="AA22" s="342">
        <f t="shared" si="2"/>
        <v>16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1937</v>
      </c>
      <c r="E23" s="74" t="s">
        <v>2187</v>
      </c>
      <c r="F23" s="74">
        <v>1</v>
      </c>
      <c r="G23" s="274">
        <v>8</v>
      </c>
      <c r="H23" s="22" t="s">
        <v>2839</v>
      </c>
      <c r="I23" s="29" t="s">
        <v>2904</v>
      </c>
      <c r="J23" s="74" t="s">
        <v>446</v>
      </c>
      <c r="K23" s="29" t="s">
        <v>2277</v>
      </c>
      <c r="L23" s="271" t="s">
        <v>2185</v>
      </c>
      <c r="M23" s="26" t="s">
        <v>2821</v>
      </c>
      <c r="N23" s="74" t="s">
        <v>446</v>
      </c>
      <c r="O23" s="26" t="s">
        <v>3039</v>
      </c>
      <c r="P23" s="274">
        <v>8</v>
      </c>
      <c r="Q23" s="248" t="s">
        <v>1295</v>
      </c>
      <c r="R23" s="21">
        <v>0</v>
      </c>
      <c r="S23" s="250" t="s">
        <v>3085</v>
      </c>
      <c r="T23" s="1" t="s">
        <v>3084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16</v>
      </c>
      <c r="Z23" s="342" t="str">
        <f t="shared" si="1"/>
        <v>0</v>
      </c>
      <c r="AA23" s="342">
        <f t="shared" si="2"/>
        <v>16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1168</v>
      </c>
      <c r="E24" s="74" t="s">
        <v>2187</v>
      </c>
      <c r="F24" s="74">
        <v>1</v>
      </c>
      <c r="G24" s="274">
        <v>8</v>
      </c>
      <c r="H24" s="22" t="s">
        <v>2839</v>
      </c>
      <c r="I24" s="29" t="s">
        <v>2904</v>
      </c>
      <c r="J24" s="74" t="s">
        <v>446</v>
      </c>
      <c r="K24" s="29" t="s">
        <v>2277</v>
      </c>
      <c r="L24" s="271" t="s">
        <v>2185</v>
      </c>
      <c r="M24" s="26" t="s">
        <v>2821</v>
      </c>
      <c r="N24" s="74" t="s">
        <v>446</v>
      </c>
      <c r="O24" s="26" t="s">
        <v>3039</v>
      </c>
      <c r="P24" s="274">
        <v>8</v>
      </c>
      <c r="Q24" s="248" t="s">
        <v>1295</v>
      </c>
      <c r="R24" s="21">
        <v>0</v>
      </c>
      <c r="S24" s="250" t="s">
        <v>3085</v>
      </c>
      <c r="T24" s="1" t="s">
        <v>3084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16</v>
      </c>
      <c r="Z24" s="342" t="str">
        <f t="shared" si="1"/>
        <v>0</v>
      </c>
      <c r="AA24" s="342">
        <f t="shared" si="2"/>
        <v>16</v>
      </c>
      <c r="AB24" s="30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1938</v>
      </c>
      <c r="E25" s="74" t="s">
        <v>2187</v>
      </c>
      <c r="F25" s="74">
        <v>1</v>
      </c>
      <c r="G25" s="274">
        <v>8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6" t="s">
        <v>2821</v>
      </c>
      <c r="N25" s="74" t="s">
        <v>446</v>
      </c>
      <c r="O25" s="26" t="s">
        <v>3039</v>
      </c>
      <c r="P25" s="274">
        <v>8</v>
      </c>
      <c r="Q25" s="248" t="s">
        <v>1295</v>
      </c>
      <c r="R25" s="21">
        <v>0</v>
      </c>
      <c r="S25" s="250" t="s">
        <v>3085</v>
      </c>
      <c r="T25" s="1" t="s">
        <v>3084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16</v>
      </c>
      <c r="Z25" s="342" t="str">
        <f t="shared" si="1"/>
        <v>0</v>
      </c>
      <c r="AA25" s="342">
        <f t="shared" si="2"/>
        <v>16</v>
      </c>
      <c r="AB25" s="30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1939</v>
      </c>
      <c r="E26" s="74" t="s">
        <v>2187</v>
      </c>
      <c r="F26" s="74">
        <v>1</v>
      </c>
      <c r="G26" s="274">
        <v>8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6" t="s">
        <v>2821</v>
      </c>
      <c r="N26" s="74" t="s">
        <v>446</v>
      </c>
      <c r="O26" s="26" t="s">
        <v>3039</v>
      </c>
      <c r="P26" s="274">
        <v>8</v>
      </c>
      <c r="Q26" s="248" t="s">
        <v>1295</v>
      </c>
      <c r="R26" s="21">
        <v>0</v>
      </c>
      <c r="S26" s="250" t="s">
        <v>3085</v>
      </c>
      <c r="T26" s="1" t="s">
        <v>3084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16</v>
      </c>
      <c r="Z26" s="342" t="str">
        <f t="shared" si="1"/>
        <v>0</v>
      </c>
      <c r="AA26" s="342">
        <f t="shared" si="2"/>
        <v>16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/>
      <c r="B27" s="21"/>
      <c r="C27" s="20"/>
      <c r="D27" s="20"/>
      <c r="E27" s="74"/>
      <c r="F27" s="74"/>
      <c r="G27" s="275"/>
      <c r="H27" s="22"/>
      <c r="I27" s="29"/>
      <c r="J27" s="74"/>
      <c r="K27" s="29"/>
      <c r="L27" s="271"/>
      <c r="M27" s="26"/>
      <c r="N27" s="74"/>
      <c r="O27" s="26"/>
      <c r="P27" s="74"/>
      <c r="Q27" s="248"/>
      <c r="R27" s="21"/>
      <c r="S27" s="277"/>
      <c r="T27" s="1"/>
      <c r="U27" s="22"/>
      <c r="V27" s="22"/>
      <c r="W27" s="22"/>
      <c r="X27" s="22"/>
      <c r="Y27" s="342">
        <f t="shared" si="0"/>
        <v>0</v>
      </c>
      <c r="Z27" s="342" t="str">
        <f t="shared" si="1"/>
        <v>0</v>
      </c>
      <c r="AA27" s="342" t="str">
        <f t="shared" si="2"/>
        <v>0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/>
      <c r="B28" s="21"/>
      <c r="C28" s="20"/>
      <c r="D28" s="20" t="s">
        <v>1928</v>
      </c>
      <c r="E28" s="74" t="s">
        <v>2187</v>
      </c>
      <c r="F28" s="74">
        <v>1</v>
      </c>
      <c r="G28" s="275"/>
      <c r="H28" s="22" t="s">
        <v>2839</v>
      </c>
      <c r="I28" s="29"/>
      <c r="J28" s="74"/>
      <c r="K28" s="29"/>
      <c r="L28" s="271" t="s">
        <v>2185</v>
      </c>
      <c r="M28" s="275"/>
      <c r="N28" s="74"/>
      <c r="O28" s="276"/>
      <c r="P28" s="275"/>
      <c r="Q28" s="248"/>
      <c r="R28" s="21"/>
      <c r="S28" s="277"/>
      <c r="T28" s="1"/>
      <c r="U28" s="22"/>
      <c r="V28" s="22"/>
      <c r="W28" s="22"/>
      <c r="X28" s="22"/>
      <c r="Y28" s="342">
        <f t="shared" si="0"/>
        <v>0</v>
      </c>
      <c r="Z28" s="342" t="str">
        <f t="shared" si="1"/>
        <v>0</v>
      </c>
      <c r="AA28" s="342" t="str">
        <f t="shared" si="2"/>
        <v>0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/>
      <c r="B29" s="21"/>
      <c r="C29" s="20"/>
      <c r="D29" s="20" t="s">
        <v>1929</v>
      </c>
      <c r="E29" s="74" t="s">
        <v>2187</v>
      </c>
      <c r="F29" s="74">
        <v>1</v>
      </c>
      <c r="G29" s="275"/>
      <c r="H29" s="22" t="s">
        <v>2839</v>
      </c>
      <c r="I29" s="29"/>
      <c r="J29" s="74"/>
      <c r="K29" s="29"/>
      <c r="L29" s="271" t="s">
        <v>2185</v>
      </c>
      <c r="M29" s="275"/>
      <c r="N29" s="74"/>
      <c r="O29" s="276"/>
      <c r="P29" s="275"/>
      <c r="Q29" s="248"/>
      <c r="R29" s="21"/>
      <c r="S29" s="277"/>
      <c r="T29" s="1"/>
      <c r="U29" s="22"/>
      <c r="V29" s="22"/>
      <c r="W29" s="22"/>
      <c r="X29" s="22"/>
      <c r="Y29" s="342">
        <f t="shared" si="0"/>
        <v>0</v>
      </c>
      <c r="Z29" s="342" t="str">
        <f t="shared" si="1"/>
        <v>0</v>
      </c>
      <c r="AA29" s="342" t="str">
        <f t="shared" si="2"/>
        <v>0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1" t="s">
        <v>3086</v>
      </c>
      <c r="B30" s="2">
        <v>250</v>
      </c>
      <c r="C30" s="1" t="s">
        <v>3087</v>
      </c>
      <c r="D30" s="20" t="s">
        <v>1930</v>
      </c>
      <c r="E30" s="74" t="s">
        <v>2187</v>
      </c>
      <c r="F30" s="74">
        <v>1</v>
      </c>
      <c r="G30" s="275">
        <v>1</v>
      </c>
      <c r="H30" s="22" t="s">
        <v>2839</v>
      </c>
      <c r="I30" s="29" t="s">
        <v>3088</v>
      </c>
      <c r="J30" s="74" t="s">
        <v>446</v>
      </c>
      <c r="K30" s="29" t="s">
        <v>2889</v>
      </c>
      <c r="L30" s="271" t="s">
        <v>2185</v>
      </c>
      <c r="M30" s="275" t="s">
        <v>2821</v>
      </c>
      <c r="N30" s="74" t="s">
        <v>446</v>
      </c>
      <c r="O30" s="26" t="s">
        <v>3039</v>
      </c>
      <c r="P30" s="275">
        <v>1</v>
      </c>
      <c r="Q30" s="248" t="s">
        <v>1295</v>
      </c>
      <c r="R30" s="21">
        <v>0</v>
      </c>
      <c r="S30" s="250" t="s">
        <v>3089</v>
      </c>
      <c r="T30" s="1" t="s">
        <v>3084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1" t="s">
        <v>3086</v>
      </c>
      <c r="B31" s="2">
        <v>250</v>
      </c>
      <c r="C31" s="1" t="s">
        <v>3087</v>
      </c>
      <c r="D31" s="20" t="s">
        <v>1094</v>
      </c>
      <c r="E31" s="74" t="s">
        <v>2187</v>
      </c>
      <c r="F31" s="74">
        <v>1</v>
      </c>
      <c r="G31" s="275">
        <v>1</v>
      </c>
      <c r="H31" s="22" t="s">
        <v>2839</v>
      </c>
      <c r="I31" s="29" t="s">
        <v>3088</v>
      </c>
      <c r="J31" s="74" t="s">
        <v>446</v>
      </c>
      <c r="K31" s="29" t="s">
        <v>2889</v>
      </c>
      <c r="L31" s="271" t="s">
        <v>2185</v>
      </c>
      <c r="M31" s="275" t="s">
        <v>2821</v>
      </c>
      <c r="N31" s="74" t="s">
        <v>446</v>
      </c>
      <c r="O31" s="26" t="s">
        <v>3039</v>
      </c>
      <c r="P31" s="275">
        <v>1</v>
      </c>
      <c r="Q31" s="248" t="s">
        <v>1295</v>
      </c>
      <c r="R31" s="21">
        <v>0</v>
      </c>
      <c r="S31" s="250" t="s">
        <v>3089</v>
      </c>
      <c r="T31" s="1" t="s">
        <v>3084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2</v>
      </c>
      <c r="Z31" s="342" t="str">
        <f t="shared" si="1"/>
        <v>0</v>
      </c>
      <c r="AA31" s="342">
        <f t="shared" si="2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1" t="s">
        <v>3086</v>
      </c>
      <c r="B32" s="2">
        <v>250</v>
      </c>
      <c r="C32" s="1" t="s">
        <v>3087</v>
      </c>
      <c r="D32" s="20" t="s">
        <v>1931</v>
      </c>
      <c r="E32" s="74" t="s">
        <v>2187</v>
      </c>
      <c r="F32" s="74">
        <v>1</v>
      </c>
      <c r="G32" s="275">
        <v>1</v>
      </c>
      <c r="H32" s="22" t="s">
        <v>2839</v>
      </c>
      <c r="I32" s="29" t="s">
        <v>3088</v>
      </c>
      <c r="J32" s="74" t="s">
        <v>446</v>
      </c>
      <c r="K32" s="29" t="s">
        <v>2889</v>
      </c>
      <c r="L32" s="271" t="s">
        <v>2185</v>
      </c>
      <c r="M32" s="275" t="s">
        <v>2821</v>
      </c>
      <c r="N32" s="74" t="s">
        <v>446</v>
      </c>
      <c r="O32" s="26" t="s">
        <v>3039</v>
      </c>
      <c r="P32" s="275">
        <v>1</v>
      </c>
      <c r="Q32" s="248" t="s">
        <v>1295</v>
      </c>
      <c r="R32" s="21">
        <v>0</v>
      </c>
      <c r="S32" s="250" t="s">
        <v>3089</v>
      </c>
      <c r="T32" s="1" t="s">
        <v>3084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2</v>
      </c>
      <c r="Z32" s="342" t="str">
        <f t="shared" si="1"/>
        <v>0</v>
      </c>
      <c r="AA32" s="342">
        <f t="shared" si="2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/>
      <c r="B33" s="21"/>
      <c r="C33" s="20"/>
      <c r="D33" s="20" t="s">
        <v>1095</v>
      </c>
      <c r="E33" s="74" t="s">
        <v>2187</v>
      </c>
      <c r="F33" s="74">
        <v>1</v>
      </c>
      <c r="G33" s="275"/>
      <c r="H33" s="22" t="s">
        <v>2839</v>
      </c>
      <c r="I33" s="29"/>
      <c r="J33" s="74"/>
      <c r="K33" s="29"/>
      <c r="L33" s="271" t="s">
        <v>2185</v>
      </c>
      <c r="M33" s="275"/>
      <c r="N33" s="74"/>
      <c r="O33" s="276"/>
      <c r="P33" s="275"/>
      <c r="Q33" s="248"/>
      <c r="R33" s="21"/>
      <c r="S33" s="277"/>
      <c r="T33" s="1"/>
      <c r="U33" s="22"/>
      <c r="V33" s="22"/>
      <c r="W33" s="22"/>
      <c r="X33" s="22"/>
      <c r="Y33" s="342">
        <f t="shared" si="0"/>
        <v>0</v>
      </c>
      <c r="Z33" s="342" t="str">
        <f t="shared" si="1"/>
        <v>0</v>
      </c>
      <c r="AA33" s="342" t="str">
        <f t="shared" si="2"/>
        <v>0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/>
      <c r="B34" s="21"/>
      <c r="C34" s="20"/>
      <c r="D34" s="20" t="s">
        <v>1898</v>
      </c>
      <c r="E34" s="74" t="s">
        <v>2187</v>
      </c>
      <c r="F34" s="74">
        <v>1</v>
      </c>
      <c r="G34" s="275"/>
      <c r="H34" s="22" t="s">
        <v>2839</v>
      </c>
      <c r="I34" s="29"/>
      <c r="J34" s="74"/>
      <c r="K34" s="29"/>
      <c r="L34" s="271" t="s">
        <v>2185</v>
      </c>
      <c r="M34" s="275"/>
      <c r="N34" s="74"/>
      <c r="O34" s="276"/>
      <c r="P34" s="275"/>
      <c r="Q34" s="248"/>
      <c r="R34" s="21"/>
      <c r="S34" s="277"/>
      <c r="T34" s="1"/>
      <c r="U34" s="22"/>
      <c r="V34" s="22"/>
      <c r="W34" s="22"/>
      <c r="X34" s="22"/>
      <c r="Y34" s="342">
        <f t="shared" si="0"/>
        <v>0</v>
      </c>
      <c r="Z34" s="342" t="str">
        <f t="shared" si="1"/>
        <v>0</v>
      </c>
      <c r="AA34" s="342" t="str">
        <f t="shared" si="2"/>
        <v>0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/>
      <c r="B35" s="21"/>
      <c r="C35" s="20"/>
      <c r="D35" s="20" t="s">
        <v>1932</v>
      </c>
      <c r="E35" s="74" t="s">
        <v>2187</v>
      </c>
      <c r="F35" s="74">
        <v>1</v>
      </c>
      <c r="G35" s="275"/>
      <c r="H35" s="22" t="s">
        <v>2839</v>
      </c>
      <c r="I35" s="29"/>
      <c r="J35" s="74"/>
      <c r="K35" s="29"/>
      <c r="L35" s="271" t="s">
        <v>2185</v>
      </c>
      <c r="M35" s="275"/>
      <c r="N35" s="74"/>
      <c r="O35" s="276"/>
      <c r="P35" s="275"/>
      <c r="Q35" s="248"/>
      <c r="R35" s="21"/>
      <c r="S35" s="277"/>
      <c r="T35" s="1"/>
      <c r="U35" s="22"/>
      <c r="V35" s="22"/>
      <c r="W35" s="22"/>
      <c r="X35" s="22"/>
      <c r="Y35" s="342">
        <f t="shared" si="0"/>
        <v>0</v>
      </c>
      <c r="Z35" s="342" t="str">
        <f t="shared" si="1"/>
        <v>0</v>
      </c>
      <c r="AA35" s="342" t="str">
        <f t="shared" si="2"/>
        <v>0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/>
      <c r="B36" s="21"/>
      <c r="C36" s="20"/>
      <c r="D36" s="20" t="s">
        <v>1933</v>
      </c>
      <c r="E36" s="74" t="s">
        <v>2187</v>
      </c>
      <c r="F36" s="74">
        <v>1</v>
      </c>
      <c r="G36" s="275"/>
      <c r="H36" s="22" t="s">
        <v>2839</v>
      </c>
      <c r="I36" s="29"/>
      <c r="J36" s="74"/>
      <c r="K36" s="29"/>
      <c r="L36" s="271" t="s">
        <v>2185</v>
      </c>
      <c r="M36" s="275"/>
      <c r="N36" s="74"/>
      <c r="O36" s="276"/>
      <c r="P36" s="275"/>
      <c r="Q36" s="248"/>
      <c r="R36" s="21"/>
      <c r="S36" s="277"/>
      <c r="T36" s="1"/>
      <c r="U36" s="22"/>
      <c r="V36" s="22"/>
      <c r="W36" s="22"/>
      <c r="X36" s="22"/>
      <c r="Y36" s="342">
        <f t="shared" si="0"/>
        <v>0</v>
      </c>
      <c r="Z36" s="342" t="str">
        <f t="shared" si="1"/>
        <v>0</v>
      </c>
      <c r="AA36" s="342" t="str">
        <f t="shared" si="2"/>
        <v>0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/>
      <c r="B37" s="21"/>
      <c r="C37" s="20"/>
      <c r="D37" s="20" t="s">
        <v>1934</v>
      </c>
      <c r="E37" s="74" t="s">
        <v>2187</v>
      </c>
      <c r="F37" s="74">
        <v>1</v>
      </c>
      <c r="G37" s="275"/>
      <c r="H37" s="22" t="s">
        <v>2839</v>
      </c>
      <c r="I37" s="29"/>
      <c r="J37" s="74"/>
      <c r="K37" s="29"/>
      <c r="L37" s="271" t="s">
        <v>2185</v>
      </c>
      <c r="M37" s="275"/>
      <c r="N37" s="74"/>
      <c r="O37" s="276"/>
      <c r="P37" s="275"/>
      <c r="Q37" s="248"/>
      <c r="R37" s="21"/>
      <c r="S37" s="277"/>
      <c r="T37" s="1"/>
      <c r="U37" s="22"/>
      <c r="V37" s="22"/>
      <c r="W37" s="22"/>
      <c r="X37" s="22"/>
      <c r="Y37" s="342">
        <f t="shared" si="0"/>
        <v>0</v>
      </c>
      <c r="Z37" s="342" t="str">
        <f t="shared" si="1"/>
        <v>0</v>
      </c>
      <c r="AA37" s="342" t="str">
        <f t="shared" si="2"/>
        <v>0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/>
      <c r="B38" s="21"/>
      <c r="C38" s="20"/>
      <c r="D38" s="20" t="s">
        <v>1935</v>
      </c>
      <c r="E38" s="74" t="s">
        <v>2187</v>
      </c>
      <c r="F38" s="74">
        <v>1</v>
      </c>
      <c r="G38" s="275"/>
      <c r="H38" s="22" t="s">
        <v>2839</v>
      </c>
      <c r="I38" s="29"/>
      <c r="J38" s="74"/>
      <c r="K38" s="29"/>
      <c r="L38" s="271" t="s">
        <v>2185</v>
      </c>
      <c r="M38" s="275"/>
      <c r="N38" s="74"/>
      <c r="O38" s="276"/>
      <c r="P38" s="275"/>
      <c r="Q38" s="248"/>
      <c r="R38" s="21"/>
      <c r="S38" s="277"/>
      <c r="T38" s="1"/>
      <c r="U38" s="22"/>
      <c r="V38" s="22"/>
      <c r="W38" s="22"/>
      <c r="X38" s="22"/>
      <c r="Y38" s="342">
        <f t="shared" si="0"/>
        <v>0</v>
      </c>
      <c r="Z38" s="342" t="str">
        <f t="shared" si="1"/>
        <v>0</v>
      </c>
      <c r="AA38" s="342" t="str">
        <f t="shared" si="2"/>
        <v>0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/>
      <c r="B39" s="21"/>
      <c r="C39" s="20"/>
      <c r="D39" s="20" t="s">
        <v>1936</v>
      </c>
      <c r="E39" s="74" t="s">
        <v>2187</v>
      </c>
      <c r="F39" s="74">
        <v>1</v>
      </c>
      <c r="G39" s="275"/>
      <c r="H39" s="22" t="s">
        <v>2839</v>
      </c>
      <c r="I39" s="29"/>
      <c r="J39" s="74"/>
      <c r="K39" s="29"/>
      <c r="L39" s="271" t="s">
        <v>2185</v>
      </c>
      <c r="M39" s="275"/>
      <c r="N39" s="74"/>
      <c r="O39" s="276"/>
      <c r="P39" s="275"/>
      <c r="Q39" s="248"/>
      <c r="R39" s="21"/>
      <c r="S39" s="277"/>
      <c r="T39" s="1"/>
      <c r="U39" s="22"/>
      <c r="V39" s="22"/>
      <c r="W39" s="22"/>
      <c r="X39" s="22"/>
      <c r="Y39" s="342">
        <f t="shared" si="0"/>
        <v>0</v>
      </c>
      <c r="Z39" s="342" t="str">
        <f t="shared" si="1"/>
        <v>0</v>
      </c>
      <c r="AA39" s="342" t="str">
        <f t="shared" si="2"/>
        <v>0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/>
      <c r="B40" s="21"/>
      <c r="C40" s="20"/>
      <c r="D40" s="20" t="s">
        <v>1937</v>
      </c>
      <c r="E40" s="74" t="s">
        <v>2187</v>
      </c>
      <c r="F40" s="74">
        <v>1</v>
      </c>
      <c r="G40" s="275"/>
      <c r="H40" s="22" t="s">
        <v>2839</v>
      </c>
      <c r="I40" s="29"/>
      <c r="J40" s="74"/>
      <c r="K40" s="29"/>
      <c r="L40" s="271" t="s">
        <v>2185</v>
      </c>
      <c r="M40" s="275"/>
      <c r="N40" s="74"/>
      <c r="O40" s="276"/>
      <c r="P40" s="275"/>
      <c r="Q40" s="248"/>
      <c r="R40" s="21"/>
      <c r="S40" s="277"/>
      <c r="T40" s="1"/>
      <c r="U40" s="22"/>
      <c r="V40" s="22"/>
      <c r="W40" s="22"/>
      <c r="X40" s="22"/>
      <c r="Y40" s="342">
        <f t="shared" si="0"/>
        <v>0</v>
      </c>
      <c r="Z40" s="342" t="str">
        <f t="shared" si="1"/>
        <v>0</v>
      </c>
      <c r="AA40" s="342" t="str">
        <f t="shared" si="2"/>
        <v>0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/>
      <c r="B41" s="21"/>
      <c r="C41" s="20"/>
      <c r="D41" s="20" t="s">
        <v>1168</v>
      </c>
      <c r="E41" s="74" t="s">
        <v>2187</v>
      </c>
      <c r="F41" s="74">
        <v>1</v>
      </c>
      <c r="G41" s="275"/>
      <c r="H41" s="22" t="s">
        <v>2839</v>
      </c>
      <c r="I41" s="29"/>
      <c r="J41" s="74"/>
      <c r="K41" s="29"/>
      <c r="L41" s="271" t="s">
        <v>2185</v>
      </c>
      <c r="M41" s="275"/>
      <c r="N41" s="74"/>
      <c r="O41" s="276"/>
      <c r="P41" s="275"/>
      <c r="Q41" s="248"/>
      <c r="R41" s="21"/>
      <c r="S41" s="277"/>
      <c r="T41" s="1"/>
      <c r="U41" s="22"/>
      <c r="V41" s="22"/>
      <c r="W41" s="22"/>
      <c r="X41" s="22"/>
      <c r="Y41" s="342">
        <f t="shared" si="0"/>
        <v>0</v>
      </c>
      <c r="Z41" s="342" t="str">
        <f t="shared" si="1"/>
        <v>0</v>
      </c>
      <c r="AA41" s="342" t="str">
        <f t="shared" si="2"/>
        <v>0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/>
      <c r="B42" s="21"/>
      <c r="C42" s="20"/>
      <c r="D42" s="20" t="s">
        <v>1938</v>
      </c>
      <c r="E42" s="74" t="s">
        <v>2187</v>
      </c>
      <c r="F42" s="74">
        <v>1</v>
      </c>
      <c r="G42" s="275"/>
      <c r="H42" s="22" t="s">
        <v>2839</v>
      </c>
      <c r="I42" s="29"/>
      <c r="J42" s="74"/>
      <c r="K42" s="29"/>
      <c r="L42" s="271" t="s">
        <v>2185</v>
      </c>
      <c r="M42" s="275"/>
      <c r="N42" s="74"/>
      <c r="O42" s="276"/>
      <c r="P42" s="275"/>
      <c r="Q42" s="248"/>
      <c r="R42" s="21"/>
      <c r="S42" s="277"/>
      <c r="T42" s="1"/>
      <c r="U42" s="22"/>
      <c r="V42" s="22"/>
      <c r="W42" s="22"/>
      <c r="X42" s="22"/>
      <c r="Y42" s="342">
        <f t="shared" si="0"/>
        <v>0</v>
      </c>
      <c r="Z42" s="342" t="str">
        <f t="shared" si="1"/>
        <v>0</v>
      </c>
      <c r="AA42" s="342" t="str">
        <f t="shared" si="2"/>
        <v>0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/>
      <c r="B43" s="21"/>
      <c r="C43" s="20"/>
      <c r="D43" s="20" t="s">
        <v>1939</v>
      </c>
      <c r="E43" s="74" t="s">
        <v>2187</v>
      </c>
      <c r="F43" s="74">
        <v>1</v>
      </c>
      <c r="G43" s="275"/>
      <c r="H43" s="22" t="s">
        <v>2839</v>
      </c>
      <c r="I43" s="29"/>
      <c r="J43" s="74"/>
      <c r="K43" s="29"/>
      <c r="L43" s="271" t="s">
        <v>2185</v>
      </c>
      <c r="M43" s="275"/>
      <c r="N43" s="74"/>
      <c r="O43" s="276"/>
      <c r="P43" s="275"/>
      <c r="Q43" s="248"/>
      <c r="R43" s="21"/>
      <c r="S43" s="277"/>
      <c r="T43" s="1"/>
      <c r="U43" s="22"/>
      <c r="V43" s="22"/>
      <c r="W43" s="22"/>
      <c r="X43" s="22"/>
      <c r="Y43" s="342">
        <f t="shared" si="0"/>
        <v>0</v>
      </c>
      <c r="Z43" s="342" t="str">
        <f t="shared" si="1"/>
        <v>0</v>
      </c>
      <c r="AA43" s="342" t="str">
        <f t="shared" si="2"/>
        <v>0</v>
      </c>
      <c r="AB43" s="30"/>
      <c r="AC43" s="30"/>
      <c r="AD43" s="34"/>
      <c r="AE43" s="34"/>
      <c r="AF43" s="34"/>
      <c r="AG43" s="34"/>
      <c r="AH43" s="34"/>
    </row>
    <row r="44" spans="1:34" s="3" customFormat="1" ht="12" customHeight="1" x14ac:dyDescent="0.2">
      <c r="A44" s="20"/>
      <c r="B44" s="21"/>
      <c r="C44" s="20"/>
      <c r="D44" s="20"/>
      <c r="E44" s="22"/>
      <c r="F44" s="22"/>
      <c r="G44" s="22"/>
      <c r="H44" s="22"/>
      <c r="I44" s="29"/>
      <c r="J44" s="37"/>
      <c r="K44" s="23"/>
      <c r="L44" s="244" t="s">
        <v>2185</v>
      </c>
      <c r="M44" s="26"/>
      <c r="N44" s="74"/>
      <c r="O44" s="26"/>
      <c r="P44" s="16"/>
      <c r="Q44" s="248"/>
      <c r="R44" s="21"/>
      <c r="S44" s="261"/>
      <c r="T44" s="1"/>
      <c r="U44" s="22"/>
      <c r="V44" s="2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C44" s="5"/>
    </row>
    <row r="45" spans="1:34" s="61" customFormat="1" ht="12" customHeight="1" x14ac:dyDescent="0.25">
      <c r="A45" s="348"/>
      <c r="B45" s="349"/>
      <c r="C45" s="348"/>
      <c r="D45" s="348"/>
      <c r="G45" s="350">
        <f>SUM(G8:G44)</f>
        <v>203</v>
      </c>
      <c r="H45" s="252"/>
      <c r="I45" s="351"/>
      <c r="J45" s="254"/>
      <c r="K45" s="255"/>
      <c r="L45" s="256"/>
      <c r="M45" s="352">
        <f>G45-P45</f>
        <v>0</v>
      </c>
      <c r="N45" s="42"/>
      <c r="O45" s="385"/>
      <c r="P45" s="352">
        <f>SUM(P8:P44)</f>
        <v>203</v>
      </c>
      <c r="Q45" s="348"/>
      <c r="R45" s="53"/>
      <c r="S45" s="258"/>
      <c r="T45" s="348"/>
      <c r="U45" s="42"/>
      <c r="V45" s="42"/>
      <c r="W45" s="42"/>
      <c r="X45" s="4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C45" s="353"/>
    </row>
    <row r="46" spans="1:34" s="43" customFormat="1" ht="12" customHeight="1" x14ac:dyDescent="0.3">
      <c r="C46" s="238" t="s">
        <v>1916</v>
      </c>
      <c r="E46" s="239"/>
      <c r="G46" s="23"/>
      <c r="H46" s="22"/>
      <c r="I46" s="259"/>
      <c r="J46" s="37"/>
      <c r="K46" s="22"/>
      <c r="L46" s="244"/>
      <c r="R46" s="22"/>
      <c r="S46" s="260"/>
      <c r="T46" s="22"/>
      <c r="X46" s="22"/>
      <c r="Y46" s="342">
        <f t="shared" si="0"/>
        <v>0</v>
      </c>
      <c r="Z46" s="342" t="str">
        <f t="shared" si="1"/>
        <v>0</v>
      </c>
      <c r="AA46" s="342" t="str">
        <f t="shared" si="2"/>
        <v>0</v>
      </c>
    </row>
    <row r="47" spans="1:34" s="3" customFormat="1" ht="12" customHeight="1" x14ac:dyDescent="0.2">
      <c r="A47" s="1" t="s">
        <v>3090</v>
      </c>
      <c r="B47" s="2">
        <v>0</v>
      </c>
      <c r="C47" s="1" t="s">
        <v>3087</v>
      </c>
      <c r="D47" s="1" t="s">
        <v>2718</v>
      </c>
      <c r="E47" s="3" t="s">
        <v>2187</v>
      </c>
      <c r="F47" s="3">
        <v>8</v>
      </c>
      <c r="G47" s="27">
        <v>25</v>
      </c>
      <c r="I47" s="111" t="s">
        <v>3091</v>
      </c>
      <c r="J47" s="3" t="s">
        <v>446</v>
      </c>
      <c r="K47" s="111" t="s">
        <v>2821</v>
      </c>
      <c r="L47" s="244" t="s">
        <v>2185</v>
      </c>
      <c r="M47" s="26" t="s">
        <v>2821</v>
      </c>
      <c r="N47" s="74" t="s">
        <v>446</v>
      </c>
      <c r="O47" s="26" t="s">
        <v>3039</v>
      </c>
      <c r="P47" s="22">
        <v>25</v>
      </c>
      <c r="Q47" s="248" t="s">
        <v>1295</v>
      </c>
      <c r="R47" s="21">
        <v>0</v>
      </c>
      <c r="S47" s="249" t="s">
        <v>436</v>
      </c>
      <c r="T47" s="1" t="s">
        <v>3092</v>
      </c>
      <c r="U47" s="3" t="s">
        <v>1769</v>
      </c>
      <c r="V47" s="3" t="s">
        <v>1769</v>
      </c>
      <c r="W47" s="3" t="s">
        <v>2892</v>
      </c>
      <c r="X47" s="3" t="s">
        <v>1019</v>
      </c>
      <c r="Y47" s="342">
        <f t="shared" si="0"/>
        <v>400</v>
      </c>
      <c r="Z47" s="342">
        <f t="shared" si="1"/>
        <v>400</v>
      </c>
      <c r="AA47" s="342" t="str">
        <f t="shared" si="2"/>
        <v>0</v>
      </c>
      <c r="AC47" s="5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20" t="s">
        <v>1921</v>
      </c>
      <c r="E48" s="74" t="s">
        <v>2187</v>
      </c>
      <c r="F48" s="74">
        <v>1</v>
      </c>
      <c r="G48" s="275">
        <v>6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75" t="s">
        <v>2821</v>
      </c>
      <c r="N48" s="74" t="s">
        <v>446</v>
      </c>
      <c r="O48" s="26" t="s">
        <v>3039</v>
      </c>
      <c r="P48" s="275">
        <v>6</v>
      </c>
      <c r="Q48" s="248" t="s">
        <v>1295</v>
      </c>
      <c r="R48" s="21">
        <v>0</v>
      </c>
      <c r="S48" s="250" t="s">
        <v>3085</v>
      </c>
      <c r="T48" s="1" t="s">
        <v>3092</v>
      </c>
      <c r="U48" s="22" t="s">
        <v>1769</v>
      </c>
      <c r="V48" s="22" t="s">
        <v>1769</v>
      </c>
      <c r="W48" s="22" t="s">
        <v>2892</v>
      </c>
      <c r="X48" s="22" t="s">
        <v>2847</v>
      </c>
      <c r="Y48" s="342">
        <f t="shared" si="0"/>
        <v>12</v>
      </c>
      <c r="Z48" s="342" t="str">
        <f t="shared" si="1"/>
        <v>0</v>
      </c>
      <c r="AA48" s="342">
        <f t="shared" si="2"/>
        <v>12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5">
      <c r="A49" s="20" t="s">
        <v>2711</v>
      </c>
      <c r="B49" s="21">
        <v>216</v>
      </c>
      <c r="C49" s="20" t="s">
        <v>2218</v>
      </c>
      <c r="D49" s="20" t="s">
        <v>1922</v>
      </c>
      <c r="E49" s="74" t="s">
        <v>2187</v>
      </c>
      <c r="F49" s="74">
        <v>1</v>
      </c>
      <c r="G49" s="275">
        <v>6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75" t="s">
        <v>2821</v>
      </c>
      <c r="N49" s="74" t="s">
        <v>446</v>
      </c>
      <c r="O49" s="26" t="s">
        <v>3039</v>
      </c>
      <c r="P49" s="275">
        <v>6</v>
      </c>
      <c r="Q49" s="248" t="s">
        <v>1295</v>
      </c>
      <c r="R49" s="21">
        <v>0</v>
      </c>
      <c r="S49" s="250" t="s">
        <v>3085</v>
      </c>
      <c r="T49" s="1" t="s">
        <v>3092</v>
      </c>
      <c r="U49" s="22" t="s">
        <v>1769</v>
      </c>
      <c r="V49" s="22" t="s">
        <v>1769</v>
      </c>
      <c r="W49" s="22" t="s">
        <v>2892</v>
      </c>
      <c r="X49" s="22" t="s">
        <v>2847</v>
      </c>
      <c r="Y49" s="342">
        <f t="shared" si="0"/>
        <v>12</v>
      </c>
      <c r="Z49" s="342" t="str">
        <f t="shared" si="1"/>
        <v>0</v>
      </c>
      <c r="AA49" s="342">
        <f t="shared" si="2"/>
        <v>12</v>
      </c>
      <c r="AB49" s="114"/>
      <c r="AC49" s="30"/>
      <c r="AD49" s="34"/>
      <c r="AE49" s="34"/>
      <c r="AF49" s="34"/>
      <c r="AG49" s="34"/>
      <c r="AH49" s="34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20" t="s">
        <v>1923</v>
      </c>
      <c r="E50" s="74" t="s">
        <v>2187</v>
      </c>
      <c r="F50" s="74">
        <v>1</v>
      </c>
      <c r="G50" s="275">
        <v>5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75" t="s">
        <v>2821</v>
      </c>
      <c r="N50" s="74" t="s">
        <v>446</v>
      </c>
      <c r="O50" s="26" t="s">
        <v>3039</v>
      </c>
      <c r="P50" s="275">
        <v>5</v>
      </c>
      <c r="Q50" s="248" t="s">
        <v>1295</v>
      </c>
      <c r="R50" s="21">
        <v>0</v>
      </c>
      <c r="S50" s="250" t="s">
        <v>3085</v>
      </c>
      <c r="T50" s="1" t="s">
        <v>3092</v>
      </c>
      <c r="U50" s="22" t="s">
        <v>1769</v>
      </c>
      <c r="V50" s="22" t="s">
        <v>1769</v>
      </c>
      <c r="W50" s="22" t="s">
        <v>2892</v>
      </c>
      <c r="X50" s="22" t="s">
        <v>2847</v>
      </c>
      <c r="Y50" s="342">
        <f t="shared" si="0"/>
        <v>10</v>
      </c>
      <c r="Z50" s="342" t="str">
        <f t="shared" si="1"/>
        <v>0</v>
      </c>
      <c r="AA50" s="342">
        <f t="shared" si="2"/>
        <v>10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20" t="s">
        <v>1924</v>
      </c>
      <c r="E51" s="74" t="s">
        <v>2187</v>
      </c>
      <c r="F51" s="74">
        <v>1</v>
      </c>
      <c r="G51" s="275">
        <v>5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75" t="s">
        <v>2821</v>
      </c>
      <c r="N51" s="74" t="s">
        <v>446</v>
      </c>
      <c r="O51" s="26" t="s">
        <v>3039</v>
      </c>
      <c r="P51" s="275">
        <v>5</v>
      </c>
      <c r="Q51" s="248" t="s">
        <v>1295</v>
      </c>
      <c r="R51" s="21">
        <v>0</v>
      </c>
      <c r="S51" s="250" t="s">
        <v>3085</v>
      </c>
      <c r="T51" s="1" t="s">
        <v>3092</v>
      </c>
      <c r="U51" s="22" t="s">
        <v>1769</v>
      </c>
      <c r="V51" s="22" t="s">
        <v>1769</v>
      </c>
      <c r="W51" s="22" t="s">
        <v>2892</v>
      </c>
      <c r="X51" s="22" t="s">
        <v>2847</v>
      </c>
      <c r="Y51" s="342">
        <f t="shared" si="0"/>
        <v>10</v>
      </c>
      <c r="Z51" s="342" t="str">
        <f t="shared" si="1"/>
        <v>0</v>
      </c>
      <c r="AA51" s="342">
        <f t="shared" si="2"/>
        <v>10</v>
      </c>
      <c r="AB51" s="114"/>
      <c r="AC51" s="30"/>
      <c r="AD51" s="34"/>
      <c r="AE51" s="34"/>
      <c r="AF51" s="34"/>
      <c r="AG51" s="34"/>
      <c r="AH51" s="34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20" t="s">
        <v>1925</v>
      </c>
      <c r="E52" s="74" t="s">
        <v>2187</v>
      </c>
      <c r="F52" s="74">
        <v>1</v>
      </c>
      <c r="G52" s="275">
        <v>5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75" t="s">
        <v>2821</v>
      </c>
      <c r="N52" s="74" t="s">
        <v>446</v>
      </c>
      <c r="O52" s="26" t="s">
        <v>3039</v>
      </c>
      <c r="P52" s="275">
        <v>5</v>
      </c>
      <c r="Q52" s="248" t="s">
        <v>1295</v>
      </c>
      <c r="R52" s="21">
        <v>0</v>
      </c>
      <c r="S52" s="250" t="s">
        <v>3085</v>
      </c>
      <c r="T52" s="1" t="s">
        <v>3092</v>
      </c>
      <c r="U52" s="22" t="s">
        <v>1769</v>
      </c>
      <c r="V52" s="22" t="s">
        <v>1769</v>
      </c>
      <c r="W52" s="22" t="s">
        <v>2892</v>
      </c>
      <c r="X52" s="22" t="s">
        <v>2847</v>
      </c>
      <c r="Y52" s="342">
        <f t="shared" si="0"/>
        <v>10</v>
      </c>
      <c r="Z52" s="342" t="str">
        <f t="shared" si="1"/>
        <v>0</v>
      </c>
      <c r="AA52" s="342">
        <f t="shared" si="2"/>
        <v>10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20" t="s">
        <v>1260</v>
      </c>
      <c r="E53" s="74" t="s">
        <v>2187</v>
      </c>
      <c r="F53" s="74">
        <v>1</v>
      </c>
      <c r="G53" s="275">
        <v>5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75" t="s">
        <v>2821</v>
      </c>
      <c r="N53" s="74" t="s">
        <v>446</v>
      </c>
      <c r="O53" s="26" t="s">
        <v>3039</v>
      </c>
      <c r="P53" s="275">
        <v>5</v>
      </c>
      <c r="Q53" s="248" t="s">
        <v>1295</v>
      </c>
      <c r="R53" s="21">
        <v>0</v>
      </c>
      <c r="S53" s="250" t="s">
        <v>3085</v>
      </c>
      <c r="T53" s="1" t="s">
        <v>3092</v>
      </c>
      <c r="U53" s="22" t="s">
        <v>1769</v>
      </c>
      <c r="V53" s="22" t="s">
        <v>1769</v>
      </c>
      <c r="W53" s="22" t="s">
        <v>2892</v>
      </c>
      <c r="X53" s="22" t="s">
        <v>2847</v>
      </c>
      <c r="Y53" s="342">
        <f t="shared" si="0"/>
        <v>10</v>
      </c>
      <c r="Z53" s="342" t="str">
        <f t="shared" si="1"/>
        <v>0</v>
      </c>
      <c r="AA53" s="342">
        <f t="shared" si="2"/>
        <v>10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20" t="s">
        <v>1940</v>
      </c>
      <c r="E54" s="74" t="s">
        <v>2187</v>
      </c>
      <c r="F54" s="74">
        <v>1</v>
      </c>
      <c r="G54" s="275">
        <v>5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75" t="s">
        <v>2821</v>
      </c>
      <c r="N54" s="74" t="s">
        <v>446</v>
      </c>
      <c r="O54" s="26" t="s">
        <v>3039</v>
      </c>
      <c r="P54" s="275">
        <v>5</v>
      </c>
      <c r="Q54" s="248" t="s">
        <v>1295</v>
      </c>
      <c r="R54" s="21">
        <v>0</v>
      </c>
      <c r="S54" s="250" t="s">
        <v>3085</v>
      </c>
      <c r="T54" s="1" t="s">
        <v>3092</v>
      </c>
      <c r="U54" s="22" t="s">
        <v>1769</v>
      </c>
      <c r="V54" s="22" t="s">
        <v>1769</v>
      </c>
      <c r="W54" s="22" t="s">
        <v>2892</v>
      </c>
      <c r="X54" s="22" t="s">
        <v>2847</v>
      </c>
      <c r="Y54" s="342">
        <f t="shared" si="0"/>
        <v>10</v>
      </c>
      <c r="Z54" s="342" t="str">
        <f t="shared" si="1"/>
        <v>0</v>
      </c>
      <c r="AA54" s="342">
        <f t="shared" si="2"/>
        <v>10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20" t="s">
        <v>1941</v>
      </c>
      <c r="E55" s="74" t="s">
        <v>2187</v>
      </c>
      <c r="F55" s="74">
        <v>1</v>
      </c>
      <c r="G55" s="275">
        <v>5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75" t="s">
        <v>2821</v>
      </c>
      <c r="N55" s="74" t="s">
        <v>446</v>
      </c>
      <c r="O55" s="26" t="s">
        <v>3039</v>
      </c>
      <c r="P55" s="275">
        <v>5</v>
      </c>
      <c r="Q55" s="248" t="s">
        <v>1295</v>
      </c>
      <c r="R55" s="21">
        <v>0</v>
      </c>
      <c r="S55" s="250" t="s">
        <v>3085</v>
      </c>
      <c r="T55" s="1" t="s">
        <v>3092</v>
      </c>
      <c r="U55" s="22" t="s">
        <v>1769</v>
      </c>
      <c r="V55" s="22" t="s">
        <v>1769</v>
      </c>
      <c r="W55" s="22" t="s">
        <v>2892</v>
      </c>
      <c r="X55" s="22" t="s">
        <v>2847</v>
      </c>
      <c r="Y55" s="342">
        <f t="shared" si="0"/>
        <v>10</v>
      </c>
      <c r="Z55" s="342" t="str">
        <f t="shared" si="1"/>
        <v>0</v>
      </c>
      <c r="AA55" s="342">
        <f t="shared" si="2"/>
        <v>10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/>
      <c r="B56" s="21"/>
      <c r="C56" s="20"/>
      <c r="D56" s="20"/>
      <c r="E56" s="74"/>
      <c r="F56" s="74"/>
      <c r="G56" s="275"/>
      <c r="H56" s="22"/>
      <c r="I56" s="29"/>
      <c r="J56" s="74"/>
      <c r="K56" s="29"/>
      <c r="L56" s="271"/>
      <c r="M56" s="275"/>
      <c r="N56" s="74"/>
      <c r="O56" s="276"/>
      <c r="P56" s="275"/>
      <c r="Q56" s="248"/>
      <c r="R56" s="21"/>
      <c r="S56" s="277"/>
      <c r="T56" s="1"/>
      <c r="U56" s="22"/>
      <c r="V56" s="22"/>
      <c r="W56" s="22"/>
      <c r="X56" s="22"/>
      <c r="Y56" s="342">
        <f t="shared" si="0"/>
        <v>0</v>
      </c>
      <c r="Z56" s="342" t="str">
        <f t="shared" si="1"/>
        <v>0</v>
      </c>
      <c r="AA56" s="342" t="str">
        <f t="shared" si="2"/>
        <v>0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1" t="s">
        <v>3086</v>
      </c>
      <c r="B57" s="2">
        <v>250</v>
      </c>
      <c r="C57" s="1" t="s">
        <v>3087</v>
      </c>
      <c r="D57" s="20" t="s">
        <v>1921</v>
      </c>
      <c r="E57" s="74" t="s">
        <v>2187</v>
      </c>
      <c r="F57" s="74">
        <v>1</v>
      </c>
      <c r="G57" s="275">
        <v>2</v>
      </c>
      <c r="H57" s="22" t="s">
        <v>2839</v>
      </c>
      <c r="I57" s="29" t="s">
        <v>3088</v>
      </c>
      <c r="J57" s="74" t="s">
        <v>446</v>
      </c>
      <c r="K57" s="29" t="s">
        <v>2889</v>
      </c>
      <c r="L57" s="271" t="s">
        <v>2185</v>
      </c>
      <c r="M57" s="275" t="s">
        <v>2821</v>
      </c>
      <c r="N57" s="74" t="s">
        <v>446</v>
      </c>
      <c r="O57" s="276"/>
      <c r="P57" s="275">
        <v>2</v>
      </c>
      <c r="Q57" s="248" t="s">
        <v>1295</v>
      </c>
      <c r="R57" s="21">
        <v>0</v>
      </c>
      <c r="S57" s="250" t="s">
        <v>3089</v>
      </c>
      <c r="T57" s="1" t="s">
        <v>3092</v>
      </c>
      <c r="U57" s="22" t="s">
        <v>1769</v>
      </c>
      <c r="V57" s="22" t="s">
        <v>1769</v>
      </c>
      <c r="W57" s="22" t="s">
        <v>2892</v>
      </c>
      <c r="X57" s="22" t="s">
        <v>2847</v>
      </c>
      <c r="Y57" s="342">
        <f t="shared" si="0"/>
        <v>4</v>
      </c>
      <c r="Z57" s="342" t="str">
        <f t="shared" si="1"/>
        <v>0</v>
      </c>
      <c r="AA57" s="342">
        <f t="shared" si="2"/>
        <v>4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1" t="s">
        <v>3086</v>
      </c>
      <c r="B58" s="2">
        <v>250</v>
      </c>
      <c r="C58" s="1" t="s">
        <v>3087</v>
      </c>
      <c r="D58" s="20" t="s">
        <v>1922</v>
      </c>
      <c r="E58" s="74" t="s">
        <v>2187</v>
      </c>
      <c r="F58" s="74">
        <v>1</v>
      </c>
      <c r="G58" s="275">
        <v>2</v>
      </c>
      <c r="H58" s="22" t="s">
        <v>2839</v>
      </c>
      <c r="I58" s="29" t="s">
        <v>3088</v>
      </c>
      <c r="J58" s="74" t="s">
        <v>446</v>
      </c>
      <c r="K58" s="29" t="s">
        <v>2889</v>
      </c>
      <c r="L58" s="271" t="s">
        <v>2185</v>
      </c>
      <c r="M58" s="275" t="s">
        <v>2821</v>
      </c>
      <c r="N58" s="74" t="s">
        <v>446</v>
      </c>
      <c r="O58" s="276"/>
      <c r="P58" s="275">
        <v>2</v>
      </c>
      <c r="Q58" s="248" t="s">
        <v>1295</v>
      </c>
      <c r="R58" s="21">
        <v>0</v>
      </c>
      <c r="S58" s="250" t="s">
        <v>3089</v>
      </c>
      <c r="T58" s="1" t="s">
        <v>3092</v>
      </c>
      <c r="U58" s="22" t="s">
        <v>1769</v>
      </c>
      <c r="V58" s="22" t="s">
        <v>1769</v>
      </c>
      <c r="W58" s="22" t="s">
        <v>2892</v>
      </c>
      <c r="X58" s="22" t="s">
        <v>2847</v>
      </c>
      <c r="Y58" s="342">
        <f t="shared" si="0"/>
        <v>4</v>
      </c>
      <c r="Z58" s="342" t="str">
        <f t="shared" si="1"/>
        <v>0</v>
      </c>
      <c r="AA58" s="342">
        <f t="shared" si="2"/>
        <v>4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1" t="s">
        <v>3086</v>
      </c>
      <c r="B59" s="2">
        <v>250</v>
      </c>
      <c r="C59" s="1" t="s">
        <v>3087</v>
      </c>
      <c r="D59" s="20" t="s">
        <v>1923</v>
      </c>
      <c r="E59" s="74" t="s">
        <v>2187</v>
      </c>
      <c r="F59" s="74">
        <v>1</v>
      </c>
      <c r="G59" s="275">
        <v>3</v>
      </c>
      <c r="H59" s="22" t="s">
        <v>2839</v>
      </c>
      <c r="I59" s="29" t="s">
        <v>3088</v>
      </c>
      <c r="J59" s="74" t="s">
        <v>446</v>
      </c>
      <c r="K59" s="29" t="s">
        <v>2889</v>
      </c>
      <c r="L59" s="271" t="s">
        <v>2185</v>
      </c>
      <c r="M59" s="275" t="s">
        <v>2821</v>
      </c>
      <c r="N59" s="74" t="s">
        <v>446</v>
      </c>
      <c r="O59" s="276"/>
      <c r="P59" s="275">
        <v>3</v>
      </c>
      <c r="Q59" s="248" t="s">
        <v>1295</v>
      </c>
      <c r="R59" s="21">
        <v>0</v>
      </c>
      <c r="S59" s="250" t="s">
        <v>3089</v>
      </c>
      <c r="T59" s="1" t="s">
        <v>3092</v>
      </c>
      <c r="U59" s="22" t="s">
        <v>1769</v>
      </c>
      <c r="V59" s="22" t="s">
        <v>1769</v>
      </c>
      <c r="W59" s="22" t="s">
        <v>2892</v>
      </c>
      <c r="X59" s="22" t="s">
        <v>2847</v>
      </c>
      <c r="Y59" s="342">
        <f t="shared" si="0"/>
        <v>6</v>
      </c>
      <c r="Z59" s="342" t="str">
        <f t="shared" si="1"/>
        <v>0</v>
      </c>
      <c r="AA59" s="342">
        <f t="shared" si="2"/>
        <v>6</v>
      </c>
      <c r="AB59" s="114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1" t="s">
        <v>3086</v>
      </c>
      <c r="B60" s="2">
        <v>250</v>
      </c>
      <c r="C60" s="1" t="s">
        <v>3087</v>
      </c>
      <c r="D60" s="20" t="s">
        <v>1924</v>
      </c>
      <c r="E60" s="74" t="s">
        <v>2187</v>
      </c>
      <c r="F60" s="74">
        <v>1</v>
      </c>
      <c r="G60" s="275">
        <v>3</v>
      </c>
      <c r="H60" s="22" t="s">
        <v>2839</v>
      </c>
      <c r="I60" s="29" t="s">
        <v>3088</v>
      </c>
      <c r="J60" s="74" t="s">
        <v>446</v>
      </c>
      <c r="K60" s="29" t="s">
        <v>2889</v>
      </c>
      <c r="L60" s="271" t="s">
        <v>2185</v>
      </c>
      <c r="M60" s="275" t="s">
        <v>2821</v>
      </c>
      <c r="N60" s="74" t="s">
        <v>446</v>
      </c>
      <c r="O60" s="276"/>
      <c r="P60" s="275">
        <v>3</v>
      </c>
      <c r="Q60" s="248" t="s">
        <v>1295</v>
      </c>
      <c r="R60" s="21">
        <v>0</v>
      </c>
      <c r="S60" s="250" t="s">
        <v>3089</v>
      </c>
      <c r="T60" s="1" t="s">
        <v>3092</v>
      </c>
      <c r="U60" s="22" t="s">
        <v>1769</v>
      </c>
      <c r="V60" s="22" t="s">
        <v>1769</v>
      </c>
      <c r="W60" s="22" t="s">
        <v>2892</v>
      </c>
      <c r="X60" s="22" t="s">
        <v>2847</v>
      </c>
      <c r="Y60" s="342">
        <f t="shared" si="0"/>
        <v>6</v>
      </c>
      <c r="Z60" s="342" t="str">
        <f t="shared" si="1"/>
        <v>0</v>
      </c>
      <c r="AA60" s="342">
        <f t="shared" si="2"/>
        <v>6</v>
      </c>
      <c r="AB60" s="114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1" t="s">
        <v>3086</v>
      </c>
      <c r="B61" s="2">
        <v>250</v>
      </c>
      <c r="C61" s="1" t="s">
        <v>3087</v>
      </c>
      <c r="D61" s="20" t="s">
        <v>1925</v>
      </c>
      <c r="E61" s="74" t="s">
        <v>2187</v>
      </c>
      <c r="F61" s="74">
        <v>1</v>
      </c>
      <c r="G61" s="275">
        <v>3</v>
      </c>
      <c r="H61" s="22" t="s">
        <v>2839</v>
      </c>
      <c r="I61" s="29" t="s">
        <v>3088</v>
      </c>
      <c r="J61" s="74" t="s">
        <v>446</v>
      </c>
      <c r="K61" s="29" t="s">
        <v>2889</v>
      </c>
      <c r="L61" s="271" t="s">
        <v>2185</v>
      </c>
      <c r="M61" s="275" t="s">
        <v>2821</v>
      </c>
      <c r="N61" s="74" t="s">
        <v>446</v>
      </c>
      <c r="O61" s="276"/>
      <c r="P61" s="275">
        <v>3</v>
      </c>
      <c r="Q61" s="248" t="s">
        <v>1295</v>
      </c>
      <c r="R61" s="21">
        <v>0</v>
      </c>
      <c r="S61" s="250" t="s">
        <v>3089</v>
      </c>
      <c r="T61" s="1" t="s">
        <v>3092</v>
      </c>
      <c r="U61" s="22" t="s">
        <v>1769</v>
      </c>
      <c r="V61" s="22" t="s">
        <v>1769</v>
      </c>
      <c r="W61" s="22" t="s">
        <v>2892</v>
      </c>
      <c r="X61" s="22" t="s">
        <v>2847</v>
      </c>
      <c r="Y61" s="342">
        <f t="shared" si="0"/>
        <v>6</v>
      </c>
      <c r="Z61" s="342" t="str">
        <f t="shared" si="1"/>
        <v>0</v>
      </c>
      <c r="AA61" s="342">
        <f t="shared" si="2"/>
        <v>6</v>
      </c>
      <c r="AB61" s="114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1" t="s">
        <v>3086</v>
      </c>
      <c r="B62" s="2">
        <v>250</v>
      </c>
      <c r="C62" s="1" t="s">
        <v>3087</v>
      </c>
      <c r="D62" s="20" t="s">
        <v>1260</v>
      </c>
      <c r="E62" s="74" t="s">
        <v>2187</v>
      </c>
      <c r="F62" s="74">
        <v>1</v>
      </c>
      <c r="G62" s="275">
        <v>3</v>
      </c>
      <c r="H62" s="22" t="s">
        <v>2839</v>
      </c>
      <c r="I62" s="29" t="s">
        <v>3088</v>
      </c>
      <c r="J62" s="74" t="s">
        <v>446</v>
      </c>
      <c r="K62" s="29" t="s">
        <v>2889</v>
      </c>
      <c r="L62" s="271" t="s">
        <v>2185</v>
      </c>
      <c r="M62" s="275" t="s">
        <v>2821</v>
      </c>
      <c r="N62" s="74" t="s">
        <v>446</v>
      </c>
      <c r="O62" s="276"/>
      <c r="P62" s="275">
        <v>3</v>
      </c>
      <c r="Q62" s="248" t="s">
        <v>1295</v>
      </c>
      <c r="R62" s="21">
        <v>0</v>
      </c>
      <c r="S62" s="250" t="s">
        <v>3089</v>
      </c>
      <c r="T62" s="1" t="s">
        <v>3092</v>
      </c>
      <c r="U62" s="22" t="s">
        <v>1769</v>
      </c>
      <c r="V62" s="22" t="s">
        <v>1769</v>
      </c>
      <c r="W62" s="22" t="s">
        <v>2892</v>
      </c>
      <c r="X62" s="22" t="s">
        <v>2847</v>
      </c>
      <c r="Y62" s="342">
        <f t="shared" si="0"/>
        <v>6</v>
      </c>
      <c r="Z62" s="342" t="str">
        <f t="shared" si="1"/>
        <v>0</v>
      </c>
      <c r="AA62" s="342">
        <f t="shared" si="2"/>
        <v>6</v>
      </c>
      <c r="AB62" s="114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1" t="s">
        <v>3086</v>
      </c>
      <c r="B63" s="2">
        <v>250</v>
      </c>
      <c r="C63" s="1" t="s">
        <v>3087</v>
      </c>
      <c r="D63" s="20" t="s">
        <v>1940</v>
      </c>
      <c r="E63" s="74" t="s">
        <v>2187</v>
      </c>
      <c r="F63" s="74">
        <v>1</v>
      </c>
      <c r="G63" s="275">
        <v>3</v>
      </c>
      <c r="H63" s="22" t="s">
        <v>2839</v>
      </c>
      <c r="I63" s="29" t="s">
        <v>3088</v>
      </c>
      <c r="J63" s="74" t="s">
        <v>446</v>
      </c>
      <c r="K63" s="29" t="s">
        <v>2889</v>
      </c>
      <c r="L63" s="271" t="s">
        <v>2185</v>
      </c>
      <c r="M63" s="275" t="s">
        <v>2821</v>
      </c>
      <c r="N63" s="74" t="s">
        <v>446</v>
      </c>
      <c r="O63" s="276"/>
      <c r="P63" s="275">
        <v>3</v>
      </c>
      <c r="Q63" s="248" t="s">
        <v>1295</v>
      </c>
      <c r="R63" s="21">
        <v>0</v>
      </c>
      <c r="S63" s="250" t="s">
        <v>3089</v>
      </c>
      <c r="T63" s="1" t="s">
        <v>3092</v>
      </c>
      <c r="U63" s="22" t="s">
        <v>1769</v>
      </c>
      <c r="V63" s="22" t="s">
        <v>1769</v>
      </c>
      <c r="W63" s="22" t="s">
        <v>2892</v>
      </c>
      <c r="X63" s="22" t="s">
        <v>2847</v>
      </c>
      <c r="Y63" s="342">
        <f t="shared" si="0"/>
        <v>6</v>
      </c>
      <c r="Z63" s="342" t="str">
        <f t="shared" si="1"/>
        <v>0</v>
      </c>
      <c r="AA63" s="342">
        <f t="shared" si="2"/>
        <v>6</v>
      </c>
      <c r="AB63" s="114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1" t="s">
        <v>3086</v>
      </c>
      <c r="B64" s="2">
        <v>250</v>
      </c>
      <c r="C64" s="1" t="s">
        <v>3087</v>
      </c>
      <c r="D64" s="20" t="s">
        <v>1941</v>
      </c>
      <c r="E64" s="74" t="s">
        <v>2187</v>
      </c>
      <c r="F64" s="74">
        <v>1</v>
      </c>
      <c r="G64" s="275">
        <v>3</v>
      </c>
      <c r="H64" s="22" t="s">
        <v>2839</v>
      </c>
      <c r="I64" s="29" t="s">
        <v>3088</v>
      </c>
      <c r="J64" s="74" t="s">
        <v>446</v>
      </c>
      <c r="K64" s="29" t="s">
        <v>2889</v>
      </c>
      <c r="L64" s="271" t="s">
        <v>2185</v>
      </c>
      <c r="M64" s="275" t="s">
        <v>2821</v>
      </c>
      <c r="N64" s="74" t="s">
        <v>446</v>
      </c>
      <c r="O64" s="276"/>
      <c r="P64" s="275">
        <v>3</v>
      </c>
      <c r="Q64" s="248" t="s">
        <v>1295</v>
      </c>
      <c r="R64" s="21">
        <v>0</v>
      </c>
      <c r="S64" s="250" t="s">
        <v>3089</v>
      </c>
      <c r="T64" s="1" t="s">
        <v>3092</v>
      </c>
      <c r="U64" s="22" t="s">
        <v>1769</v>
      </c>
      <c r="V64" s="22" t="s">
        <v>1769</v>
      </c>
      <c r="W64" s="22" t="s">
        <v>2892</v>
      </c>
      <c r="X64" s="22" t="s">
        <v>2847</v>
      </c>
      <c r="Y64" s="342">
        <f t="shared" si="0"/>
        <v>6</v>
      </c>
      <c r="Z64" s="342" t="str">
        <f t="shared" si="1"/>
        <v>0</v>
      </c>
      <c r="AA64" s="342">
        <f t="shared" si="2"/>
        <v>6</v>
      </c>
      <c r="AB64" s="114"/>
      <c r="AC64" s="30"/>
      <c r="AD64" s="34"/>
      <c r="AE64" s="34"/>
      <c r="AF64" s="34"/>
      <c r="AG64" s="34"/>
      <c r="AH64" s="34"/>
    </row>
    <row r="65" spans="1:34" s="3" customFormat="1" ht="12" customHeight="1" x14ac:dyDescent="0.2">
      <c r="L65" s="244" t="s">
        <v>2185</v>
      </c>
      <c r="M65" s="26"/>
      <c r="N65" s="74"/>
      <c r="O65" s="26"/>
      <c r="P65" s="16"/>
      <c r="Q65" s="248"/>
      <c r="R65" s="21"/>
      <c r="S65" s="261"/>
      <c r="T65" s="1"/>
      <c r="U65" s="22"/>
      <c r="V65" s="22"/>
      <c r="Y65" s="342">
        <f t="shared" si="0"/>
        <v>0</v>
      </c>
      <c r="Z65" s="342" t="str">
        <f t="shared" si="1"/>
        <v>0</v>
      </c>
      <c r="AA65" s="342" t="str">
        <f t="shared" si="2"/>
        <v>0</v>
      </c>
      <c r="AC65" s="5"/>
    </row>
    <row r="66" spans="1:34" s="65" customFormat="1" ht="12" customHeight="1" thickBot="1" x14ac:dyDescent="0.3">
      <c r="A66" s="300"/>
      <c r="B66" s="387"/>
      <c r="C66" s="300"/>
      <c r="D66" s="262"/>
      <c r="E66" s="49"/>
      <c r="F66" s="49"/>
      <c r="G66" s="317">
        <f>SUM(G46:G65)</f>
        <v>89</v>
      </c>
      <c r="H66" s="49"/>
      <c r="I66" s="265"/>
      <c r="K66" s="265"/>
      <c r="L66" s="266"/>
      <c r="M66" s="295">
        <f>G66-P66</f>
        <v>0</v>
      </c>
      <c r="O66" s="388"/>
      <c r="P66" s="295">
        <f>SUM(P46:P65)</f>
        <v>89</v>
      </c>
      <c r="Q66" s="300"/>
      <c r="R66" s="387"/>
      <c r="S66" s="269"/>
      <c r="T66" s="300"/>
      <c r="Y66" s="342">
        <f t="shared" si="0"/>
        <v>0</v>
      </c>
      <c r="Z66" s="342" t="str">
        <f t="shared" si="1"/>
        <v>0</v>
      </c>
      <c r="AA66" s="342" t="str">
        <f t="shared" si="2"/>
        <v>0</v>
      </c>
      <c r="AC66" s="389"/>
    </row>
    <row r="67" spans="1:34" s="74" customFormat="1" ht="12" customHeight="1" x14ac:dyDescent="0.25">
      <c r="A67" s="20"/>
      <c r="B67" s="21"/>
      <c r="C67" s="238" t="s">
        <v>1920</v>
      </c>
      <c r="D67" s="20"/>
      <c r="E67" s="22"/>
      <c r="F67" s="22"/>
      <c r="G67" s="22"/>
      <c r="H67" s="22"/>
      <c r="I67" s="29"/>
      <c r="J67" s="37"/>
      <c r="K67" s="23"/>
      <c r="L67" s="271"/>
      <c r="M67" s="272"/>
      <c r="O67" s="260"/>
      <c r="P67" s="272"/>
      <c r="Q67" s="83"/>
      <c r="R67" s="84"/>
      <c r="S67" s="260"/>
      <c r="T67" s="83"/>
      <c r="Y67" s="342">
        <f t="shared" si="0"/>
        <v>0</v>
      </c>
      <c r="Z67" s="342" t="str">
        <f t="shared" si="1"/>
        <v>0</v>
      </c>
      <c r="AA67" s="342" t="str">
        <f t="shared" si="2"/>
        <v>0</v>
      </c>
      <c r="AC67" s="85"/>
    </row>
    <row r="68" spans="1:34" s="43" customFormat="1" ht="12" customHeight="1" x14ac:dyDescent="0.25">
      <c r="A68" s="20"/>
      <c r="B68" s="21"/>
      <c r="C68" s="20"/>
      <c r="D68" s="20" t="s">
        <v>1921</v>
      </c>
      <c r="E68" s="74" t="s">
        <v>2187</v>
      </c>
      <c r="F68" s="74">
        <v>1</v>
      </c>
      <c r="G68" s="275"/>
      <c r="H68" s="22" t="s">
        <v>2839</v>
      </c>
      <c r="I68" s="29"/>
      <c r="J68" s="22"/>
      <c r="K68" s="29"/>
      <c r="L68" s="271" t="s">
        <v>2185</v>
      </c>
      <c r="M68" s="275"/>
      <c r="N68" s="74"/>
      <c r="O68" s="276"/>
      <c r="P68" s="275"/>
      <c r="Q68" s="248"/>
      <c r="R68" s="21"/>
      <c r="S68" s="250"/>
      <c r="T68" s="20"/>
      <c r="U68" s="22"/>
      <c r="V68" s="22"/>
      <c r="W68" s="22"/>
      <c r="X68" s="22"/>
      <c r="Y68" s="342">
        <f t="shared" si="0"/>
        <v>0</v>
      </c>
      <c r="Z68" s="342" t="str">
        <f t="shared" si="1"/>
        <v>0</v>
      </c>
      <c r="AA68" s="34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/>
      <c r="B69" s="21"/>
      <c r="C69" s="20"/>
      <c r="D69" s="20" t="s">
        <v>1922</v>
      </c>
      <c r="E69" s="74" t="s">
        <v>2187</v>
      </c>
      <c r="F69" s="74">
        <v>1</v>
      </c>
      <c r="G69" s="275"/>
      <c r="H69" s="22" t="s">
        <v>2839</v>
      </c>
      <c r="I69" s="29"/>
      <c r="J69" s="22"/>
      <c r="K69" s="29"/>
      <c r="L69" s="271" t="s">
        <v>2185</v>
      </c>
      <c r="M69" s="275"/>
      <c r="N69" s="74"/>
      <c r="O69" s="276"/>
      <c r="P69" s="275"/>
      <c r="Q69" s="248"/>
      <c r="R69" s="21"/>
      <c r="S69" s="250"/>
      <c r="T69" s="20"/>
      <c r="U69" s="22"/>
      <c r="V69" s="22"/>
      <c r="W69" s="22"/>
      <c r="X69" s="22"/>
      <c r="Y69" s="342">
        <f t="shared" ref="Y69:Y132" si="3">F69*G69*2</f>
        <v>0</v>
      </c>
      <c r="Z69" s="342" t="str">
        <f t="shared" ref="Z69:Z132" si="4">IF(X69="N",Y69,"0")</f>
        <v>0</v>
      </c>
      <c r="AA69" s="342" t="str">
        <f t="shared" ref="AA69:AA132" si="5">IF(X69="P",Y69,"0")</f>
        <v>0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20" t="s">
        <v>1923</v>
      </c>
      <c r="E70" s="74" t="s">
        <v>2187</v>
      </c>
      <c r="F70" s="74">
        <v>1</v>
      </c>
      <c r="G70" s="275">
        <v>1</v>
      </c>
      <c r="H70" s="22" t="s">
        <v>2839</v>
      </c>
      <c r="I70" s="29" t="s">
        <v>2904</v>
      </c>
      <c r="J70" s="74" t="s">
        <v>446</v>
      </c>
      <c r="K70" s="29" t="s">
        <v>2277</v>
      </c>
      <c r="L70" s="271" t="s">
        <v>2185</v>
      </c>
      <c r="M70" s="275" t="s">
        <v>2821</v>
      </c>
      <c r="N70" s="74" t="s">
        <v>446</v>
      </c>
      <c r="O70" s="276" t="s">
        <v>1926</v>
      </c>
      <c r="P70" s="275">
        <v>1</v>
      </c>
      <c r="Q70" s="248" t="s">
        <v>1295</v>
      </c>
      <c r="R70" s="21">
        <v>0</v>
      </c>
      <c r="S70" s="250" t="s">
        <v>3085</v>
      </c>
      <c r="T70" s="1" t="s">
        <v>3093</v>
      </c>
      <c r="U70" s="22" t="s">
        <v>1769</v>
      </c>
      <c r="V70" s="22" t="s">
        <v>1769</v>
      </c>
      <c r="W70" s="22" t="s">
        <v>2892</v>
      </c>
      <c r="X70" s="22" t="s">
        <v>2847</v>
      </c>
      <c r="Y70" s="342">
        <f t="shared" si="3"/>
        <v>2</v>
      </c>
      <c r="Z70" s="342" t="str">
        <f t="shared" si="4"/>
        <v>0</v>
      </c>
      <c r="AA70" s="342">
        <f t="shared" si="5"/>
        <v>2</v>
      </c>
      <c r="AB70" s="114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20" t="s">
        <v>1924</v>
      </c>
      <c r="E71" s="74" t="s">
        <v>2187</v>
      </c>
      <c r="F71" s="74">
        <v>1</v>
      </c>
      <c r="G71" s="275">
        <v>1</v>
      </c>
      <c r="H71" s="22" t="s">
        <v>2839</v>
      </c>
      <c r="I71" s="29" t="s">
        <v>2904</v>
      </c>
      <c r="J71" s="74" t="s">
        <v>446</v>
      </c>
      <c r="K71" s="29" t="s">
        <v>2277</v>
      </c>
      <c r="L71" s="271" t="s">
        <v>2185</v>
      </c>
      <c r="M71" s="275" t="s">
        <v>2821</v>
      </c>
      <c r="N71" s="74" t="s">
        <v>446</v>
      </c>
      <c r="O71" s="276" t="s">
        <v>1926</v>
      </c>
      <c r="P71" s="275">
        <v>1</v>
      </c>
      <c r="Q71" s="248" t="s">
        <v>1295</v>
      </c>
      <c r="R71" s="21">
        <v>0</v>
      </c>
      <c r="S71" s="250" t="s">
        <v>3085</v>
      </c>
      <c r="T71" s="1" t="s">
        <v>3093</v>
      </c>
      <c r="U71" s="22" t="s">
        <v>1769</v>
      </c>
      <c r="V71" s="22" t="s">
        <v>1769</v>
      </c>
      <c r="W71" s="22" t="s">
        <v>2892</v>
      </c>
      <c r="X71" s="22" t="s">
        <v>2847</v>
      </c>
      <c r="Y71" s="342">
        <f t="shared" si="3"/>
        <v>2</v>
      </c>
      <c r="Z71" s="342" t="str">
        <f t="shared" si="4"/>
        <v>0</v>
      </c>
      <c r="AA71" s="342">
        <f t="shared" si="5"/>
        <v>2</v>
      </c>
      <c r="AB71" s="114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20" t="s">
        <v>1925</v>
      </c>
      <c r="E72" s="74" t="s">
        <v>2187</v>
      </c>
      <c r="F72" s="74">
        <v>1</v>
      </c>
      <c r="G72" s="275">
        <v>1</v>
      </c>
      <c r="H72" s="22" t="s">
        <v>2839</v>
      </c>
      <c r="I72" s="29" t="s">
        <v>2904</v>
      </c>
      <c r="J72" s="74" t="s">
        <v>446</v>
      </c>
      <c r="K72" s="29" t="s">
        <v>2277</v>
      </c>
      <c r="L72" s="271" t="s">
        <v>2185</v>
      </c>
      <c r="M72" s="275" t="s">
        <v>2821</v>
      </c>
      <c r="N72" s="74" t="s">
        <v>446</v>
      </c>
      <c r="O72" s="276" t="s">
        <v>1926</v>
      </c>
      <c r="P72" s="275">
        <v>1</v>
      </c>
      <c r="Q72" s="248" t="s">
        <v>1295</v>
      </c>
      <c r="R72" s="21">
        <v>0</v>
      </c>
      <c r="S72" s="250" t="s">
        <v>3085</v>
      </c>
      <c r="T72" s="1" t="s">
        <v>3093</v>
      </c>
      <c r="U72" s="22" t="s">
        <v>1769</v>
      </c>
      <c r="V72" s="22" t="s">
        <v>1769</v>
      </c>
      <c r="W72" s="22" t="s">
        <v>2892</v>
      </c>
      <c r="X72" s="22" t="s">
        <v>2847</v>
      </c>
      <c r="Y72" s="342">
        <f t="shared" si="3"/>
        <v>2</v>
      </c>
      <c r="Z72" s="342" t="str">
        <f t="shared" si="4"/>
        <v>0</v>
      </c>
      <c r="AA72" s="342">
        <f t="shared" si="5"/>
        <v>2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20" t="s">
        <v>1260</v>
      </c>
      <c r="E73" s="74" t="s">
        <v>2187</v>
      </c>
      <c r="F73" s="74">
        <v>1</v>
      </c>
      <c r="G73" s="275">
        <v>1</v>
      </c>
      <c r="H73" s="22" t="s">
        <v>2839</v>
      </c>
      <c r="I73" s="29" t="s">
        <v>2904</v>
      </c>
      <c r="J73" s="74" t="s">
        <v>446</v>
      </c>
      <c r="K73" s="29" t="s">
        <v>2277</v>
      </c>
      <c r="L73" s="271" t="s">
        <v>2185</v>
      </c>
      <c r="M73" s="275" t="s">
        <v>2821</v>
      </c>
      <c r="N73" s="74" t="s">
        <v>446</v>
      </c>
      <c r="O73" s="276" t="s">
        <v>1926</v>
      </c>
      <c r="P73" s="275">
        <v>1</v>
      </c>
      <c r="Q73" s="248" t="s">
        <v>1295</v>
      </c>
      <c r="R73" s="21">
        <v>0</v>
      </c>
      <c r="S73" s="250" t="s">
        <v>3085</v>
      </c>
      <c r="T73" s="1" t="s">
        <v>3093</v>
      </c>
      <c r="U73" s="22" t="s">
        <v>1769</v>
      </c>
      <c r="V73" s="22" t="s">
        <v>1769</v>
      </c>
      <c r="W73" s="22" t="s">
        <v>2892</v>
      </c>
      <c r="X73" s="22" t="s">
        <v>2847</v>
      </c>
      <c r="Y73" s="342">
        <f t="shared" si="3"/>
        <v>2</v>
      </c>
      <c r="Z73" s="342" t="str">
        <f t="shared" si="4"/>
        <v>0</v>
      </c>
      <c r="AA73" s="342">
        <f t="shared" si="5"/>
        <v>2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5">
      <c r="A74" s="20" t="s">
        <v>2711</v>
      </c>
      <c r="B74" s="21">
        <v>216</v>
      </c>
      <c r="C74" s="20" t="s">
        <v>2218</v>
      </c>
      <c r="D74" s="20" t="s">
        <v>1928</v>
      </c>
      <c r="E74" s="74" t="s">
        <v>2187</v>
      </c>
      <c r="F74" s="74">
        <v>1</v>
      </c>
      <c r="G74" s="275">
        <v>1</v>
      </c>
      <c r="H74" s="22" t="s">
        <v>2839</v>
      </c>
      <c r="I74" s="29" t="s">
        <v>2904</v>
      </c>
      <c r="J74" s="74" t="s">
        <v>446</v>
      </c>
      <c r="K74" s="29" t="s">
        <v>2277</v>
      </c>
      <c r="L74" s="271" t="s">
        <v>2185</v>
      </c>
      <c r="M74" s="275" t="s">
        <v>2821</v>
      </c>
      <c r="N74" s="74" t="s">
        <v>446</v>
      </c>
      <c r="O74" s="276" t="s">
        <v>1926</v>
      </c>
      <c r="P74" s="275">
        <v>1</v>
      </c>
      <c r="Q74" s="248" t="s">
        <v>1295</v>
      </c>
      <c r="R74" s="21">
        <v>0</v>
      </c>
      <c r="S74" s="250" t="s">
        <v>3085</v>
      </c>
      <c r="T74" s="1" t="s">
        <v>3093</v>
      </c>
      <c r="U74" s="22" t="s">
        <v>1769</v>
      </c>
      <c r="V74" s="22" t="s">
        <v>1769</v>
      </c>
      <c r="W74" s="22" t="s">
        <v>2892</v>
      </c>
      <c r="X74" s="22" t="s">
        <v>2847</v>
      </c>
      <c r="Y74" s="342">
        <f t="shared" si="3"/>
        <v>2</v>
      </c>
      <c r="Z74" s="342" t="str">
        <f t="shared" si="4"/>
        <v>0</v>
      </c>
      <c r="AA74" s="342">
        <f t="shared" si="5"/>
        <v>2</v>
      </c>
      <c r="AB74" s="30"/>
      <c r="AC74" s="30"/>
      <c r="AD74" s="34"/>
      <c r="AE74" s="34"/>
      <c r="AF74" s="34"/>
      <c r="AG74" s="34"/>
      <c r="AH74" s="34"/>
    </row>
    <row r="75" spans="1:34" s="43" customFormat="1" ht="12" customHeight="1" x14ac:dyDescent="0.25">
      <c r="A75" s="20" t="s">
        <v>2711</v>
      </c>
      <c r="B75" s="21">
        <v>216</v>
      </c>
      <c r="C75" s="20" t="s">
        <v>2218</v>
      </c>
      <c r="D75" s="20" t="s">
        <v>1929</v>
      </c>
      <c r="E75" s="74" t="s">
        <v>2187</v>
      </c>
      <c r="F75" s="74">
        <v>1</v>
      </c>
      <c r="G75" s="275">
        <v>2</v>
      </c>
      <c r="H75" s="22" t="s">
        <v>2839</v>
      </c>
      <c r="I75" s="29" t="s">
        <v>2904</v>
      </c>
      <c r="J75" s="74" t="s">
        <v>446</v>
      </c>
      <c r="K75" s="29" t="s">
        <v>2277</v>
      </c>
      <c r="L75" s="271" t="s">
        <v>2185</v>
      </c>
      <c r="M75" s="275" t="s">
        <v>2821</v>
      </c>
      <c r="N75" s="74" t="s">
        <v>446</v>
      </c>
      <c r="O75" s="276" t="s">
        <v>1926</v>
      </c>
      <c r="P75" s="275">
        <v>2</v>
      </c>
      <c r="Q75" s="248" t="s">
        <v>1295</v>
      </c>
      <c r="R75" s="21">
        <v>0</v>
      </c>
      <c r="S75" s="250" t="s">
        <v>3085</v>
      </c>
      <c r="T75" s="1" t="s">
        <v>3093</v>
      </c>
      <c r="U75" s="22" t="s">
        <v>1769</v>
      </c>
      <c r="V75" s="22" t="s">
        <v>1769</v>
      </c>
      <c r="W75" s="22" t="s">
        <v>2892</v>
      </c>
      <c r="X75" s="22" t="s">
        <v>2847</v>
      </c>
      <c r="Y75" s="342">
        <f t="shared" si="3"/>
        <v>4</v>
      </c>
      <c r="Z75" s="342" t="str">
        <f t="shared" si="4"/>
        <v>0</v>
      </c>
      <c r="AA75" s="342">
        <f t="shared" si="5"/>
        <v>4</v>
      </c>
      <c r="AB75" s="30"/>
      <c r="AC75" s="30"/>
      <c r="AD75" s="34"/>
      <c r="AE75" s="34"/>
      <c r="AF75" s="34"/>
      <c r="AG75" s="34"/>
      <c r="AH75" s="34"/>
    </row>
    <row r="76" spans="1:34" s="43" customFormat="1" ht="12" customHeight="1" x14ac:dyDescent="0.25">
      <c r="A76" s="20" t="s">
        <v>2711</v>
      </c>
      <c r="B76" s="21">
        <v>216</v>
      </c>
      <c r="C76" s="20" t="s">
        <v>2218</v>
      </c>
      <c r="D76" s="20" t="s">
        <v>1930</v>
      </c>
      <c r="E76" s="74" t="s">
        <v>2187</v>
      </c>
      <c r="F76" s="74">
        <v>1</v>
      </c>
      <c r="G76" s="275">
        <v>3</v>
      </c>
      <c r="H76" s="22" t="s">
        <v>2839</v>
      </c>
      <c r="I76" s="29" t="s">
        <v>2904</v>
      </c>
      <c r="J76" s="74" t="s">
        <v>446</v>
      </c>
      <c r="K76" s="29" t="s">
        <v>2277</v>
      </c>
      <c r="L76" s="271" t="s">
        <v>2185</v>
      </c>
      <c r="M76" s="275" t="s">
        <v>2821</v>
      </c>
      <c r="N76" s="74" t="s">
        <v>446</v>
      </c>
      <c r="O76" s="276" t="s">
        <v>1926</v>
      </c>
      <c r="P76" s="275">
        <v>3</v>
      </c>
      <c r="Q76" s="248" t="s">
        <v>1295</v>
      </c>
      <c r="R76" s="21">
        <v>0</v>
      </c>
      <c r="S76" s="250" t="s">
        <v>3085</v>
      </c>
      <c r="T76" s="1" t="s">
        <v>3093</v>
      </c>
      <c r="U76" s="22" t="s">
        <v>1769</v>
      </c>
      <c r="V76" s="22" t="s">
        <v>1769</v>
      </c>
      <c r="W76" s="22" t="s">
        <v>2892</v>
      </c>
      <c r="X76" s="22" t="s">
        <v>2847</v>
      </c>
      <c r="Y76" s="342">
        <f t="shared" si="3"/>
        <v>6</v>
      </c>
      <c r="Z76" s="342" t="str">
        <f t="shared" si="4"/>
        <v>0</v>
      </c>
      <c r="AA76" s="342">
        <f t="shared" si="5"/>
        <v>6</v>
      </c>
      <c r="AB76" s="30"/>
      <c r="AC76" s="30"/>
      <c r="AD76" s="34"/>
      <c r="AE76" s="34"/>
      <c r="AF76" s="34"/>
      <c r="AG76" s="34"/>
      <c r="AH76" s="34"/>
    </row>
    <row r="77" spans="1:34" s="43" customFormat="1" ht="12" customHeight="1" x14ac:dyDescent="0.25">
      <c r="A77" s="20" t="s">
        <v>2711</v>
      </c>
      <c r="B77" s="21">
        <v>216</v>
      </c>
      <c r="C77" s="20" t="s">
        <v>2218</v>
      </c>
      <c r="D77" s="20" t="s">
        <v>1094</v>
      </c>
      <c r="E77" s="74" t="s">
        <v>2187</v>
      </c>
      <c r="F77" s="74">
        <v>1</v>
      </c>
      <c r="G77" s="275">
        <v>3</v>
      </c>
      <c r="H77" s="22" t="s">
        <v>2839</v>
      </c>
      <c r="I77" s="29" t="s">
        <v>2904</v>
      </c>
      <c r="J77" s="74" t="s">
        <v>446</v>
      </c>
      <c r="K77" s="29" t="s">
        <v>2277</v>
      </c>
      <c r="L77" s="271" t="s">
        <v>2185</v>
      </c>
      <c r="M77" s="275" t="s">
        <v>2821</v>
      </c>
      <c r="N77" s="74" t="s">
        <v>446</v>
      </c>
      <c r="O77" s="276" t="s">
        <v>1926</v>
      </c>
      <c r="P77" s="275">
        <v>3</v>
      </c>
      <c r="Q77" s="248" t="s">
        <v>1295</v>
      </c>
      <c r="R77" s="21">
        <v>0</v>
      </c>
      <c r="S77" s="250" t="s">
        <v>3085</v>
      </c>
      <c r="T77" s="1" t="s">
        <v>3093</v>
      </c>
      <c r="U77" s="22" t="s">
        <v>1769</v>
      </c>
      <c r="V77" s="22" t="s">
        <v>1769</v>
      </c>
      <c r="W77" s="22" t="s">
        <v>2892</v>
      </c>
      <c r="X77" s="22" t="s">
        <v>2847</v>
      </c>
      <c r="Y77" s="342">
        <f t="shared" si="3"/>
        <v>6</v>
      </c>
      <c r="Z77" s="342" t="str">
        <f t="shared" si="4"/>
        <v>0</v>
      </c>
      <c r="AA77" s="342">
        <f t="shared" si="5"/>
        <v>6</v>
      </c>
      <c r="AB77" s="30"/>
      <c r="AC77" s="30"/>
      <c r="AD77" s="34"/>
      <c r="AE77" s="34"/>
      <c r="AF77" s="34"/>
      <c r="AG77" s="34"/>
      <c r="AH77" s="34"/>
    </row>
    <row r="78" spans="1:34" s="43" customFormat="1" ht="12" customHeight="1" x14ac:dyDescent="0.25">
      <c r="A78" s="20" t="s">
        <v>2711</v>
      </c>
      <c r="B78" s="21">
        <v>216</v>
      </c>
      <c r="C78" s="20" t="s">
        <v>2218</v>
      </c>
      <c r="D78" s="20" t="s">
        <v>1931</v>
      </c>
      <c r="E78" s="74" t="s">
        <v>2187</v>
      </c>
      <c r="F78" s="74">
        <v>1</v>
      </c>
      <c r="G78" s="275">
        <v>3</v>
      </c>
      <c r="H78" s="22" t="s">
        <v>2839</v>
      </c>
      <c r="I78" s="29" t="s">
        <v>2904</v>
      </c>
      <c r="J78" s="74" t="s">
        <v>446</v>
      </c>
      <c r="K78" s="29" t="s">
        <v>2277</v>
      </c>
      <c r="L78" s="271" t="s">
        <v>2185</v>
      </c>
      <c r="M78" s="275" t="s">
        <v>2821</v>
      </c>
      <c r="N78" s="74" t="s">
        <v>446</v>
      </c>
      <c r="O78" s="276" t="s">
        <v>1926</v>
      </c>
      <c r="P78" s="275">
        <v>3</v>
      </c>
      <c r="Q78" s="248" t="s">
        <v>1295</v>
      </c>
      <c r="R78" s="21">
        <v>0</v>
      </c>
      <c r="S78" s="250" t="s">
        <v>3085</v>
      </c>
      <c r="T78" s="1" t="s">
        <v>3093</v>
      </c>
      <c r="U78" s="22" t="s">
        <v>1769</v>
      </c>
      <c r="V78" s="22" t="s">
        <v>1769</v>
      </c>
      <c r="W78" s="22" t="s">
        <v>2892</v>
      </c>
      <c r="X78" s="22" t="s">
        <v>2847</v>
      </c>
      <c r="Y78" s="342">
        <f t="shared" si="3"/>
        <v>6</v>
      </c>
      <c r="Z78" s="342" t="str">
        <f t="shared" si="4"/>
        <v>0</v>
      </c>
      <c r="AA78" s="342">
        <f t="shared" si="5"/>
        <v>6</v>
      </c>
      <c r="AB78" s="30"/>
      <c r="AC78" s="30"/>
      <c r="AD78" s="34"/>
      <c r="AE78" s="34"/>
      <c r="AF78" s="34"/>
      <c r="AG78" s="34"/>
      <c r="AH78" s="34"/>
    </row>
    <row r="79" spans="1:34" s="43" customFormat="1" ht="12" customHeight="1" x14ac:dyDescent="0.25">
      <c r="A79" s="20" t="s">
        <v>2711</v>
      </c>
      <c r="B79" s="21">
        <v>216</v>
      </c>
      <c r="C79" s="20" t="s">
        <v>2218</v>
      </c>
      <c r="D79" s="20" t="s">
        <v>1095</v>
      </c>
      <c r="E79" s="74" t="s">
        <v>2187</v>
      </c>
      <c r="F79" s="74">
        <v>1</v>
      </c>
      <c r="G79" s="275">
        <v>1</v>
      </c>
      <c r="H79" s="22" t="s">
        <v>2839</v>
      </c>
      <c r="I79" s="29" t="s">
        <v>2904</v>
      </c>
      <c r="J79" s="74" t="s">
        <v>446</v>
      </c>
      <c r="K79" s="29" t="s">
        <v>2277</v>
      </c>
      <c r="L79" s="271" t="s">
        <v>2185</v>
      </c>
      <c r="M79" s="275" t="s">
        <v>2821</v>
      </c>
      <c r="N79" s="74" t="s">
        <v>446</v>
      </c>
      <c r="O79" s="276" t="s">
        <v>1926</v>
      </c>
      <c r="P79" s="275">
        <v>1</v>
      </c>
      <c r="Q79" s="248" t="s">
        <v>1295</v>
      </c>
      <c r="R79" s="21">
        <v>0</v>
      </c>
      <c r="S79" s="250" t="s">
        <v>3085</v>
      </c>
      <c r="T79" s="1" t="s">
        <v>3093</v>
      </c>
      <c r="U79" s="22" t="s">
        <v>1769</v>
      </c>
      <c r="V79" s="22" t="s">
        <v>1769</v>
      </c>
      <c r="W79" s="22" t="s">
        <v>2892</v>
      </c>
      <c r="X79" s="22" t="s">
        <v>2847</v>
      </c>
      <c r="Y79" s="342">
        <f t="shared" si="3"/>
        <v>2</v>
      </c>
      <c r="Z79" s="342" t="str">
        <f t="shared" si="4"/>
        <v>0</v>
      </c>
      <c r="AA79" s="342">
        <f t="shared" si="5"/>
        <v>2</v>
      </c>
      <c r="AB79" s="30"/>
      <c r="AC79" s="30"/>
      <c r="AD79" s="34"/>
      <c r="AE79" s="34"/>
      <c r="AF79" s="34"/>
      <c r="AG79" s="34"/>
      <c r="AH79" s="34"/>
    </row>
    <row r="80" spans="1:34" s="43" customFormat="1" ht="12" customHeight="1" x14ac:dyDescent="0.25">
      <c r="A80" s="20" t="s">
        <v>2711</v>
      </c>
      <c r="B80" s="21">
        <v>216</v>
      </c>
      <c r="C80" s="20" t="s">
        <v>2218</v>
      </c>
      <c r="D80" s="20" t="s">
        <v>1898</v>
      </c>
      <c r="E80" s="74" t="s">
        <v>2187</v>
      </c>
      <c r="F80" s="74">
        <v>1</v>
      </c>
      <c r="G80" s="275">
        <v>1</v>
      </c>
      <c r="H80" s="22" t="s">
        <v>2839</v>
      </c>
      <c r="I80" s="29" t="s">
        <v>2904</v>
      </c>
      <c r="J80" s="74" t="s">
        <v>446</v>
      </c>
      <c r="K80" s="29" t="s">
        <v>2277</v>
      </c>
      <c r="L80" s="271" t="s">
        <v>2185</v>
      </c>
      <c r="M80" s="275" t="s">
        <v>2821</v>
      </c>
      <c r="N80" s="74" t="s">
        <v>446</v>
      </c>
      <c r="O80" s="276" t="s">
        <v>1926</v>
      </c>
      <c r="P80" s="275">
        <v>1</v>
      </c>
      <c r="Q80" s="248" t="s">
        <v>1295</v>
      </c>
      <c r="R80" s="21">
        <v>0</v>
      </c>
      <c r="S80" s="250" t="s">
        <v>3085</v>
      </c>
      <c r="T80" s="1" t="s">
        <v>3093</v>
      </c>
      <c r="U80" s="22" t="s">
        <v>1769</v>
      </c>
      <c r="V80" s="22" t="s">
        <v>1769</v>
      </c>
      <c r="W80" s="22" t="s">
        <v>2892</v>
      </c>
      <c r="X80" s="22" t="s">
        <v>2847</v>
      </c>
      <c r="Y80" s="342">
        <f t="shared" si="3"/>
        <v>2</v>
      </c>
      <c r="Z80" s="342" t="str">
        <f t="shared" si="4"/>
        <v>0</v>
      </c>
      <c r="AA80" s="342">
        <f t="shared" si="5"/>
        <v>2</v>
      </c>
      <c r="AB80" s="30"/>
      <c r="AC80" s="30"/>
      <c r="AD80" s="34"/>
      <c r="AE80" s="34"/>
      <c r="AF80" s="34"/>
      <c r="AG80" s="34"/>
      <c r="AH80" s="34"/>
    </row>
    <row r="81" spans="1:34" s="43" customFormat="1" ht="12" customHeight="1" x14ac:dyDescent="0.25">
      <c r="A81" s="20" t="s">
        <v>2711</v>
      </c>
      <c r="B81" s="21">
        <v>216</v>
      </c>
      <c r="C81" s="20" t="s">
        <v>2218</v>
      </c>
      <c r="D81" s="20" t="s">
        <v>1932</v>
      </c>
      <c r="E81" s="74" t="s">
        <v>2187</v>
      </c>
      <c r="F81" s="74">
        <v>1</v>
      </c>
      <c r="G81" s="275">
        <v>1</v>
      </c>
      <c r="H81" s="22" t="s">
        <v>2839</v>
      </c>
      <c r="I81" s="29" t="s">
        <v>2904</v>
      </c>
      <c r="J81" s="74" t="s">
        <v>446</v>
      </c>
      <c r="K81" s="29" t="s">
        <v>2277</v>
      </c>
      <c r="L81" s="271" t="s">
        <v>2185</v>
      </c>
      <c r="M81" s="275" t="s">
        <v>2821</v>
      </c>
      <c r="N81" s="74" t="s">
        <v>446</v>
      </c>
      <c r="O81" s="276" t="s">
        <v>1926</v>
      </c>
      <c r="P81" s="275">
        <v>1</v>
      </c>
      <c r="Q81" s="248" t="s">
        <v>1295</v>
      </c>
      <c r="R81" s="21">
        <v>0</v>
      </c>
      <c r="S81" s="250" t="s">
        <v>3085</v>
      </c>
      <c r="T81" s="1" t="s">
        <v>3093</v>
      </c>
      <c r="U81" s="22" t="s">
        <v>1769</v>
      </c>
      <c r="V81" s="22" t="s">
        <v>1769</v>
      </c>
      <c r="W81" s="22" t="s">
        <v>2892</v>
      </c>
      <c r="X81" s="22" t="s">
        <v>2847</v>
      </c>
      <c r="Y81" s="342">
        <f t="shared" si="3"/>
        <v>2</v>
      </c>
      <c r="Z81" s="342" t="str">
        <f t="shared" si="4"/>
        <v>0</v>
      </c>
      <c r="AA81" s="342">
        <f t="shared" si="5"/>
        <v>2</v>
      </c>
      <c r="AB81" s="30"/>
      <c r="AC81" s="30"/>
      <c r="AD81" s="34"/>
      <c r="AE81" s="34"/>
      <c r="AF81" s="34"/>
      <c r="AG81" s="34"/>
      <c r="AH81" s="34"/>
    </row>
    <row r="82" spans="1:34" s="43" customFormat="1" ht="12" customHeight="1" x14ac:dyDescent="0.25">
      <c r="A82" s="20" t="s">
        <v>2711</v>
      </c>
      <c r="B82" s="21">
        <v>216</v>
      </c>
      <c r="C82" s="20" t="s">
        <v>2218</v>
      </c>
      <c r="D82" s="20" t="s">
        <v>1933</v>
      </c>
      <c r="E82" s="74" t="s">
        <v>2187</v>
      </c>
      <c r="F82" s="74">
        <v>1</v>
      </c>
      <c r="G82" s="275">
        <v>1</v>
      </c>
      <c r="H82" s="22" t="s">
        <v>2839</v>
      </c>
      <c r="I82" s="29" t="s">
        <v>2904</v>
      </c>
      <c r="J82" s="74" t="s">
        <v>446</v>
      </c>
      <c r="K82" s="29" t="s">
        <v>2277</v>
      </c>
      <c r="L82" s="271" t="s">
        <v>2185</v>
      </c>
      <c r="M82" s="275" t="s">
        <v>2821</v>
      </c>
      <c r="N82" s="74" t="s">
        <v>446</v>
      </c>
      <c r="O82" s="276" t="s">
        <v>1926</v>
      </c>
      <c r="P82" s="275">
        <v>1</v>
      </c>
      <c r="Q82" s="248" t="s">
        <v>1295</v>
      </c>
      <c r="R82" s="21">
        <v>0</v>
      </c>
      <c r="S82" s="250" t="s">
        <v>3085</v>
      </c>
      <c r="T82" s="1" t="s">
        <v>3093</v>
      </c>
      <c r="U82" s="22" t="s">
        <v>1769</v>
      </c>
      <c r="V82" s="22" t="s">
        <v>1769</v>
      </c>
      <c r="W82" s="22" t="s">
        <v>2892</v>
      </c>
      <c r="X82" s="22" t="s">
        <v>2847</v>
      </c>
      <c r="Y82" s="342">
        <f t="shared" si="3"/>
        <v>2</v>
      </c>
      <c r="Z82" s="342" t="str">
        <f t="shared" si="4"/>
        <v>0</v>
      </c>
      <c r="AA82" s="342">
        <f t="shared" si="5"/>
        <v>2</v>
      </c>
      <c r="AB82" s="30"/>
      <c r="AC82" s="30"/>
      <c r="AD82" s="34"/>
      <c r="AE82" s="34"/>
      <c r="AF82" s="34"/>
      <c r="AG82" s="34"/>
      <c r="AH82" s="34"/>
    </row>
    <row r="83" spans="1:34" s="43" customFormat="1" ht="12" customHeight="1" x14ac:dyDescent="0.25">
      <c r="A83" s="20" t="s">
        <v>2711</v>
      </c>
      <c r="B83" s="21">
        <v>216</v>
      </c>
      <c r="C83" s="20" t="s">
        <v>2218</v>
      </c>
      <c r="D83" s="20" t="s">
        <v>1934</v>
      </c>
      <c r="E83" s="74" t="s">
        <v>2187</v>
      </c>
      <c r="F83" s="74">
        <v>1</v>
      </c>
      <c r="G83" s="275">
        <v>1</v>
      </c>
      <c r="H83" s="22" t="s">
        <v>2839</v>
      </c>
      <c r="I83" s="29" t="s">
        <v>2904</v>
      </c>
      <c r="J83" s="74" t="s">
        <v>446</v>
      </c>
      <c r="K83" s="29" t="s">
        <v>2277</v>
      </c>
      <c r="L83" s="271" t="s">
        <v>2185</v>
      </c>
      <c r="M83" s="275" t="s">
        <v>2821</v>
      </c>
      <c r="N83" s="74" t="s">
        <v>446</v>
      </c>
      <c r="O83" s="276" t="s">
        <v>1926</v>
      </c>
      <c r="P83" s="275">
        <v>1</v>
      </c>
      <c r="Q83" s="248" t="s">
        <v>1295</v>
      </c>
      <c r="R83" s="21">
        <v>0</v>
      </c>
      <c r="S83" s="250" t="s">
        <v>3085</v>
      </c>
      <c r="T83" s="1" t="s">
        <v>3093</v>
      </c>
      <c r="U83" s="22" t="s">
        <v>1769</v>
      </c>
      <c r="V83" s="22" t="s">
        <v>1769</v>
      </c>
      <c r="W83" s="22" t="s">
        <v>2892</v>
      </c>
      <c r="X83" s="22" t="s">
        <v>2847</v>
      </c>
      <c r="Y83" s="342">
        <f t="shared" si="3"/>
        <v>2</v>
      </c>
      <c r="Z83" s="342" t="str">
        <f t="shared" si="4"/>
        <v>0</v>
      </c>
      <c r="AA83" s="342">
        <f t="shared" si="5"/>
        <v>2</v>
      </c>
      <c r="AB83" s="30"/>
      <c r="AC83" s="30"/>
      <c r="AD83" s="34"/>
      <c r="AE83" s="34"/>
      <c r="AF83" s="34"/>
      <c r="AG83" s="34"/>
      <c r="AH83" s="34"/>
    </row>
    <row r="84" spans="1:34" s="43" customFormat="1" ht="12" customHeight="1" x14ac:dyDescent="0.25">
      <c r="A84" s="20" t="s">
        <v>2711</v>
      </c>
      <c r="B84" s="21">
        <v>216</v>
      </c>
      <c r="C84" s="20" t="s">
        <v>2218</v>
      </c>
      <c r="D84" s="20" t="s">
        <v>1935</v>
      </c>
      <c r="E84" s="74" t="s">
        <v>2187</v>
      </c>
      <c r="F84" s="74">
        <v>1</v>
      </c>
      <c r="G84" s="275">
        <v>1</v>
      </c>
      <c r="H84" s="22" t="s">
        <v>2839</v>
      </c>
      <c r="I84" s="29" t="s">
        <v>2904</v>
      </c>
      <c r="J84" s="74" t="s">
        <v>446</v>
      </c>
      <c r="K84" s="29" t="s">
        <v>2277</v>
      </c>
      <c r="L84" s="271" t="s">
        <v>2185</v>
      </c>
      <c r="M84" s="275" t="s">
        <v>2821</v>
      </c>
      <c r="N84" s="74" t="s">
        <v>446</v>
      </c>
      <c r="O84" s="276" t="s">
        <v>1926</v>
      </c>
      <c r="P84" s="275">
        <v>1</v>
      </c>
      <c r="Q84" s="248" t="s">
        <v>1295</v>
      </c>
      <c r="R84" s="21">
        <v>0</v>
      </c>
      <c r="S84" s="250" t="s">
        <v>3085</v>
      </c>
      <c r="T84" s="1" t="s">
        <v>3093</v>
      </c>
      <c r="U84" s="22" t="s">
        <v>1769</v>
      </c>
      <c r="V84" s="22" t="s">
        <v>1769</v>
      </c>
      <c r="W84" s="22" t="s">
        <v>2892</v>
      </c>
      <c r="X84" s="22" t="s">
        <v>2847</v>
      </c>
      <c r="Y84" s="342">
        <f t="shared" si="3"/>
        <v>2</v>
      </c>
      <c r="Z84" s="342" t="str">
        <f t="shared" si="4"/>
        <v>0</v>
      </c>
      <c r="AA84" s="342">
        <f t="shared" si="5"/>
        <v>2</v>
      </c>
      <c r="AB84" s="30"/>
      <c r="AC84" s="30"/>
      <c r="AD84" s="34"/>
      <c r="AE84" s="34"/>
      <c r="AF84" s="34"/>
      <c r="AG84" s="34"/>
      <c r="AH84" s="34"/>
    </row>
    <row r="85" spans="1:34" s="43" customFormat="1" ht="12" customHeight="1" x14ac:dyDescent="0.25">
      <c r="A85" s="20" t="s">
        <v>2711</v>
      </c>
      <c r="B85" s="21">
        <v>216</v>
      </c>
      <c r="C85" s="20" t="s">
        <v>2218</v>
      </c>
      <c r="D85" s="20" t="s">
        <v>1936</v>
      </c>
      <c r="E85" s="74" t="s">
        <v>2187</v>
      </c>
      <c r="F85" s="74">
        <v>1</v>
      </c>
      <c r="G85" s="275">
        <v>1</v>
      </c>
      <c r="H85" s="22" t="s">
        <v>2839</v>
      </c>
      <c r="I85" s="29" t="s">
        <v>2904</v>
      </c>
      <c r="J85" s="74" t="s">
        <v>446</v>
      </c>
      <c r="K85" s="29" t="s">
        <v>2277</v>
      </c>
      <c r="L85" s="271" t="s">
        <v>2185</v>
      </c>
      <c r="M85" s="275" t="s">
        <v>2821</v>
      </c>
      <c r="N85" s="74" t="s">
        <v>446</v>
      </c>
      <c r="O85" s="276" t="s">
        <v>1926</v>
      </c>
      <c r="P85" s="275">
        <v>1</v>
      </c>
      <c r="Q85" s="248" t="s">
        <v>1295</v>
      </c>
      <c r="R85" s="21">
        <v>0</v>
      </c>
      <c r="S85" s="250" t="s">
        <v>3085</v>
      </c>
      <c r="T85" s="1" t="s">
        <v>3093</v>
      </c>
      <c r="U85" s="22" t="s">
        <v>1769</v>
      </c>
      <c r="V85" s="22" t="s">
        <v>1769</v>
      </c>
      <c r="W85" s="22" t="s">
        <v>2892</v>
      </c>
      <c r="X85" s="22" t="s">
        <v>2847</v>
      </c>
      <c r="Y85" s="342">
        <f t="shared" si="3"/>
        <v>2</v>
      </c>
      <c r="Z85" s="342" t="str">
        <f t="shared" si="4"/>
        <v>0</v>
      </c>
      <c r="AA85" s="342">
        <f t="shared" si="5"/>
        <v>2</v>
      </c>
      <c r="AB85" s="30"/>
      <c r="AC85" s="30"/>
      <c r="AD85" s="34"/>
      <c r="AE85" s="34"/>
      <c r="AF85" s="34"/>
      <c r="AG85" s="34"/>
      <c r="AH85" s="34"/>
    </row>
    <row r="86" spans="1:34" s="43" customFormat="1" ht="12" customHeight="1" x14ac:dyDescent="0.25">
      <c r="A86" s="20" t="s">
        <v>2711</v>
      </c>
      <c r="B86" s="21">
        <v>216</v>
      </c>
      <c r="C86" s="20" t="s">
        <v>2218</v>
      </c>
      <c r="D86" s="20" t="s">
        <v>1937</v>
      </c>
      <c r="E86" s="74" t="s">
        <v>2187</v>
      </c>
      <c r="F86" s="74">
        <v>1</v>
      </c>
      <c r="G86" s="275">
        <v>1</v>
      </c>
      <c r="H86" s="22" t="s">
        <v>2839</v>
      </c>
      <c r="I86" s="29" t="s">
        <v>2904</v>
      </c>
      <c r="J86" s="74" t="s">
        <v>446</v>
      </c>
      <c r="K86" s="29" t="s">
        <v>2277</v>
      </c>
      <c r="L86" s="271" t="s">
        <v>2185</v>
      </c>
      <c r="M86" s="275" t="s">
        <v>2821</v>
      </c>
      <c r="N86" s="74" t="s">
        <v>446</v>
      </c>
      <c r="O86" s="276" t="s">
        <v>1926</v>
      </c>
      <c r="P86" s="275">
        <v>1</v>
      </c>
      <c r="Q86" s="248" t="s">
        <v>1295</v>
      </c>
      <c r="R86" s="21">
        <v>0</v>
      </c>
      <c r="S86" s="250" t="s">
        <v>3085</v>
      </c>
      <c r="T86" s="1" t="s">
        <v>3093</v>
      </c>
      <c r="U86" s="22" t="s">
        <v>1769</v>
      </c>
      <c r="V86" s="22" t="s">
        <v>1769</v>
      </c>
      <c r="W86" s="22" t="s">
        <v>2892</v>
      </c>
      <c r="X86" s="22" t="s">
        <v>2847</v>
      </c>
      <c r="Y86" s="342">
        <f t="shared" si="3"/>
        <v>2</v>
      </c>
      <c r="Z86" s="342" t="str">
        <f t="shared" si="4"/>
        <v>0</v>
      </c>
      <c r="AA86" s="342">
        <f t="shared" si="5"/>
        <v>2</v>
      </c>
      <c r="AB86" s="30"/>
      <c r="AC86" s="30"/>
      <c r="AD86" s="34"/>
      <c r="AE86" s="34"/>
      <c r="AF86" s="34"/>
      <c r="AG86" s="34"/>
      <c r="AH86" s="34"/>
    </row>
    <row r="87" spans="1:34" s="43" customFormat="1" ht="12" customHeight="1" x14ac:dyDescent="0.25">
      <c r="A87" s="20" t="s">
        <v>2711</v>
      </c>
      <c r="B87" s="21">
        <v>216</v>
      </c>
      <c r="C87" s="20" t="s">
        <v>2218</v>
      </c>
      <c r="D87" s="20" t="s">
        <v>1168</v>
      </c>
      <c r="E87" s="74" t="s">
        <v>2187</v>
      </c>
      <c r="F87" s="74">
        <v>1</v>
      </c>
      <c r="G87" s="275">
        <v>1</v>
      </c>
      <c r="H87" s="22" t="s">
        <v>2839</v>
      </c>
      <c r="I87" s="29" t="s">
        <v>2904</v>
      </c>
      <c r="J87" s="74" t="s">
        <v>446</v>
      </c>
      <c r="K87" s="29" t="s">
        <v>2277</v>
      </c>
      <c r="L87" s="271" t="s">
        <v>2185</v>
      </c>
      <c r="M87" s="275" t="s">
        <v>2821</v>
      </c>
      <c r="N87" s="74" t="s">
        <v>446</v>
      </c>
      <c r="O87" s="276" t="s">
        <v>1926</v>
      </c>
      <c r="P87" s="275">
        <v>1</v>
      </c>
      <c r="Q87" s="248" t="s">
        <v>1295</v>
      </c>
      <c r="R87" s="21">
        <v>0</v>
      </c>
      <c r="S87" s="250" t="s">
        <v>3085</v>
      </c>
      <c r="T87" s="1" t="s">
        <v>3093</v>
      </c>
      <c r="U87" s="22" t="s">
        <v>1769</v>
      </c>
      <c r="V87" s="22" t="s">
        <v>1769</v>
      </c>
      <c r="W87" s="22" t="s">
        <v>2892</v>
      </c>
      <c r="X87" s="22" t="s">
        <v>2847</v>
      </c>
      <c r="Y87" s="342">
        <f t="shared" si="3"/>
        <v>2</v>
      </c>
      <c r="Z87" s="342" t="str">
        <f t="shared" si="4"/>
        <v>0</v>
      </c>
      <c r="AA87" s="342">
        <f t="shared" si="5"/>
        <v>2</v>
      </c>
      <c r="AB87" s="30"/>
      <c r="AC87" s="30"/>
      <c r="AD87" s="34"/>
      <c r="AE87" s="34"/>
      <c r="AF87" s="34"/>
      <c r="AG87" s="34"/>
      <c r="AH87" s="34"/>
    </row>
    <row r="88" spans="1:34" s="43" customFormat="1" ht="12" customHeight="1" x14ac:dyDescent="0.25">
      <c r="A88" s="20" t="s">
        <v>2711</v>
      </c>
      <c r="B88" s="21">
        <v>216</v>
      </c>
      <c r="C88" s="20" t="s">
        <v>2218</v>
      </c>
      <c r="D88" s="20" t="s">
        <v>1938</v>
      </c>
      <c r="E88" s="74" t="s">
        <v>2187</v>
      </c>
      <c r="F88" s="74">
        <v>1</v>
      </c>
      <c r="G88" s="275">
        <v>1</v>
      </c>
      <c r="H88" s="22" t="s">
        <v>2839</v>
      </c>
      <c r="I88" s="29" t="s">
        <v>2904</v>
      </c>
      <c r="J88" s="74" t="s">
        <v>446</v>
      </c>
      <c r="K88" s="29" t="s">
        <v>2277</v>
      </c>
      <c r="L88" s="271" t="s">
        <v>2185</v>
      </c>
      <c r="M88" s="275" t="s">
        <v>2821</v>
      </c>
      <c r="N88" s="74" t="s">
        <v>446</v>
      </c>
      <c r="O88" s="276" t="s">
        <v>1926</v>
      </c>
      <c r="P88" s="275">
        <v>1</v>
      </c>
      <c r="Q88" s="248" t="s">
        <v>1295</v>
      </c>
      <c r="R88" s="21">
        <v>0</v>
      </c>
      <c r="S88" s="250" t="s">
        <v>3085</v>
      </c>
      <c r="T88" s="1" t="s">
        <v>3093</v>
      </c>
      <c r="U88" s="22" t="s">
        <v>1769</v>
      </c>
      <c r="V88" s="22" t="s">
        <v>1769</v>
      </c>
      <c r="W88" s="22" t="s">
        <v>2892</v>
      </c>
      <c r="X88" s="22" t="s">
        <v>2847</v>
      </c>
      <c r="Y88" s="342">
        <f t="shared" si="3"/>
        <v>2</v>
      </c>
      <c r="Z88" s="342" t="str">
        <f t="shared" si="4"/>
        <v>0</v>
      </c>
      <c r="AA88" s="342">
        <f t="shared" si="5"/>
        <v>2</v>
      </c>
      <c r="AB88" s="30"/>
      <c r="AC88" s="30"/>
      <c r="AD88" s="34"/>
      <c r="AE88" s="34"/>
      <c r="AF88" s="34"/>
      <c r="AG88" s="34"/>
      <c r="AH88" s="34"/>
    </row>
    <row r="89" spans="1:34" s="43" customFormat="1" ht="12" customHeight="1" x14ac:dyDescent="0.25">
      <c r="A89" s="20" t="s">
        <v>2711</v>
      </c>
      <c r="B89" s="21">
        <v>216</v>
      </c>
      <c r="C89" s="20" t="s">
        <v>2218</v>
      </c>
      <c r="D89" s="20" t="s">
        <v>1939</v>
      </c>
      <c r="E89" s="74" t="s">
        <v>2187</v>
      </c>
      <c r="F89" s="74">
        <v>1</v>
      </c>
      <c r="G89" s="275">
        <v>1</v>
      </c>
      <c r="H89" s="22" t="s">
        <v>2839</v>
      </c>
      <c r="I89" s="29" t="s">
        <v>2904</v>
      </c>
      <c r="J89" s="74" t="s">
        <v>446</v>
      </c>
      <c r="K89" s="29" t="s">
        <v>2277</v>
      </c>
      <c r="L89" s="271" t="s">
        <v>2185</v>
      </c>
      <c r="M89" s="275" t="s">
        <v>2821</v>
      </c>
      <c r="N89" s="74" t="s">
        <v>446</v>
      </c>
      <c r="O89" s="276" t="s">
        <v>1926</v>
      </c>
      <c r="P89" s="275">
        <v>1</v>
      </c>
      <c r="Q89" s="248" t="s">
        <v>1295</v>
      </c>
      <c r="R89" s="21">
        <v>0</v>
      </c>
      <c r="S89" s="250" t="s">
        <v>3085</v>
      </c>
      <c r="T89" s="1" t="s">
        <v>3093</v>
      </c>
      <c r="U89" s="22" t="s">
        <v>1769</v>
      </c>
      <c r="V89" s="22" t="s">
        <v>1769</v>
      </c>
      <c r="W89" s="22" t="s">
        <v>2892</v>
      </c>
      <c r="X89" s="22" t="s">
        <v>2847</v>
      </c>
      <c r="Y89" s="342">
        <f t="shared" si="3"/>
        <v>2</v>
      </c>
      <c r="Z89" s="342" t="str">
        <f t="shared" si="4"/>
        <v>0</v>
      </c>
      <c r="AA89" s="342">
        <f t="shared" si="5"/>
        <v>2</v>
      </c>
      <c r="AB89" s="30"/>
      <c r="AC89" s="30"/>
      <c r="AD89" s="34"/>
      <c r="AE89" s="34"/>
      <c r="AF89" s="34"/>
      <c r="AG89" s="34"/>
      <c r="AH89" s="34"/>
    </row>
    <row r="90" spans="1:34" s="43" customFormat="1" ht="12" customHeight="1" x14ac:dyDescent="0.25">
      <c r="A90" s="20" t="s">
        <v>2711</v>
      </c>
      <c r="B90" s="21">
        <v>216</v>
      </c>
      <c r="C90" s="20" t="s">
        <v>2218</v>
      </c>
      <c r="D90" s="20" t="s">
        <v>1940</v>
      </c>
      <c r="E90" s="74" t="s">
        <v>2187</v>
      </c>
      <c r="F90" s="74">
        <v>1</v>
      </c>
      <c r="G90" s="275">
        <v>1</v>
      </c>
      <c r="H90" s="22" t="s">
        <v>2839</v>
      </c>
      <c r="I90" s="29" t="s">
        <v>2904</v>
      </c>
      <c r="J90" s="74" t="s">
        <v>446</v>
      </c>
      <c r="K90" s="29" t="s">
        <v>2277</v>
      </c>
      <c r="L90" s="271" t="s">
        <v>2185</v>
      </c>
      <c r="M90" s="275" t="s">
        <v>2821</v>
      </c>
      <c r="N90" s="74" t="s">
        <v>446</v>
      </c>
      <c r="O90" s="276" t="s">
        <v>1926</v>
      </c>
      <c r="P90" s="275">
        <v>1</v>
      </c>
      <c r="Q90" s="248" t="s">
        <v>1295</v>
      </c>
      <c r="R90" s="21">
        <v>0</v>
      </c>
      <c r="S90" s="250" t="s">
        <v>3085</v>
      </c>
      <c r="T90" s="1" t="s">
        <v>3093</v>
      </c>
      <c r="U90" s="22" t="s">
        <v>1769</v>
      </c>
      <c r="V90" s="22" t="s">
        <v>1769</v>
      </c>
      <c r="W90" s="22" t="s">
        <v>2892</v>
      </c>
      <c r="X90" s="22" t="s">
        <v>2847</v>
      </c>
      <c r="Y90" s="342">
        <f t="shared" si="3"/>
        <v>2</v>
      </c>
      <c r="Z90" s="342" t="str">
        <f t="shared" si="4"/>
        <v>0</v>
      </c>
      <c r="AA90" s="342">
        <f t="shared" si="5"/>
        <v>2</v>
      </c>
      <c r="AB90" s="114"/>
      <c r="AC90" s="30"/>
      <c r="AD90" s="34"/>
      <c r="AE90" s="34"/>
      <c r="AF90" s="34"/>
      <c r="AG90" s="34"/>
      <c r="AH90" s="34"/>
    </row>
    <row r="91" spans="1:34" s="43" customFormat="1" ht="12" customHeight="1" x14ac:dyDescent="0.25">
      <c r="A91" s="20" t="s">
        <v>2711</v>
      </c>
      <c r="B91" s="21">
        <v>216</v>
      </c>
      <c r="C91" s="20" t="s">
        <v>2218</v>
      </c>
      <c r="D91" s="20" t="s">
        <v>1941</v>
      </c>
      <c r="E91" s="74" t="s">
        <v>2187</v>
      </c>
      <c r="F91" s="74">
        <v>1</v>
      </c>
      <c r="G91" s="275">
        <v>1</v>
      </c>
      <c r="H91" s="22" t="s">
        <v>2839</v>
      </c>
      <c r="I91" s="29" t="s">
        <v>2904</v>
      </c>
      <c r="J91" s="74" t="s">
        <v>446</v>
      </c>
      <c r="K91" s="29" t="s">
        <v>2277</v>
      </c>
      <c r="L91" s="271" t="s">
        <v>2185</v>
      </c>
      <c r="M91" s="275" t="s">
        <v>2821</v>
      </c>
      <c r="N91" s="74" t="s">
        <v>446</v>
      </c>
      <c r="O91" s="276" t="s">
        <v>1926</v>
      </c>
      <c r="P91" s="275">
        <v>1</v>
      </c>
      <c r="Q91" s="248" t="s">
        <v>1295</v>
      </c>
      <c r="R91" s="21">
        <v>0</v>
      </c>
      <c r="S91" s="250" t="s">
        <v>3085</v>
      </c>
      <c r="T91" s="1" t="s">
        <v>3093</v>
      </c>
      <c r="U91" s="22" t="s">
        <v>1769</v>
      </c>
      <c r="V91" s="22" t="s">
        <v>1769</v>
      </c>
      <c r="W91" s="22" t="s">
        <v>2892</v>
      </c>
      <c r="X91" s="22" t="s">
        <v>2847</v>
      </c>
      <c r="Y91" s="342">
        <f t="shared" si="3"/>
        <v>2</v>
      </c>
      <c r="Z91" s="342" t="str">
        <f t="shared" si="4"/>
        <v>0</v>
      </c>
      <c r="AA91" s="342">
        <f t="shared" si="5"/>
        <v>2</v>
      </c>
      <c r="AB91" s="114"/>
      <c r="AC91" s="30"/>
      <c r="AD91" s="34"/>
      <c r="AE91" s="34"/>
      <c r="AF91" s="34"/>
      <c r="AG91" s="34"/>
      <c r="AH91" s="34"/>
    </row>
    <row r="92" spans="1:34" s="42" customFormat="1" ht="12" customHeight="1" x14ac:dyDescent="0.25">
      <c r="A92" s="52"/>
      <c r="B92" s="53"/>
      <c r="C92" s="52"/>
      <c r="D92" s="52"/>
      <c r="G92" s="279">
        <f>SUM(G68:G91)</f>
        <v>29</v>
      </c>
      <c r="H92" s="252"/>
      <c r="I92" s="253"/>
      <c r="J92" s="280"/>
      <c r="K92" s="255"/>
      <c r="L92" s="256"/>
      <c r="M92" s="257">
        <f>G92-P92</f>
        <v>0</v>
      </c>
      <c r="N92" s="366"/>
      <c r="O92" s="282"/>
      <c r="P92" s="283">
        <f>SUM(P68:P91)</f>
        <v>29</v>
      </c>
      <c r="Q92" s="52"/>
      <c r="R92" s="53"/>
      <c r="S92" s="258"/>
      <c r="T92" s="52"/>
      <c r="Y92" s="342">
        <f t="shared" si="3"/>
        <v>0</v>
      </c>
      <c r="Z92" s="342" t="str">
        <f t="shared" si="4"/>
        <v>0</v>
      </c>
      <c r="AA92" s="342" t="str">
        <f t="shared" si="5"/>
        <v>0</v>
      </c>
      <c r="AB92" s="284"/>
      <c r="AC92" s="56"/>
    </row>
    <row r="93" spans="1:34" s="74" customFormat="1" ht="12" customHeight="1" x14ac:dyDescent="0.25">
      <c r="A93" s="83"/>
      <c r="B93" s="84"/>
      <c r="C93" s="83"/>
      <c r="D93" s="83"/>
      <c r="G93" s="285"/>
      <c r="H93" s="286"/>
      <c r="I93" s="274"/>
      <c r="J93" s="287"/>
      <c r="K93" s="245"/>
      <c r="L93" s="271"/>
      <c r="M93" s="272"/>
      <c r="N93" s="37"/>
      <c r="O93" s="276"/>
      <c r="P93" s="289"/>
      <c r="Q93" s="20"/>
      <c r="R93" s="21"/>
      <c r="S93" s="260"/>
      <c r="T93" s="20"/>
      <c r="U93" s="22"/>
      <c r="V93" s="22"/>
      <c r="W93" s="22"/>
      <c r="X93" s="22"/>
      <c r="Y93" s="342">
        <f t="shared" si="3"/>
        <v>0</v>
      </c>
      <c r="Z93" s="342" t="str">
        <f t="shared" si="4"/>
        <v>0</v>
      </c>
      <c r="AA93" s="342" t="str">
        <f t="shared" si="5"/>
        <v>0</v>
      </c>
      <c r="AB93" s="114"/>
      <c r="AC93" s="85"/>
    </row>
    <row r="94" spans="1:34" s="74" customFormat="1" ht="12" customHeight="1" x14ac:dyDescent="0.2">
      <c r="A94" s="20"/>
      <c r="B94" s="21"/>
      <c r="C94" s="20"/>
      <c r="D94" s="83" t="s">
        <v>1921</v>
      </c>
      <c r="E94" s="74" t="s">
        <v>2187</v>
      </c>
      <c r="F94" s="74">
        <v>1</v>
      </c>
      <c r="G94" s="275"/>
      <c r="H94" s="22" t="s">
        <v>2839</v>
      </c>
      <c r="I94" s="29"/>
      <c r="K94" s="29"/>
      <c r="L94" s="271" t="s">
        <v>2185</v>
      </c>
      <c r="M94" s="26"/>
      <c r="O94" s="290"/>
      <c r="P94" s="275"/>
      <c r="Q94" s="1"/>
      <c r="R94" s="2"/>
      <c r="S94" s="277"/>
      <c r="T94" s="1"/>
      <c r="U94" s="22"/>
      <c r="V94" s="22"/>
      <c r="W94" s="22"/>
      <c r="X94" s="22"/>
      <c r="Y94" s="342">
        <f t="shared" si="3"/>
        <v>0</v>
      </c>
      <c r="Z94" s="342" t="str">
        <f t="shared" si="4"/>
        <v>0</v>
      </c>
      <c r="AA94" s="342" t="str">
        <f t="shared" si="5"/>
        <v>0</v>
      </c>
      <c r="AB94" s="114"/>
      <c r="AC94" s="85"/>
    </row>
    <row r="95" spans="1:34" s="74" customFormat="1" ht="12" customHeight="1" x14ac:dyDescent="0.2">
      <c r="A95" s="20"/>
      <c r="B95" s="21"/>
      <c r="C95" s="20"/>
      <c r="D95" s="83" t="s">
        <v>1922</v>
      </c>
      <c r="E95" s="74" t="s">
        <v>2187</v>
      </c>
      <c r="F95" s="74">
        <v>1</v>
      </c>
      <c r="G95" s="275"/>
      <c r="H95" s="22" t="s">
        <v>2839</v>
      </c>
      <c r="I95" s="29"/>
      <c r="K95" s="29"/>
      <c r="L95" s="271" t="s">
        <v>2185</v>
      </c>
      <c r="M95" s="26"/>
      <c r="O95" s="290"/>
      <c r="P95" s="275"/>
      <c r="Q95" s="1"/>
      <c r="R95" s="2"/>
      <c r="S95" s="277"/>
      <c r="T95" s="1"/>
      <c r="U95" s="22"/>
      <c r="V95" s="22"/>
      <c r="W95" s="22"/>
      <c r="X95" s="22"/>
      <c r="Y95" s="342">
        <f t="shared" si="3"/>
        <v>0</v>
      </c>
      <c r="Z95" s="342" t="str">
        <f t="shared" si="4"/>
        <v>0</v>
      </c>
      <c r="AA95" s="342" t="str">
        <f t="shared" si="5"/>
        <v>0</v>
      </c>
      <c r="AB95" s="114"/>
      <c r="AC95" s="85"/>
    </row>
    <row r="96" spans="1:34" s="74" customFormat="1" ht="12" customHeight="1" x14ac:dyDescent="0.2">
      <c r="A96" s="20"/>
      <c r="B96" s="21"/>
      <c r="C96" s="20"/>
      <c r="D96" s="83" t="s">
        <v>1923</v>
      </c>
      <c r="E96" s="74" t="s">
        <v>2187</v>
      </c>
      <c r="F96" s="74">
        <v>1</v>
      </c>
      <c r="G96" s="275"/>
      <c r="H96" s="22" t="s">
        <v>2839</v>
      </c>
      <c r="I96" s="29"/>
      <c r="K96" s="29"/>
      <c r="L96" s="271" t="s">
        <v>2185</v>
      </c>
      <c r="M96" s="26"/>
      <c r="O96" s="290"/>
      <c r="P96" s="275"/>
      <c r="Q96" s="1"/>
      <c r="R96" s="2"/>
      <c r="S96" s="277"/>
      <c r="T96" s="1"/>
      <c r="U96" s="22"/>
      <c r="V96" s="22"/>
      <c r="W96" s="22"/>
      <c r="X96" s="22"/>
      <c r="Y96" s="342">
        <f t="shared" si="3"/>
        <v>0</v>
      </c>
      <c r="Z96" s="342" t="str">
        <f t="shared" si="4"/>
        <v>0</v>
      </c>
      <c r="AA96" s="342" t="str">
        <f t="shared" si="5"/>
        <v>0</v>
      </c>
      <c r="AB96" s="114"/>
      <c r="AC96" s="85"/>
    </row>
    <row r="97" spans="1:34" s="74" customFormat="1" ht="12" customHeight="1" x14ac:dyDescent="0.2">
      <c r="A97" s="20"/>
      <c r="B97" s="21"/>
      <c r="C97" s="20"/>
      <c r="D97" s="83" t="s">
        <v>1924</v>
      </c>
      <c r="E97" s="74" t="s">
        <v>2187</v>
      </c>
      <c r="F97" s="74">
        <v>1</v>
      </c>
      <c r="G97" s="275"/>
      <c r="H97" s="22" t="s">
        <v>2839</v>
      </c>
      <c r="I97" s="29"/>
      <c r="K97" s="29"/>
      <c r="L97" s="271" t="s">
        <v>2185</v>
      </c>
      <c r="M97" s="26"/>
      <c r="O97" s="290"/>
      <c r="P97" s="275"/>
      <c r="Q97" s="1"/>
      <c r="R97" s="2"/>
      <c r="S97" s="277"/>
      <c r="T97" s="1"/>
      <c r="U97" s="22"/>
      <c r="V97" s="22"/>
      <c r="W97" s="22"/>
      <c r="X97" s="22"/>
      <c r="Y97" s="342">
        <f t="shared" si="3"/>
        <v>0</v>
      </c>
      <c r="Z97" s="342" t="str">
        <f t="shared" si="4"/>
        <v>0</v>
      </c>
      <c r="AA97" s="342" t="str">
        <f t="shared" si="5"/>
        <v>0</v>
      </c>
      <c r="AB97" s="114"/>
      <c r="AC97" s="85"/>
    </row>
    <row r="98" spans="1:34" s="74" customFormat="1" ht="12" customHeight="1" x14ac:dyDescent="0.2">
      <c r="A98" s="20"/>
      <c r="B98" s="21"/>
      <c r="C98" s="20"/>
      <c r="D98" s="83" t="s">
        <v>1925</v>
      </c>
      <c r="E98" s="74" t="s">
        <v>2187</v>
      </c>
      <c r="F98" s="74">
        <v>1</v>
      </c>
      <c r="G98" s="275"/>
      <c r="H98" s="22" t="s">
        <v>2839</v>
      </c>
      <c r="I98" s="29"/>
      <c r="K98" s="29"/>
      <c r="L98" s="271" t="s">
        <v>2185</v>
      </c>
      <c r="M98" s="26"/>
      <c r="O98" s="290"/>
      <c r="P98" s="275"/>
      <c r="Q98" s="1"/>
      <c r="R98" s="2"/>
      <c r="S98" s="277"/>
      <c r="T98" s="1"/>
      <c r="U98" s="22"/>
      <c r="V98" s="22"/>
      <c r="W98" s="22"/>
      <c r="X98" s="22"/>
      <c r="Y98" s="342">
        <f t="shared" si="3"/>
        <v>0</v>
      </c>
      <c r="Z98" s="342" t="str">
        <f t="shared" si="4"/>
        <v>0</v>
      </c>
      <c r="AA98" s="342" t="str">
        <f t="shared" si="5"/>
        <v>0</v>
      </c>
      <c r="AB98" s="114"/>
      <c r="AC98" s="85"/>
    </row>
    <row r="99" spans="1:34" s="74" customFormat="1" ht="12" customHeight="1" x14ac:dyDescent="0.2">
      <c r="A99" s="20"/>
      <c r="B99" s="21"/>
      <c r="C99" s="20"/>
      <c r="D99" s="83" t="s">
        <v>1260</v>
      </c>
      <c r="E99" s="74" t="s">
        <v>2187</v>
      </c>
      <c r="F99" s="74">
        <v>1</v>
      </c>
      <c r="G99" s="275"/>
      <c r="H99" s="22" t="s">
        <v>2839</v>
      </c>
      <c r="I99" s="29"/>
      <c r="K99" s="29"/>
      <c r="L99" s="271" t="s">
        <v>2185</v>
      </c>
      <c r="M99" s="26"/>
      <c r="O99" s="290"/>
      <c r="P99" s="275"/>
      <c r="Q99" s="1"/>
      <c r="R99" s="2"/>
      <c r="S99" s="277"/>
      <c r="T99" s="1"/>
      <c r="U99" s="22"/>
      <c r="V99" s="22"/>
      <c r="W99" s="22"/>
      <c r="X99" s="22"/>
      <c r="Y99" s="342">
        <f t="shared" si="3"/>
        <v>0</v>
      </c>
      <c r="Z99" s="342" t="str">
        <f t="shared" si="4"/>
        <v>0</v>
      </c>
      <c r="AA99" s="342" t="str">
        <f t="shared" si="5"/>
        <v>0</v>
      </c>
      <c r="AB99" s="114"/>
      <c r="AC99" s="85"/>
    </row>
    <row r="100" spans="1:34" s="43" customFormat="1" ht="12" customHeight="1" x14ac:dyDescent="0.25">
      <c r="A100" s="20" t="s">
        <v>2711</v>
      </c>
      <c r="B100" s="21">
        <v>216</v>
      </c>
      <c r="C100" s="20" t="s">
        <v>2218</v>
      </c>
      <c r="D100" s="83" t="s">
        <v>1928</v>
      </c>
      <c r="E100" s="74" t="s">
        <v>2187</v>
      </c>
      <c r="F100" s="74">
        <v>1</v>
      </c>
      <c r="G100" s="275">
        <v>1</v>
      </c>
      <c r="H100" s="22" t="s">
        <v>2839</v>
      </c>
      <c r="I100" s="29" t="s">
        <v>2904</v>
      </c>
      <c r="J100" s="74" t="s">
        <v>446</v>
      </c>
      <c r="K100" s="29" t="s">
        <v>2277</v>
      </c>
      <c r="L100" s="271" t="s">
        <v>2185</v>
      </c>
      <c r="M100" s="26" t="s">
        <v>2889</v>
      </c>
      <c r="N100" s="74" t="s">
        <v>446</v>
      </c>
      <c r="O100" s="290" t="s">
        <v>1395</v>
      </c>
      <c r="P100" s="275">
        <v>1</v>
      </c>
      <c r="Q100" s="1" t="s">
        <v>3087</v>
      </c>
      <c r="R100" s="2">
        <v>275</v>
      </c>
      <c r="S100" s="250" t="s">
        <v>3094</v>
      </c>
      <c r="T100" s="1" t="s">
        <v>3095</v>
      </c>
      <c r="U100" s="22" t="s">
        <v>1398</v>
      </c>
      <c r="V100" s="22" t="s">
        <v>1398</v>
      </c>
      <c r="W100" s="22" t="s">
        <v>2892</v>
      </c>
      <c r="X100" s="22" t="s">
        <v>2847</v>
      </c>
      <c r="Y100" s="342">
        <f t="shared" si="3"/>
        <v>2</v>
      </c>
      <c r="Z100" s="342" t="str">
        <f t="shared" si="4"/>
        <v>0</v>
      </c>
      <c r="AA100" s="342">
        <f t="shared" si="5"/>
        <v>2</v>
      </c>
      <c r="AB100" s="114"/>
      <c r="AC100" s="30"/>
      <c r="AD100" s="34"/>
      <c r="AE100" s="34"/>
      <c r="AF100" s="34"/>
      <c r="AG100" s="34"/>
      <c r="AH100" s="34"/>
    </row>
    <row r="101" spans="1:34" s="43" customFormat="1" ht="12" customHeight="1" x14ac:dyDescent="0.25">
      <c r="A101" s="20"/>
      <c r="B101" s="21"/>
      <c r="C101" s="20"/>
      <c r="D101" s="83" t="s">
        <v>1929</v>
      </c>
      <c r="E101" s="74" t="s">
        <v>2187</v>
      </c>
      <c r="F101" s="74">
        <v>1</v>
      </c>
      <c r="G101" s="275"/>
      <c r="H101" s="22" t="s">
        <v>2839</v>
      </c>
      <c r="I101" s="29"/>
      <c r="J101" s="74"/>
      <c r="K101" s="29"/>
      <c r="L101" s="271" t="s">
        <v>2185</v>
      </c>
      <c r="M101" s="26"/>
      <c r="N101" s="74"/>
      <c r="O101" s="290"/>
      <c r="P101" s="275"/>
      <c r="Q101" s="20"/>
      <c r="R101" s="21"/>
      <c r="S101" s="277"/>
      <c r="T101" s="20"/>
      <c r="U101" s="22"/>
      <c r="V101" s="22"/>
      <c r="W101" s="22"/>
      <c r="X101" s="22"/>
      <c r="Y101" s="342">
        <f t="shared" si="3"/>
        <v>0</v>
      </c>
      <c r="Z101" s="342" t="str">
        <f t="shared" si="4"/>
        <v>0</v>
      </c>
      <c r="AA101" s="342" t="str">
        <f t="shared" si="5"/>
        <v>0</v>
      </c>
      <c r="AB101" s="114"/>
      <c r="AC101" s="30"/>
      <c r="AD101" s="34"/>
      <c r="AE101" s="34"/>
      <c r="AF101" s="34"/>
      <c r="AG101" s="34"/>
      <c r="AH101" s="34"/>
    </row>
    <row r="102" spans="1:34" s="43" customFormat="1" ht="12" customHeight="1" x14ac:dyDescent="0.25">
      <c r="A102" s="20"/>
      <c r="B102" s="21"/>
      <c r="C102" s="20"/>
      <c r="D102" s="83" t="s">
        <v>1930</v>
      </c>
      <c r="E102" s="74" t="s">
        <v>2187</v>
      </c>
      <c r="F102" s="74">
        <v>1</v>
      </c>
      <c r="G102" s="275"/>
      <c r="H102" s="22" t="s">
        <v>2839</v>
      </c>
      <c r="I102" s="29"/>
      <c r="J102" s="74"/>
      <c r="K102" s="29"/>
      <c r="L102" s="271" t="s">
        <v>2185</v>
      </c>
      <c r="M102" s="26"/>
      <c r="N102" s="74"/>
      <c r="O102" s="290"/>
      <c r="P102" s="275"/>
      <c r="Q102" s="20"/>
      <c r="R102" s="21"/>
      <c r="S102" s="277"/>
      <c r="T102" s="20"/>
      <c r="U102" s="22"/>
      <c r="V102" s="22"/>
      <c r="W102" s="22"/>
      <c r="X102" s="22"/>
      <c r="Y102" s="342">
        <f t="shared" si="3"/>
        <v>0</v>
      </c>
      <c r="Z102" s="342" t="str">
        <f t="shared" si="4"/>
        <v>0</v>
      </c>
      <c r="AA102" s="342" t="str">
        <f t="shared" si="5"/>
        <v>0</v>
      </c>
      <c r="AB102" s="114"/>
      <c r="AC102" s="30"/>
      <c r="AD102" s="34"/>
      <c r="AE102" s="34"/>
      <c r="AF102" s="34"/>
      <c r="AG102" s="34"/>
      <c r="AH102" s="34"/>
    </row>
    <row r="103" spans="1:34" s="43" customFormat="1" ht="12" customHeight="1" x14ac:dyDescent="0.25">
      <c r="A103" s="20"/>
      <c r="B103" s="21"/>
      <c r="C103" s="20"/>
      <c r="D103" s="83" t="s">
        <v>1094</v>
      </c>
      <c r="E103" s="74" t="s">
        <v>2187</v>
      </c>
      <c r="F103" s="74">
        <v>1</v>
      </c>
      <c r="G103" s="275"/>
      <c r="H103" s="22" t="s">
        <v>2839</v>
      </c>
      <c r="I103" s="29"/>
      <c r="J103" s="74"/>
      <c r="K103" s="29"/>
      <c r="L103" s="271" t="s">
        <v>2185</v>
      </c>
      <c r="M103" s="26"/>
      <c r="N103" s="74"/>
      <c r="O103" s="290"/>
      <c r="P103" s="275"/>
      <c r="Q103" s="20"/>
      <c r="R103" s="21"/>
      <c r="S103" s="277"/>
      <c r="T103" s="20"/>
      <c r="U103" s="22"/>
      <c r="V103" s="22"/>
      <c r="W103" s="22"/>
      <c r="X103" s="22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B103" s="30"/>
      <c r="AC103" s="30"/>
      <c r="AD103" s="34"/>
      <c r="AE103" s="34"/>
      <c r="AF103" s="34"/>
      <c r="AG103" s="34"/>
      <c r="AH103" s="34"/>
    </row>
    <row r="104" spans="1:34" s="43" customFormat="1" ht="12" customHeight="1" x14ac:dyDescent="0.25">
      <c r="A104" s="20"/>
      <c r="B104" s="21"/>
      <c r="C104" s="20"/>
      <c r="D104" s="83" t="s">
        <v>1931</v>
      </c>
      <c r="E104" s="74" t="s">
        <v>2187</v>
      </c>
      <c r="F104" s="74">
        <v>1</v>
      </c>
      <c r="G104" s="275"/>
      <c r="H104" s="22" t="s">
        <v>2839</v>
      </c>
      <c r="I104" s="29"/>
      <c r="J104" s="74"/>
      <c r="K104" s="29"/>
      <c r="L104" s="271" t="s">
        <v>2185</v>
      </c>
      <c r="M104" s="26"/>
      <c r="N104" s="74"/>
      <c r="O104" s="290"/>
      <c r="P104" s="275"/>
      <c r="Q104" s="20"/>
      <c r="R104" s="21"/>
      <c r="S104" s="277"/>
      <c r="T104" s="20"/>
      <c r="U104" s="22"/>
      <c r="V104" s="22"/>
      <c r="W104" s="22"/>
      <c r="X104" s="22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  <c r="AB104" s="30"/>
      <c r="AC104" s="30"/>
      <c r="AD104" s="34"/>
      <c r="AE104" s="34"/>
      <c r="AF104" s="34"/>
      <c r="AG104" s="34"/>
      <c r="AH104" s="34"/>
    </row>
    <row r="105" spans="1:34" s="43" customFormat="1" ht="12" customHeight="1" x14ac:dyDescent="0.25">
      <c r="A105" s="20" t="s">
        <v>2711</v>
      </c>
      <c r="B105" s="21">
        <v>216</v>
      </c>
      <c r="C105" s="20" t="s">
        <v>2218</v>
      </c>
      <c r="D105" s="83" t="s">
        <v>1095</v>
      </c>
      <c r="E105" s="74" t="s">
        <v>2187</v>
      </c>
      <c r="F105" s="74">
        <v>1</v>
      </c>
      <c r="G105" s="275">
        <v>1</v>
      </c>
      <c r="H105" s="22" t="s">
        <v>2839</v>
      </c>
      <c r="I105" s="29" t="s">
        <v>2904</v>
      </c>
      <c r="J105" s="74" t="s">
        <v>446</v>
      </c>
      <c r="K105" s="29" t="s">
        <v>2277</v>
      </c>
      <c r="L105" s="271" t="s">
        <v>2185</v>
      </c>
      <c r="M105" s="26" t="s">
        <v>2889</v>
      </c>
      <c r="N105" s="74" t="s">
        <v>446</v>
      </c>
      <c r="O105" s="290" t="s">
        <v>1395</v>
      </c>
      <c r="P105" s="275">
        <v>1</v>
      </c>
      <c r="Q105" s="1" t="s">
        <v>3087</v>
      </c>
      <c r="R105" s="2">
        <v>275</v>
      </c>
      <c r="S105" s="250" t="s">
        <v>3094</v>
      </c>
      <c r="T105" s="1" t="s">
        <v>3095</v>
      </c>
      <c r="U105" s="22" t="s">
        <v>1398</v>
      </c>
      <c r="V105" s="22" t="s">
        <v>1398</v>
      </c>
      <c r="W105" s="22" t="s">
        <v>2892</v>
      </c>
      <c r="X105" s="22" t="s">
        <v>2847</v>
      </c>
      <c r="Y105" s="342">
        <f t="shared" si="3"/>
        <v>2</v>
      </c>
      <c r="Z105" s="342" t="str">
        <f t="shared" si="4"/>
        <v>0</v>
      </c>
      <c r="AA105" s="342">
        <f t="shared" si="5"/>
        <v>2</v>
      </c>
      <c r="AB105" s="30"/>
      <c r="AC105" s="30"/>
      <c r="AD105" s="34"/>
      <c r="AE105" s="34"/>
      <c r="AF105" s="34"/>
      <c r="AG105" s="34"/>
      <c r="AH105" s="34"/>
    </row>
    <row r="106" spans="1:34" s="43" customFormat="1" ht="12" customHeight="1" x14ac:dyDescent="0.25">
      <c r="A106" s="20" t="s">
        <v>2711</v>
      </c>
      <c r="B106" s="21">
        <v>216</v>
      </c>
      <c r="C106" s="20" t="s">
        <v>2218</v>
      </c>
      <c r="D106" s="83" t="s">
        <v>1898</v>
      </c>
      <c r="E106" s="74" t="s">
        <v>2187</v>
      </c>
      <c r="F106" s="74">
        <v>1</v>
      </c>
      <c r="G106" s="275">
        <v>1</v>
      </c>
      <c r="H106" s="22" t="s">
        <v>2839</v>
      </c>
      <c r="I106" s="29" t="s">
        <v>2904</v>
      </c>
      <c r="J106" s="74" t="s">
        <v>446</v>
      </c>
      <c r="K106" s="29" t="s">
        <v>2277</v>
      </c>
      <c r="L106" s="271" t="s">
        <v>2185</v>
      </c>
      <c r="M106" s="26" t="s">
        <v>2889</v>
      </c>
      <c r="N106" s="74" t="s">
        <v>446</v>
      </c>
      <c r="O106" s="290" t="s">
        <v>1395</v>
      </c>
      <c r="P106" s="275">
        <v>1</v>
      </c>
      <c r="Q106" s="1" t="s">
        <v>3087</v>
      </c>
      <c r="R106" s="2">
        <v>275</v>
      </c>
      <c r="S106" s="250" t="s">
        <v>3094</v>
      </c>
      <c r="T106" s="1" t="s">
        <v>3095</v>
      </c>
      <c r="U106" s="22" t="s">
        <v>1398</v>
      </c>
      <c r="V106" s="22" t="s">
        <v>1398</v>
      </c>
      <c r="W106" s="22" t="s">
        <v>2892</v>
      </c>
      <c r="X106" s="22" t="s">
        <v>2847</v>
      </c>
      <c r="Y106" s="342">
        <f t="shared" si="3"/>
        <v>2</v>
      </c>
      <c r="Z106" s="342" t="str">
        <f t="shared" si="4"/>
        <v>0</v>
      </c>
      <c r="AA106" s="342">
        <f t="shared" si="5"/>
        <v>2</v>
      </c>
      <c r="AB106" s="30"/>
      <c r="AC106" s="30"/>
      <c r="AD106" s="34"/>
      <c r="AE106" s="34"/>
      <c r="AF106" s="34"/>
      <c r="AG106" s="34"/>
      <c r="AH106" s="34"/>
    </row>
    <row r="107" spans="1:34" s="43" customFormat="1" ht="12" customHeight="1" x14ac:dyDescent="0.25">
      <c r="A107" s="20" t="s">
        <v>2711</v>
      </c>
      <c r="B107" s="21">
        <v>216</v>
      </c>
      <c r="C107" s="20" t="s">
        <v>2218</v>
      </c>
      <c r="D107" s="83" t="s">
        <v>1932</v>
      </c>
      <c r="E107" s="74" t="s">
        <v>2187</v>
      </c>
      <c r="F107" s="74">
        <v>1</v>
      </c>
      <c r="G107" s="275">
        <v>1</v>
      </c>
      <c r="H107" s="22" t="s">
        <v>2839</v>
      </c>
      <c r="I107" s="29" t="s">
        <v>2904</v>
      </c>
      <c r="J107" s="74" t="s">
        <v>446</v>
      </c>
      <c r="K107" s="29" t="s">
        <v>2277</v>
      </c>
      <c r="L107" s="271" t="s">
        <v>2185</v>
      </c>
      <c r="M107" s="26" t="s">
        <v>2889</v>
      </c>
      <c r="N107" s="74" t="s">
        <v>446</v>
      </c>
      <c r="O107" s="290" t="s">
        <v>1395</v>
      </c>
      <c r="P107" s="275">
        <v>1</v>
      </c>
      <c r="Q107" s="1" t="s">
        <v>3087</v>
      </c>
      <c r="R107" s="2">
        <v>275</v>
      </c>
      <c r="S107" s="250" t="s">
        <v>3094</v>
      </c>
      <c r="T107" s="1" t="s">
        <v>3095</v>
      </c>
      <c r="U107" s="22" t="s">
        <v>1398</v>
      </c>
      <c r="V107" s="22" t="s">
        <v>1398</v>
      </c>
      <c r="W107" s="22" t="s">
        <v>2892</v>
      </c>
      <c r="X107" s="22" t="s">
        <v>2847</v>
      </c>
      <c r="Y107" s="342">
        <f t="shared" si="3"/>
        <v>2</v>
      </c>
      <c r="Z107" s="342" t="str">
        <f t="shared" si="4"/>
        <v>0</v>
      </c>
      <c r="AA107" s="342">
        <f t="shared" si="5"/>
        <v>2</v>
      </c>
      <c r="AB107" s="30"/>
      <c r="AC107" s="30"/>
      <c r="AD107" s="34"/>
      <c r="AE107" s="34"/>
      <c r="AF107" s="34"/>
      <c r="AG107" s="34"/>
      <c r="AH107" s="34"/>
    </row>
    <row r="108" spans="1:34" s="43" customFormat="1" ht="12" customHeight="1" x14ac:dyDescent="0.25">
      <c r="A108" s="20" t="s">
        <v>2711</v>
      </c>
      <c r="B108" s="21">
        <v>216</v>
      </c>
      <c r="C108" s="20" t="s">
        <v>2218</v>
      </c>
      <c r="D108" s="83" t="s">
        <v>1933</v>
      </c>
      <c r="E108" s="74" t="s">
        <v>2187</v>
      </c>
      <c r="F108" s="74">
        <v>1</v>
      </c>
      <c r="G108" s="275">
        <v>1</v>
      </c>
      <c r="H108" s="22" t="s">
        <v>2839</v>
      </c>
      <c r="I108" s="29" t="s">
        <v>2904</v>
      </c>
      <c r="J108" s="74" t="s">
        <v>446</v>
      </c>
      <c r="K108" s="29" t="s">
        <v>2277</v>
      </c>
      <c r="L108" s="271" t="s">
        <v>2185</v>
      </c>
      <c r="M108" s="26" t="s">
        <v>2889</v>
      </c>
      <c r="N108" s="74" t="s">
        <v>446</v>
      </c>
      <c r="O108" s="290" t="s">
        <v>1395</v>
      </c>
      <c r="P108" s="275">
        <v>1</v>
      </c>
      <c r="Q108" s="1" t="s">
        <v>3087</v>
      </c>
      <c r="R108" s="2">
        <v>275</v>
      </c>
      <c r="S108" s="250" t="s">
        <v>3094</v>
      </c>
      <c r="T108" s="1" t="s">
        <v>3095</v>
      </c>
      <c r="U108" s="22" t="s">
        <v>1398</v>
      </c>
      <c r="V108" s="22" t="s">
        <v>1398</v>
      </c>
      <c r="W108" s="22" t="s">
        <v>2892</v>
      </c>
      <c r="X108" s="22" t="s">
        <v>2847</v>
      </c>
      <c r="Y108" s="342">
        <f t="shared" si="3"/>
        <v>2</v>
      </c>
      <c r="Z108" s="342" t="str">
        <f t="shared" si="4"/>
        <v>0</v>
      </c>
      <c r="AA108" s="342">
        <f t="shared" si="5"/>
        <v>2</v>
      </c>
      <c r="AB108" s="30"/>
      <c r="AC108" s="30"/>
      <c r="AD108" s="34"/>
      <c r="AE108" s="34"/>
      <c r="AF108" s="34"/>
      <c r="AG108" s="34"/>
      <c r="AH108" s="34"/>
    </row>
    <row r="109" spans="1:34" s="43" customFormat="1" ht="12" customHeight="1" x14ac:dyDescent="0.25">
      <c r="A109" s="20" t="s">
        <v>2711</v>
      </c>
      <c r="B109" s="21">
        <v>216</v>
      </c>
      <c r="C109" s="20" t="s">
        <v>2218</v>
      </c>
      <c r="D109" s="83" t="s">
        <v>1934</v>
      </c>
      <c r="E109" s="74" t="s">
        <v>2187</v>
      </c>
      <c r="F109" s="74">
        <v>1</v>
      </c>
      <c r="G109" s="275">
        <v>1</v>
      </c>
      <c r="H109" s="22" t="s">
        <v>2839</v>
      </c>
      <c r="I109" s="29" t="s">
        <v>2904</v>
      </c>
      <c r="J109" s="74" t="s">
        <v>446</v>
      </c>
      <c r="K109" s="29" t="s">
        <v>2277</v>
      </c>
      <c r="L109" s="271" t="s">
        <v>2185</v>
      </c>
      <c r="M109" s="26" t="s">
        <v>2889</v>
      </c>
      <c r="N109" s="74" t="s">
        <v>446</v>
      </c>
      <c r="O109" s="290" t="s">
        <v>1395</v>
      </c>
      <c r="P109" s="275">
        <v>1</v>
      </c>
      <c r="Q109" s="1" t="s">
        <v>3087</v>
      </c>
      <c r="R109" s="2">
        <v>275</v>
      </c>
      <c r="S109" s="250" t="s">
        <v>3094</v>
      </c>
      <c r="T109" s="1" t="s">
        <v>3095</v>
      </c>
      <c r="U109" s="22" t="s">
        <v>1398</v>
      </c>
      <c r="V109" s="22" t="s">
        <v>1398</v>
      </c>
      <c r="W109" s="22" t="s">
        <v>2892</v>
      </c>
      <c r="X109" s="22" t="s">
        <v>2847</v>
      </c>
      <c r="Y109" s="342">
        <f t="shared" si="3"/>
        <v>2</v>
      </c>
      <c r="Z109" s="342" t="str">
        <f t="shared" si="4"/>
        <v>0</v>
      </c>
      <c r="AA109" s="342">
        <f t="shared" si="5"/>
        <v>2</v>
      </c>
      <c r="AB109" s="30"/>
      <c r="AC109" s="30"/>
      <c r="AD109" s="34"/>
      <c r="AE109" s="34"/>
      <c r="AF109" s="34"/>
      <c r="AG109" s="34"/>
      <c r="AH109" s="34"/>
    </row>
    <row r="110" spans="1:34" s="43" customFormat="1" ht="12" customHeight="1" x14ac:dyDescent="0.25">
      <c r="A110" s="20" t="s">
        <v>2711</v>
      </c>
      <c r="B110" s="21">
        <v>216</v>
      </c>
      <c r="C110" s="20" t="s">
        <v>2218</v>
      </c>
      <c r="D110" s="83" t="s">
        <v>1935</v>
      </c>
      <c r="E110" s="74" t="s">
        <v>2187</v>
      </c>
      <c r="F110" s="74">
        <v>1</v>
      </c>
      <c r="G110" s="275">
        <v>1</v>
      </c>
      <c r="H110" s="22" t="s">
        <v>2839</v>
      </c>
      <c r="I110" s="29" t="s">
        <v>2904</v>
      </c>
      <c r="J110" s="74" t="s">
        <v>446</v>
      </c>
      <c r="K110" s="29" t="s">
        <v>2277</v>
      </c>
      <c r="L110" s="271" t="s">
        <v>2185</v>
      </c>
      <c r="M110" s="26" t="s">
        <v>2889</v>
      </c>
      <c r="N110" s="74" t="s">
        <v>446</v>
      </c>
      <c r="O110" s="290" t="s">
        <v>1395</v>
      </c>
      <c r="P110" s="275">
        <v>1</v>
      </c>
      <c r="Q110" s="1" t="s">
        <v>3087</v>
      </c>
      <c r="R110" s="2">
        <v>275</v>
      </c>
      <c r="S110" s="250" t="s">
        <v>3094</v>
      </c>
      <c r="T110" s="1" t="s">
        <v>3095</v>
      </c>
      <c r="U110" s="22" t="s">
        <v>1398</v>
      </c>
      <c r="V110" s="22" t="s">
        <v>1398</v>
      </c>
      <c r="W110" s="22" t="s">
        <v>2892</v>
      </c>
      <c r="X110" s="22" t="s">
        <v>2847</v>
      </c>
      <c r="Y110" s="342">
        <f t="shared" si="3"/>
        <v>2</v>
      </c>
      <c r="Z110" s="342" t="str">
        <f t="shared" si="4"/>
        <v>0</v>
      </c>
      <c r="AA110" s="342">
        <f t="shared" si="5"/>
        <v>2</v>
      </c>
      <c r="AB110" s="30"/>
      <c r="AC110" s="30"/>
      <c r="AD110" s="34"/>
      <c r="AE110" s="34"/>
      <c r="AF110" s="34"/>
      <c r="AG110" s="34"/>
      <c r="AH110" s="34"/>
    </row>
    <row r="111" spans="1:34" s="43" customFormat="1" ht="12" customHeight="1" x14ac:dyDescent="0.25">
      <c r="A111" s="20" t="s">
        <v>2711</v>
      </c>
      <c r="B111" s="21">
        <v>216</v>
      </c>
      <c r="C111" s="20" t="s">
        <v>2218</v>
      </c>
      <c r="D111" s="83" t="s">
        <v>1936</v>
      </c>
      <c r="E111" s="74" t="s">
        <v>2187</v>
      </c>
      <c r="F111" s="74">
        <v>1</v>
      </c>
      <c r="G111" s="275">
        <v>1</v>
      </c>
      <c r="H111" s="22" t="s">
        <v>2839</v>
      </c>
      <c r="I111" s="29" t="s">
        <v>2904</v>
      </c>
      <c r="J111" s="74" t="s">
        <v>446</v>
      </c>
      <c r="K111" s="29" t="s">
        <v>2277</v>
      </c>
      <c r="L111" s="271" t="s">
        <v>2185</v>
      </c>
      <c r="M111" s="26" t="s">
        <v>2889</v>
      </c>
      <c r="N111" s="74" t="s">
        <v>446</v>
      </c>
      <c r="O111" s="290" t="s">
        <v>1395</v>
      </c>
      <c r="P111" s="275">
        <v>1</v>
      </c>
      <c r="Q111" s="1" t="s">
        <v>3087</v>
      </c>
      <c r="R111" s="2">
        <v>275</v>
      </c>
      <c r="S111" s="250" t="s">
        <v>3094</v>
      </c>
      <c r="T111" s="1" t="s">
        <v>3095</v>
      </c>
      <c r="U111" s="22" t="s">
        <v>1398</v>
      </c>
      <c r="V111" s="22" t="s">
        <v>1398</v>
      </c>
      <c r="W111" s="22" t="s">
        <v>2892</v>
      </c>
      <c r="X111" s="22" t="s">
        <v>2847</v>
      </c>
      <c r="Y111" s="342">
        <f t="shared" si="3"/>
        <v>2</v>
      </c>
      <c r="Z111" s="342" t="str">
        <f t="shared" si="4"/>
        <v>0</v>
      </c>
      <c r="AA111" s="342">
        <f t="shared" si="5"/>
        <v>2</v>
      </c>
      <c r="AB111" s="30"/>
      <c r="AC111" s="30"/>
      <c r="AD111" s="34"/>
      <c r="AE111" s="34"/>
      <c r="AF111" s="34"/>
      <c r="AG111" s="34"/>
      <c r="AH111" s="34"/>
    </row>
    <row r="112" spans="1:34" s="43" customFormat="1" ht="12" customHeight="1" x14ac:dyDescent="0.25">
      <c r="A112" s="20" t="s">
        <v>2711</v>
      </c>
      <c r="B112" s="21">
        <v>216</v>
      </c>
      <c r="C112" s="20" t="s">
        <v>2218</v>
      </c>
      <c r="D112" s="83" t="s">
        <v>1937</v>
      </c>
      <c r="E112" s="74" t="s">
        <v>2187</v>
      </c>
      <c r="F112" s="74">
        <v>1</v>
      </c>
      <c r="G112" s="275">
        <v>1</v>
      </c>
      <c r="H112" s="22" t="s">
        <v>2839</v>
      </c>
      <c r="I112" s="29" t="s">
        <v>2904</v>
      </c>
      <c r="J112" s="74" t="s">
        <v>446</v>
      </c>
      <c r="K112" s="29" t="s">
        <v>2277</v>
      </c>
      <c r="L112" s="271" t="s">
        <v>2185</v>
      </c>
      <c r="M112" s="26" t="s">
        <v>2889</v>
      </c>
      <c r="N112" s="74" t="s">
        <v>446</v>
      </c>
      <c r="O112" s="290" t="s">
        <v>1395</v>
      </c>
      <c r="P112" s="275">
        <v>1</v>
      </c>
      <c r="Q112" s="1" t="s">
        <v>3087</v>
      </c>
      <c r="R112" s="2">
        <v>275</v>
      </c>
      <c r="S112" s="250" t="s">
        <v>3094</v>
      </c>
      <c r="T112" s="1" t="s">
        <v>3095</v>
      </c>
      <c r="U112" s="22" t="s">
        <v>1398</v>
      </c>
      <c r="V112" s="22" t="s">
        <v>1398</v>
      </c>
      <c r="W112" s="22" t="s">
        <v>2892</v>
      </c>
      <c r="X112" s="22" t="s">
        <v>2847</v>
      </c>
      <c r="Y112" s="342">
        <f t="shared" si="3"/>
        <v>2</v>
      </c>
      <c r="Z112" s="342" t="str">
        <f t="shared" si="4"/>
        <v>0</v>
      </c>
      <c r="AA112" s="342">
        <f t="shared" si="5"/>
        <v>2</v>
      </c>
      <c r="AB112" s="30"/>
      <c r="AC112" s="30"/>
      <c r="AD112" s="34"/>
      <c r="AE112" s="34"/>
      <c r="AF112" s="34"/>
      <c r="AG112" s="34"/>
      <c r="AH112" s="34"/>
    </row>
    <row r="113" spans="1:34" s="43" customFormat="1" ht="12" customHeight="1" x14ac:dyDescent="0.25">
      <c r="A113" s="20" t="s">
        <v>2711</v>
      </c>
      <c r="B113" s="21">
        <v>216</v>
      </c>
      <c r="C113" s="20" t="s">
        <v>2218</v>
      </c>
      <c r="D113" s="83" t="s">
        <v>1168</v>
      </c>
      <c r="E113" s="74" t="s">
        <v>2187</v>
      </c>
      <c r="F113" s="74">
        <v>1</v>
      </c>
      <c r="G113" s="275">
        <v>1</v>
      </c>
      <c r="H113" s="22" t="s">
        <v>2839</v>
      </c>
      <c r="I113" s="29" t="s">
        <v>2904</v>
      </c>
      <c r="J113" s="74" t="s">
        <v>446</v>
      </c>
      <c r="K113" s="29" t="s">
        <v>2277</v>
      </c>
      <c r="L113" s="271" t="s">
        <v>2185</v>
      </c>
      <c r="M113" s="26" t="s">
        <v>2889</v>
      </c>
      <c r="N113" s="74" t="s">
        <v>446</v>
      </c>
      <c r="O113" s="290" t="s">
        <v>1395</v>
      </c>
      <c r="P113" s="275">
        <v>1</v>
      </c>
      <c r="Q113" s="1" t="s">
        <v>3087</v>
      </c>
      <c r="R113" s="2">
        <v>275</v>
      </c>
      <c r="S113" s="250" t="s">
        <v>3094</v>
      </c>
      <c r="T113" s="1" t="s">
        <v>3095</v>
      </c>
      <c r="U113" s="22" t="s">
        <v>1398</v>
      </c>
      <c r="V113" s="22" t="s">
        <v>1398</v>
      </c>
      <c r="W113" s="22" t="s">
        <v>2892</v>
      </c>
      <c r="X113" s="22" t="s">
        <v>2847</v>
      </c>
      <c r="Y113" s="342">
        <f t="shared" si="3"/>
        <v>2</v>
      </c>
      <c r="Z113" s="342" t="str">
        <f t="shared" si="4"/>
        <v>0</v>
      </c>
      <c r="AA113" s="342">
        <f t="shared" si="5"/>
        <v>2</v>
      </c>
      <c r="AB113" s="30"/>
      <c r="AC113" s="30"/>
      <c r="AD113" s="34"/>
      <c r="AE113" s="34"/>
      <c r="AF113" s="34"/>
      <c r="AG113" s="34"/>
      <c r="AH113" s="34"/>
    </row>
    <row r="114" spans="1:34" s="43" customFormat="1" ht="12" customHeight="1" x14ac:dyDescent="0.25">
      <c r="A114" s="20" t="s">
        <v>2711</v>
      </c>
      <c r="B114" s="21">
        <v>216</v>
      </c>
      <c r="C114" s="20" t="s">
        <v>2218</v>
      </c>
      <c r="D114" s="83" t="s">
        <v>1938</v>
      </c>
      <c r="E114" s="74" t="s">
        <v>2187</v>
      </c>
      <c r="F114" s="74">
        <v>1</v>
      </c>
      <c r="G114" s="275">
        <v>1</v>
      </c>
      <c r="H114" s="22" t="s">
        <v>2839</v>
      </c>
      <c r="I114" s="29" t="s">
        <v>2904</v>
      </c>
      <c r="J114" s="74" t="s">
        <v>446</v>
      </c>
      <c r="K114" s="29" t="s">
        <v>2277</v>
      </c>
      <c r="L114" s="271" t="s">
        <v>2185</v>
      </c>
      <c r="M114" s="26" t="s">
        <v>2889</v>
      </c>
      <c r="N114" s="74" t="s">
        <v>446</v>
      </c>
      <c r="O114" s="290" t="s">
        <v>1395</v>
      </c>
      <c r="P114" s="275">
        <v>1</v>
      </c>
      <c r="Q114" s="1" t="s">
        <v>3087</v>
      </c>
      <c r="R114" s="2">
        <v>275</v>
      </c>
      <c r="S114" s="250" t="s">
        <v>3094</v>
      </c>
      <c r="T114" s="1" t="s">
        <v>3095</v>
      </c>
      <c r="U114" s="22" t="s">
        <v>1398</v>
      </c>
      <c r="V114" s="22" t="s">
        <v>1398</v>
      </c>
      <c r="W114" s="22" t="s">
        <v>2892</v>
      </c>
      <c r="X114" s="22" t="s">
        <v>2847</v>
      </c>
      <c r="Y114" s="342">
        <f t="shared" si="3"/>
        <v>2</v>
      </c>
      <c r="Z114" s="342" t="str">
        <f t="shared" si="4"/>
        <v>0</v>
      </c>
      <c r="AA114" s="342">
        <f t="shared" si="5"/>
        <v>2</v>
      </c>
      <c r="AB114" s="30"/>
      <c r="AC114" s="30"/>
      <c r="AD114" s="34"/>
      <c r="AE114" s="34"/>
      <c r="AF114" s="34"/>
      <c r="AG114" s="34"/>
      <c r="AH114" s="34"/>
    </row>
    <row r="115" spans="1:34" s="43" customFormat="1" ht="12" customHeight="1" x14ac:dyDescent="0.25">
      <c r="A115" s="20" t="s">
        <v>2711</v>
      </c>
      <c r="B115" s="21">
        <v>216</v>
      </c>
      <c r="C115" s="20" t="s">
        <v>2218</v>
      </c>
      <c r="D115" s="83" t="s">
        <v>1939</v>
      </c>
      <c r="E115" s="74" t="s">
        <v>2187</v>
      </c>
      <c r="F115" s="74">
        <v>1</v>
      </c>
      <c r="G115" s="275">
        <v>1</v>
      </c>
      <c r="H115" s="22" t="s">
        <v>2839</v>
      </c>
      <c r="I115" s="29" t="s">
        <v>2904</v>
      </c>
      <c r="J115" s="74" t="s">
        <v>446</v>
      </c>
      <c r="K115" s="29" t="s">
        <v>2277</v>
      </c>
      <c r="L115" s="271" t="s">
        <v>2185</v>
      </c>
      <c r="M115" s="26" t="s">
        <v>2889</v>
      </c>
      <c r="N115" s="74" t="s">
        <v>446</v>
      </c>
      <c r="O115" s="290" t="s">
        <v>1395</v>
      </c>
      <c r="P115" s="275">
        <v>1</v>
      </c>
      <c r="Q115" s="1" t="s">
        <v>3087</v>
      </c>
      <c r="R115" s="2">
        <v>275</v>
      </c>
      <c r="S115" s="250" t="s">
        <v>3094</v>
      </c>
      <c r="T115" s="1" t="s">
        <v>3095</v>
      </c>
      <c r="U115" s="22" t="s">
        <v>1398</v>
      </c>
      <c r="V115" s="22" t="s">
        <v>1398</v>
      </c>
      <c r="W115" s="22" t="s">
        <v>2892</v>
      </c>
      <c r="X115" s="22" t="s">
        <v>2847</v>
      </c>
      <c r="Y115" s="342">
        <f t="shared" si="3"/>
        <v>2</v>
      </c>
      <c r="Z115" s="342" t="str">
        <f t="shared" si="4"/>
        <v>0</v>
      </c>
      <c r="AA115" s="342">
        <f t="shared" si="5"/>
        <v>2</v>
      </c>
      <c r="AB115" s="30"/>
      <c r="AC115" s="30"/>
      <c r="AD115" s="34"/>
      <c r="AE115" s="34"/>
      <c r="AF115" s="34"/>
      <c r="AG115" s="34"/>
      <c r="AH115" s="34"/>
    </row>
    <row r="116" spans="1:34" s="43" customFormat="1" ht="12" customHeight="1" x14ac:dyDescent="0.25">
      <c r="A116" s="20"/>
      <c r="B116" s="21"/>
      <c r="C116" s="20"/>
      <c r="D116" s="83" t="s">
        <v>1940</v>
      </c>
      <c r="E116" s="74" t="s">
        <v>2187</v>
      </c>
      <c r="F116" s="74">
        <v>1</v>
      </c>
      <c r="G116" s="275"/>
      <c r="H116" s="22" t="s">
        <v>2839</v>
      </c>
      <c r="I116" s="29"/>
      <c r="J116" s="74"/>
      <c r="K116" s="29"/>
      <c r="L116" s="271" t="s">
        <v>2185</v>
      </c>
      <c r="M116" s="26"/>
      <c r="N116" s="74"/>
      <c r="O116" s="290"/>
      <c r="P116" s="275"/>
      <c r="Q116" s="1"/>
      <c r="R116" s="2"/>
      <c r="S116" s="277"/>
      <c r="T116" s="1"/>
      <c r="U116" s="22"/>
      <c r="V116" s="22"/>
      <c r="W116" s="22"/>
      <c r="X116" s="22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  <c r="AB116" s="114"/>
      <c r="AC116" s="30"/>
      <c r="AD116" s="34"/>
      <c r="AE116" s="34"/>
      <c r="AF116" s="34"/>
      <c r="AG116" s="34"/>
      <c r="AH116" s="34"/>
    </row>
    <row r="117" spans="1:34" s="43" customFormat="1" ht="12" customHeight="1" x14ac:dyDescent="0.25">
      <c r="A117" s="20"/>
      <c r="B117" s="21"/>
      <c r="C117" s="20"/>
      <c r="D117" s="83" t="s">
        <v>1941</v>
      </c>
      <c r="E117" s="74" t="s">
        <v>2187</v>
      </c>
      <c r="F117" s="74">
        <v>1</v>
      </c>
      <c r="G117" s="275"/>
      <c r="H117" s="22" t="s">
        <v>2839</v>
      </c>
      <c r="I117" s="29"/>
      <c r="J117" s="74"/>
      <c r="K117" s="29"/>
      <c r="L117" s="271" t="s">
        <v>2185</v>
      </c>
      <c r="M117" s="26"/>
      <c r="N117" s="74"/>
      <c r="O117" s="290"/>
      <c r="P117" s="275"/>
      <c r="Q117" s="1"/>
      <c r="R117" s="2"/>
      <c r="S117" s="277"/>
      <c r="T117" s="1"/>
      <c r="U117" s="22"/>
      <c r="V117" s="22"/>
      <c r="W117" s="22"/>
      <c r="X117" s="22"/>
      <c r="Y117" s="342">
        <f t="shared" si="3"/>
        <v>0</v>
      </c>
      <c r="Z117" s="342" t="str">
        <f t="shared" si="4"/>
        <v>0</v>
      </c>
      <c r="AA117" s="342" t="str">
        <f t="shared" si="5"/>
        <v>0</v>
      </c>
      <c r="AB117" s="114"/>
      <c r="AC117" s="30"/>
      <c r="AD117" s="34"/>
      <c r="AE117" s="34"/>
      <c r="AF117" s="34"/>
      <c r="AG117" s="34"/>
      <c r="AH117" s="34"/>
    </row>
    <row r="118" spans="1:34" s="49" customFormat="1" ht="12" customHeight="1" thickBot="1" x14ac:dyDescent="0.3">
      <c r="A118" s="262"/>
      <c r="B118" s="263"/>
      <c r="C118" s="262"/>
      <c r="G118" s="292">
        <f>SUM(G94:G117)</f>
        <v>12</v>
      </c>
      <c r="I118" s="265"/>
      <c r="J118" s="293"/>
      <c r="K118" s="294"/>
      <c r="L118" s="266"/>
      <c r="M118" s="295">
        <f>G118-P118</f>
        <v>0</v>
      </c>
      <c r="N118" s="367"/>
      <c r="O118" s="297"/>
      <c r="P118" s="292">
        <f>SUM(P94:P117)</f>
        <v>12</v>
      </c>
      <c r="Q118" s="298"/>
      <c r="R118" s="263"/>
      <c r="S118" s="299"/>
      <c r="T118" s="300"/>
      <c r="U118" s="65"/>
      <c r="V118" s="65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  <c r="AC118" s="270"/>
    </row>
    <row r="119" spans="1:34" s="3" customFormat="1" ht="12" customHeight="1" x14ac:dyDescent="0.25">
      <c r="A119" s="1"/>
      <c r="B119" s="2"/>
      <c r="C119" s="301" t="s">
        <v>1945</v>
      </c>
      <c r="D119" s="1"/>
      <c r="G119" s="4"/>
      <c r="I119" s="4"/>
      <c r="K119" s="4"/>
      <c r="L119" s="244"/>
      <c r="O119" s="86"/>
      <c r="Q119" s="1"/>
      <c r="R119" s="2"/>
      <c r="S119" s="127"/>
      <c r="T119" s="1"/>
      <c r="Y119" s="342">
        <f t="shared" si="3"/>
        <v>0</v>
      </c>
      <c r="Z119" s="342" t="str">
        <f t="shared" si="4"/>
        <v>0</v>
      </c>
      <c r="AA119" s="342" t="str">
        <f t="shared" si="5"/>
        <v>0</v>
      </c>
      <c r="AC119" s="5"/>
    </row>
    <row r="120" spans="1:34" s="3" customFormat="1" ht="12" customHeight="1" x14ac:dyDescent="0.2">
      <c r="L120" s="244" t="s">
        <v>2185</v>
      </c>
      <c r="S120" s="22"/>
      <c r="Y120" s="342">
        <f t="shared" si="3"/>
        <v>0</v>
      </c>
      <c r="Z120" s="342" t="str">
        <f t="shared" si="4"/>
        <v>0</v>
      </c>
      <c r="AA120" s="342" t="str">
        <f t="shared" si="5"/>
        <v>0</v>
      </c>
      <c r="AC120" s="5"/>
    </row>
    <row r="121" spans="1:34" ht="12" customHeight="1" x14ac:dyDescent="0.25">
      <c r="A121" s="1" t="s">
        <v>3096</v>
      </c>
      <c r="B121" s="2">
        <v>325</v>
      </c>
      <c r="C121" s="1" t="s">
        <v>3087</v>
      </c>
      <c r="D121" s="1" t="s">
        <v>2186</v>
      </c>
      <c r="E121" s="3" t="s">
        <v>2187</v>
      </c>
      <c r="F121" s="3">
        <v>16</v>
      </c>
      <c r="G121" s="27">
        <v>25</v>
      </c>
      <c r="H121" s="3"/>
      <c r="I121" s="111" t="s">
        <v>3097</v>
      </c>
      <c r="J121" s="3" t="s">
        <v>446</v>
      </c>
      <c r="K121" s="111" t="s">
        <v>1984</v>
      </c>
      <c r="L121" s="244" t="s">
        <v>2185</v>
      </c>
      <c r="M121" s="3" t="s">
        <v>2516</v>
      </c>
      <c r="N121" s="3" t="s">
        <v>446</v>
      </c>
      <c r="O121" s="27" t="s">
        <v>2948</v>
      </c>
      <c r="P121" s="3">
        <v>25</v>
      </c>
      <c r="Q121" s="1" t="s">
        <v>2193</v>
      </c>
      <c r="R121" s="2">
        <v>86</v>
      </c>
      <c r="S121" s="249" t="s">
        <v>3098</v>
      </c>
      <c r="T121" s="1" t="s">
        <v>1993</v>
      </c>
      <c r="U121" s="3" t="s">
        <v>1953</v>
      </c>
      <c r="V121" s="3" t="s">
        <v>1953</v>
      </c>
      <c r="W121" s="22" t="s">
        <v>2892</v>
      </c>
      <c r="X121" s="22" t="s">
        <v>2847</v>
      </c>
      <c r="Y121" s="342">
        <f t="shared" si="3"/>
        <v>800</v>
      </c>
      <c r="Z121" s="342" t="str">
        <f t="shared" si="4"/>
        <v>0</v>
      </c>
      <c r="AA121" s="342">
        <f t="shared" si="5"/>
        <v>800</v>
      </c>
    </row>
    <row r="122" spans="1:34" s="3" customFormat="1" ht="12" customHeight="1" x14ac:dyDescent="0.2">
      <c r="A122" s="1" t="s">
        <v>3099</v>
      </c>
      <c r="B122" s="2">
        <v>265</v>
      </c>
      <c r="C122" s="1" t="s">
        <v>3087</v>
      </c>
      <c r="D122" s="1" t="s">
        <v>2186</v>
      </c>
      <c r="E122" s="3" t="s">
        <v>2187</v>
      </c>
      <c r="F122" s="3">
        <v>16</v>
      </c>
      <c r="G122" s="27">
        <v>25</v>
      </c>
      <c r="I122" s="111" t="s">
        <v>3050</v>
      </c>
      <c r="J122" s="3" t="s">
        <v>446</v>
      </c>
      <c r="K122" s="111" t="s">
        <v>2887</v>
      </c>
      <c r="L122" s="244" t="s">
        <v>2185</v>
      </c>
      <c r="M122" s="3" t="s">
        <v>2516</v>
      </c>
      <c r="N122" s="3" t="s">
        <v>446</v>
      </c>
      <c r="O122" s="27" t="s">
        <v>2948</v>
      </c>
      <c r="P122" s="3">
        <v>25</v>
      </c>
      <c r="Q122" s="1" t="s">
        <v>2193</v>
      </c>
      <c r="R122" s="2">
        <v>86</v>
      </c>
      <c r="S122" s="249" t="s">
        <v>3100</v>
      </c>
      <c r="T122" s="1" t="s">
        <v>1991</v>
      </c>
      <c r="U122" s="3" t="s">
        <v>1953</v>
      </c>
      <c r="V122" s="3" t="s">
        <v>1953</v>
      </c>
      <c r="W122" s="22" t="s">
        <v>2892</v>
      </c>
      <c r="X122" s="22" t="s">
        <v>2847</v>
      </c>
      <c r="Y122" s="342">
        <f t="shared" si="3"/>
        <v>800</v>
      </c>
      <c r="Z122" s="342" t="str">
        <f t="shared" si="4"/>
        <v>0</v>
      </c>
      <c r="AA122" s="342">
        <f t="shared" si="5"/>
        <v>800</v>
      </c>
    </row>
    <row r="123" spans="1:34" s="22" customFormat="1" ht="12" customHeight="1" x14ac:dyDescent="0.2">
      <c r="A123" s="1" t="s">
        <v>3101</v>
      </c>
      <c r="B123" s="2">
        <v>300</v>
      </c>
      <c r="C123" s="1" t="s">
        <v>3087</v>
      </c>
      <c r="D123" s="1" t="s">
        <v>2186</v>
      </c>
      <c r="E123" s="3" t="s">
        <v>2187</v>
      </c>
      <c r="F123" s="3">
        <v>16</v>
      </c>
      <c r="G123" s="27">
        <v>25</v>
      </c>
      <c r="H123" s="3"/>
      <c r="I123" s="111" t="s">
        <v>1975</v>
      </c>
      <c r="J123" s="22" t="s">
        <v>446</v>
      </c>
      <c r="K123" s="111" t="s">
        <v>2329</v>
      </c>
      <c r="L123" s="246" t="s">
        <v>2185</v>
      </c>
      <c r="M123" s="3" t="s">
        <v>2453</v>
      </c>
      <c r="N123" s="3" t="s">
        <v>446</v>
      </c>
      <c r="O123" s="142" t="s">
        <v>1968</v>
      </c>
      <c r="P123" s="3">
        <v>25</v>
      </c>
      <c r="Q123" s="1" t="s">
        <v>2193</v>
      </c>
      <c r="R123" s="2">
        <v>24.73</v>
      </c>
      <c r="S123" s="249" t="s">
        <v>3102</v>
      </c>
      <c r="T123" s="1" t="s">
        <v>1970</v>
      </c>
      <c r="U123" s="3" t="s">
        <v>1953</v>
      </c>
      <c r="V123" s="3" t="s">
        <v>1953</v>
      </c>
      <c r="W123" s="22" t="s">
        <v>2892</v>
      </c>
      <c r="X123" s="22" t="s">
        <v>2847</v>
      </c>
      <c r="Y123" s="342">
        <f t="shared" si="3"/>
        <v>800</v>
      </c>
      <c r="Z123" s="342" t="str">
        <f t="shared" si="4"/>
        <v>0</v>
      </c>
      <c r="AA123" s="342">
        <f t="shared" si="5"/>
        <v>800</v>
      </c>
      <c r="AC123" s="25"/>
    </row>
    <row r="124" spans="1:34" s="3" customFormat="1" ht="12" customHeight="1" x14ac:dyDescent="0.2">
      <c r="A124" s="1" t="s">
        <v>3103</v>
      </c>
      <c r="B124" s="2">
        <v>275</v>
      </c>
      <c r="C124" s="1" t="s">
        <v>3087</v>
      </c>
      <c r="D124" s="1" t="s">
        <v>2186</v>
      </c>
      <c r="E124" s="3" t="s">
        <v>2187</v>
      </c>
      <c r="F124" s="3">
        <v>16</v>
      </c>
      <c r="G124" s="27">
        <v>25</v>
      </c>
      <c r="I124" s="111" t="s">
        <v>3104</v>
      </c>
      <c r="J124" s="22" t="s">
        <v>446</v>
      </c>
      <c r="K124" s="111" t="s">
        <v>2329</v>
      </c>
      <c r="L124" s="244" t="s">
        <v>2185</v>
      </c>
      <c r="M124" s="3" t="s">
        <v>2453</v>
      </c>
      <c r="N124" s="3" t="s">
        <v>446</v>
      </c>
      <c r="O124" s="142" t="s">
        <v>1968</v>
      </c>
      <c r="P124" s="3">
        <v>25</v>
      </c>
      <c r="Q124" s="1" t="s">
        <v>2193</v>
      </c>
      <c r="R124" s="2">
        <v>24.73</v>
      </c>
      <c r="S124" s="249" t="s">
        <v>3105</v>
      </c>
      <c r="T124" s="1" t="s">
        <v>1970</v>
      </c>
      <c r="U124" s="3" t="s">
        <v>1953</v>
      </c>
      <c r="V124" s="3" t="s">
        <v>1953</v>
      </c>
      <c r="W124" s="22" t="s">
        <v>2892</v>
      </c>
      <c r="X124" s="22" t="s">
        <v>2847</v>
      </c>
      <c r="Y124" s="342">
        <f t="shared" si="3"/>
        <v>800</v>
      </c>
      <c r="Z124" s="342" t="str">
        <f t="shared" si="4"/>
        <v>0</v>
      </c>
      <c r="AA124" s="342">
        <f t="shared" si="5"/>
        <v>800</v>
      </c>
      <c r="AC124" s="5"/>
    </row>
    <row r="125" spans="1:34" s="3" customFormat="1" ht="12" customHeight="1" x14ac:dyDescent="0.2">
      <c r="A125" s="20" t="s">
        <v>1966</v>
      </c>
      <c r="B125" s="21">
        <v>215</v>
      </c>
      <c r="C125" s="20" t="s">
        <v>2218</v>
      </c>
      <c r="D125" s="20" t="s">
        <v>2186</v>
      </c>
      <c r="E125" s="22" t="s">
        <v>2187</v>
      </c>
      <c r="F125" s="22">
        <v>16</v>
      </c>
      <c r="G125" s="22">
        <v>25</v>
      </c>
      <c r="H125" s="22"/>
      <c r="I125" s="245" t="s">
        <v>1967</v>
      </c>
      <c r="J125" s="22" t="s">
        <v>446</v>
      </c>
      <c r="K125" s="23" t="s">
        <v>1949</v>
      </c>
      <c r="L125" s="244" t="s">
        <v>2185</v>
      </c>
      <c r="M125" s="3" t="s">
        <v>2453</v>
      </c>
      <c r="N125" s="3" t="s">
        <v>446</v>
      </c>
      <c r="O125" s="142" t="s">
        <v>3106</v>
      </c>
      <c r="P125" s="3">
        <v>25</v>
      </c>
      <c r="Q125" s="1" t="s">
        <v>2193</v>
      </c>
      <c r="R125" s="2">
        <v>24.73</v>
      </c>
      <c r="S125" s="249" t="s">
        <v>3107</v>
      </c>
      <c r="T125" s="1" t="s">
        <v>1970</v>
      </c>
      <c r="U125" s="3" t="s">
        <v>1953</v>
      </c>
      <c r="V125" s="3" t="s">
        <v>1953</v>
      </c>
      <c r="W125" s="22" t="s">
        <v>2892</v>
      </c>
      <c r="X125" s="22" t="s">
        <v>2847</v>
      </c>
      <c r="Y125" s="342">
        <f t="shared" si="3"/>
        <v>800</v>
      </c>
      <c r="Z125" s="342" t="str">
        <f t="shared" si="4"/>
        <v>0</v>
      </c>
      <c r="AA125" s="342">
        <f t="shared" si="5"/>
        <v>800</v>
      </c>
      <c r="AC125" s="5"/>
    </row>
    <row r="126" spans="1:34" s="22" customFormat="1" ht="12" customHeight="1" x14ac:dyDescent="0.2">
      <c r="A126" s="20" t="s">
        <v>1971</v>
      </c>
      <c r="B126" s="21">
        <v>38.6</v>
      </c>
      <c r="C126" s="20" t="s">
        <v>2193</v>
      </c>
      <c r="D126" s="20" t="s">
        <v>2186</v>
      </c>
      <c r="E126" s="22" t="s">
        <v>2187</v>
      </c>
      <c r="F126" s="22">
        <v>16</v>
      </c>
      <c r="G126" s="22">
        <v>25</v>
      </c>
      <c r="I126" s="23" t="s">
        <v>1972</v>
      </c>
      <c r="J126" s="22" t="s">
        <v>446</v>
      </c>
      <c r="K126" s="23" t="s">
        <v>2408</v>
      </c>
      <c r="L126" s="246" t="s">
        <v>2185</v>
      </c>
      <c r="M126" s="3" t="s">
        <v>2453</v>
      </c>
      <c r="N126" s="3" t="s">
        <v>446</v>
      </c>
      <c r="O126" s="142" t="s">
        <v>3108</v>
      </c>
      <c r="P126" s="3">
        <v>25</v>
      </c>
      <c r="Q126" s="1" t="s">
        <v>2193</v>
      </c>
      <c r="R126" s="2">
        <v>24.73</v>
      </c>
      <c r="S126" s="249" t="s">
        <v>3109</v>
      </c>
      <c r="T126" s="1" t="s">
        <v>1970</v>
      </c>
      <c r="U126" s="3" t="s">
        <v>1953</v>
      </c>
      <c r="V126" s="3" t="s">
        <v>1953</v>
      </c>
      <c r="W126" s="22" t="s">
        <v>2892</v>
      </c>
      <c r="X126" s="22" t="s">
        <v>2847</v>
      </c>
      <c r="Y126" s="342">
        <f t="shared" si="3"/>
        <v>800</v>
      </c>
      <c r="Z126" s="342" t="str">
        <f t="shared" si="4"/>
        <v>0</v>
      </c>
      <c r="AA126" s="342">
        <f t="shared" si="5"/>
        <v>800</v>
      </c>
      <c r="AC126" s="25"/>
    </row>
    <row r="127" spans="1:34" s="3" customFormat="1" ht="12" customHeight="1" x14ac:dyDescent="0.2">
      <c r="A127" s="1" t="s">
        <v>3110</v>
      </c>
      <c r="B127" s="2">
        <v>375</v>
      </c>
      <c r="C127" s="1" t="s">
        <v>3087</v>
      </c>
      <c r="D127" s="1" t="s">
        <v>2186</v>
      </c>
      <c r="E127" s="3" t="s">
        <v>2187</v>
      </c>
      <c r="F127" s="3">
        <v>16</v>
      </c>
      <c r="G127" s="27">
        <v>25</v>
      </c>
      <c r="I127" s="111" t="s">
        <v>1978</v>
      </c>
      <c r="J127" s="22" t="s">
        <v>446</v>
      </c>
      <c r="K127" s="111" t="s">
        <v>2888</v>
      </c>
      <c r="L127" s="244" t="s">
        <v>2185</v>
      </c>
      <c r="M127" s="3" t="s">
        <v>2453</v>
      </c>
      <c r="N127" s="3" t="s">
        <v>446</v>
      </c>
      <c r="O127" s="142" t="s">
        <v>1968</v>
      </c>
      <c r="P127" s="3">
        <v>25</v>
      </c>
      <c r="Q127" s="1" t="s">
        <v>2193</v>
      </c>
      <c r="R127" s="2">
        <v>24.73</v>
      </c>
      <c r="S127" s="249" t="s">
        <v>3111</v>
      </c>
      <c r="T127" s="1" t="s">
        <v>1970</v>
      </c>
      <c r="U127" s="3" t="s">
        <v>1953</v>
      </c>
      <c r="V127" s="3" t="s">
        <v>1953</v>
      </c>
      <c r="W127" s="22" t="s">
        <v>2892</v>
      </c>
      <c r="X127" s="22" t="s">
        <v>2847</v>
      </c>
      <c r="Y127" s="342">
        <f t="shared" si="3"/>
        <v>800</v>
      </c>
      <c r="Z127" s="342" t="str">
        <f t="shared" si="4"/>
        <v>0</v>
      </c>
      <c r="AA127" s="342">
        <f t="shared" si="5"/>
        <v>800</v>
      </c>
      <c r="AC127" s="5"/>
    </row>
    <row r="128" spans="1:34" s="22" customFormat="1" ht="12" customHeight="1" x14ac:dyDescent="0.2">
      <c r="A128" s="1" t="s">
        <v>3112</v>
      </c>
      <c r="B128" s="21">
        <v>0</v>
      </c>
      <c r="C128" s="248" t="s">
        <v>1295</v>
      </c>
      <c r="D128" s="20" t="s">
        <v>2186</v>
      </c>
      <c r="E128" s="22" t="s">
        <v>2187</v>
      </c>
      <c r="F128" s="22">
        <v>16</v>
      </c>
      <c r="G128" s="28">
        <v>7</v>
      </c>
      <c r="H128" s="22" t="s">
        <v>2839</v>
      </c>
      <c r="I128" s="23" t="s">
        <v>1947</v>
      </c>
      <c r="J128" s="22" t="s">
        <v>446</v>
      </c>
      <c r="K128" s="23" t="s">
        <v>1948</v>
      </c>
      <c r="L128" s="246" t="s">
        <v>2185</v>
      </c>
      <c r="M128" s="22" t="s">
        <v>1949</v>
      </c>
      <c r="N128" s="22" t="s">
        <v>446</v>
      </c>
      <c r="O128" s="303" t="s">
        <v>182</v>
      </c>
      <c r="P128" s="28">
        <v>7</v>
      </c>
      <c r="Q128" s="20" t="s">
        <v>2193</v>
      </c>
      <c r="R128" s="21">
        <v>19.3</v>
      </c>
      <c r="S128" s="250" t="s">
        <v>3113</v>
      </c>
      <c r="T128" s="20" t="s">
        <v>1952</v>
      </c>
      <c r="U128" s="22" t="s">
        <v>1953</v>
      </c>
      <c r="V128" s="22" t="s">
        <v>1953</v>
      </c>
      <c r="W128" s="22" t="s">
        <v>2892</v>
      </c>
      <c r="X128" s="22" t="s">
        <v>2847</v>
      </c>
      <c r="Y128" s="342">
        <f t="shared" si="3"/>
        <v>224</v>
      </c>
      <c r="Z128" s="342" t="str">
        <f t="shared" si="4"/>
        <v>0</v>
      </c>
      <c r="AA128" s="342">
        <f t="shared" si="5"/>
        <v>224</v>
      </c>
      <c r="AC128" s="25"/>
    </row>
    <row r="129" spans="1:29" s="22" customFormat="1" ht="12" customHeight="1" x14ac:dyDescent="0.2">
      <c r="A129" s="1" t="s">
        <v>3112</v>
      </c>
      <c r="B129" s="21">
        <v>0</v>
      </c>
      <c r="C129" s="248" t="s">
        <v>1295</v>
      </c>
      <c r="D129" s="20" t="s">
        <v>2186</v>
      </c>
      <c r="E129" s="22" t="s">
        <v>2187</v>
      </c>
      <c r="F129" s="22">
        <v>16</v>
      </c>
      <c r="G129" s="26">
        <v>25</v>
      </c>
      <c r="I129" s="23" t="s">
        <v>1947</v>
      </c>
      <c r="J129" s="22" t="s">
        <v>446</v>
      </c>
      <c r="K129" s="23" t="s">
        <v>1958</v>
      </c>
      <c r="L129" s="246" t="s">
        <v>2185</v>
      </c>
      <c r="M129" s="22" t="s">
        <v>2448</v>
      </c>
      <c r="N129" s="22" t="s">
        <v>446</v>
      </c>
      <c r="O129" s="114" t="s">
        <v>3114</v>
      </c>
      <c r="P129" s="22">
        <v>25</v>
      </c>
      <c r="Q129" s="20" t="s">
        <v>2193</v>
      </c>
      <c r="R129" s="21">
        <v>61</v>
      </c>
      <c r="S129" s="250" t="s">
        <v>3115</v>
      </c>
      <c r="T129" s="20" t="s">
        <v>1965</v>
      </c>
      <c r="U129" s="22" t="s">
        <v>1953</v>
      </c>
      <c r="V129" s="22" t="s">
        <v>1953</v>
      </c>
      <c r="W129" s="22" t="s">
        <v>2892</v>
      </c>
      <c r="X129" s="22" t="s">
        <v>2847</v>
      </c>
      <c r="Y129" s="342">
        <f t="shared" si="3"/>
        <v>800</v>
      </c>
      <c r="Z129" s="342" t="str">
        <f t="shared" si="4"/>
        <v>0</v>
      </c>
      <c r="AA129" s="342">
        <f t="shared" si="5"/>
        <v>800</v>
      </c>
      <c r="AC129" s="25"/>
    </row>
    <row r="130" spans="1:29" s="3" customFormat="1" ht="12" customHeight="1" x14ac:dyDescent="0.2">
      <c r="A130" s="1" t="s">
        <v>3112</v>
      </c>
      <c r="B130" s="21">
        <v>0</v>
      </c>
      <c r="C130" s="248" t="s">
        <v>1295</v>
      </c>
      <c r="D130" s="20" t="s">
        <v>2186</v>
      </c>
      <c r="E130" s="22" t="s">
        <v>2187</v>
      </c>
      <c r="F130" s="22">
        <v>16</v>
      </c>
      <c r="G130" s="28">
        <v>1</v>
      </c>
      <c r="H130" s="22" t="s">
        <v>2839</v>
      </c>
      <c r="I130" s="23" t="s">
        <v>1947</v>
      </c>
      <c r="J130" s="22" t="s">
        <v>446</v>
      </c>
      <c r="K130" s="23" t="s">
        <v>1958</v>
      </c>
      <c r="L130" s="244" t="s">
        <v>2185</v>
      </c>
      <c r="M130" s="3" t="s">
        <v>2453</v>
      </c>
      <c r="N130" s="3" t="s">
        <v>446</v>
      </c>
      <c r="O130" s="142" t="s">
        <v>1980</v>
      </c>
      <c r="P130" s="164">
        <v>1</v>
      </c>
      <c r="Q130" s="1" t="s">
        <v>2193</v>
      </c>
      <c r="R130" s="2">
        <v>24.73</v>
      </c>
      <c r="S130" s="249" t="s">
        <v>3116</v>
      </c>
      <c r="T130" s="1" t="s">
        <v>1970</v>
      </c>
      <c r="U130" s="3" t="s">
        <v>1953</v>
      </c>
      <c r="V130" s="3" t="s">
        <v>1953</v>
      </c>
      <c r="W130" s="22" t="s">
        <v>2892</v>
      </c>
      <c r="X130" s="22" t="s">
        <v>2847</v>
      </c>
      <c r="Y130" s="342">
        <f t="shared" si="3"/>
        <v>32</v>
      </c>
      <c r="Z130" s="342" t="str">
        <f t="shared" si="4"/>
        <v>0</v>
      </c>
      <c r="AA130" s="342">
        <f t="shared" si="5"/>
        <v>32</v>
      </c>
      <c r="AC130" s="5"/>
    </row>
    <row r="131" spans="1:29" s="3" customFormat="1" ht="12" customHeight="1" x14ac:dyDescent="0.2">
      <c r="A131" s="1" t="s">
        <v>3117</v>
      </c>
      <c r="B131" s="2">
        <v>300</v>
      </c>
      <c r="C131" s="1" t="s">
        <v>3087</v>
      </c>
      <c r="D131" s="1" t="s">
        <v>2186</v>
      </c>
      <c r="E131" s="3" t="s">
        <v>2187</v>
      </c>
      <c r="F131" s="3">
        <v>16</v>
      </c>
      <c r="G131" s="27">
        <v>25</v>
      </c>
      <c r="I131" s="111"/>
      <c r="J131" s="3" t="s">
        <v>446</v>
      </c>
      <c r="K131" s="111" t="s">
        <v>1983</v>
      </c>
      <c r="L131" s="244" t="s">
        <v>2185</v>
      </c>
      <c r="M131" s="3" t="s">
        <v>1983</v>
      </c>
      <c r="N131" s="3" t="s">
        <v>446</v>
      </c>
      <c r="P131" s="3">
        <v>25</v>
      </c>
      <c r="Q131" s="1" t="s">
        <v>1985</v>
      </c>
      <c r="R131" s="2">
        <v>325</v>
      </c>
      <c r="S131" s="249" t="s">
        <v>436</v>
      </c>
      <c r="T131" s="1" t="s">
        <v>1986</v>
      </c>
      <c r="U131" s="3" t="s">
        <v>1953</v>
      </c>
      <c r="V131" s="3" t="s">
        <v>1953</v>
      </c>
      <c r="W131" s="22" t="s">
        <v>2892</v>
      </c>
      <c r="X131" s="22" t="s">
        <v>1019</v>
      </c>
      <c r="Y131" s="342">
        <f t="shared" si="3"/>
        <v>800</v>
      </c>
      <c r="Z131" s="342">
        <f t="shared" si="4"/>
        <v>800</v>
      </c>
      <c r="AA131" s="342" t="str">
        <f t="shared" si="5"/>
        <v>0</v>
      </c>
      <c r="AC131" s="5"/>
    </row>
    <row r="132" spans="1:29" s="3" customFormat="1" ht="12" customHeight="1" x14ac:dyDescent="0.2">
      <c r="L132" s="244" t="s">
        <v>2185</v>
      </c>
      <c r="S132" s="24"/>
      <c r="Y132" s="342">
        <f t="shared" si="3"/>
        <v>0</v>
      </c>
      <c r="Z132" s="342" t="str">
        <f t="shared" si="4"/>
        <v>0</v>
      </c>
      <c r="AA132" s="342" t="str">
        <f t="shared" si="5"/>
        <v>0</v>
      </c>
      <c r="AC132" s="5"/>
    </row>
    <row r="133" spans="1:29" s="369" customFormat="1" ht="12" customHeight="1" x14ac:dyDescent="0.3">
      <c r="G133" s="350">
        <f>SUM(G119:G131)</f>
        <v>233</v>
      </c>
      <c r="I133" s="370"/>
      <c r="J133" s="379"/>
      <c r="K133" s="370"/>
      <c r="L133" s="370"/>
      <c r="M133" s="352">
        <f>G133-P133</f>
        <v>0</v>
      </c>
      <c r="N133" s="379"/>
      <c r="O133" s="372"/>
      <c r="P133" s="352">
        <f>SUM(P119:P132)</f>
        <v>233</v>
      </c>
      <c r="S133" s="307"/>
      <c r="Y133" s="342">
        <f t="shared" ref="Y133:Y196" si="6">F133*G133*2</f>
        <v>0</v>
      </c>
      <c r="Z133" s="342" t="str">
        <f t="shared" ref="Z133:Z196" si="7">IF(X133="N",Y133,"0")</f>
        <v>0</v>
      </c>
      <c r="AA133" s="342" t="str">
        <f t="shared" ref="AA133:AA196" si="8">IF(X133="P",Y133,"0")</f>
        <v>0</v>
      </c>
    </row>
    <row r="134" spans="1:29" s="322" customFormat="1" ht="12" customHeight="1" x14ac:dyDescent="0.25">
      <c r="C134" s="373" t="s">
        <v>1999</v>
      </c>
      <c r="G134" s="324"/>
      <c r="I134" s="324"/>
      <c r="J134" s="380"/>
      <c r="K134" s="324"/>
      <c r="L134" s="324"/>
      <c r="N134" s="380"/>
      <c r="O134" s="326"/>
      <c r="S134" s="311"/>
      <c r="Y134" s="342">
        <f t="shared" si="6"/>
        <v>0</v>
      </c>
      <c r="Z134" s="342" t="str">
        <f t="shared" si="7"/>
        <v>0</v>
      </c>
      <c r="AA134" s="342" t="str">
        <f t="shared" si="8"/>
        <v>0</v>
      </c>
    </row>
    <row r="135" spans="1:29" s="322" customFormat="1" ht="12" customHeight="1" x14ac:dyDescent="0.25">
      <c r="L135" s="244" t="s">
        <v>2185</v>
      </c>
      <c r="N135" s="380"/>
      <c r="O135" s="326"/>
      <c r="S135" s="311"/>
      <c r="Y135" s="342">
        <f t="shared" si="6"/>
        <v>0</v>
      </c>
      <c r="Z135" s="342" t="str">
        <f t="shared" si="7"/>
        <v>0</v>
      </c>
      <c r="AA135" s="342" t="str">
        <f t="shared" si="8"/>
        <v>0</v>
      </c>
    </row>
    <row r="136" spans="1:29" s="22" customFormat="1" ht="12" customHeight="1" x14ac:dyDescent="0.2">
      <c r="A136" s="1" t="s">
        <v>3118</v>
      </c>
      <c r="B136" s="21">
        <v>0</v>
      </c>
      <c r="C136" s="248" t="s">
        <v>1295</v>
      </c>
      <c r="D136" s="20" t="s">
        <v>2718</v>
      </c>
      <c r="E136" s="22" t="s">
        <v>2187</v>
      </c>
      <c r="F136" s="22">
        <v>8</v>
      </c>
      <c r="G136" s="28">
        <v>7</v>
      </c>
      <c r="H136" s="22" t="s">
        <v>2839</v>
      </c>
      <c r="I136" s="23" t="s">
        <v>1947</v>
      </c>
      <c r="J136" s="22" t="s">
        <v>446</v>
      </c>
      <c r="K136" s="23" t="s">
        <v>1948</v>
      </c>
      <c r="L136" s="246" t="s">
        <v>2185</v>
      </c>
      <c r="M136" s="22" t="s">
        <v>1949</v>
      </c>
      <c r="N136" s="22" t="s">
        <v>446</v>
      </c>
      <c r="O136" s="303" t="s">
        <v>182</v>
      </c>
      <c r="P136" s="28">
        <v>7</v>
      </c>
      <c r="Q136" s="20" t="s">
        <v>2193</v>
      </c>
      <c r="R136" s="21">
        <v>19.3</v>
      </c>
      <c r="S136" s="250" t="s">
        <v>3113</v>
      </c>
      <c r="T136" s="20" t="s">
        <v>1952</v>
      </c>
      <c r="U136" s="22" t="s">
        <v>1953</v>
      </c>
      <c r="V136" s="22" t="s">
        <v>1953</v>
      </c>
      <c r="W136" s="22" t="s">
        <v>2892</v>
      </c>
      <c r="X136" s="22" t="s">
        <v>2847</v>
      </c>
      <c r="Y136" s="342">
        <f t="shared" si="6"/>
        <v>112</v>
      </c>
      <c r="Z136" s="342" t="str">
        <f t="shared" si="7"/>
        <v>0</v>
      </c>
      <c r="AA136" s="342">
        <f t="shared" si="8"/>
        <v>112</v>
      </c>
      <c r="AC136" s="25"/>
    </row>
    <row r="137" spans="1:29" s="22" customFormat="1" ht="12" customHeight="1" x14ac:dyDescent="0.2">
      <c r="A137" s="20" t="s">
        <v>2010</v>
      </c>
      <c r="B137" s="21">
        <v>185</v>
      </c>
      <c r="C137" s="20" t="s">
        <v>2218</v>
      </c>
      <c r="D137" s="20" t="s">
        <v>2718</v>
      </c>
      <c r="E137" s="22" t="s">
        <v>2187</v>
      </c>
      <c r="F137" s="22">
        <v>8</v>
      </c>
      <c r="G137" s="22">
        <v>25</v>
      </c>
      <c r="I137" s="29" t="s">
        <v>3119</v>
      </c>
      <c r="J137" s="22" t="s">
        <v>446</v>
      </c>
      <c r="K137" s="23" t="s">
        <v>2490</v>
      </c>
      <c r="L137" s="246" t="s">
        <v>2185</v>
      </c>
      <c r="M137" s="22" t="s">
        <v>2889</v>
      </c>
      <c r="N137" s="22" t="s">
        <v>446</v>
      </c>
      <c r="O137" s="26" t="s">
        <v>3120</v>
      </c>
      <c r="P137" s="22">
        <v>25</v>
      </c>
      <c r="Q137" s="20" t="s">
        <v>2193</v>
      </c>
      <c r="R137" s="21">
        <v>61</v>
      </c>
      <c r="S137" s="250" t="s">
        <v>3121</v>
      </c>
      <c r="T137" s="20" t="s">
        <v>2012</v>
      </c>
      <c r="U137" s="22" t="s">
        <v>1953</v>
      </c>
      <c r="V137" s="22" t="s">
        <v>1953</v>
      </c>
      <c r="W137" s="22" t="s">
        <v>2892</v>
      </c>
      <c r="X137" s="22" t="s">
        <v>2847</v>
      </c>
      <c r="Y137" s="342">
        <f t="shared" si="6"/>
        <v>400</v>
      </c>
      <c r="Z137" s="342" t="str">
        <f t="shared" si="7"/>
        <v>0</v>
      </c>
      <c r="AA137" s="342">
        <f t="shared" si="8"/>
        <v>400</v>
      </c>
      <c r="AC137" s="25"/>
    </row>
    <row r="138" spans="1:29" s="3" customFormat="1" ht="12" customHeight="1" x14ac:dyDescent="0.2">
      <c r="A138" s="20" t="s">
        <v>2028</v>
      </c>
      <c r="B138" s="21">
        <v>25</v>
      </c>
      <c r="C138" s="20" t="s">
        <v>2193</v>
      </c>
      <c r="D138" s="20" t="s">
        <v>2718</v>
      </c>
      <c r="E138" s="22" t="s">
        <v>2187</v>
      </c>
      <c r="F138" s="22">
        <v>8</v>
      </c>
      <c r="G138" s="22">
        <v>25</v>
      </c>
      <c r="H138" s="22"/>
      <c r="I138" s="4" t="s">
        <v>2567</v>
      </c>
      <c r="J138" s="24" t="s">
        <v>446</v>
      </c>
      <c r="K138" s="23" t="s">
        <v>2326</v>
      </c>
      <c r="L138" s="244" t="s">
        <v>2185</v>
      </c>
      <c r="M138" s="3" t="s">
        <v>2567</v>
      </c>
      <c r="N138" s="8" t="s">
        <v>446</v>
      </c>
      <c r="O138" s="139"/>
      <c r="P138" s="3">
        <v>25</v>
      </c>
      <c r="Q138" s="1" t="s">
        <v>2193</v>
      </c>
      <c r="R138" s="2">
        <v>370</v>
      </c>
      <c r="S138" s="24" t="s">
        <v>436</v>
      </c>
      <c r="T138" s="1" t="s">
        <v>2059</v>
      </c>
      <c r="U138" s="3" t="s">
        <v>1953</v>
      </c>
      <c r="V138" s="3" t="s">
        <v>1953</v>
      </c>
      <c r="W138" s="22" t="s">
        <v>1161</v>
      </c>
      <c r="X138" s="22" t="s">
        <v>1019</v>
      </c>
      <c r="Y138" s="342">
        <f t="shared" si="6"/>
        <v>400</v>
      </c>
      <c r="Z138" s="342">
        <f t="shared" si="7"/>
        <v>400</v>
      </c>
      <c r="AA138" s="342" t="str">
        <f t="shared" si="8"/>
        <v>0</v>
      </c>
      <c r="AC138" s="5"/>
    </row>
    <row r="139" spans="1:29" s="3" customFormat="1" ht="12" customHeight="1" x14ac:dyDescent="0.2">
      <c r="A139" s="1" t="s">
        <v>2006</v>
      </c>
      <c r="B139" s="2">
        <v>19</v>
      </c>
      <c r="C139" s="1" t="s">
        <v>2193</v>
      </c>
      <c r="D139" s="20" t="s">
        <v>2718</v>
      </c>
      <c r="E139" s="22" t="s">
        <v>2187</v>
      </c>
      <c r="F139" s="22">
        <v>8</v>
      </c>
      <c r="G139" s="3">
        <v>25</v>
      </c>
      <c r="I139" s="111" t="s">
        <v>3122</v>
      </c>
      <c r="J139" s="22" t="s">
        <v>446</v>
      </c>
      <c r="K139" s="4" t="s">
        <v>2194</v>
      </c>
      <c r="L139" s="244" t="s">
        <v>2185</v>
      </c>
      <c r="M139" s="3" t="s">
        <v>2889</v>
      </c>
      <c r="N139" s="22" t="s">
        <v>446</v>
      </c>
      <c r="O139" s="27" t="s">
        <v>3068</v>
      </c>
      <c r="P139" s="3">
        <v>25</v>
      </c>
      <c r="Q139" s="1" t="s">
        <v>2193</v>
      </c>
      <c r="R139" s="2">
        <v>61</v>
      </c>
      <c r="S139" s="249" t="s">
        <v>3123</v>
      </c>
      <c r="T139" s="1" t="s">
        <v>2005</v>
      </c>
      <c r="U139" s="3" t="s">
        <v>1953</v>
      </c>
      <c r="V139" s="3" t="s">
        <v>1953</v>
      </c>
      <c r="W139" s="22" t="s">
        <v>2892</v>
      </c>
      <c r="X139" s="22" t="s">
        <v>2847</v>
      </c>
      <c r="Y139" s="342">
        <f t="shared" si="6"/>
        <v>400</v>
      </c>
      <c r="Z139" s="342" t="str">
        <f t="shared" si="7"/>
        <v>0</v>
      </c>
      <c r="AA139" s="342">
        <f t="shared" si="8"/>
        <v>400</v>
      </c>
      <c r="AC139" s="5"/>
    </row>
    <row r="140" spans="1:29" s="3" customFormat="1" ht="12" customHeight="1" x14ac:dyDescent="0.2">
      <c r="A140" s="1" t="s">
        <v>2013</v>
      </c>
      <c r="B140" s="2">
        <v>26.35</v>
      </c>
      <c r="C140" s="1" t="s">
        <v>2193</v>
      </c>
      <c r="D140" s="20" t="s">
        <v>2718</v>
      </c>
      <c r="E140" s="22" t="s">
        <v>2187</v>
      </c>
      <c r="F140" s="22">
        <v>8</v>
      </c>
      <c r="G140" s="3">
        <v>25</v>
      </c>
      <c r="I140" s="111" t="s">
        <v>3124</v>
      </c>
      <c r="J140" s="22" t="s">
        <v>446</v>
      </c>
      <c r="K140" s="4" t="s">
        <v>2408</v>
      </c>
      <c r="L140" s="244" t="s">
        <v>2185</v>
      </c>
      <c r="M140" s="3" t="s">
        <v>2889</v>
      </c>
      <c r="N140" s="22" t="s">
        <v>446</v>
      </c>
      <c r="O140" s="27" t="s">
        <v>3068</v>
      </c>
      <c r="P140" s="3">
        <v>25</v>
      </c>
      <c r="Q140" s="1" t="s">
        <v>2193</v>
      </c>
      <c r="R140" s="2">
        <v>60.75</v>
      </c>
      <c r="S140" s="249" t="s">
        <v>3125</v>
      </c>
      <c r="T140" s="1" t="s">
        <v>2009</v>
      </c>
      <c r="U140" s="3" t="s">
        <v>1953</v>
      </c>
      <c r="V140" s="3" t="s">
        <v>1953</v>
      </c>
      <c r="W140" s="22" t="s">
        <v>2892</v>
      </c>
      <c r="X140" s="22" t="s">
        <v>2847</v>
      </c>
      <c r="Y140" s="342">
        <f t="shared" si="6"/>
        <v>400</v>
      </c>
      <c r="Z140" s="342" t="str">
        <f t="shared" si="7"/>
        <v>0</v>
      </c>
      <c r="AA140" s="342">
        <f t="shared" si="8"/>
        <v>400</v>
      </c>
      <c r="AC140" s="5"/>
    </row>
    <row r="141" spans="1:29" s="22" customFormat="1" ht="12" customHeight="1" x14ac:dyDescent="0.2">
      <c r="A141" s="1" t="s">
        <v>2028</v>
      </c>
      <c r="B141" s="2">
        <v>25</v>
      </c>
      <c r="C141" s="1" t="s">
        <v>2193</v>
      </c>
      <c r="D141" s="20" t="s">
        <v>2718</v>
      </c>
      <c r="E141" s="22" t="s">
        <v>2187</v>
      </c>
      <c r="F141" s="22">
        <v>8</v>
      </c>
      <c r="G141" s="3">
        <v>25</v>
      </c>
      <c r="H141" s="3"/>
      <c r="I141" s="29" t="s">
        <v>3126</v>
      </c>
      <c r="J141" s="22" t="s">
        <v>446</v>
      </c>
      <c r="K141" s="4" t="s">
        <v>2326</v>
      </c>
      <c r="L141" s="246" t="s">
        <v>2185</v>
      </c>
      <c r="M141" s="26" t="s">
        <v>2453</v>
      </c>
      <c r="N141" s="22" t="s">
        <v>446</v>
      </c>
      <c r="O141" s="142" t="s">
        <v>1639</v>
      </c>
      <c r="P141" s="235">
        <v>25</v>
      </c>
      <c r="Q141" s="20" t="s">
        <v>2193</v>
      </c>
      <c r="R141" s="21">
        <v>24.73</v>
      </c>
      <c r="S141" s="249" t="s">
        <v>3127</v>
      </c>
      <c r="T141" s="20" t="s">
        <v>1970</v>
      </c>
      <c r="U141" s="22" t="s">
        <v>1953</v>
      </c>
      <c r="V141" s="22" t="s">
        <v>1953</v>
      </c>
      <c r="W141" s="22" t="s">
        <v>2892</v>
      </c>
      <c r="X141" s="22" t="s">
        <v>2847</v>
      </c>
      <c r="Y141" s="342">
        <f t="shared" si="6"/>
        <v>400</v>
      </c>
      <c r="Z141" s="342" t="str">
        <f t="shared" si="7"/>
        <v>0</v>
      </c>
      <c r="AA141" s="342">
        <f t="shared" si="8"/>
        <v>400</v>
      </c>
      <c r="AC141" s="25"/>
    </row>
    <row r="142" spans="1:29" s="3" customFormat="1" ht="12" customHeight="1" x14ac:dyDescent="0.2">
      <c r="A142" s="1" t="s">
        <v>2020</v>
      </c>
      <c r="B142" s="2">
        <v>360</v>
      </c>
      <c r="C142" s="1" t="s">
        <v>2193</v>
      </c>
      <c r="D142" s="20" t="s">
        <v>2718</v>
      </c>
      <c r="E142" s="22" t="s">
        <v>2187</v>
      </c>
      <c r="F142" s="22">
        <v>8</v>
      </c>
      <c r="G142" s="3">
        <v>25</v>
      </c>
      <c r="I142" s="111" t="s">
        <v>3128</v>
      </c>
      <c r="J142" s="22" t="s">
        <v>446</v>
      </c>
      <c r="K142" s="4" t="s">
        <v>2515</v>
      </c>
      <c r="L142" s="244" t="s">
        <v>2185</v>
      </c>
      <c r="M142" s="26" t="s">
        <v>2453</v>
      </c>
      <c r="N142" s="22" t="s">
        <v>446</v>
      </c>
      <c r="O142" s="142" t="s">
        <v>3129</v>
      </c>
      <c r="P142" s="235">
        <v>25</v>
      </c>
      <c r="Q142" s="1" t="s">
        <v>2193</v>
      </c>
      <c r="R142" s="2">
        <v>24.73</v>
      </c>
      <c r="S142" s="249" t="s">
        <v>3130</v>
      </c>
      <c r="T142" s="1" t="s">
        <v>1970</v>
      </c>
      <c r="U142" s="3" t="s">
        <v>1953</v>
      </c>
      <c r="V142" s="3" t="s">
        <v>1953</v>
      </c>
      <c r="W142" s="22" t="s">
        <v>2892</v>
      </c>
      <c r="X142" s="22" t="s">
        <v>2847</v>
      </c>
      <c r="Y142" s="342">
        <f t="shared" si="6"/>
        <v>400</v>
      </c>
      <c r="Z142" s="342" t="str">
        <f t="shared" si="7"/>
        <v>0</v>
      </c>
      <c r="AA142" s="342">
        <f t="shared" si="8"/>
        <v>400</v>
      </c>
      <c r="AC142" s="5"/>
    </row>
    <row r="143" spans="1:29" s="3" customFormat="1" ht="12" customHeight="1" x14ac:dyDescent="0.2">
      <c r="A143" s="1" t="s">
        <v>2001</v>
      </c>
      <c r="B143" s="2">
        <v>360</v>
      </c>
      <c r="C143" s="1" t="s">
        <v>2193</v>
      </c>
      <c r="D143" s="20" t="s">
        <v>2718</v>
      </c>
      <c r="E143" s="22" t="s">
        <v>2187</v>
      </c>
      <c r="F143" s="22">
        <v>8</v>
      </c>
      <c r="G143" s="3">
        <v>20</v>
      </c>
      <c r="H143" s="3" t="s">
        <v>2839</v>
      </c>
      <c r="I143" s="29" t="s">
        <v>2002</v>
      </c>
      <c r="J143" s="22" t="s">
        <v>446</v>
      </c>
      <c r="K143" s="4" t="s">
        <v>2490</v>
      </c>
      <c r="L143" s="244" t="s">
        <v>2185</v>
      </c>
      <c r="M143" s="26" t="s">
        <v>2453</v>
      </c>
      <c r="N143" s="22" t="s">
        <v>446</v>
      </c>
      <c r="O143" s="142" t="s">
        <v>3131</v>
      </c>
      <c r="P143" s="235">
        <v>20</v>
      </c>
      <c r="Q143" s="1" t="s">
        <v>2193</v>
      </c>
      <c r="R143" s="2">
        <v>24.73</v>
      </c>
      <c r="S143" s="249" t="s">
        <v>3132</v>
      </c>
      <c r="T143" s="1" t="s">
        <v>1970</v>
      </c>
      <c r="U143" s="3" t="s">
        <v>1953</v>
      </c>
      <c r="V143" s="3" t="s">
        <v>1953</v>
      </c>
      <c r="W143" s="22" t="s">
        <v>2892</v>
      </c>
      <c r="X143" s="22" t="s">
        <v>2847</v>
      </c>
      <c r="Y143" s="342">
        <f t="shared" si="6"/>
        <v>320</v>
      </c>
      <c r="Z143" s="342" t="str">
        <f t="shared" si="7"/>
        <v>0</v>
      </c>
      <c r="AA143" s="342">
        <f t="shared" si="8"/>
        <v>320</v>
      </c>
      <c r="AC143" s="5"/>
    </row>
    <row r="144" spans="1:29" s="3" customFormat="1" ht="12" customHeight="1" x14ac:dyDescent="0.2">
      <c r="A144" s="1" t="s">
        <v>2001</v>
      </c>
      <c r="B144" s="2">
        <v>360</v>
      </c>
      <c r="C144" s="1" t="s">
        <v>2193</v>
      </c>
      <c r="D144" s="20" t="s">
        <v>2718</v>
      </c>
      <c r="E144" s="22" t="s">
        <v>2187</v>
      </c>
      <c r="F144" s="22">
        <v>8</v>
      </c>
      <c r="G144" s="3">
        <v>5</v>
      </c>
      <c r="H144" s="3" t="s">
        <v>2839</v>
      </c>
      <c r="I144" s="29" t="s">
        <v>2002</v>
      </c>
      <c r="J144" s="22" t="s">
        <v>446</v>
      </c>
      <c r="K144" s="4" t="s">
        <v>2490</v>
      </c>
      <c r="L144" s="244" t="s">
        <v>2185</v>
      </c>
      <c r="M144" s="26" t="s">
        <v>2453</v>
      </c>
      <c r="N144" s="22" t="s">
        <v>446</v>
      </c>
      <c r="O144" s="142" t="s">
        <v>3133</v>
      </c>
      <c r="P144" s="235">
        <v>5</v>
      </c>
      <c r="Q144" s="1" t="s">
        <v>2193</v>
      </c>
      <c r="R144" s="2">
        <v>24.73</v>
      </c>
      <c r="S144" s="249" t="s">
        <v>3134</v>
      </c>
      <c r="T144" s="1" t="s">
        <v>1970</v>
      </c>
      <c r="U144" s="3" t="s">
        <v>1953</v>
      </c>
      <c r="V144" s="3" t="s">
        <v>1953</v>
      </c>
      <c r="W144" s="22" t="s">
        <v>2892</v>
      </c>
      <c r="X144" s="22" t="s">
        <v>2847</v>
      </c>
      <c r="Y144" s="342">
        <f t="shared" si="6"/>
        <v>80</v>
      </c>
      <c r="Z144" s="342" t="str">
        <f t="shared" si="7"/>
        <v>0</v>
      </c>
      <c r="AA144" s="342">
        <f t="shared" si="8"/>
        <v>80</v>
      </c>
      <c r="AC144" s="5"/>
    </row>
    <row r="145" spans="1:29" s="3" customFormat="1" ht="12" customHeight="1" x14ac:dyDescent="0.2">
      <c r="A145" s="1" t="s">
        <v>2013</v>
      </c>
      <c r="B145" s="2">
        <v>26.35</v>
      </c>
      <c r="C145" s="1" t="s">
        <v>2193</v>
      </c>
      <c r="D145" s="20" t="s">
        <v>2718</v>
      </c>
      <c r="E145" s="22" t="s">
        <v>2187</v>
      </c>
      <c r="F145" s="22">
        <v>8</v>
      </c>
      <c r="G145" s="3">
        <v>25</v>
      </c>
      <c r="I145" s="4" t="s">
        <v>2014</v>
      </c>
      <c r="J145" s="22" t="s">
        <v>446</v>
      </c>
      <c r="K145" s="4" t="s">
        <v>2408</v>
      </c>
      <c r="L145" s="244" t="s">
        <v>2185</v>
      </c>
      <c r="M145" s="26" t="s">
        <v>2453</v>
      </c>
      <c r="N145" s="22" t="s">
        <v>446</v>
      </c>
      <c r="O145" s="142" t="s">
        <v>3135</v>
      </c>
      <c r="P145" s="235">
        <v>25</v>
      </c>
      <c r="Q145" s="1" t="s">
        <v>2193</v>
      </c>
      <c r="R145" s="2">
        <v>24.73</v>
      </c>
      <c r="S145" s="249" t="s">
        <v>3136</v>
      </c>
      <c r="T145" s="1" t="s">
        <v>1970</v>
      </c>
      <c r="U145" s="3" t="s">
        <v>1953</v>
      </c>
      <c r="V145" s="3" t="s">
        <v>1953</v>
      </c>
      <c r="W145" s="22" t="s">
        <v>2892</v>
      </c>
      <c r="X145" s="22" t="s">
        <v>2847</v>
      </c>
      <c r="Y145" s="342">
        <f t="shared" si="6"/>
        <v>400</v>
      </c>
      <c r="Z145" s="342" t="str">
        <f t="shared" si="7"/>
        <v>0</v>
      </c>
      <c r="AA145" s="342">
        <f t="shared" si="8"/>
        <v>400</v>
      </c>
      <c r="AC145" s="5"/>
    </row>
    <row r="146" spans="1:29" s="3" customFormat="1" ht="12" customHeight="1" x14ac:dyDescent="0.2">
      <c r="A146" s="1" t="s">
        <v>2013</v>
      </c>
      <c r="B146" s="2">
        <v>26.35</v>
      </c>
      <c r="C146" s="1" t="s">
        <v>2193</v>
      </c>
      <c r="D146" s="20" t="s">
        <v>2718</v>
      </c>
      <c r="E146" s="22" t="s">
        <v>2187</v>
      </c>
      <c r="F146" s="22">
        <v>8</v>
      </c>
      <c r="G146" s="3">
        <v>25</v>
      </c>
      <c r="I146" s="4" t="s">
        <v>2024</v>
      </c>
      <c r="J146" s="22" t="s">
        <v>446</v>
      </c>
      <c r="K146" s="4" t="s">
        <v>2408</v>
      </c>
      <c r="L146" s="244" t="s">
        <v>2185</v>
      </c>
      <c r="M146" s="26" t="s">
        <v>2453</v>
      </c>
      <c r="N146" s="3" t="s">
        <v>446</v>
      </c>
      <c r="O146" s="142" t="s">
        <v>3137</v>
      </c>
      <c r="P146" s="235">
        <v>25</v>
      </c>
      <c r="Q146" s="1" t="s">
        <v>2193</v>
      </c>
      <c r="R146" s="2">
        <v>24.73</v>
      </c>
      <c r="S146" s="249" t="s">
        <v>3138</v>
      </c>
      <c r="T146" s="1" t="s">
        <v>1970</v>
      </c>
      <c r="U146" s="3" t="s">
        <v>1953</v>
      </c>
      <c r="V146" s="3" t="s">
        <v>1953</v>
      </c>
      <c r="W146" s="22" t="s">
        <v>2892</v>
      </c>
      <c r="X146" s="22" t="s">
        <v>2847</v>
      </c>
      <c r="Y146" s="342">
        <f t="shared" si="6"/>
        <v>400</v>
      </c>
      <c r="Z146" s="342" t="str">
        <f t="shared" si="7"/>
        <v>0</v>
      </c>
      <c r="AA146" s="342">
        <f t="shared" si="8"/>
        <v>400</v>
      </c>
      <c r="AC146" s="5"/>
    </row>
    <row r="147" spans="1:29" s="3" customFormat="1" ht="12" customHeight="1" x14ac:dyDescent="0.2">
      <c r="A147" s="1" t="s">
        <v>2013</v>
      </c>
      <c r="B147" s="2">
        <v>26.35</v>
      </c>
      <c r="C147" s="1" t="s">
        <v>2193</v>
      </c>
      <c r="D147" s="20" t="s">
        <v>2718</v>
      </c>
      <c r="E147" s="22" t="s">
        <v>2187</v>
      </c>
      <c r="F147" s="22">
        <v>8</v>
      </c>
      <c r="G147" s="3">
        <v>25</v>
      </c>
      <c r="I147" s="4" t="s">
        <v>2024</v>
      </c>
      <c r="J147" s="22" t="s">
        <v>446</v>
      </c>
      <c r="K147" s="4" t="s">
        <v>2408</v>
      </c>
      <c r="L147" s="244" t="s">
        <v>2185</v>
      </c>
      <c r="M147" s="26" t="s">
        <v>2453</v>
      </c>
      <c r="N147" s="3" t="s">
        <v>446</v>
      </c>
      <c r="O147" s="142" t="s">
        <v>3137</v>
      </c>
      <c r="P147" s="235">
        <v>25</v>
      </c>
      <c r="Q147" s="1" t="s">
        <v>2193</v>
      </c>
      <c r="R147" s="2">
        <v>24.73</v>
      </c>
      <c r="S147" s="249" t="s">
        <v>3138</v>
      </c>
      <c r="T147" s="1" t="s">
        <v>1970</v>
      </c>
      <c r="U147" s="3" t="s">
        <v>1953</v>
      </c>
      <c r="V147" s="3" t="s">
        <v>1953</v>
      </c>
      <c r="W147" s="22" t="s">
        <v>2892</v>
      </c>
      <c r="X147" s="22" t="s">
        <v>2847</v>
      </c>
      <c r="Y147" s="342">
        <f t="shared" si="6"/>
        <v>400</v>
      </c>
      <c r="Z147" s="342" t="str">
        <f t="shared" si="7"/>
        <v>0</v>
      </c>
      <c r="AA147" s="342">
        <f t="shared" si="8"/>
        <v>400</v>
      </c>
      <c r="AC147" s="5"/>
    </row>
    <row r="148" spans="1:29" s="3" customFormat="1" ht="12" customHeight="1" x14ac:dyDescent="0.2">
      <c r="A148" s="1" t="s">
        <v>3118</v>
      </c>
      <c r="B148" s="2">
        <v>0</v>
      </c>
      <c r="C148" s="248" t="s">
        <v>1295</v>
      </c>
      <c r="D148" s="20" t="s">
        <v>2718</v>
      </c>
      <c r="E148" s="22" t="s">
        <v>2187</v>
      </c>
      <c r="F148" s="22">
        <v>8</v>
      </c>
      <c r="G148" s="235">
        <v>25</v>
      </c>
      <c r="H148" s="22"/>
      <c r="I148" s="23" t="s">
        <v>1947</v>
      </c>
      <c r="J148" s="22" t="s">
        <v>446</v>
      </c>
      <c r="K148" s="23" t="s">
        <v>1958</v>
      </c>
      <c r="L148" s="244" t="s">
        <v>2185</v>
      </c>
      <c r="M148" s="26" t="s">
        <v>2453</v>
      </c>
      <c r="N148" s="22" t="s">
        <v>446</v>
      </c>
      <c r="O148" s="142" t="s">
        <v>2026</v>
      </c>
      <c r="P148" s="235">
        <v>25</v>
      </c>
      <c r="Q148" s="1" t="s">
        <v>2193</v>
      </c>
      <c r="R148" s="2">
        <v>24.73</v>
      </c>
      <c r="S148" s="249" t="s">
        <v>3139</v>
      </c>
      <c r="T148" s="1" t="s">
        <v>1970</v>
      </c>
      <c r="U148" s="3" t="s">
        <v>1953</v>
      </c>
      <c r="V148" s="3" t="s">
        <v>1953</v>
      </c>
      <c r="W148" s="22" t="s">
        <v>2892</v>
      </c>
      <c r="X148" s="22" t="s">
        <v>2847</v>
      </c>
      <c r="Y148" s="342">
        <f t="shared" si="6"/>
        <v>400</v>
      </c>
      <c r="Z148" s="342" t="str">
        <f t="shared" si="7"/>
        <v>0</v>
      </c>
      <c r="AA148" s="342">
        <f t="shared" si="8"/>
        <v>400</v>
      </c>
      <c r="AC148" s="5"/>
    </row>
    <row r="149" spans="1:29" s="3" customFormat="1" ht="12" customHeight="1" x14ac:dyDescent="0.2">
      <c r="A149" s="1" t="s">
        <v>3118</v>
      </c>
      <c r="B149" s="2">
        <v>0</v>
      </c>
      <c r="C149" s="248" t="s">
        <v>1295</v>
      </c>
      <c r="D149" s="20" t="s">
        <v>2718</v>
      </c>
      <c r="E149" s="22" t="s">
        <v>2187</v>
      </c>
      <c r="F149" s="22">
        <v>8</v>
      </c>
      <c r="G149" s="28">
        <v>1</v>
      </c>
      <c r="H149" s="22" t="s">
        <v>2839</v>
      </c>
      <c r="I149" s="23" t="s">
        <v>1947</v>
      </c>
      <c r="J149" s="22" t="s">
        <v>446</v>
      </c>
      <c r="K149" s="23" t="s">
        <v>1958</v>
      </c>
      <c r="L149" s="244" t="s">
        <v>2185</v>
      </c>
      <c r="M149" s="26" t="s">
        <v>2453</v>
      </c>
      <c r="N149" s="22" t="s">
        <v>446</v>
      </c>
      <c r="O149" s="142" t="s">
        <v>2026</v>
      </c>
      <c r="P149" s="28">
        <v>1</v>
      </c>
      <c r="Q149" s="1" t="s">
        <v>2193</v>
      </c>
      <c r="R149" s="2">
        <v>24.73</v>
      </c>
      <c r="S149" s="249" t="s">
        <v>3139</v>
      </c>
      <c r="T149" s="1" t="s">
        <v>1970</v>
      </c>
      <c r="U149" s="3" t="s">
        <v>1953</v>
      </c>
      <c r="V149" s="3" t="s">
        <v>1953</v>
      </c>
      <c r="W149" s="22" t="s">
        <v>2892</v>
      </c>
      <c r="X149" s="22" t="s">
        <v>2847</v>
      </c>
      <c r="Y149" s="342">
        <f t="shared" si="6"/>
        <v>16</v>
      </c>
      <c r="Z149" s="342" t="str">
        <f t="shared" si="7"/>
        <v>0</v>
      </c>
      <c r="AA149" s="342">
        <f t="shared" si="8"/>
        <v>16</v>
      </c>
      <c r="AC149" s="5"/>
    </row>
    <row r="150" spans="1:29" s="16" customFormat="1" ht="12" customHeight="1" x14ac:dyDescent="0.2">
      <c r="L150" s="244" t="s">
        <v>2185</v>
      </c>
      <c r="M150" s="74"/>
      <c r="O150" s="139"/>
      <c r="Q150" s="312"/>
      <c r="R150" s="313"/>
      <c r="S150" s="314"/>
      <c r="T150" s="312"/>
      <c r="X150" s="74"/>
      <c r="Y150" s="342">
        <f t="shared" si="6"/>
        <v>0</v>
      </c>
      <c r="Z150" s="342" t="str">
        <f t="shared" si="7"/>
        <v>0</v>
      </c>
      <c r="AA150" s="342" t="str">
        <f t="shared" si="8"/>
        <v>0</v>
      </c>
      <c r="AC150" s="315"/>
    </row>
    <row r="151" spans="1:29" s="316" customFormat="1" ht="12" customHeight="1" thickBot="1" x14ac:dyDescent="0.35">
      <c r="G151" s="317">
        <f>SUM(G134:G149)</f>
        <v>283</v>
      </c>
      <c r="I151" s="318"/>
      <c r="J151" s="376"/>
      <c r="K151" s="320"/>
      <c r="L151" s="320"/>
      <c r="M151" s="267">
        <f>G151-P151</f>
        <v>0</v>
      </c>
      <c r="N151" s="376"/>
      <c r="O151" s="321"/>
      <c r="P151" s="295">
        <f>SUM(P134:P150)</f>
        <v>283</v>
      </c>
      <c r="S151" s="321"/>
      <c r="Y151" s="342">
        <f t="shared" si="6"/>
        <v>0</v>
      </c>
      <c r="Z151" s="342" t="str">
        <f t="shared" si="7"/>
        <v>0</v>
      </c>
      <c r="AA151" s="342" t="str">
        <f t="shared" si="8"/>
        <v>0</v>
      </c>
    </row>
    <row r="152" spans="1:29" s="322" customFormat="1" ht="12" customHeight="1" x14ac:dyDescent="0.3">
      <c r="C152" s="323" t="s">
        <v>2031</v>
      </c>
      <c r="G152" s="324"/>
      <c r="H152" s="325"/>
      <c r="I152" s="324"/>
      <c r="J152" s="380"/>
      <c r="K152" s="324"/>
      <c r="L152" s="324"/>
      <c r="N152" s="380"/>
      <c r="O152" s="326"/>
      <c r="S152" s="326"/>
      <c r="Y152" s="342">
        <f t="shared" si="6"/>
        <v>0</v>
      </c>
      <c r="Z152" s="342" t="str">
        <f t="shared" si="7"/>
        <v>0</v>
      </c>
      <c r="AA152" s="342" t="str">
        <f t="shared" si="8"/>
        <v>0</v>
      </c>
    </row>
    <row r="153" spans="1:29" s="3" customFormat="1" ht="12" customHeight="1" x14ac:dyDescent="0.2">
      <c r="A153" s="1"/>
      <c r="B153" s="2"/>
      <c r="C153" s="1"/>
      <c r="D153" s="1"/>
      <c r="K153" s="4"/>
      <c r="L153" s="244" t="s">
        <v>2185</v>
      </c>
      <c r="Y153" s="342">
        <f t="shared" si="6"/>
        <v>0</v>
      </c>
      <c r="Z153" s="342" t="str">
        <f t="shared" si="7"/>
        <v>0</v>
      </c>
      <c r="AA153" s="342" t="str">
        <f t="shared" si="8"/>
        <v>0</v>
      </c>
      <c r="AC153" s="5"/>
    </row>
    <row r="154" spans="1:29" s="22" customFormat="1" ht="12" customHeight="1" x14ac:dyDescent="0.2">
      <c r="A154" s="20" t="s">
        <v>2032</v>
      </c>
      <c r="B154" s="21">
        <v>310</v>
      </c>
      <c r="C154" s="20" t="s">
        <v>2033</v>
      </c>
      <c r="D154" s="20" t="s">
        <v>2186</v>
      </c>
      <c r="E154" s="22" t="s">
        <v>2187</v>
      </c>
      <c r="F154" s="22">
        <v>16</v>
      </c>
      <c r="G154" s="22">
        <v>25</v>
      </c>
      <c r="I154" s="245" t="s">
        <v>2034</v>
      </c>
      <c r="J154" s="22" t="s">
        <v>446</v>
      </c>
      <c r="K154" s="23" t="s">
        <v>2035</v>
      </c>
      <c r="L154" s="246" t="s">
        <v>2185</v>
      </c>
      <c r="M154" s="26" t="s">
        <v>2821</v>
      </c>
      <c r="N154" s="22" t="s">
        <v>446</v>
      </c>
      <c r="O154" s="235" t="s">
        <v>2036</v>
      </c>
      <c r="P154" s="235">
        <v>25</v>
      </c>
      <c r="Q154" s="20" t="s">
        <v>1906</v>
      </c>
      <c r="R154" s="21">
        <v>0</v>
      </c>
      <c r="S154" s="250" t="s">
        <v>3140</v>
      </c>
      <c r="T154" s="20" t="s">
        <v>2038</v>
      </c>
      <c r="U154" s="22" t="s">
        <v>2039</v>
      </c>
      <c r="V154" s="22" t="s">
        <v>2039</v>
      </c>
      <c r="W154" s="22" t="s">
        <v>2892</v>
      </c>
      <c r="X154" s="22" t="s">
        <v>2847</v>
      </c>
      <c r="Y154" s="342">
        <f t="shared" si="6"/>
        <v>800</v>
      </c>
      <c r="Z154" s="342" t="str">
        <f t="shared" si="7"/>
        <v>0</v>
      </c>
      <c r="AA154" s="342">
        <f t="shared" si="8"/>
        <v>800</v>
      </c>
      <c r="AC154" s="25"/>
    </row>
    <row r="155" spans="1:29" s="22" customFormat="1" ht="12" customHeight="1" x14ac:dyDescent="0.2">
      <c r="A155" s="20" t="s">
        <v>2044</v>
      </c>
      <c r="B155" s="21">
        <v>275</v>
      </c>
      <c r="C155" s="20" t="s">
        <v>2041</v>
      </c>
      <c r="D155" s="20" t="s">
        <v>2186</v>
      </c>
      <c r="E155" s="22" t="s">
        <v>2187</v>
      </c>
      <c r="F155" s="22">
        <v>16</v>
      </c>
      <c r="G155" s="22">
        <v>25</v>
      </c>
      <c r="I155" s="245" t="s">
        <v>2042</v>
      </c>
      <c r="J155" s="22" t="s">
        <v>446</v>
      </c>
      <c r="K155" s="23" t="s">
        <v>1949</v>
      </c>
      <c r="L155" s="20" t="s">
        <v>2185</v>
      </c>
      <c r="M155" s="26" t="s">
        <v>2821</v>
      </c>
      <c r="N155" s="22" t="s">
        <v>446</v>
      </c>
      <c r="O155" s="235" t="s">
        <v>2036</v>
      </c>
      <c r="P155" s="235">
        <v>25</v>
      </c>
      <c r="Q155" s="20" t="s">
        <v>1906</v>
      </c>
      <c r="R155" s="21">
        <v>0</v>
      </c>
      <c r="S155" s="250" t="s">
        <v>3141</v>
      </c>
      <c r="T155" s="20" t="s">
        <v>2038</v>
      </c>
      <c r="U155" s="22" t="s">
        <v>2039</v>
      </c>
      <c r="V155" s="22" t="s">
        <v>2039</v>
      </c>
      <c r="W155" s="22" t="s">
        <v>2892</v>
      </c>
      <c r="X155" s="22" t="s">
        <v>2847</v>
      </c>
      <c r="Y155" s="342">
        <f t="shared" si="6"/>
        <v>800</v>
      </c>
      <c r="Z155" s="342" t="str">
        <f t="shared" si="7"/>
        <v>0</v>
      </c>
      <c r="AA155" s="342">
        <f t="shared" si="8"/>
        <v>800</v>
      </c>
      <c r="AC155" s="25"/>
    </row>
    <row r="156" spans="1:29" s="22" customFormat="1" ht="12" customHeight="1" x14ac:dyDescent="0.2">
      <c r="A156" s="20" t="s">
        <v>2040</v>
      </c>
      <c r="B156" s="21">
        <v>275</v>
      </c>
      <c r="C156" s="20" t="s">
        <v>2041</v>
      </c>
      <c r="D156" s="20" t="s">
        <v>2186</v>
      </c>
      <c r="E156" s="22" t="s">
        <v>2187</v>
      </c>
      <c r="F156" s="22">
        <v>16</v>
      </c>
      <c r="G156" s="22">
        <v>25</v>
      </c>
      <c r="I156" s="245" t="s">
        <v>2042</v>
      </c>
      <c r="J156" s="22" t="s">
        <v>446</v>
      </c>
      <c r="K156" s="23" t="s">
        <v>1949</v>
      </c>
      <c r="L156" s="20" t="s">
        <v>2185</v>
      </c>
      <c r="M156" s="26" t="s">
        <v>2821</v>
      </c>
      <c r="N156" s="22" t="s">
        <v>446</v>
      </c>
      <c r="O156" s="235" t="s">
        <v>2036</v>
      </c>
      <c r="P156" s="235">
        <v>25</v>
      </c>
      <c r="Q156" s="20" t="s">
        <v>1906</v>
      </c>
      <c r="R156" s="21">
        <v>0</v>
      </c>
      <c r="S156" s="250" t="s">
        <v>3141</v>
      </c>
      <c r="T156" s="20" t="s">
        <v>2038</v>
      </c>
      <c r="U156" s="22" t="s">
        <v>2039</v>
      </c>
      <c r="V156" s="22" t="s">
        <v>2039</v>
      </c>
      <c r="W156" s="22" t="s">
        <v>2892</v>
      </c>
      <c r="X156" s="22" t="s">
        <v>2847</v>
      </c>
      <c r="Y156" s="342">
        <f t="shared" si="6"/>
        <v>800</v>
      </c>
      <c r="Z156" s="342" t="str">
        <f t="shared" si="7"/>
        <v>0</v>
      </c>
      <c r="AA156" s="342">
        <f t="shared" si="8"/>
        <v>800</v>
      </c>
      <c r="AC156" s="25"/>
    </row>
    <row r="157" spans="1:29" s="22" customFormat="1" ht="12" customHeight="1" x14ac:dyDescent="0.2">
      <c r="A157" s="20"/>
      <c r="B157" s="21"/>
      <c r="C157" s="20"/>
      <c r="D157" s="20"/>
      <c r="G157" s="26"/>
      <c r="K157" s="29"/>
      <c r="L157" s="20" t="s">
        <v>2185</v>
      </c>
      <c r="M157" s="235"/>
      <c r="O157" s="235"/>
      <c r="P157" s="235"/>
      <c r="Q157" s="20"/>
      <c r="R157" s="21"/>
      <c r="S157" s="24"/>
      <c r="T157" s="20"/>
      <c r="Y157" s="342">
        <f t="shared" si="6"/>
        <v>0</v>
      </c>
      <c r="Z157" s="342" t="str">
        <f t="shared" si="7"/>
        <v>0</v>
      </c>
      <c r="AA157" s="342" t="str">
        <f t="shared" si="8"/>
        <v>0</v>
      </c>
      <c r="AC157" s="25"/>
    </row>
    <row r="158" spans="1:29" s="22" customFormat="1" ht="12" customHeight="1" x14ac:dyDescent="0.2">
      <c r="A158" s="20"/>
      <c r="B158" s="21"/>
      <c r="C158" s="20"/>
      <c r="D158" s="20"/>
      <c r="G158" s="26"/>
      <c r="K158" s="29"/>
      <c r="L158" s="246" t="s">
        <v>2185</v>
      </c>
      <c r="Y158" s="342">
        <f t="shared" si="6"/>
        <v>0</v>
      </c>
      <c r="Z158" s="342" t="str">
        <f t="shared" si="7"/>
        <v>0</v>
      </c>
      <c r="AA158" s="342" t="str">
        <f t="shared" si="8"/>
        <v>0</v>
      </c>
      <c r="AC158" s="25"/>
    </row>
    <row r="159" spans="1:29" s="22" customFormat="1" ht="12" customHeight="1" x14ac:dyDescent="0.2">
      <c r="A159" s="20"/>
      <c r="B159" s="21"/>
      <c r="C159" s="20"/>
      <c r="D159" s="20"/>
      <c r="K159" s="23"/>
      <c r="L159" s="246" t="s">
        <v>2185</v>
      </c>
      <c r="Y159" s="342">
        <f t="shared" si="6"/>
        <v>0</v>
      </c>
      <c r="Z159" s="342" t="str">
        <f t="shared" si="7"/>
        <v>0</v>
      </c>
      <c r="AA159" s="342" t="str">
        <f t="shared" si="8"/>
        <v>0</v>
      </c>
      <c r="AC159" s="25"/>
    </row>
    <row r="160" spans="1:29" s="43" customFormat="1" ht="12" customHeight="1" x14ac:dyDescent="0.25">
      <c r="J160" s="45"/>
      <c r="L160" s="246" t="s">
        <v>2185</v>
      </c>
      <c r="M160" s="235" t="s">
        <v>2821</v>
      </c>
      <c r="N160" s="22"/>
      <c r="O160" s="235" t="s">
        <v>1907</v>
      </c>
      <c r="P160" s="235">
        <v>0</v>
      </c>
      <c r="Q160" s="20" t="s">
        <v>1906</v>
      </c>
      <c r="R160" s="21">
        <v>0</v>
      </c>
      <c r="S160" s="24"/>
      <c r="T160" s="20" t="s">
        <v>2038</v>
      </c>
      <c r="U160" s="22" t="s">
        <v>2039</v>
      </c>
      <c r="V160" s="22" t="s">
        <v>2039</v>
      </c>
      <c r="W160" s="22" t="s">
        <v>2892</v>
      </c>
      <c r="X160" s="22" t="s">
        <v>2847</v>
      </c>
      <c r="Y160" s="342">
        <f t="shared" si="6"/>
        <v>0</v>
      </c>
      <c r="Z160" s="342" t="str">
        <f t="shared" si="7"/>
        <v>0</v>
      </c>
      <c r="AA160" s="342">
        <f t="shared" si="8"/>
        <v>0</v>
      </c>
    </row>
    <row r="161" spans="1:34" s="74" customFormat="1" ht="12" customHeight="1" x14ac:dyDescent="0.2">
      <c r="A161" s="83"/>
      <c r="B161" s="84"/>
      <c r="C161" s="83"/>
      <c r="D161" s="83"/>
      <c r="G161" s="245"/>
      <c r="H161" s="286"/>
      <c r="I161" s="274"/>
      <c r="J161" s="310"/>
      <c r="K161" s="245"/>
      <c r="L161" s="246" t="s">
        <v>2185</v>
      </c>
      <c r="M161" s="275"/>
      <c r="O161" s="28"/>
      <c r="Q161" s="248"/>
      <c r="R161" s="21"/>
      <c r="S161" s="355"/>
      <c r="T161" s="20"/>
      <c r="Y161" s="342">
        <f t="shared" si="6"/>
        <v>0</v>
      </c>
      <c r="Z161" s="342" t="str">
        <f t="shared" si="7"/>
        <v>0</v>
      </c>
      <c r="AA161" s="342" t="str">
        <f t="shared" si="8"/>
        <v>0</v>
      </c>
      <c r="AC161" s="85"/>
    </row>
    <row r="162" spans="1:34" s="327" customFormat="1" ht="12" customHeight="1" thickBot="1" x14ac:dyDescent="0.35">
      <c r="G162" s="264">
        <f>SUM(G152:G161)</f>
        <v>75</v>
      </c>
      <c r="I162" s="328"/>
      <c r="J162" s="375"/>
      <c r="L162" s="320"/>
      <c r="M162" s="267">
        <f>G162-P162</f>
        <v>0</v>
      </c>
      <c r="N162" s="375"/>
      <c r="O162" s="329"/>
      <c r="P162" s="267">
        <f>SUM(P152:P161)</f>
        <v>75</v>
      </c>
      <c r="S162" s="329"/>
      <c r="Y162" s="342">
        <f t="shared" si="6"/>
        <v>0</v>
      </c>
      <c r="Z162" s="342" t="str">
        <f t="shared" si="7"/>
        <v>0</v>
      </c>
      <c r="AA162" s="342" t="str">
        <f t="shared" si="8"/>
        <v>0</v>
      </c>
    </row>
    <row r="163" spans="1:34" s="71" customFormat="1" ht="12" customHeight="1" x14ac:dyDescent="0.3">
      <c r="C163" s="330" t="s">
        <v>2045</v>
      </c>
      <c r="G163" s="309"/>
      <c r="H163" s="67"/>
      <c r="I163" s="309"/>
      <c r="J163" s="374"/>
      <c r="K163" s="309"/>
      <c r="L163" s="309"/>
      <c r="N163" s="374"/>
      <c r="O163" s="311"/>
      <c r="S163" s="311"/>
      <c r="Y163" s="342">
        <f t="shared" si="6"/>
        <v>0</v>
      </c>
      <c r="Z163" s="342" t="str">
        <f t="shared" si="7"/>
        <v>0</v>
      </c>
      <c r="AA163" s="342" t="str">
        <f t="shared" si="8"/>
        <v>0</v>
      </c>
    </row>
    <row r="164" spans="1:34" s="43" customFormat="1" ht="12" customHeight="1" x14ac:dyDescent="0.25">
      <c r="A164" s="20" t="s">
        <v>2032</v>
      </c>
      <c r="B164" s="21">
        <v>310</v>
      </c>
      <c r="C164" s="20" t="s">
        <v>2033</v>
      </c>
      <c r="D164" s="20" t="s">
        <v>2718</v>
      </c>
      <c r="E164" s="22" t="s">
        <v>2187</v>
      </c>
      <c r="F164" s="22">
        <v>8</v>
      </c>
      <c r="G164" s="22">
        <v>25</v>
      </c>
      <c r="H164" s="22"/>
      <c r="I164" s="245" t="s">
        <v>2034</v>
      </c>
      <c r="J164" s="22" t="s">
        <v>446</v>
      </c>
      <c r="K164" s="23" t="s">
        <v>2035</v>
      </c>
      <c r="L164" s="246" t="s">
        <v>2185</v>
      </c>
      <c r="M164" s="26" t="s">
        <v>2821</v>
      </c>
      <c r="N164" s="22" t="s">
        <v>446</v>
      </c>
      <c r="O164" s="26" t="s">
        <v>2046</v>
      </c>
      <c r="P164" s="26">
        <v>25</v>
      </c>
      <c r="Q164" s="1" t="s">
        <v>3087</v>
      </c>
      <c r="R164" s="2">
        <v>0</v>
      </c>
      <c r="S164" s="250" t="s">
        <v>3140</v>
      </c>
      <c r="T164" s="1" t="s">
        <v>3142</v>
      </c>
      <c r="U164" s="22" t="s">
        <v>2039</v>
      </c>
      <c r="V164" s="22" t="s">
        <v>2039</v>
      </c>
      <c r="W164" s="22" t="s">
        <v>2892</v>
      </c>
      <c r="X164" s="22" t="s">
        <v>2847</v>
      </c>
      <c r="Y164" s="342">
        <f t="shared" si="6"/>
        <v>400</v>
      </c>
      <c r="Z164" s="342" t="str">
        <f t="shared" si="7"/>
        <v>0</v>
      </c>
      <c r="AA164" s="342">
        <f t="shared" si="8"/>
        <v>400</v>
      </c>
    </row>
    <row r="165" spans="1:34" s="74" customFormat="1" ht="12" customHeight="1" x14ac:dyDescent="0.2">
      <c r="A165" s="83"/>
      <c r="B165" s="84"/>
      <c r="C165" s="83"/>
      <c r="D165" s="83"/>
      <c r="G165" s="245"/>
      <c r="H165" s="286"/>
      <c r="I165" s="274"/>
      <c r="J165" s="310"/>
      <c r="K165" s="245"/>
      <c r="L165" s="244" t="s">
        <v>2185</v>
      </c>
      <c r="M165" s="275"/>
      <c r="O165" s="28"/>
      <c r="Q165" s="248"/>
      <c r="R165" s="21"/>
      <c r="S165" s="355"/>
      <c r="T165" s="20"/>
      <c r="Y165" s="342">
        <f t="shared" si="6"/>
        <v>0</v>
      </c>
      <c r="Z165" s="342" t="str">
        <f t="shared" si="7"/>
        <v>0</v>
      </c>
      <c r="AA165" s="342" t="str">
        <f t="shared" si="8"/>
        <v>0</v>
      </c>
      <c r="AC165" s="85"/>
    </row>
    <row r="166" spans="1:34" s="316" customFormat="1" ht="12" customHeight="1" thickBot="1" x14ac:dyDescent="0.35">
      <c r="G166" s="317">
        <f>SUM(G163:G165)</f>
        <v>25</v>
      </c>
      <c r="H166" s="327"/>
      <c r="I166" s="331"/>
      <c r="J166" s="376"/>
      <c r="L166" s="318"/>
      <c r="M166" s="295">
        <f>G166-P166</f>
        <v>0</v>
      </c>
      <c r="N166" s="376"/>
      <c r="O166" s="321"/>
      <c r="P166" s="295">
        <f>SUM(P163:P165)</f>
        <v>25</v>
      </c>
      <c r="S166" s="321"/>
      <c r="Y166" s="342">
        <f t="shared" si="6"/>
        <v>0</v>
      </c>
      <c r="Z166" s="342" t="str">
        <f t="shared" si="7"/>
        <v>0</v>
      </c>
      <c r="AA166" s="342" t="str">
        <f t="shared" si="8"/>
        <v>0</v>
      </c>
    </row>
    <row r="167" spans="1:34" ht="12" customHeight="1" x14ac:dyDescent="0.25">
      <c r="C167" s="333" t="s">
        <v>2048</v>
      </c>
      <c r="G167" s="334"/>
      <c r="I167" s="334"/>
      <c r="J167" s="7"/>
      <c r="L167" s="334"/>
      <c r="N167" s="7"/>
      <c r="O167" s="335"/>
      <c r="S167" s="335"/>
      <c r="Y167" s="342">
        <f t="shared" si="6"/>
        <v>0</v>
      </c>
      <c r="Z167" s="342" t="str">
        <f t="shared" si="7"/>
        <v>0</v>
      </c>
      <c r="AA167" s="342" t="str">
        <f t="shared" si="8"/>
        <v>0</v>
      </c>
    </row>
    <row r="168" spans="1:34" s="3" customFormat="1" ht="12" customHeight="1" x14ac:dyDescent="0.2">
      <c r="A168" s="1" t="s">
        <v>2049</v>
      </c>
      <c r="B168" s="2">
        <v>374.98</v>
      </c>
      <c r="C168" s="1" t="s">
        <v>1906</v>
      </c>
      <c r="D168" s="1" t="s">
        <v>2186</v>
      </c>
      <c r="E168" s="3" t="s">
        <v>2187</v>
      </c>
      <c r="F168" s="3">
        <v>16</v>
      </c>
      <c r="G168" s="3">
        <v>25</v>
      </c>
      <c r="I168" s="4" t="s">
        <v>2889</v>
      </c>
      <c r="J168" s="8" t="s">
        <v>446</v>
      </c>
      <c r="K168" s="4" t="s">
        <v>2050</v>
      </c>
      <c r="L168" s="244" t="s">
        <v>2185</v>
      </c>
      <c r="M168" s="3" t="s">
        <v>2889</v>
      </c>
      <c r="N168" s="8" t="s">
        <v>446</v>
      </c>
      <c r="O168" s="27"/>
      <c r="P168" s="3">
        <v>25</v>
      </c>
      <c r="Q168" s="1" t="s">
        <v>2193</v>
      </c>
      <c r="R168" s="2">
        <v>41.5</v>
      </c>
      <c r="S168" s="8" t="s">
        <v>436</v>
      </c>
      <c r="T168" s="1" t="s">
        <v>2051</v>
      </c>
      <c r="U168" s="3" t="s">
        <v>1953</v>
      </c>
      <c r="V168" s="3" t="s">
        <v>1953</v>
      </c>
      <c r="W168" s="22" t="s">
        <v>2846</v>
      </c>
      <c r="X168" s="22" t="s">
        <v>1019</v>
      </c>
      <c r="Y168" s="342">
        <f t="shared" si="6"/>
        <v>800</v>
      </c>
      <c r="Z168" s="342">
        <f t="shared" si="7"/>
        <v>800</v>
      </c>
      <c r="AA168" s="342" t="str">
        <f t="shared" si="8"/>
        <v>0</v>
      </c>
      <c r="AC168" s="5"/>
    </row>
    <row r="169" spans="1:34" s="3" customFormat="1" ht="12" customHeight="1" x14ac:dyDescent="0.2">
      <c r="A169" s="1" t="s">
        <v>2052</v>
      </c>
      <c r="B169" s="2">
        <v>145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25</v>
      </c>
      <c r="J169" s="8" t="s">
        <v>446</v>
      </c>
      <c r="K169" s="4" t="s">
        <v>2585</v>
      </c>
      <c r="L169" s="244" t="s">
        <v>2185</v>
      </c>
      <c r="M169" s="3" t="s">
        <v>2194</v>
      </c>
      <c r="N169" s="8" t="s">
        <v>446</v>
      </c>
      <c r="O169" s="3" t="s">
        <v>2053</v>
      </c>
      <c r="P169" s="3">
        <v>25</v>
      </c>
      <c r="Q169" s="1" t="s">
        <v>2054</v>
      </c>
      <c r="R169" s="2">
        <v>350</v>
      </c>
      <c r="S169" s="8" t="s">
        <v>436</v>
      </c>
      <c r="T169" s="1" t="s">
        <v>2055</v>
      </c>
      <c r="U169" s="3" t="s">
        <v>1953</v>
      </c>
      <c r="V169" s="22" t="s">
        <v>1953</v>
      </c>
      <c r="W169" s="22" t="s">
        <v>1161</v>
      </c>
      <c r="X169" s="22" t="s">
        <v>1019</v>
      </c>
      <c r="Y169" s="342">
        <f t="shared" si="6"/>
        <v>800</v>
      </c>
      <c r="Z169" s="342">
        <f t="shared" si="7"/>
        <v>800</v>
      </c>
      <c r="AA169" s="342" t="str">
        <f t="shared" si="8"/>
        <v>0</v>
      </c>
      <c r="AC169" s="5"/>
    </row>
    <row r="170" spans="1:34" s="3" customFormat="1" ht="12" customHeight="1" x14ac:dyDescent="0.2">
      <c r="A170" s="1"/>
      <c r="B170" s="2"/>
      <c r="C170" s="1"/>
      <c r="D170" s="1"/>
      <c r="G170" s="4"/>
      <c r="I170" s="4"/>
      <c r="J170" s="24"/>
      <c r="K170" s="23"/>
      <c r="L170" s="244" t="s">
        <v>2185</v>
      </c>
      <c r="M170" s="22"/>
      <c r="N170" s="8"/>
      <c r="O170" s="336"/>
      <c r="Q170" s="1"/>
      <c r="R170" s="2"/>
      <c r="S170" s="337"/>
      <c r="T170" s="1"/>
      <c r="Y170" s="342">
        <f t="shared" si="6"/>
        <v>0</v>
      </c>
      <c r="Z170" s="342" t="str">
        <f t="shared" si="7"/>
        <v>0</v>
      </c>
      <c r="AA170" s="342" t="str">
        <f t="shared" si="8"/>
        <v>0</v>
      </c>
      <c r="AC170" s="5"/>
    </row>
    <row r="171" spans="1:34" s="62" customFormat="1" ht="12" customHeight="1" thickBot="1" x14ac:dyDescent="0.3">
      <c r="G171" s="317">
        <f>SUM(G167:G170)</f>
        <v>50</v>
      </c>
      <c r="I171" s="338"/>
      <c r="J171" s="377"/>
      <c r="K171" s="46"/>
      <c r="L171" s="340"/>
      <c r="M171" s="267">
        <f>G171-P171</f>
        <v>0</v>
      </c>
      <c r="N171" s="377"/>
      <c r="O171" s="341"/>
      <c r="P171" s="295">
        <f>SUM(P167:P170)</f>
        <v>50</v>
      </c>
      <c r="S171" s="341"/>
      <c r="Y171" s="342">
        <f t="shared" si="6"/>
        <v>0</v>
      </c>
      <c r="Z171" s="342" t="str">
        <f t="shared" si="7"/>
        <v>0</v>
      </c>
      <c r="AA171" s="342" t="str">
        <f t="shared" si="8"/>
        <v>0</v>
      </c>
    </row>
    <row r="172" spans="1:34" ht="12" customHeight="1" x14ac:dyDescent="0.25">
      <c r="C172" s="333" t="s">
        <v>2056</v>
      </c>
      <c r="G172" s="334"/>
      <c r="I172" s="334"/>
      <c r="J172" s="378"/>
      <c r="K172" s="43"/>
      <c r="L172" s="240"/>
      <c r="M172" s="43"/>
      <c r="N172" s="378"/>
      <c r="O172" s="335"/>
      <c r="S172" s="335"/>
      <c r="Y172" s="342">
        <f t="shared" si="6"/>
        <v>0</v>
      </c>
      <c r="Z172" s="342" t="str">
        <f t="shared" si="7"/>
        <v>0</v>
      </c>
      <c r="AA172" s="342" t="str">
        <f t="shared" si="8"/>
        <v>0</v>
      </c>
    </row>
    <row r="173" spans="1:34" s="3" customFormat="1" ht="12" customHeight="1" x14ac:dyDescent="0.2">
      <c r="A173" s="1" t="s">
        <v>2057</v>
      </c>
      <c r="B173" s="2">
        <v>67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111"/>
      <c r="J173" s="8" t="s">
        <v>446</v>
      </c>
      <c r="K173" s="4" t="s">
        <v>2490</v>
      </c>
      <c r="L173" s="244" t="s">
        <v>2185</v>
      </c>
      <c r="M173" s="3" t="s">
        <v>2430</v>
      </c>
      <c r="N173" s="8" t="s">
        <v>446</v>
      </c>
      <c r="O173" s="3" t="s">
        <v>2490</v>
      </c>
      <c r="P173" s="3">
        <v>25</v>
      </c>
      <c r="Q173" s="1" t="s">
        <v>2193</v>
      </c>
      <c r="R173" s="2">
        <v>27.5</v>
      </c>
      <c r="S173" s="8" t="s">
        <v>436</v>
      </c>
      <c r="T173" s="1" t="s">
        <v>2058</v>
      </c>
      <c r="U173" s="3" t="s">
        <v>1953</v>
      </c>
      <c r="V173" s="3" t="s">
        <v>1953</v>
      </c>
      <c r="W173" s="22" t="s">
        <v>1161</v>
      </c>
      <c r="X173" s="22" t="s">
        <v>1019</v>
      </c>
      <c r="Y173" s="342">
        <f t="shared" si="6"/>
        <v>400</v>
      </c>
      <c r="Z173" s="342">
        <f t="shared" si="7"/>
        <v>400</v>
      </c>
      <c r="AA173" s="342" t="str">
        <f t="shared" si="8"/>
        <v>0</v>
      </c>
      <c r="AC173" s="5"/>
    </row>
    <row r="174" spans="1:34" s="16" customFormat="1" ht="12" customHeight="1" x14ac:dyDescent="0.2">
      <c r="A174" s="312"/>
      <c r="B174" s="313"/>
      <c r="C174" s="312"/>
      <c r="D174" s="312"/>
      <c r="G174" s="343"/>
      <c r="I174" s="343"/>
      <c r="J174" s="344"/>
      <c r="K174" s="245"/>
      <c r="L174" s="244" t="s">
        <v>2185</v>
      </c>
      <c r="M174" s="74"/>
      <c r="N174" s="344"/>
      <c r="O174" s="345"/>
      <c r="Q174" s="312"/>
      <c r="R174" s="313"/>
      <c r="S174" s="167"/>
      <c r="T174" s="312"/>
      <c r="Y174" s="342">
        <f t="shared" si="6"/>
        <v>0</v>
      </c>
      <c r="Z174" s="342" t="str">
        <f t="shared" si="7"/>
        <v>0</v>
      </c>
      <c r="AA174" s="342" t="str">
        <f t="shared" si="8"/>
        <v>0</v>
      </c>
      <c r="AC174" s="315"/>
    </row>
    <row r="175" spans="1:34" s="62" customFormat="1" ht="12" customHeight="1" thickBot="1" x14ac:dyDescent="0.3">
      <c r="G175" s="317">
        <f>SUM(G172:G174)</f>
        <v>25</v>
      </c>
      <c r="I175" s="338"/>
      <c r="J175" s="377"/>
      <c r="K175" s="46"/>
      <c r="L175" s="340"/>
      <c r="M175" s="267">
        <f>G175-P175</f>
        <v>0</v>
      </c>
      <c r="N175" s="377"/>
      <c r="O175" s="341"/>
      <c r="P175" s="295">
        <f>SUM(P172:P174)</f>
        <v>25</v>
      </c>
      <c r="S175" s="341"/>
      <c r="Y175" s="342">
        <f t="shared" si="6"/>
        <v>0</v>
      </c>
      <c r="Z175" s="342" t="str">
        <f t="shared" si="7"/>
        <v>0</v>
      </c>
      <c r="AA175" s="342" t="str">
        <f t="shared" si="8"/>
        <v>0</v>
      </c>
    </row>
    <row r="176" spans="1:34" s="37" customFormat="1" ht="11.85" customHeight="1" x14ac:dyDescent="0.25">
      <c r="A176" s="30"/>
      <c r="B176" s="31"/>
      <c r="C176" s="32" t="s">
        <v>468</v>
      </c>
      <c r="D176" s="33"/>
      <c r="E176" s="34"/>
      <c r="F176" s="35"/>
      <c r="G176" s="36"/>
      <c r="H176" s="30"/>
      <c r="I176" s="30"/>
      <c r="J176" s="30"/>
      <c r="K176" s="30"/>
      <c r="L176" s="34"/>
      <c r="M176" s="30"/>
      <c r="N176" s="30"/>
      <c r="O176" s="30"/>
      <c r="P176" s="36"/>
      <c r="Q176" s="34"/>
      <c r="R176" s="31"/>
      <c r="S176" s="121"/>
      <c r="T176" s="30"/>
      <c r="U176" s="30"/>
      <c r="V176" s="30"/>
      <c r="W176" s="34"/>
      <c r="X176" s="30"/>
      <c r="Y176" s="342">
        <f t="shared" si="6"/>
        <v>0</v>
      </c>
      <c r="Z176" s="342" t="str">
        <f t="shared" si="7"/>
        <v>0</v>
      </c>
      <c r="AA176" s="342" t="str">
        <f t="shared" si="8"/>
        <v>0</v>
      </c>
      <c r="AB176" s="30"/>
      <c r="AC176" s="30"/>
      <c r="AD176" s="34"/>
      <c r="AE176" s="34"/>
      <c r="AF176" s="34"/>
      <c r="AG176" s="34"/>
      <c r="AH176" s="34"/>
    </row>
    <row r="177" spans="1:29" s="3" customFormat="1" ht="10.199999999999999" x14ac:dyDescent="0.2">
      <c r="A177" s="1" t="s">
        <v>2400</v>
      </c>
      <c r="B177" s="2">
        <v>94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I177" s="27" t="s">
        <v>1282</v>
      </c>
      <c r="J177" s="3" t="s">
        <v>446</v>
      </c>
      <c r="K177" s="75" t="s">
        <v>2806</v>
      </c>
      <c r="L177" s="76" t="s">
        <v>2185</v>
      </c>
      <c r="M177" s="77" t="s">
        <v>2441</v>
      </c>
      <c r="N177" s="3" t="s">
        <v>446</v>
      </c>
      <c r="O177" s="27" t="s">
        <v>988</v>
      </c>
      <c r="P177" s="3">
        <v>25</v>
      </c>
      <c r="Q177" s="1" t="s">
        <v>2218</v>
      </c>
      <c r="R177" s="2">
        <v>200</v>
      </c>
      <c r="S177" s="141" t="s">
        <v>1310</v>
      </c>
      <c r="T177" s="1" t="s">
        <v>2443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800</v>
      </c>
      <c r="Z177" s="342" t="str">
        <f t="shared" si="7"/>
        <v>0</v>
      </c>
      <c r="AA177" s="342">
        <f t="shared" si="8"/>
        <v>800</v>
      </c>
      <c r="AC177" s="5"/>
    </row>
    <row r="178" spans="1:29" s="3" customFormat="1" ht="10.199999999999999" x14ac:dyDescent="0.2">
      <c r="A178" s="1" t="s">
        <v>2399</v>
      </c>
      <c r="B178" s="2">
        <v>85.5</v>
      </c>
      <c r="C178" s="1" t="s">
        <v>2193</v>
      </c>
      <c r="D178" s="1" t="s">
        <v>2186</v>
      </c>
      <c r="E178" s="3" t="s">
        <v>2187</v>
      </c>
      <c r="F178" s="3">
        <v>16</v>
      </c>
      <c r="G178" s="3">
        <v>25</v>
      </c>
      <c r="I178" s="27" t="s">
        <v>1288</v>
      </c>
      <c r="J178" s="3" t="s">
        <v>446</v>
      </c>
      <c r="K178" s="75" t="s">
        <v>2806</v>
      </c>
      <c r="L178" s="76" t="s">
        <v>2185</v>
      </c>
      <c r="M178" s="77" t="s">
        <v>2441</v>
      </c>
      <c r="N178" s="3" t="s">
        <v>446</v>
      </c>
      <c r="O178" s="27" t="s">
        <v>988</v>
      </c>
      <c r="P178" s="3">
        <v>25</v>
      </c>
      <c r="Q178" s="1" t="s">
        <v>2218</v>
      </c>
      <c r="R178" s="2">
        <v>200</v>
      </c>
      <c r="S178" s="147" t="s">
        <v>1311</v>
      </c>
      <c r="T178" s="1" t="s">
        <v>2444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800</v>
      </c>
      <c r="Z178" s="342" t="str">
        <f t="shared" si="7"/>
        <v>0</v>
      </c>
      <c r="AA178" s="342">
        <f t="shared" si="8"/>
        <v>800</v>
      </c>
      <c r="AC178" s="5"/>
    </row>
    <row r="179" spans="1:29" s="3" customFormat="1" ht="10.199999999999999" x14ac:dyDescent="0.2">
      <c r="A179" s="1" t="s">
        <v>1064</v>
      </c>
      <c r="B179" s="2">
        <v>330</v>
      </c>
      <c r="C179" s="1" t="s">
        <v>1063</v>
      </c>
      <c r="D179" s="1" t="s">
        <v>2186</v>
      </c>
      <c r="E179" s="3" t="s">
        <v>2187</v>
      </c>
      <c r="F179" s="3">
        <v>16</v>
      </c>
      <c r="G179" s="3">
        <v>25</v>
      </c>
      <c r="I179" s="114" t="s">
        <v>1289</v>
      </c>
      <c r="J179" s="3" t="s">
        <v>446</v>
      </c>
      <c r="K179" s="75" t="s">
        <v>2887</v>
      </c>
      <c r="L179" s="76" t="s">
        <v>2185</v>
      </c>
      <c r="M179" s="77" t="s">
        <v>2895</v>
      </c>
      <c r="N179" s="3" t="s">
        <v>446</v>
      </c>
      <c r="O179" s="27" t="s">
        <v>1290</v>
      </c>
      <c r="P179" s="3">
        <v>25</v>
      </c>
      <c r="Q179" s="1" t="s">
        <v>2193</v>
      </c>
      <c r="R179" s="2">
        <v>180</v>
      </c>
      <c r="S179" s="147" t="s">
        <v>1309</v>
      </c>
      <c r="T179" s="1" t="s">
        <v>2298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800</v>
      </c>
      <c r="Z179" s="342" t="str">
        <f t="shared" si="7"/>
        <v>0</v>
      </c>
      <c r="AA179" s="342">
        <f t="shared" si="8"/>
        <v>800</v>
      </c>
      <c r="AC179" s="5"/>
    </row>
    <row r="180" spans="1:29" s="3" customFormat="1" ht="10.199999999999999" x14ac:dyDescent="0.2">
      <c r="A180" s="20" t="s">
        <v>2711</v>
      </c>
      <c r="B180" s="21">
        <v>216</v>
      </c>
      <c r="C180" s="20" t="s">
        <v>2218</v>
      </c>
      <c r="D180" s="20" t="s">
        <v>2186</v>
      </c>
      <c r="E180" s="22" t="s">
        <v>2187</v>
      </c>
      <c r="F180" s="22">
        <v>16</v>
      </c>
      <c r="G180" s="22">
        <v>25</v>
      </c>
      <c r="H180" s="22"/>
      <c r="I180" s="114" t="s">
        <v>1165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16116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800</v>
      </c>
      <c r="Z180" s="342" t="str">
        <f t="shared" si="7"/>
        <v>0</v>
      </c>
      <c r="AA180" s="342">
        <f t="shared" si="8"/>
        <v>800</v>
      </c>
      <c r="AC180" s="5"/>
    </row>
    <row r="181" spans="1:29" s="3" customFormat="1" ht="10.199999999999999" x14ac:dyDescent="0.2">
      <c r="A181" s="20" t="s">
        <v>2711</v>
      </c>
      <c r="B181" s="21">
        <v>216</v>
      </c>
      <c r="C181" s="20" t="s">
        <v>2218</v>
      </c>
      <c r="D181" s="20" t="s">
        <v>2186</v>
      </c>
      <c r="E181" s="22" t="s">
        <v>2187</v>
      </c>
      <c r="F181" s="22">
        <v>16</v>
      </c>
      <c r="G181" s="22">
        <v>25</v>
      </c>
      <c r="H181" s="22"/>
      <c r="I181" s="114" t="s">
        <v>1165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2485</v>
      </c>
      <c r="R181" s="2">
        <v>217</v>
      </c>
      <c r="S181" s="124">
        <v>16116</v>
      </c>
      <c r="T181" s="1" t="s">
        <v>2486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800</v>
      </c>
      <c r="Z181" s="342" t="str">
        <f t="shared" si="7"/>
        <v>0</v>
      </c>
      <c r="AA181" s="342">
        <f t="shared" si="8"/>
        <v>800</v>
      </c>
      <c r="AC181" s="5"/>
    </row>
    <row r="182" spans="1:29" s="3" customFormat="1" ht="10.199999999999999" x14ac:dyDescent="0.2">
      <c r="A182" s="20" t="s">
        <v>2711</v>
      </c>
      <c r="B182" s="21">
        <v>216</v>
      </c>
      <c r="C182" s="20" t="s">
        <v>2218</v>
      </c>
      <c r="D182" s="20" t="s">
        <v>2186</v>
      </c>
      <c r="E182" s="22" t="s">
        <v>2187</v>
      </c>
      <c r="F182" s="22">
        <v>16</v>
      </c>
      <c r="G182" s="22">
        <v>25</v>
      </c>
      <c r="H182" s="22"/>
      <c r="I182" s="114" t="s">
        <v>1165</v>
      </c>
      <c r="J182" s="3" t="s">
        <v>446</v>
      </c>
      <c r="K182" s="112" t="s">
        <v>2277</v>
      </c>
      <c r="L182" s="76" t="s">
        <v>2185</v>
      </c>
      <c r="M182" s="77" t="s">
        <v>2484</v>
      </c>
      <c r="N182" s="3" t="s">
        <v>446</v>
      </c>
      <c r="O182" s="3" t="s">
        <v>2910</v>
      </c>
      <c r="P182" s="3">
        <v>25</v>
      </c>
      <c r="Q182" s="1" t="s">
        <v>2218</v>
      </c>
      <c r="R182" s="2">
        <v>201</v>
      </c>
      <c r="S182" s="124">
        <v>16116</v>
      </c>
      <c r="T182" s="1" t="s">
        <v>2699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800</v>
      </c>
      <c r="Z182" s="342" t="str">
        <f t="shared" si="7"/>
        <v>0</v>
      </c>
      <c r="AA182" s="342">
        <f t="shared" si="8"/>
        <v>800</v>
      </c>
      <c r="AC182" s="5"/>
    </row>
    <row r="183" spans="1:29" s="3" customFormat="1" ht="10.199999999999999" x14ac:dyDescent="0.2">
      <c r="A183" s="20" t="s">
        <v>2711</v>
      </c>
      <c r="B183" s="21">
        <v>216</v>
      </c>
      <c r="C183" s="20" t="s">
        <v>2218</v>
      </c>
      <c r="D183" s="20" t="s">
        <v>2186</v>
      </c>
      <c r="E183" s="22" t="s">
        <v>2187</v>
      </c>
      <c r="F183" s="22">
        <v>16</v>
      </c>
      <c r="G183" s="22">
        <v>25</v>
      </c>
      <c r="H183" s="22"/>
      <c r="I183" s="114" t="s">
        <v>1165</v>
      </c>
      <c r="J183" s="3" t="s">
        <v>446</v>
      </c>
      <c r="K183" s="112" t="s">
        <v>2277</v>
      </c>
      <c r="L183" s="76" t="s">
        <v>2185</v>
      </c>
      <c r="M183" s="77" t="s">
        <v>2484</v>
      </c>
      <c r="N183" s="3" t="s">
        <v>446</v>
      </c>
      <c r="O183" s="3" t="s">
        <v>2910</v>
      </c>
      <c r="P183" s="3">
        <v>25</v>
      </c>
      <c r="Q183" s="1" t="s">
        <v>2218</v>
      </c>
      <c r="R183" s="2">
        <v>204</v>
      </c>
      <c r="S183" s="124">
        <v>16116</v>
      </c>
      <c r="T183" s="1" t="s">
        <v>2700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342">
        <f t="shared" si="6"/>
        <v>800</v>
      </c>
      <c r="Z183" s="342" t="str">
        <f t="shared" si="7"/>
        <v>0</v>
      </c>
      <c r="AA183" s="342">
        <f t="shared" si="8"/>
        <v>800</v>
      </c>
      <c r="AC183" s="5"/>
    </row>
    <row r="184" spans="1:29" s="3" customFormat="1" ht="10.199999999999999" x14ac:dyDescent="0.2">
      <c r="A184" s="20" t="s">
        <v>2711</v>
      </c>
      <c r="B184" s="21">
        <v>216</v>
      </c>
      <c r="C184" s="20" t="s">
        <v>2218</v>
      </c>
      <c r="D184" s="20" t="s">
        <v>2186</v>
      </c>
      <c r="E184" s="22" t="s">
        <v>2187</v>
      </c>
      <c r="F184" s="22">
        <v>16</v>
      </c>
      <c r="G184" s="22">
        <v>25</v>
      </c>
      <c r="H184" s="22"/>
      <c r="I184" s="114" t="s">
        <v>1165</v>
      </c>
      <c r="J184" s="3" t="s">
        <v>446</v>
      </c>
      <c r="K184" s="112" t="s">
        <v>2277</v>
      </c>
      <c r="L184" s="76" t="s">
        <v>2185</v>
      </c>
      <c r="M184" s="77" t="s">
        <v>2484</v>
      </c>
      <c r="N184" s="3" t="s">
        <v>446</v>
      </c>
      <c r="O184" s="3" t="s">
        <v>2910</v>
      </c>
      <c r="P184" s="3">
        <v>25</v>
      </c>
      <c r="Q184" s="1" t="s">
        <v>2218</v>
      </c>
      <c r="R184" s="2">
        <v>225</v>
      </c>
      <c r="S184" s="124">
        <v>16116</v>
      </c>
      <c r="T184" s="1" t="s">
        <v>2487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342">
        <f t="shared" si="6"/>
        <v>800</v>
      </c>
      <c r="Z184" s="342" t="str">
        <f t="shared" si="7"/>
        <v>0</v>
      </c>
      <c r="AA184" s="342">
        <f t="shared" si="8"/>
        <v>800</v>
      </c>
      <c r="AC184" s="5"/>
    </row>
    <row r="185" spans="1:29" s="3" customFormat="1" ht="10.199999999999999" x14ac:dyDescent="0.2">
      <c r="A185" s="20" t="s">
        <v>2711</v>
      </c>
      <c r="B185" s="21">
        <v>216</v>
      </c>
      <c r="C185" s="20" t="s">
        <v>2218</v>
      </c>
      <c r="D185" s="20" t="s">
        <v>2186</v>
      </c>
      <c r="E185" s="22" t="s">
        <v>2187</v>
      </c>
      <c r="F185" s="22">
        <v>16</v>
      </c>
      <c r="G185" s="22">
        <v>25</v>
      </c>
      <c r="H185" s="22"/>
      <c r="I185" s="114" t="s">
        <v>1165</v>
      </c>
      <c r="J185" s="3" t="s">
        <v>446</v>
      </c>
      <c r="K185" s="112" t="s">
        <v>2277</v>
      </c>
      <c r="L185" s="76" t="s">
        <v>2185</v>
      </c>
      <c r="M185" s="77" t="s">
        <v>2484</v>
      </c>
      <c r="N185" s="3" t="s">
        <v>446</v>
      </c>
      <c r="O185" s="3" t="s">
        <v>2910</v>
      </c>
      <c r="P185" s="3">
        <v>25</v>
      </c>
      <c r="Q185" s="1" t="s">
        <v>2485</v>
      </c>
      <c r="R185" s="2">
        <v>217</v>
      </c>
      <c r="S185" s="124">
        <v>16116</v>
      </c>
      <c r="T185" s="1" t="s">
        <v>2486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342">
        <f t="shared" si="6"/>
        <v>800</v>
      </c>
      <c r="Z185" s="342" t="str">
        <f t="shared" si="7"/>
        <v>0</v>
      </c>
      <c r="AA185" s="342">
        <f t="shared" si="8"/>
        <v>800</v>
      </c>
      <c r="AC185" s="5"/>
    </row>
    <row r="186" spans="1:29" s="3" customFormat="1" ht="10.199999999999999" x14ac:dyDescent="0.2">
      <c r="A186" s="20" t="s">
        <v>2711</v>
      </c>
      <c r="B186" s="21">
        <v>216</v>
      </c>
      <c r="C186" s="20" t="s">
        <v>2218</v>
      </c>
      <c r="D186" s="20" t="s">
        <v>2186</v>
      </c>
      <c r="E186" s="22" t="s">
        <v>2187</v>
      </c>
      <c r="F186" s="22">
        <v>16</v>
      </c>
      <c r="G186" s="22">
        <v>2</v>
      </c>
      <c r="H186" s="22"/>
      <c r="I186" s="114" t="s">
        <v>1165</v>
      </c>
      <c r="J186" s="3" t="s">
        <v>446</v>
      </c>
      <c r="K186" s="112" t="s">
        <v>2277</v>
      </c>
      <c r="L186" s="76" t="s">
        <v>2185</v>
      </c>
      <c r="M186" s="77" t="s">
        <v>2315</v>
      </c>
      <c r="N186" s="3" t="s">
        <v>446</v>
      </c>
      <c r="O186" s="27" t="s">
        <v>1119</v>
      </c>
      <c r="P186" s="3">
        <v>2</v>
      </c>
      <c r="Q186" s="1" t="s">
        <v>2193</v>
      </c>
      <c r="R186" s="2">
        <v>26.65</v>
      </c>
      <c r="S186" s="120" t="s">
        <v>1319</v>
      </c>
      <c r="T186" s="1" t="s">
        <v>2672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342">
        <f t="shared" si="6"/>
        <v>64</v>
      </c>
      <c r="Z186" s="342" t="str">
        <f t="shared" si="7"/>
        <v>0</v>
      </c>
      <c r="AA186" s="342">
        <f t="shared" si="8"/>
        <v>64</v>
      </c>
      <c r="AC186" s="5"/>
    </row>
    <row r="187" spans="1:29" s="3" customFormat="1" ht="10.199999999999999" x14ac:dyDescent="0.2">
      <c r="A187" s="20" t="s">
        <v>2711</v>
      </c>
      <c r="B187" s="21">
        <v>216</v>
      </c>
      <c r="C187" s="20" t="s">
        <v>2218</v>
      </c>
      <c r="D187" s="20" t="s">
        <v>2186</v>
      </c>
      <c r="E187" s="22" t="s">
        <v>2187</v>
      </c>
      <c r="F187" s="22">
        <v>16</v>
      </c>
      <c r="G187" s="22">
        <v>20</v>
      </c>
      <c r="H187" s="22"/>
      <c r="I187" s="114" t="s">
        <v>1165</v>
      </c>
      <c r="J187" s="3" t="s">
        <v>446</v>
      </c>
      <c r="K187" s="112" t="s">
        <v>2277</v>
      </c>
      <c r="L187" s="76" t="s">
        <v>2185</v>
      </c>
      <c r="M187" s="77" t="s">
        <v>2821</v>
      </c>
      <c r="N187" s="3" t="s">
        <v>446</v>
      </c>
      <c r="O187" s="87" t="s">
        <v>1263</v>
      </c>
      <c r="P187" s="22">
        <v>20</v>
      </c>
      <c r="Q187" s="1" t="s">
        <v>1002</v>
      </c>
      <c r="R187" s="2">
        <v>0</v>
      </c>
      <c r="S187" s="119">
        <v>16117</v>
      </c>
      <c r="T187" s="1" t="s">
        <v>1294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342">
        <f t="shared" si="6"/>
        <v>640</v>
      </c>
      <c r="Z187" s="342" t="str">
        <f t="shared" si="7"/>
        <v>0</v>
      </c>
      <c r="AA187" s="342">
        <f t="shared" si="8"/>
        <v>640</v>
      </c>
      <c r="AC187" s="5"/>
    </row>
    <row r="188" spans="1:29" s="3" customFormat="1" ht="10.199999999999999" x14ac:dyDescent="0.2">
      <c r="A188" s="20" t="s">
        <v>2711</v>
      </c>
      <c r="B188" s="21">
        <v>216</v>
      </c>
      <c r="C188" s="20" t="s">
        <v>2218</v>
      </c>
      <c r="D188" s="20" t="s">
        <v>2186</v>
      </c>
      <c r="E188" s="22" t="s">
        <v>2187</v>
      </c>
      <c r="F188" s="22">
        <v>16</v>
      </c>
      <c r="G188" s="22">
        <v>5</v>
      </c>
      <c r="H188" s="22"/>
      <c r="I188" s="114" t="s">
        <v>1166</v>
      </c>
      <c r="J188" s="3" t="s">
        <v>446</v>
      </c>
      <c r="K188" s="112" t="s">
        <v>2277</v>
      </c>
      <c r="L188" s="76" t="s">
        <v>2185</v>
      </c>
      <c r="M188" s="77" t="s">
        <v>2821</v>
      </c>
      <c r="N188" s="3" t="s">
        <v>446</v>
      </c>
      <c r="O188" s="87" t="s">
        <v>1263</v>
      </c>
      <c r="P188" s="22">
        <v>5</v>
      </c>
      <c r="Q188" s="1" t="s">
        <v>1002</v>
      </c>
      <c r="R188" s="2">
        <v>0</v>
      </c>
      <c r="S188" s="119">
        <v>16117</v>
      </c>
      <c r="T188" s="1" t="s">
        <v>1294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342">
        <f t="shared" si="6"/>
        <v>160</v>
      </c>
      <c r="Z188" s="342" t="str">
        <f t="shared" si="7"/>
        <v>0</v>
      </c>
      <c r="AA188" s="342">
        <f t="shared" si="8"/>
        <v>160</v>
      </c>
      <c r="AC188" s="5"/>
    </row>
    <row r="189" spans="1:29" s="3" customFormat="1" ht="10.199999999999999" x14ac:dyDescent="0.2">
      <c r="A189" s="20" t="s">
        <v>2711</v>
      </c>
      <c r="B189" s="21">
        <v>216</v>
      </c>
      <c r="C189" s="20" t="s">
        <v>2218</v>
      </c>
      <c r="D189" s="20" t="s">
        <v>2186</v>
      </c>
      <c r="E189" s="22" t="s">
        <v>2187</v>
      </c>
      <c r="F189" s="22">
        <v>16</v>
      </c>
      <c r="G189" s="22">
        <v>8</v>
      </c>
      <c r="H189" s="22"/>
      <c r="I189" s="142" t="s">
        <v>1166</v>
      </c>
      <c r="J189" s="3" t="s">
        <v>446</v>
      </c>
      <c r="K189" s="143" t="s">
        <v>2277</v>
      </c>
      <c r="L189" s="144" t="s">
        <v>2185</v>
      </c>
      <c r="M189" s="145" t="s">
        <v>2821</v>
      </c>
      <c r="N189" s="3" t="s">
        <v>446</v>
      </c>
      <c r="O189" s="146" t="s">
        <v>1263</v>
      </c>
      <c r="P189" s="22">
        <v>8</v>
      </c>
      <c r="Q189" s="1" t="s">
        <v>1002</v>
      </c>
      <c r="R189" s="2">
        <v>0</v>
      </c>
      <c r="S189" s="119">
        <v>16117</v>
      </c>
      <c r="T189" s="1" t="s">
        <v>1294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342">
        <f t="shared" si="6"/>
        <v>256</v>
      </c>
      <c r="Z189" s="342" t="str">
        <f t="shared" si="7"/>
        <v>0</v>
      </c>
      <c r="AA189" s="342">
        <f t="shared" si="8"/>
        <v>256</v>
      </c>
      <c r="AC189" s="5"/>
    </row>
    <row r="190" spans="1:29" s="3" customFormat="1" ht="10.199999999999999" x14ac:dyDescent="0.2">
      <c r="A190" s="20" t="s">
        <v>2711</v>
      </c>
      <c r="B190" s="21">
        <v>216</v>
      </c>
      <c r="C190" s="20" t="s">
        <v>2218</v>
      </c>
      <c r="D190" s="20" t="s">
        <v>2186</v>
      </c>
      <c r="E190" s="22" t="s">
        <v>2187</v>
      </c>
      <c r="F190" s="22">
        <v>16</v>
      </c>
      <c r="G190" s="22">
        <v>25</v>
      </c>
      <c r="H190" s="22"/>
      <c r="I190" s="114" t="s">
        <v>1166</v>
      </c>
      <c r="J190" s="3" t="s">
        <v>446</v>
      </c>
      <c r="K190" s="112" t="s">
        <v>2277</v>
      </c>
      <c r="L190" s="76" t="s">
        <v>2185</v>
      </c>
      <c r="M190" s="77" t="s">
        <v>2430</v>
      </c>
      <c r="N190" s="3" t="s">
        <v>446</v>
      </c>
      <c r="O190" s="26" t="s">
        <v>2448</v>
      </c>
      <c r="P190" s="3">
        <v>25</v>
      </c>
      <c r="Q190" s="1" t="s">
        <v>2193</v>
      </c>
      <c r="R190" s="2">
        <v>40</v>
      </c>
      <c r="S190" s="120" t="s">
        <v>1318</v>
      </c>
      <c r="T190" s="1" t="s">
        <v>2436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342">
        <f t="shared" si="6"/>
        <v>800</v>
      </c>
      <c r="Z190" s="342" t="str">
        <f t="shared" si="7"/>
        <v>0</v>
      </c>
      <c r="AA190" s="342">
        <f t="shared" si="8"/>
        <v>800</v>
      </c>
      <c r="AC190" s="5"/>
    </row>
    <row r="191" spans="1:29" s="3" customFormat="1" ht="10.199999999999999" x14ac:dyDescent="0.2">
      <c r="A191" s="20" t="s">
        <v>2711</v>
      </c>
      <c r="B191" s="21">
        <v>216</v>
      </c>
      <c r="C191" s="20" t="s">
        <v>2218</v>
      </c>
      <c r="D191" s="20" t="s">
        <v>2186</v>
      </c>
      <c r="E191" s="22" t="s">
        <v>2187</v>
      </c>
      <c r="F191" s="22">
        <v>16</v>
      </c>
      <c r="G191" s="22">
        <v>25</v>
      </c>
      <c r="H191" s="22"/>
      <c r="I191" s="114" t="s">
        <v>1166</v>
      </c>
      <c r="J191" s="3" t="s">
        <v>446</v>
      </c>
      <c r="K191" s="112" t="s">
        <v>2277</v>
      </c>
      <c r="L191" s="76" t="s">
        <v>2185</v>
      </c>
      <c r="M191" s="77" t="s">
        <v>2430</v>
      </c>
      <c r="N191" s="3" t="s">
        <v>446</v>
      </c>
      <c r="O191" s="3" t="s">
        <v>1308</v>
      </c>
      <c r="P191" s="3">
        <v>25</v>
      </c>
      <c r="Q191" s="1" t="s">
        <v>2193</v>
      </c>
      <c r="R191" s="2">
        <v>40</v>
      </c>
      <c r="S191" s="120">
        <v>589</v>
      </c>
      <c r="T191" s="1" t="s">
        <v>2436</v>
      </c>
      <c r="U191" s="3" t="s">
        <v>2196</v>
      </c>
      <c r="V191" s="3" t="s">
        <v>2196</v>
      </c>
      <c r="W191" s="3" t="s">
        <v>2892</v>
      </c>
      <c r="X191" s="3" t="s">
        <v>2847</v>
      </c>
      <c r="Y191" s="342">
        <f t="shared" si="6"/>
        <v>800</v>
      </c>
      <c r="Z191" s="342" t="str">
        <f t="shared" si="7"/>
        <v>0</v>
      </c>
      <c r="AA191" s="342">
        <f t="shared" si="8"/>
        <v>800</v>
      </c>
      <c r="AC191" s="5"/>
    </row>
    <row r="192" spans="1:29" s="3" customFormat="1" ht="10.199999999999999" x14ac:dyDescent="0.2">
      <c r="A192" s="1" t="s">
        <v>424</v>
      </c>
      <c r="B192" s="21">
        <v>0</v>
      </c>
      <c r="C192" s="1" t="s">
        <v>2218</v>
      </c>
      <c r="D192" s="1" t="s">
        <v>2186</v>
      </c>
      <c r="E192" s="3" t="s">
        <v>2187</v>
      </c>
      <c r="F192" s="3">
        <v>16</v>
      </c>
      <c r="G192" s="3">
        <v>6</v>
      </c>
      <c r="I192" s="78" t="s">
        <v>1024</v>
      </c>
      <c r="J192" s="3" t="s">
        <v>446</v>
      </c>
      <c r="K192" s="75" t="s">
        <v>2821</v>
      </c>
      <c r="L192" s="76" t="s">
        <v>2185</v>
      </c>
      <c r="M192" s="77" t="s">
        <v>2315</v>
      </c>
      <c r="N192" s="3" t="s">
        <v>446</v>
      </c>
      <c r="O192" s="27" t="s">
        <v>1306</v>
      </c>
      <c r="P192" s="3">
        <v>6</v>
      </c>
      <c r="Q192" s="1" t="s">
        <v>2193</v>
      </c>
      <c r="R192" s="2">
        <v>26.65</v>
      </c>
      <c r="S192" s="120" t="s">
        <v>1320</v>
      </c>
      <c r="T192" s="1" t="s">
        <v>2672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342">
        <f t="shared" si="6"/>
        <v>192</v>
      </c>
      <c r="Z192" s="342" t="str">
        <f t="shared" si="7"/>
        <v>0</v>
      </c>
      <c r="AA192" s="342">
        <f t="shared" si="8"/>
        <v>192</v>
      </c>
      <c r="AC192" s="5"/>
    </row>
    <row r="193" spans="1:29" s="3" customFormat="1" ht="11.85" customHeight="1" x14ac:dyDescent="0.2">
      <c r="A193" s="20" t="s">
        <v>2837</v>
      </c>
      <c r="B193" s="21">
        <v>0</v>
      </c>
      <c r="C193" s="20" t="s">
        <v>2838</v>
      </c>
      <c r="D193" s="20" t="s">
        <v>2186</v>
      </c>
      <c r="E193" s="22" t="s">
        <v>2187</v>
      </c>
      <c r="F193" s="22">
        <v>16</v>
      </c>
      <c r="G193" s="22">
        <v>4</v>
      </c>
      <c r="H193" s="22" t="s">
        <v>2839</v>
      </c>
      <c r="I193" s="23" t="s">
        <v>2840</v>
      </c>
      <c r="J193" s="3" t="s">
        <v>446</v>
      </c>
      <c r="K193" s="108" t="s">
        <v>2841</v>
      </c>
      <c r="L193" s="109" t="s">
        <v>2185</v>
      </c>
      <c r="M193" s="110" t="s">
        <v>2821</v>
      </c>
      <c r="N193" s="3" t="s">
        <v>446</v>
      </c>
      <c r="O193" s="87" t="s">
        <v>428</v>
      </c>
      <c r="P193" s="22">
        <v>4</v>
      </c>
      <c r="Q193" s="1" t="s">
        <v>1002</v>
      </c>
      <c r="R193" s="2">
        <v>0</v>
      </c>
      <c r="S193" s="125">
        <v>15937</v>
      </c>
      <c r="T193" s="1" t="s">
        <v>1294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342">
        <f t="shared" si="6"/>
        <v>128</v>
      </c>
      <c r="Z193" s="342" t="str">
        <f t="shared" si="7"/>
        <v>0</v>
      </c>
      <c r="AA193" s="342">
        <f t="shared" si="8"/>
        <v>128</v>
      </c>
      <c r="AC193" s="5"/>
    </row>
    <row r="194" spans="1:29" s="3" customFormat="1" ht="10.199999999999999" x14ac:dyDescent="0.2">
      <c r="A194" s="1" t="s">
        <v>2394</v>
      </c>
      <c r="B194" s="2">
        <v>81.349999999999994</v>
      </c>
      <c r="C194" s="1" t="s">
        <v>2193</v>
      </c>
      <c r="D194" s="1" t="s">
        <v>2186</v>
      </c>
      <c r="E194" s="3" t="s">
        <v>2187</v>
      </c>
      <c r="F194" s="3">
        <v>16</v>
      </c>
      <c r="G194" s="3">
        <v>5</v>
      </c>
      <c r="I194" s="27" t="s">
        <v>1287</v>
      </c>
      <c r="J194" s="3" t="s">
        <v>446</v>
      </c>
      <c r="K194" s="75" t="s">
        <v>2806</v>
      </c>
      <c r="L194" s="76" t="s">
        <v>2185</v>
      </c>
      <c r="M194" s="77" t="s">
        <v>2453</v>
      </c>
      <c r="N194" s="3" t="s">
        <v>446</v>
      </c>
      <c r="O194" s="3" t="s">
        <v>1100</v>
      </c>
      <c r="P194" s="3">
        <v>5</v>
      </c>
      <c r="Q194" s="1" t="s">
        <v>2193</v>
      </c>
      <c r="R194" s="2">
        <v>86.5</v>
      </c>
      <c r="S194" s="118" t="s">
        <v>1321</v>
      </c>
      <c r="T194" s="1" t="s">
        <v>2463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342">
        <f t="shared" si="6"/>
        <v>160</v>
      </c>
      <c r="Z194" s="342" t="str">
        <f t="shared" si="7"/>
        <v>0</v>
      </c>
      <c r="AA194" s="342">
        <f t="shared" si="8"/>
        <v>160</v>
      </c>
      <c r="AC194" s="5"/>
    </row>
    <row r="195" spans="1:29" s="3" customFormat="1" ht="10.199999999999999" x14ac:dyDescent="0.2">
      <c r="A195" s="1" t="s">
        <v>2385</v>
      </c>
      <c r="B195" s="2">
        <v>94</v>
      </c>
      <c r="C195" s="1" t="s">
        <v>2193</v>
      </c>
      <c r="D195" s="1" t="s">
        <v>2186</v>
      </c>
      <c r="E195" s="3" t="s">
        <v>2187</v>
      </c>
      <c r="F195" s="3">
        <v>16</v>
      </c>
      <c r="G195" s="3">
        <v>25</v>
      </c>
      <c r="I195" s="27" t="s">
        <v>1266</v>
      </c>
      <c r="J195" s="3" t="s">
        <v>446</v>
      </c>
      <c r="K195" s="75" t="s">
        <v>2806</v>
      </c>
      <c r="L195" s="76" t="s">
        <v>2185</v>
      </c>
      <c r="M195" s="77" t="s">
        <v>2441</v>
      </c>
      <c r="N195" s="3" t="s">
        <v>446</v>
      </c>
      <c r="O195" s="27" t="s">
        <v>988</v>
      </c>
      <c r="P195" s="3">
        <v>25</v>
      </c>
      <c r="Q195" s="1" t="s">
        <v>2218</v>
      </c>
      <c r="R195" s="2">
        <v>200</v>
      </c>
      <c r="S195" s="124">
        <v>16131</v>
      </c>
      <c r="T195" s="1" t="s">
        <v>2444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342">
        <f t="shared" si="6"/>
        <v>800</v>
      </c>
      <c r="Z195" s="342" t="str">
        <f t="shared" si="7"/>
        <v>0</v>
      </c>
      <c r="AA195" s="342">
        <f t="shared" si="8"/>
        <v>800</v>
      </c>
      <c r="AC195" s="5"/>
    </row>
    <row r="196" spans="1:29" s="3" customFormat="1" ht="10.199999999999999" x14ac:dyDescent="0.2">
      <c r="A196" s="1" t="s">
        <v>2387</v>
      </c>
      <c r="B196" s="2">
        <v>315</v>
      </c>
      <c r="C196" s="1" t="s">
        <v>2218</v>
      </c>
      <c r="D196" s="1" t="s">
        <v>2186</v>
      </c>
      <c r="E196" s="3" t="s">
        <v>2187</v>
      </c>
      <c r="F196" s="3">
        <v>16</v>
      </c>
      <c r="G196" s="3">
        <v>25</v>
      </c>
      <c r="I196" s="27" t="s">
        <v>1266</v>
      </c>
      <c r="J196" s="3" t="s">
        <v>446</v>
      </c>
      <c r="K196" s="75" t="s">
        <v>2806</v>
      </c>
      <c r="L196" s="76" t="s">
        <v>2185</v>
      </c>
      <c r="M196" s="77" t="s">
        <v>2441</v>
      </c>
      <c r="N196" s="3" t="s">
        <v>446</v>
      </c>
      <c r="O196" s="27" t="s">
        <v>988</v>
      </c>
      <c r="P196" s="3">
        <v>25</v>
      </c>
      <c r="Q196" s="1" t="s">
        <v>2193</v>
      </c>
      <c r="R196" s="2">
        <v>83.75</v>
      </c>
      <c r="S196" s="124">
        <v>16131</v>
      </c>
      <c r="T196" s="1" t="s">
        <v>2442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342">
        <f t="shared" si="6"/>
        <v>800</v>
      </c>
      <c r="Z196" s="342" t="str">
        <f t="shared" si="7"/>
        <v>0</v>
      </c>
      <c r="AA196" s="342">
        <f t="shared" si="8"/>
        <v>800</v>
      </c>
      <c r="AC196" s="5"/>
    </row>
    <row r="197" spans="1:29" s="3" customFormat="1" ht="10.199999999999999" x14ac:dyDescent="0.2">
      <c r="A197" s="1" t="s">
        <v>2389</v>
      </c>
      <c r="B197" s="2">
        <v>215</v>
      </c>
      <c r="C197" s="1" t="s">
        <v>2218</v>
      </c>
      <c r="D197" s="1" t="s">
        <v>2186</v>
      </c>
      <c r="E197" s="3" t="s">
        <v>2187</v>
      </c>
      <c r="F197" s="3">
        <v>16</v>
      </c>
      <c r="G197" s="3">
        <v>25</v>
      </c>
      <c r="I197" s="27" t="s">
        <v>1266</v>
      </c>
      <c r="J197" s="3" t="s">
        <v>446</v>
      </c>
      <c r="K197" s="75" t="s">
        <v>2806</v>
      </c>
      <c r="L197" s="76" t="s">
        <v>2185</v>
      </c>
      <c r="M197" s="77" t="s">
        <v>2441</v>
      </c>
      <c r="N197" s="3" t="s">
        <v>446</v>
      </c>
      <c r="O197" s="27" t="s">
        <v>988</v>
      </c>
      <c r="P197" s="3">
        <v>25</v>
      </c>
      <c r="Q197" s="1" t="s">
        <v>2218</v>
      </c>
      <c r="R197" s="2">
        <v>200</v>
      </c>
      <c r="S197" s="124">
        <v>16131</v>
      </c>
      <c r="T197" s="1" t="s">
        <v>2443</v>
      </c>
      <c r="U197" s="3" t="s">
        <v>2196</v>
      </c>
      <c r="V197" s="3" t="s">
        <v>2196</v>
      </c>
      <c r="W197" s="3" t="s">
        <v>2892</v>
      </c>
      <c r="X197" s="3" t="s">
        <v>2847</v>
      </c>
      <c r="Y197" s="342">
        <f t="shared" ref="Y197:Y259" si="9">F197*G197*2</f>
        <v>800</v>
      </c>
      <c r="Z197" s="342" t="str">
        <f t="shared" ref="Z197:Z260" si="10">IF(X197="N",Y197,"0")</f>
        <v>0</v>
      </c>
      <c r="AA197" s="342">
        <f t="shared" ref="AA197:AA260" si="11">IF(X197="P",Y197,"0")</f>
        <v>800</v>
      </c>
      <c r="AC197" s="5"/>
    </row>
    <row r="198" spans="1:29" s="3" customFormat="1" ht="10.199999999999999" x14ac:dyDescent="0.2">
      <c r="A198" s="1" t="s">
        <v>2383</v>
      </c>
      <c r="B198" s="2">
        <v>95</v>
      </c>
      <c r="C198" s="1" t="s">
        <v>2193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1267</v>
      </c>
      <c r="J198" s="3" t="s">
        <v>446</v>
      </c>
      <c r="K198" s="75" t="s">
        <v>2806</v>
      </c>
      <c r="L198" s="76" t="s">
        <v>2185</v>
      </c>
      <c r="M198" s="77" t="s">
        <v>2441</v>
      </c>
      <c r="N198" s="3" t="s">
        <v>446</v>
      </c>
      <c r="O198" s="27" t="s">
        <v>988</v>
      </c>
      <c r="P198" s="22">
        <v>25</v>
      </c>
      <c r="Q198" s="1" t="s">
        <v>1291</v>
      </c>
      <c r="R198" s="2">
        <v>350</v>
      </c>
      <c r="S198" s="124">
        <v>16131</v>
      </c>
      <c r="T198" s="1" t="s">
        <v>1292</v>
      </c>
      <c r="U198" s="3" t="s">
        <v>2196</v>
      </c>
      <c r="V198" s="3" t="s">
        <v>2196</v>
      </c>
      <c r="W198" s="3" t="s">
        <v>2892</v>
      </c>
      <c r="X198" s="3" t="s">
        <v>2847</v>
      </c>
      <c r="Y198" s="342">
        <f t="shared" si="9"/>
        <v>800</v>
      </c>
      <c r="Z198" s="342" t="str">
        <f t="shared" si="10"/>
        <v>0</v>
      </c>
      <c r="AA198" s="342">
        <f t="shared" si="11"/>
        <v>800</v>
      </c>
      <c r="AC198" s="5"/>
    </row>
    <row r="199" spans="1:29" s="3" customFormat="1" ht="10.199999999999999" x14ac:dyDescent="0.2">
      <c r="A199" s="86">
        <v>509069.1</v>
      </c>
      <c r="B199" s="2">
        <v>2.25</v>
      </c>
      <c r="C199" s="1" t="s">
        <v>2193</v>
      </c>
      <c r="D199" s="1" t="s">
        <v>2186</v>
      </c>
      <c r="E199" s="3" t="s">
        <v>2187</v>
      </c>
      <c r="F199" s="3">
        <v>16</v>
      </c>
      <c r="G199" s="3">
        <v>25</v>
      </c>
      <c r="I199" s="114" t="s">
        <v>1276</v>
      </c>
      <c r="J199" s="3" t="s">
        <v>446</v>
      </c>
      <c r="K199" s="112" t="s">
        <v>1259</v>
      </c>
      <c r="L199" s="76" t="s">
        <v>2185</v>
      </c>
      <c r="M199" s="115" t="s">
        <v>2466</v>
      </c>
      <c r="N199" s="3" t="s">
        <v>446</v>
      </c>
      <c r="O199" s="27" t="s">
        <v>1274</v>
      </c>
      <c r="P199" s="22">
        <v>25</v>
      </c>
      <c r="Q199" s="1" t="s">
        <v>1295</v>
      </c>
      <c r="R199" s="2">
        <v>275</v>
      </c>
      <c r="S199" s="118">
        <v>418</v>
      </c>
      <c r="T199" s="1" t="s">
        <v>1296</v>
      </c>
      <c r="U199" s="3" t="s">
        <v>2196</v>
      </c>
      <c r="V199" s="3" t="s">
        <v>2196</v>
      </c>
      <c r="W199" s="3" t="s">
        <v>2892</v>
      </c>
      <c r="X199" s="3" t="s">
        <v>2847</v>
      </c>
      <c r="Y199" s="342">
        <f t="shared" si="9"/>
        <v>800</v>
      </c>
      <c r="Z199" s="342" t="str">
        <f t="shared" si="10"/>
        <v>0</v>
      </c>
      <c r="AA199" s="342">
        <f t="shared" si="11"/>
        <v>800</v>
      </c>
      <c r="AC199" s="5"/>
    </row>
    <row r="200" spans="1:29" s="3" customFormat="1" ht="10.199999999999999" x14ac:dyDescent="0.2">
      <c r="A200" s="86">
        <v>509069.1</v>
      </c>
      <c r="B200" s="2">
        <v>2.25</v>
      </c>
      <c r="C200" s="1" t="s">
        <v>2193</v>
      </c>
      <c r="D200" s="1" t="s">
        <v>2186</v>
      </c>
      <c r="E200" s="3" t="s">
        <v>2187</v>
      </c>
      <c r="F200" s="3">
        <v>16</v>
      </c>
      <c r="G200" s="3">
        <v>25</v>
      </c>
      <c r="I200" s="114" t="s">
        <v>1275</v>
      </c>
      <c r="J200" s="3" t="s">
        <v>446</v>
      </c>
      <c r="K200" s="112" t="s">
        <v>1259</v>
      </c>
      <c r="L200" s="76" t="s">
        <v>2185</v>
      </c>
      <c r="M200" s="115" t="s">
        <v>2466</v>
      </c>
      <c r="N200" s="3" t="s">
        <v>446</v>
      </c>
      <c r="O200" s="27" t="s">
        <v>1277</v>
      </c>
      <c r="P200" s="22">
        <v>25</v>
      </c>
      <c r="Q200" s="1" t="s">
        <v>1295</v>
      </c>
      <c r="R200" s="2">
        <v>290</v>
      </c>
      <c r="S200" s="118">
        <v>950</v>
      </c>
      <c r="T200" s="1" t="s">
        <v>1297</v>
      </c>
      <c r="U200" s="3" t="s">
        <v>2196</v>
      </c>
      <c r="V200" s="3" t="s">
        <v>2196</v>
      </c>
      <c r="W200" s="3" t="s">
        <v>2892</v>
      </c>
      <c r="X200" s="3" t="s">
        <v>2847</v>
      </c>
      <c r="Y200" s="342">
        <f t="shared" si="9"/>
        <v>800</v>
      </c>
      <c r="Z200" s="342" t="str">
        <f t="shared" si="10"/>
        <v>0</v>
      </c>
      <c r="AA200" s="342">
        <f t="shared" si="11"/>
        <v>800</v>
      </c>
      <c r="AC200" s="5"/>
    </row>
    <row r="201" spans="1:29" s="3" customFormat="1" ht="10.199999999999999" x14ac:dyDescent="0.2">
      <c r="A201" s="1" t="s">
        <v>423</v>
      </c>
      <c r="B201" s="2">
        <v>390</v>
      </c>
      <c r="C201" s="1" t="s">
        <v>2218</v>
      </c>
      <c r="D201" s="1" t="s">
        <v>2186</v>
      </c>
      <c r="E201" s="3" t="s">
        <v>2187</v>
      </c>
      <c r="F201" s="3">
        <v>16</v>
      </c>
      <c r="G201" s="3">
        <v>25</v>
      </c>
      <c r="J201" s="3" t="s">
        <v>446</v>
      </c>
      <c r="K201" s="108" t="s">
        <v>2367</v>
      </c>
      <c r="L201" s="109" t="s">
        <v>2185</v>
      </c>
      <c r="M201" s="110" t="s">
        <v>2516</v>
      </c>
      <c r="N201" s="3" t="s">
        <v>446</v>
      </c>
      <c r="O201" s="3" t="s">
        <v>1099</v>
      </c>
      <c r="P201" s="3">
        <v>25</v>
      </c>
      <c r="Q201" s="1" t="s">
        <v>2193</v>
      </c>
      <c r="R201" s="2">
        <v>400</v>
      </c>
      <c r="S201" s="125" t="s">
        <v>1161</v>
      </c>
      <c r="T201" s="1" t="s">
        <v>2517</v>
      </c>
      <c r="U201" s="3" t="s">
        <v>2196</v>
      </c>
      <c r="V201" s="3" t="s">
        <v>2196</v>
      </c>
      <c r="W201" s="3" t="s">
        <v>2892</v>
      </c>
      <c r="X201" s="3" t="s">
        <v>1019</v>
      </c>
      <c r="Y201" s="342">
        <f t="shared" si="9"/>
        <v>800</v>
      </c>
      <c r="Z201" s="342">
        <f t="shared" si="10"/>
        <v>800</v>
      </c>
      <c r="AA201" s="342" t="str">
        <f t="shared" si="11"/>
        <v>0</v>
      </c>
      <c r="AC201" s="5"/>
    </row>
    <row r="202" spans="1:29" s="38" customFormat="1" ht="11.85" customHeight="1" x14ac:dyDescent="0.25">
      <c r="G202" s="39">
        <f>SUM(G177:G201)</f>
        <v>500</v>
      </c>
      <c r="H202" s="40"/>
      <c r="I202" s="40"/>
      <c r="J202" s="40"/>
      <c r="K202" s="40"/>
      <c r="L202" s="41"/>
      <c r="M202" s="40">
        <f>G202-P202</f>
        <v>0</v>
      </c>
      <c r="N202" s="40"/>
      <c r="O202" s="40"/>
      <c r="P202" s="39">
        <f>SUM(P177:P201)</f>
        <v>500</v>
      </c>
      <c r="Q202" s="42"/>
      <c r="R202" s="42"/>
      <c r="S202" s="94"/>
      <c r="T202" s="42"/>
      <c r="X202" s="42"/>
      <c r="Y202" s="342">
        <f t="shared" si="9"/>
        <v>0</v>
      </c>
      <c r="Z202" s="342" t="str">
        <f t="shared" si="10"/>
        <v>0</v>
      </c>
      <c r="AA202" s="342" t="str">
        <f t="shared" si="11"/>
        <v>0</v>
      </c>
    </row>
    <row r="203" spans="1:29" s="43" customFormat="1" ht="12" customHeight="1" x14ac:dyDescent="0.25">
      <c r="C203" s="44" t="s">
        <v>469</v>
      </c>
      <c r="G203" s="22"/>
      <c r="H203" s="22"/>
      <c r="I203" s="22"/>
      <c r="J203" s="22"/>
      <c r="K203" s="22"/>
      <c r="L203" s="45"/>
      <c r="M203" s="22"/>
      <c r="N203" s="22"/>
      <c r="O203" s="22"/>
      <c r="P203" s="22"/>
      <c r="Q203" s="22"/>
      <c r="R203" s="22"/>
      <c r="S203" s="95"/>
      <c r="T203" s="22"/>
      <c r="X203" s="22"/>
      <c r="Y203" s="342">
        <f t="shared" si="9"/>
        <v>0</v>
      </c>
      <c r="Z203" s="342" t="str">
        <f t="shared" si="10"/>
        <v>0</v>
      </c>
      <c r="AA203" s="342" t="str">
        <f t="shared" si="11"/>
        <v>0</v>
      </c>
    </row>
    <row r="204" spans="1:29" s="3" customFormat="1" ht="11.85" customHeight="1" x14ac:dyDescent="0.2">
      <c r="A204" s="20" t="s">
        <v>2837</v>
      </c>
      <c r="B204" s="21">
        <v>0</v>
      </c>
      <c r="C204" s="20" t="s">
        <v>2838</v>
      </c>
      <c r="D204" s="1" t="s">
        <v>2718</v>
      </c>
      <c r="E204" s="3" t="s">
        <v>2187</v>
      </c>
      <c r="F204" s="3">
        <v>8</v>
      </c>
      <c r="G204" s="22">
        <v>4</v>
      </c>
      <c r="H204" s="22" t="s">
        <v>2839</v>
      </c>
      <c r="I204" s="23" t="s">
        <v>2840</v>
      </c>
      <c r="J204" s="3" t="s">
        <v>446</v>
      </c>
      <c r="K204" s="108" t="s">
        <v>2841</v>
      </c>
      <c r="L204" s="109" t="s">
        <v>2185</v>
      </c>
      <c r="M204" s="110" t="s">
        <v>2821</v>
      </c>
      <c r="N204" s="3" t="s">
        <v>446</v>
      </c>
      <c r="O204" s="87" t="s">
        <v>428</v>
      </c>
      <c r="P204" s="22">
        <v>4</v>
      </c>
      <c r="Q204" s="1" t="s">
        <v>1002</v>
      </c>
      <c r="R204" s="2">
        <v>0</v>
      </c>
      <c r="S204" s="125">
        <v>15937</v>
      </c>
      <c r="T204" s="1" t="s">
        <v>1307</v>
      </c>
      <c r="U204" s="3" t="s">
        <v>2196</v>
      </c>
      <c r="V204" s="3" t="s">
        <v>2196</v>
      </c>
      <c r="W204" s="3" t="s">
        <v>2892</v>
      </c>
      <c r="X204" s="3" t="s">
        <v>2847</v>
      </c>
      <c r="Y204" s="342">
        <f t="shared" si="9"/>
        <v>64</v>
      </c>
      <c r="Z204" s="342" t="str">
        <f t="shared" si="10"/>
        <v>0</v>
      </c>
      <c r="AA204" s="342">
        <f t="shared" si="11"/>
        <v>64</v>
      </c>
      <c r="AC204" s="5"/>
    </row>
    <row r="205" spans="1:29" s="3" customFormat="1" ht="10.199999999999999" x14ac:dyDescent="0.2">
      <c r="A205" s="1" t="s">
        <v>1298</v>
      </c>
      <c r="B205" s="2">
        <v>250</v>
      </c>
      <c r="C205" s="1" t="s">
        <v>1295</v>
      </c>
      <c r="D205" s="1" t="s">
        <v>2718</v>
      </c>
      <c r="E205" s="3" t="s">
        <v>2187</v>
      </c>
      <c r="F205" s="3">
        <v>8</v>
      </c>
      <c r="G205" s="22">
        <v>8</v>
      </c>
      <c r="H205" s="22"/>
      <c r="I205" s="114" t="s">
        <v>1279</v>
      </c>
      <c r="J205" s="3" t="s">
        <v>446</v>
      </c>
      <c r="K205" s="112" t="s">
        <v>432</v>
      </c>
      <c r="L205" s="76" t="s">
        <v>2185</v>
      </c>
      <c r="M205" s="77" t="s">
        <v>2318</v>
      </c>
      <c r="N205" s="3" t="s">
        <v>446</v>
      </c>
      <c r="O205" s="3" t="s">
        <v>1281</v>
      </c>
      <c r="P205" s="3">
        <v>8</v>
      </c>
      <c r="Q205" s="1" t="s">
        <v>2193</v>
      </c>
      <c r="R205" s="2">
        <v>89.5</v>
      </c>
      <c r="S205" s="120">
        <v>145995</v>
      </c>
      <c r="T205" s="1" t="s">
        <v>2674</v>
      </c>
      <c r="U205" s="3" t="s">
        <v>2196</v>
      </c>
      <c r="V205" s="3" t="s">
        <v>2196</v>
      </c>
      <c r="W205" s="3" t="s">
        <v>2892</v>
      </c>
      <c r="X205" s="3" t="s">
        <v>2847</v>
      </c>
      <c r="Y205" s="342">
        <f t="shared" si="9"/>
        <v>128</v>
      </c>
      <c r="Z205" s="342" t="str">
        <f t="shared" si="10"/>
        <v>0</v>
      </c>
      <c r="AA205" s="342">
        <f t="shared" si="11"/>
        <v>128</v>
      </c>
      <c r="AC205" s="5"/>
    </row>
    <row r="206" spans="1:29" s="3" customFormat="1" ht="10.199999999999999" x14ac:dyDescent="0.2">
      <c r="A206" s="1" t="s">
        <v>1298</v>
      </c>
      <c r="B206" s="2">
        <v>250</v>
      </c>
      <c r="C206" s="1" t="s">
        <v>1295</v>
      </c>
      <c r="D206" s="1" t="s">
        <v>2718</v>
      </c>
      <c r="E206" s="3" t="s">
        <v>2187</v>
      </c>
      <c r="F206" s="3">
        <v>8</v>
      </c>
      <c r="G206" s="22">
        <v>1</v>
      </c>
      <c r="H206" s="22"/>
      <c r="I206" s="114" t="s">
        <v>1285</v>
      </c>
      <c r="J206" s="3" t="s">
        <v>446</v>
      </c>
      <c r="K206" s="112" t="s">
        <v>432</v>
      </c>
      <c r="L206" s="76" t="s">
        <v>2185</v>
      </c>
      <c r="M206" s="77" t="s">
        <v>2484</v>
      </c>
      <c r="N206" s="3" t="s">
        <v>446</v>
      </c>
      <c r="O206" s="27" t="s">
        <v>2910</v>
      </c>
      <c r="P206" s="3">
        <v>1</v>
      </c>
      <c r="Q206" s="1" t="s">
        <v>2218</v>
      </c>
      <c r="R206" s="2">
        <v>240</v>
      </c>
      <c r="S206" s="125">
        <v>145994</v>
      </c>
      <c r="T206" s="1" t="s">
        <v>2788</v>
      </c>
      <c r="U206" s="3" t="s">
        <v>2196</v>
      </c>
      <c r="V206" s="3" t="s">
        <v>2196</v>
      </c>
      <c r="W206" s="3" t="s">
        <v>2892</v>
      </c>
      <c r="X206" s="3" t="s">
        <v>2847</v>
      </c>
      <c r="Y206" s="342">
        <f t="shared" si="9"/>
        <v>16</v>
      </c>
      <c r="Z206" s="342" t="str">
        <f t="shared" si="10"/>
        <v>0</v>
      </c>
      <c r="AA206" s="342">
        <f t="shared" si="11"/>
        <v>16</v>
      </c>
      <c r="AC206" s="5"/>
    </row>
    <row r="207" spans="1:29" s="3" customFormat="1" ht="10.199999999999999" x14ac:dyDescent="0.2">
      <c r="A207" s="20" t="s">
        <v>2711</v>
      </c>
      <c r="B207" s="21">
        <v>216</v>
      </c>
      <c r="C207" s="20" t="s">
        <v>2193</v>
      </c>
      <c r="D207" s="20" t="s">
        <v>2718</v>
      </c>
      <c r="E207" s="22" t="s">
        <v>2187</v>
      </c>
      <c r="F207" s="3">
        <v>8</v>
      </c>
      <c r="G207" s="22">
        <v>25</v>
      </c>
      <c r="H207" s="22"/>
      <c r="I207" s="114" t="s">
        <v>1165</v>
      </c>
      <c r="J207" s="3" t="s">
        <v>446</v>
      </c>
      <c r="K207" s="112" t="s">
        <v>2277</v>
      </c>
      <c r="L207" s="76" t="s">
        <v>2185</v>
      </c>
      <c r="M207" s="77" t="s">
        <v>2821</v>
      </c>
      <c r="N207" s="3" t="s">
        <v>446</v>
      </c>
      <c r="O207" s="87" t="s">
        <v>428</v>
      </c>
      <c r="P207" s="22">
        <v>25</v>
      </c>
      <c r="Q207" s="1" t="s">
        <v>1002</v>
      </c>
      <c r="R207" s="2">
        <v>0</v>
      </c>
      <c r="S207" s="124">
        <v>16121</v>
      </c>
      <c r="T207" s="1" t="s">
        <v>1307</v>
      </c>
      <c r="U207" s="3" t="s">
        <v>2196</v>
      </c>
      <c r="V207" s="3" t="s">
        <v>2196</v>
      </c>
      <c r="W207" s="3" t="s">
        <v>2892</v>
      </c>
      <c r="X207" s="3" t="s">
        <v>2847</v>
      </c>
      <c r="Y207" s="342">
        <f t="shared" si="9"/>
        <v>400</v>
      </c>
      <c r="Z207" s="342" t="str">
        <f t="shared" si="10"/>
        <v>0</v>
      </c>
      <c r="AA207" s="342">
        <f t="shared" si="11"/>
        <v>400</v>
      </c>
      <c r="AC207" s="5"/>
    </row>
    <row r="208" spans="1:29" s="3" customFormat="1" ht="10.199999999999999" x14ac:dyDescent="0.2">
      <c r="A208" s="20" t="s">
        <v>2711</v>
      </c>
      <c r="B208" s="21">
        <v>216</v>
      </c>
      <c r="C208" s="20" t="s">
        <v>2193</v>
      </c>
      <c r="D208" s="20" t="s">
        <v>2718</v>
      </c>
      <c r="E208" s="22" t="s">
        <v>2187</v>
      </c>
      <c r="F208" s="3">
        <v>8</v>
      </c>
      <c r="G208" s="22">
        <v>25</v>
      </c>
      <c r="H208" s="22"/>
      <c r="I208" s="114" t="s">
        <v>1165</v>
      </c>
      <c r="J208" s="3" t="s">
        <v>446</v>
      </c>
      <c r="K208" s="112" t="s">
        <v>2277</v>
      </c>
      <c r="L208" s="76" t="s">
        <v>2185</v>
      </c>
      <c r="M208" s="77" t="s">
        <v>2484</v>
      </c>
      <c r="N208" s="3" t="s">
        <v>446</v>
      </c>
      <c r="O208" s="27" t="s">
        <v>2910</v>
      </c>
      <c r="P208" s="3">
        <v>25</v>
      </c>
      <c r="Q208" s="1" t="s">
        <v>2218</v>
      </c>
      <c r="R208" s="2">
        <v>240</v>
      </c>
      <c r="S208" s="124">
        <v>16116</v>
      </c>
      <c r="T208" s="1" t="s">
        <v>2788</v>
      </c>
      <c r="U208" s="3" t="s">
        <v>2196</v>
      </c>
      <c r="V208" s="3" t="s">
        <v>2196</v>
      </c>
      <c r="W208" s="3" t="s">
        <v>2892</v>
      </c>
      <c r="X208" s="3" t="s">
        <v>2847</v>
      </c>
      <c r="Y208" s="342">
        <f t="shared" si="9"/>
        <v>400</v>
      </c>
      <c r="Z208" s="342" t="str">
        <f t="shared" si="10"/>
        <v>0</v>
      </c>
      <c r="AA208" s="342">
        <f t="shared" si="11"/>
        <v>400</v>
      </c>
      <c r="AC208" s="5"/>
    </row>
    <row r="209" spans="1:29" s="3" customFormat="1" ht="10.199999999999999" x14ac:dyDescent="0.2">
      <c r="A209" s="20" t="s">
        <v>2711</v>
      </c>
      <c r="B209" s="21">
        <v>216</v>
      </c>
      <c r="C209" s="20" t="s">
        <v>2193</v>
      </c>
      <c r="D209" s="20" t="s">
        <v>2718</v>
      </c>
      <c r="E209" s="22" t="s">
        <v>2187</v>
      </c>
      <c r="F209" s="3">
        <v>8</v>
      </c>
      <c r="G209" s="22">
        <v>25</v>
      </c>
      <c r="H209" s="22"/>
      <c r="I209" s="114" t="s">
        <v>1165</v>
      </c>
      <c r="J209" s="3" t="s">
        <v>446</v>
      </c>
      <c r="K209" s="112" t="s">
        <v>2277</v>
      </c>
      <c r="L209" s="76" t="s">
        <v>2185</v>
      </c>
      <c r="M209" s="77" t="s">
        <v>2484</v>
      </c>
      <c r="N209" s="3" t="s">
        <v>446</v>
      </c>
      <c r="O209" s="27" t="s">
        <v>2910</v>
      </c>
      <c r="P209" s="3">
        <v>25</v>
      </c>
      <c r="Q209" s="1" t="s">
        <v>2218</v>
      </c>
      <c r="R209" s="2">
        <v>201</v>
      </c>
      <c r="S209" s="124">
        <v>16116</v>
      </c>
      <c r="T209" s="1" t="s">
        <v>2699</v>
      </c>
      <c r="U209" s="3" t="s">
        <v>2196</v>
      </c>
      <c r="V209" s="3" t="s">
        <v>2196</v>
      </c>
      <c r="W209" s="3" t="s">
        <v>2892</v>
      </c>
      <c r="X209" s="3" t="s">
        <v>2847</v>
      </c>
      <c r="Y209" s="342">
        <f t="shared" si="9"/>
        <v>400</v>
      </c>
      <c r="Z209" s="342" t="str">
        <f t="shared" si="10"/>
        <v>0</v>
      </c>
      <c r="AA209" s="342">
        <f t="shared" si="11"/>
        <v>400</v>
      </c>
      <c r="AC209" s="5"/>
    </row>
    <row r="210" spans="1:29" s="3" customFormat="1" ht="10.199999999999999" x14ac:dyDescent="0.2">
      <c r="A210" s="20" t="s">
        <v>2711</v>
      </c>
      <c r="B210" s="21">
        <v>216</v>
      </c>
      <c r="C210" s="20" t="s">
        <v>2193</v>
      </c>
      <c r="D210" s="20" t="s">
        <v>2718</v>
      </c>
      <c r="E210" s="22" t="s">
        <v>2187</v>
      </c>
      <c r="F210" s="3">
        <v>8</v>
      </c>
      <c r="G210" s="22">
        <v>25</v>
      </c>
      <c r="H210" s="22"/>
      <c r="I210" s="114" t="s">
        <v>1165</v>
      </c>
      <c r="J210" s="3" t="s">
        <v>446</v>
      </c>
      <c r="K210" s="112" t="s">
        <v>2277</v>
      </c>
      <c r="L210" s="76" t="s">
        <v>2185</v>
      </c>
      <c r="M210" s="77" t="s">
        <v>2484</v>
      </c>
      <c r="N210" s="3" t="s">
        <v>446</v>
      </c>
      <c r="O210" s="27" t="s">
        <v>2910</v>
      </c>
      <c r="P210" s="3">
        <v>25</v>
      </c>
      <c r="Q210" s="1" t="s">
        <v>2218</v>
      </c>
      <c r="R210" s="2">
        <v>204</v>
      </c>
      <c r="S210" s="124">
        <v>16116</v>
      </c>
      <c r="T210" s="1" t="s">
        <v>2700</v>
      </c>
      <c r="U210" s="3" t="s">
        <v>2196</v>
      </c>
      <c r="V210" s="3" t="s">
        <v>2196</v>
      </c>
      <c r="W210" s="3" t="s">
        <v>2892</v>
      </c>
      <c r="X210" s="3" t="s">
        <v>2847</v>
      </c>
      <c r="Y210" s="342">
        <f t="shared" si="9"/>
        <v>400</v>
      </c>
      <c r="Z210" s="342" t="str">
        <f t="shared" si="10"/>
        <v>0</v>
      </c>
      <c r="AA210" s="342">
        <f t="shared" si="11"/>
        <v>400</v>
      </c>
      <c r="AC210" s="5"/>
    </row>
    <row r="211" spans="1:29" s="3" customFormat="1" ht="11.85" customHeight="1" x14ac:dyDescent="0.2">
      <c r="A211" s="20" t="s">
        <v>2711</v>
      </c>
      <c r="B211" s="21">
        <v>216</v>
      </c>
      <c r="C211" s="20" t="s">
        <v>2193</v>
      </c>
      <c r="D211" s="20" t="s">
        <v>2718</v>
      </c>
      <c r="E211" s="22" t="s">
        <v>2187</v>
      </c>
      <c r="F211" s="3">
        <v>8</v>
      </c>
      <c r="G211" s="22">
        <v>22</v>
      </c>
      <c r="H211" s="22"/>
      <c r="I211" s="114" t="s">
        <v>1165</v>
      </c>
      <c r="J211" s="3" t="s">
        <v>446</v>
      </c>
      <c r="K211" s="112" t="s">
        <v>2277</v>
      </c>
      <c r="L211" s="76" t="s">
        <v>2185</v>
      </c>
      <c r="M211" s="77" t="s">
        <v>2701</v>
      </c>
      <c r="N211" s="3" t="s">
        <v>446</v>
      </c>
      <c r="O211" s="3" t="s">
        <v>2824</v>
      </c>
      <c r="P211" s="3">
        <v>22</v>
      </c>
      <c r="Q211" s="1" t="s">
        <v>2218</v>
      </c>
      <c r="R211" s="2">
        <v>71</v>
      </c>
      <c r="S211" s="124">
        <v>16124</v>
      </c>
      <c r="T211" s="1" t="s">
        <v>2790</v>
      </c>
      <c r="U211" s="3" t="s">
        <v>2196</v>
      </c>
      <c r="V211" s="3" t="s">
        <v>2196</v>
      </c>
      <c r="W211" s="3" t="s">
        <v>2892</v>
      </c>
      <c r="X211" s="3" t="s">
        <v>2847</v>
      </c>
      <c r="Y211" s="342">
        <f t="shared" si="9"/>
        <v>352</v>
      </c>
      <c r="Z211" s="342" t="str">
        <f t="shared" si="10"/>
        <v>0</v>
      </c>
      <c r="AA211" s="342">
        <f t="shared" si="11"/>
        <v>352</v>
      </c>
      <c r="AC211" s="5"/>
    </row>
    <row r="212" spans="1:29" s="3" customFormat="1" ht="10.199999999999999" x14ac:dyDescent="0.2">
      <c r="A212" s="20" t="s">
        <v>2711</v>
      </c>
      <c r="B212" s="21">
        <v>216</v>
      </c>
      <c r="C212" s="20" t="s">
        <v>2193</v>
      </c>
      <c r="D212" s="20" t="s">
        <v>2718</v>
      </c>
      <c r="E212" s="22" t="s">
        <v>2187</v>
      </c>
      <c r="F212" s="3">
        <v>8</v>
      </c>
      <c r="G212" s="22">
        <v>25</v>
      </c>
      <c r="H212" s="22"/>
      <c r="I212" s="114" t="s">
        <v>1165</v>
      </c>
      <c r="J212" s="3" t="s">
        <v>446</v>
      </c>
      <c r="K212" s="112" t="s">
        <v>2277</v>
      </c>
      <c r="L212" s="76" t="s">
        <v>2185</v>
      </c>
      <c r="M212" s="77" t="s">
        <v>2490</v>
      </c>
      <c r="N212" s="3" t="s">
        <v>446</v>
      </c>
      <c r="O212" s="3" t="s">
        <v>1032</v>
      </c>
      <c r="P212" s="3">
        <v>25</v>
      </c>
      <c r="Q212" s="1" t="s">
        <v>2218</v>
      </c>
      <c r="R212" s="2">
        <v>185</v>
      </c>
      <c r="S212" s="120" t="s">
        <v>1322</v>
      </c>
      <c r="T212" s="1" t="s">
        <v>2789</v>
      </c>
      <c r="U212" s="3" t="s">
        <v>2196</v>
      </c>
      <c r="V212" s="3" t="s">
        <v>2196</v>
      </c>
      <c r="W212" s="3" t="s">
        <v>2892</v>
      </c>
      <c r="X212" s="3" t="s">
        <v>2847</v>
      </c>
      <c r="Y212" s="342">
        <f t="shared" si="9"/>
        <v>400</v>
      </c>
      <c r="Z212" s="342" t="str">
        <f t="shared" si="10"/>
        <v>0</v>
      </c>
      <c r="AA212" s="342">
        <f t="shared" si="11"/>
        <v>400</v>
      </c>
      <c r="AC212" s="5"/>
    </row>
    <row r="213" spans="1:29" s="3" customFormat="1" ht="10.199999999999999" x14ac:dyDescent="0.2">
      <c r="A213" s="20" t="s">
        <v>2711</v>
      </c>
      <c r="B213" s="21">
        <v>216</v>
      </c>
      <c r="C213" s="20" t="s">
        <v>2193</v>
      </c>
      <c r="D213" s="20" t="s">
        <v>2718</v>
      </c>
      <c r="E213" s="22" t="s">
        <v>2187</v>
      </c>
      <c r="F213" s="3">
        <v>8</v>
      </c>
      <c r="G213" s="22">
        <v>25</v>
      </c>
      <c r="H213" s="22"/>
      <c r="I213" s="114" t="s">
        <v>1165</v>
      </c>
      <c r="J213" s="3" t="s">
        <v>446</v>
      </c>
      <c r="K213" s="112" t="s">
        <v>2277</v>
      </c>
      <c r="L213" s="76" t="s">
        <v>2185</v>
      </c>
      <c r="M213" s="77" t="s">
        <v>2408</v>
      </c>
      <c r="N213" s="3" t="s">
        <v>446</v>
      </c>
      <c r="O213" s="27" t="s">
        <v>1038</v>
      </c>
      <c r="P213" s="3">
        <v>25</v>
      </c>
      <c r="Q213" s="1" t="s">
        <v>2321</v>
      </c>
      <c r="R213" s="2">
        <v>26.15</v>
      </c>
      <c r="S213" s="148" t="s">
        <v>1317</v>
      </c>
      <c r="T213" s="1" t="s">
        <v>2693</v>
      </c>
      <c r="U213" s="3" t="s">
        <v>2196</v>
      </c>
      <c r="V213" s="3" t="s">
        <v>2196</v>
      </c>
      <c r="W213" s="3" t="s">
        <v>2892</v>
      </c>
      <c r="X213" s="3" t="s">
        <v>2847</v>
      </c>
      <c r="Y213" s="342">
        <f t="shared" si="9"/>
        <v>400</v>
      </c>
      <c r="Z213" s="342" t="str">
        <f t="shared" si="10"/>
        <v>0</v>
      </c>
      <c r="AA213" s="342">
        <f t="shared" si="11"/>
        <v>400</v>
      </c>
      <c r="AC213" s="5"/>
    </row>
    <row r="214" spans="1:29" s="3" customFormat="1" ht="10.199999999999999" x14ac:dyDescent="0.2">
      <c r="A214" s="20" t="s">
        <v>2711</v>
      </c>
      <c r="B214" s="21">
        <v>216</v>
      </c>
      <c r="C214" s="20" t="s">
        <v>2193</v>
      </c>
      <c r="D214" s="20" t="s">
        <v>2718</v>
      </c>
      <c r="E214" s="22" t="s">
        <v>2187</v>
      </c>
      <c r="F214" s="3">
        <v>8</v>
      </c>
      <c r="G214" s="22">
        <v>8</v>
      </c>
      <c r="H214" s="22"/>
      <c r="I214" s="114" t="s">
        <v>2904</v>
      </c>
      <c r="J214" s="3" t="s">
        <v>446</v>
      </c>
      <c r="K214" s="112" t="s">
        <v>2277</v>
      </c>
      <c r="L214" s="76" t="s">
        <v>2185</v>
      </c>
      <c r="M214" s="77" t="s">
        <v>2821</v>
      </c>
      <c r="N214" s="3" t="s">
        <v>446</v>
      </c>
      <c r="O214" s="87" t="s">
        <v>428</v>
      </c>
      <c r="P214" s="22">
        <v>8</v>
      </c>
      <c r="Q214" s="1" t="s">
        <v>1002</v>
      </c>
      <c r="R214" s="2">
        <v>0</v>
      </c>
      <c r="S214" s="124">
        <v>16121</v>
      </c>
      <c r="T214" s="1" t="s">
        <v>1307</v>
      </c>
      <c r="U214" s="3" t="s">
        <v>2196</v>
      </c>
      <c r="V214" s="3" t="s">
        <v>2196</v>
      </c>
      <c r="W214" s="3" t="s">
        <v>2892</v>
      </c>
      <c r="X214" s="3" t="s">
        <v>2847</v>
      </c>
      <c r="Y214" s="342">
        <f t="shared" si="9"/>
        <v>128</v>
      </c>
      <c r="Z214" s="342" t="str">
        <f t="shared" si="10"/>
        <v>0</v>
      </c>
      <c r="AA214" s="342">
        <f t="shared" si="11"/>
        <v>128</v>
      </c>
      <c r="AC214" s="5"/>
    </row>
    <row r="215" spans="1:29" s="3" customFormat="1" ht="10.199999999999999" x14ac:dyDescent="0.2">
      <c r="A215" s="20" t="s">
        <v>2711</v>
      </c>
      <c r="B215" s="21">
        <v>216</v>
      </c>
      <c r="C215" s="20" t="s">
        <v>2193</v>
      </c>
      <c r="D215" s="20" t="s">
        <v>2718</v>
      </c>
      <c r="E215" s="22" t="s">
        <v>2187</v>
      </c>
      <c r="F215" s="3">
        <v>8</v>
      </c>
      <c r="G215" s="22">
        <v>25</v>
      </c>
      <c r="H215" s="22"/>
      <c r="I215" s="114" t="s">
        <v>2904</v>
      </c>
      <c r="J215" s="3" t="s">
        <v>446</v>
      </c>
      <c r="K215" s="112" t="s">
        <v>2277</v>
      </c>
      <c r="L215" s="76" t="s">
        <v>2185</v>
      </c>
      <c r="M215" s="77" t="s">
        <v>2804</v>
      </c>
      <c r="N215" s="3" t="s">
        <v>446</v>
      </c>
      <c r="O215" s="27" t="s">
        <v>1268</v>
      </c>
      <c r="P215" s="3">
        <v>25</v>
      </c>
      <c r="Q215" s="1" t="s">
        <v>2193</v>
      </c>
      <c r="R215" s="2">
        <v>24.85</v>
      </c>
      <c r="S215" s="148" t="s">
        <v>1316</v>
      </c>
      <c r="T215" s="1" t="s">
        <v>2651</v>
      </c>
      <c r="U215" s="3" t="s">
        <v>2196</v>
      </c>
      <c r="V215" s="3" t="s">
        <v>2196</v>
      </c>
      <c r="W215" s="3" t="s">
        <v>2892</v>
      </c>
      <c r="X215" s="3" t="s">
        <v>2847</v>
      </c>
      <c r="Y215" s="342">
        <f t="shared" si="9"/>
        <v>400</v>
      </c>
      <c r="Z215" s="342" t="str">
        <f t="shared" si="10"/>
        <v>0</v>
      </c>
      <c r="AA215" s="342">
        <f t="shared" si="11"/>
        <v>400</v>
      </c>
    </row>
    <row r="216" spans="1:29" s="3" customFormat="1" ht="10.199999999999999" x14ac:dyDescent="0.2">
      <c r="A216" s="20" t="s">
        <v>2711</v>
      </c>
      <c r="B216" s="21">
        <v>216</v>
      </c>
      <c r="C216" s="20" t="s">
        <v>2193</v>
      </c>
      <c r="D216" s="20" t="s">
        <v>2718</v>
      </c>
      <c r="E216" s="22" t="s">
        <v>2187</v>
      </c>
      <c r="F216" s="3">
        <v>8</v>
      </c>
      <c r="G216" s="22">
        <v>25</v>
      </c>
      <c r="H216" s="22"/>
      <c r="I216" s="114" t="s">
        <v>2904</v>
      </c>
      <c r="J216" s="3" t="s">
        <v>446</v>
      </c>
      <c r="K216" s="112" t="s">
        <v>2277</v>
      </c>
      <c r="L216" s="76" t="s">
        <v>2185</v>
      </c>
      <c r="M216" s="77" t="s">
        <v>2701</v>
      </c>
      <c r="N216" s="3" t="s">
        <v>446</v>
      </c>
      <c r="O216" s="3" t="s">
        <v>2824</v>
      </c>
      <c r="P216" s="3">
        <v>25</v>
      </c>
      <c r="Q216" s="1" t="s">
        <v>2193</v>
      </c>
      <c r="R216" s="2">
        <v>48</v>
      </c>
      <c r="S216" s="124">
        <v>16120</v>
      </c>
      <c r="T216" s="1" t="s">
        <v>2702</v>
      </c>
      <c r="U216" s="3" t="s">
        <v>2196</v>
      </c>
      <c r="V216" s="3" t="s">
        <v>2196</v>
      </c>
      <c r="W216" s="3" t="s">
        <v>2892</v>
      </c>
      <c r="X216" s="3" t="s">
        <v>2847</v>
      </c>
      <c r="Y216" s="342">
        <f t="shared" si="9"/>
        <v>400</v>
      </c>
      <c r="Z216" s="342" t="str">
        <f t="shared" si="10"/>
        <v>0</v>
      </c>
      <c r="AA216" s="342">
        <f t="shared" si="11"/>
        <v>400</v>
      </c>
      <c r="AC216" s="5"/>
    </row>
    <row r="217" spans="1:29" s="3" customFormat="1" ht="10.199999999999999" x14ac:dyDescent="0.2">
      <c r="A217" s="20" t="s">
        <v>2711</v>
      </c>
      <c r="B217" s="21">
        <v>216</v>
      </c>
      <c r="C217" s="20" t="s">
        <v>2193</v>
      </c>
      <c r="D217" s="20" t="s">
        <v>2718</v>
      </c>
      <c r="E217" s="22" t="s">
        <v>2187</v>
      </c>
      <c r="F217" s="3">
        <v>8</v>
      </c>
      <c r="G217" s="22">
        <v>3</v>
      </c>
      <c r="H217" s="22"/>
      <c r="I217" s="114" t="s">
        <v>2904</v>
      </c>
      <c r="J217" s="3" t="s">
        <v>446</v>
      </c>
      <c r="K217" s="112" t="s">
        <v>2277</v>
      </c>
      <c r="L217" s="76" t="s">
        <v>2185</v>
      </c>
      <c r="M217" s="77" t="s">
        <v>2701</v>
      </c>
      <c r="N217" s="3" t="s">
        <v>446</v>
      </c>
      <c r="O217" s="3" t="s">
        <v>2824</v>
      </c>
      <c r="P217" s="3">
        <v>3</v>
      </c>
      <c r="Q217" s="1" t="s">
        <v>2218</v>
      </c>
      <c r="R217" s="2">
        <v>71</v>
      </c>
      <c r="S217" s="124">
        <v>16120</v>
      </c>
      <c r="T217" s="1" t="s">
        <v>2790</v>
      </c>
      <c r="U217" s="3" t="s">
        <v>2196</v>
      </c>
      <c r="V217" s="3" t="s">
        <v>2196</v>
      </c>
      <c r="W217" s="3" t="s">
        <v>2892</v>
      </c>
      <c r="X217" s="3" t="s">
        <v>2847</v>
      </c>
      <c r="Y217" s="342">
        <f t="shared" si="9"/>
        <v>48</v>
      </c>
      <c r="Z217" s="342" t="str">
        <f t="shared" si="10"/>
        <v>0</v>
      </c>
      <c r="AA217" s="342">
        <f t="shared" si="11"/>
        <v>48</v>
      </c>
      <c r="AC217" s="5"/>
    </row>
    <row r="218" spans="1:29" s="3" customFormat="1" ht="10.199999999999999" x14ac:dyDescent="0.2">
      <c r="A218" s="20" t="s">
        <v>2711</v>
      </c>
      <c r="B218" s="21">
        <v>216</v>
      </c>
      <c r="C218" s="20" t="s">
        <v>2193</v>
      </c>
      <c r="D218" s="20" t="s">
        <v>2718</v>
      </c>
      <c r="E218" s="22" t="s">
        <v>2187</v>
      </c>
      <c r="F218" s="3">
        <v>8</v>
      </c>
      <c r="G218" s="22">
        <v>6</v>
      </c>
      <c r="H218" s="22"/>
      <c r="I218" s="114" t="s">
        <v>2904</v>
      </c>
      <c r="J218" s="3" t="s">
        <v>446</v>
      </c>
      <c r="K218" s="112" t="s">
        <v>2277</v>
      </c>
      <c r="L218" s="76" t="s">
        <v>2185</v>
      </c>
      <c r="M218" s="77" t="s">
        <v>2484</v>
      </c>
      <c r="N218" s="3" t="s">
        <v>446</v>
      </c>
      <c r="O218" s="27" t="s">
        <v>2910</v>
      </c>
      <c r="P218" s="3">
        <v>6</v>
      </c>
      <c r="Q218" s="1" t="s">
        <v>2218</v>
      </c>
      <c r="R218" s="2">
        <v>240</v>
      </c>
      <c r="S218" s="124">
        <v>16147</v>
      </c>
      <c r="T218" s="1" t="s">
        <v>2788</v>
      </c>
      <c r="U218" s="3" t="s">
        <v>2196</v>
      </c>
      <c r="V218" s="3" t="s">
        <v>2196</v>
      </c>
      <c r="W218" s="3" t="s">
        <v>2892</v>
      </c>
      <c r="X218" s="3" t="s">
        <v>2847</v>
      </c>
      <c r="Y218" s="342">
        <f t="shared" si="9"/>
        <v>96</v>
      </c>
      <c r="Z218" s="342" t="str">
        <f t="shared" si="10"/>
        <v>0</v>
      </c>
      <c r="AA218" s="342">
        <f t="shared" si="11"/>
        <v>96</v>
      </c>
      <c r="AC218" s="5"/>
    </row>
    <row r="219" spans="1:29" s="3" customFormat="1" ht="10.199999999999999" x14ac:dyDescent="0.2">
      <c r="A219" s="1" t="s">
        <v>424</v>
      </c>
      <c r="B219" s="21">
        <v>0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8</v>
      </c>
      <c r="I219" s="78" t="s">
        <v>1024</v>
      </c>
      <c r="J219" s="3" t="s">
        <v>446</v>
      </c>
      <c r="K219" s="75" t="s">
        <v>2821</v>
      </c>
      <c r="L219" s="76" t="s">
        <v>2185</v>
      </c>
      <c r="M219" s="77" t="s">
        <v>2484</v>
      </c>
      <c r="N219" s="3" t="s">
        <v>446</v>
      </c>
      <c r="O219" s="27" t="s">
        <v>1286</v>
      </c>
      <c r="P219" s="3">
        <v>8</v>
      </c>
      <c r="Q219" s="1" t="s">
        <v>2218</v>
      </c>
      <c r="R219" s="2">
        <v>240</v>
      </c>
      <c r="S219" s="124">
        <v>16148</v>
      </c>
      <c r="T219" s="1" t="s">
        <v>2788</v>
      </c>
      <c r="U219" s="3" t="s">
        <v>2196</v>
      </c>
      <c r="V219" s="3" t="s">
        <v>2196</v>
      </c>
      <c r="W219" s="3" t="s">
        <v>2892</v>
      </c>
      <c r="X219" s="3" t="s">
        <v>2847</v>
      </c>
      <c r="Y219" s="342">
        <f t="shared" si="9"/>
        <v>128</v>
      </c>
      <c r="Z219" s="342" t="str">
        <f t="shared" si="10"/>
        <v>0</v>
      </c>
      <c r="AA219" s="342">
        <f t="shared" si="11"/>
        <v>128</v>
      </c>
      <c r="AC219" s="5"/>
    </row>
    <row r="220" spans="1:29" s="3" customFormat="1" ht="10.199999999999999" x14ac:dyDescent="0.2">
      <c r="A220" s="1" t="s">
        <v>2782</v>
      </c>
      <c r="B220" s="21">
        <v>61</v>
      </c>
      <c r="C220" s="1" t="s">
        <v>2193</v>
      </c>
      <c r="D220" s="1" t="s">
        <v>2718</v>
      </c>
      <c r="E220" s="3" t="s">
        <v>2187</v>
      </c>
      <c r="F220" s="3">
        <v>8</v>
      </c>
      <c r="G220" s="3">
        <v>17</v>
      </c>
      <c r="I220" s="27" t="s">
        <v>1270</v>
      </c>
      <c r="J220" s="3" t="s">
        <v>446</v>
      </c>
      <c r="K220" s="75" t="s">
        <v>2453</v>
      </c>
      <c r="L220" s="76" t="s">
        <v>2185</v>
      </c>
      <c r="M220" s="77" t="s">
        <v>2318</v>
      </c>
      <c r="N220" s="3" t="s">
        <v>446</v>
      </c>
      <c r="O220" s="3" t="s">
        <v>1271</v>
      </c>
      <c r="P220" s="3">
        <v>17</v>
      </c>
      <c r="Q220" s="1" t="s">
        <v>2193</v>
      </c>
      <c r="R220" s="2">
        <v>89.5</v>
      </c>
      <c r="S220" s="120" t="s">
        <v>1315</v>
      </c>
      <c r="T220" s="1" t="s">
        <v>2674</v>
      </c>
      <c r="U220" s="3" t="s">
        <v>2196</v>
      </c>
      <c r="V220" s="3" t="s">
        <v>2196</v>
      </c>
      <c r="W220" s="3" t="s">
        <v>2892</v>
      </c>
      <c r="X220" s="3" t="s">
        <v>2847</v>
      </c>
      <c r="Y220" s="342">
        <f t="shared" si="9"/>
        <v>272</v>
      </c>
      <c r="Z220" s="342" t="str">
        <f t="shared" si="10"/>
        <v>0</v>
      </c>
      <c r="AA220" s="342">
        <f t="shared" si="11"/>
        <v>272</v>
      </c>
      <c r="AC220" s="5"/>
    </row>
    <row r="221" spans="1:29" s="3" customFormat="1" ht="10.199999999999999" x14ac:dyDescent="0.2">
      <c r="A221" s="1" t="s">
        <v>2774</v>
      </c>
      <c r="B221" s="21">
        <v>64.5</v>
      </c>
      <c r="C221" s="1" t="s">
        <v>2193</v>
      </c>
      <c r="D221" s="1" t="s">
        <v>2718</v>
      </c>
      <c r="E221" s="3" t="s">
        <v>2187</v>
      </c>
      <c r="F221" s="3">
        <v>8</v>
      </c>
      <c r="G221" s="3">
        <v>25</v>
      </c>
      <c r="J221" s="3" t="s">
        <v>446</v>
      </c>
      <c r="K221" s="108" t="s">
        <v>2453</v>
      </c>
      <c r="L221" s="109" t="s">
        <v>2185</v>
      </c>
      <c r="M221" s="110" t="s">
        <v>2453</v>
      </c>
      <c r="N221" s="3" t="s">
        <v>446</v>
      </c>
      <c r="O221" s="79" t="s">
        <v>2807</v>
      </c>
      <c r="P221" s="3">
        <v>25</v>
      </c>
      <c r="Q221" s="1" t="s">
        <v>2193</v>
      </c>
      <c r="R221" s="2">
        <v>38.5</v>
      </c>
      <c r="S221" s="118" t="s">
        <v>436</v>
      </c>
      <c r="T221" s="1" t="s">
        <v>2775</v>
      </c>
      <c r="U221" s="3" t="s">
        <v>2196</v>
      </c>
      <c r="V221" s="3" t="s">
        <v>2196</v>
      </c>
      <c r="W221" s="3" t="s">
        <v>2892</v>
      </c>
      <c r="X221" s="3" t="s">
        <v>1019</v>
      </c>
      <c r="Y221" s="342">
        <f t="shared" si="9"/>
        <v>400</v>
      </c>
      <c r="Z221" s="342">
        <f t="shared" si="10"/>
        <v>400</v>
      </c>
      <c r="AA221" s="342" t="str">
        <f t="shared" si="11"/>
        <v>0</v>
      </c>
      <c r="AC221" s="5"/>
    </row>
    <row r="222" spans="1:29" s="3" customFormat="1" ht="10.199999999999999" x14ac:dyDescent="0.2">
      <c r="A222" s="1" t="s">
        <v>2776</v>
      </c>
      <c r="B222" s="21">
        <v>69.5</v>
      </c>
      <c r="C222" s="1" t="s">
        <v>2193</v>
      </c>
      <c r="D222" s="1" t="s">
        <v>2718</v>
      </c>
      <c r="E222" s="3" t="s">
        <v>2187</v>
      </c>
      <c r="F222" s="3">
        <v>8</v>
      </c>
      <c r="G222" s="3">
        <v>25</v>
      </c>
      <c r="J222" s="3" t="s">
        <v>446</v>
      </c>
      <c r="K222" s="108" t="s">
        <v>2453</v>
      </c>
      <c r="L222" s="109" t="s">
        <v>2185</v>
      </c>
      <c r="M222" s="110" t="s">
        <v>2453</v>
      </c>
      <c r="N222" s="3" t="s">
        <v>446</v>
      </c>
      <c r="O222" s="28" t="s">
        <v>2807</v>
      </c>
      <c r="P222" s="3">
        <v>25</v>
      </c>
      <c r="Q222" s="1" t="s">
        <v>2193</v>
      </c>
      <c r="R222" s="2">
        <v>38.5</v>
      </c>
      <c r="S222" s="118" t="s">
        <v>436</v>
      </c>
      <c r="T222" s="1" t="s">
        <v>2777</v>
      </c>
      <c r="U222" s="3" t="s">
        <v>2196</v>
      </c>
      <c r="V222" s="3" t="s">
        <v>2196</v>
      </c>
      <c r="W222" s="3" t="s">
        <v>2892</v>
      </c>
      <c r="X222" s="3" t="s">
        <v>1019</v>
      </c>
      <c r="Y222" s="342">
        <f t="shared" si="9"/>
        <v>400</v>
      </c>
      <c r="Z222" s="342">
        <f t="shared" si="10"/>
        <v>400</v>
      </c>
      <c r="AA222" s="342" t="str">
        <f t="shared" si="11"/>
        <v>0</v>
      </c>
      <c r="AC222" s="5"/>
    </row>
    <row r="223" spans="1:29" s="3" customFormat="1" ht="10.199999999999999" x14ac:dyDescent="0.2">
      <c r="A223" s="1" t="s">
        <v>2782</v>
      </c>
      <c r="B223" s="21">
        <v>61</v>
      </c>
      <c r="C223" s="1" t="s">
        <v>2193</v>
      </c>
      <c r="D223" s="1" t="s">
        <v>2718</v>
      </c>
      <c r="E223" s="3" t="s">
        <v>2187</v>
      </c>
      <c r="F223" s="3">
        <v>8</v>
      </c>
      <c r="G223" s="3">
        <v>8</v>
      </c>
      <c r="J223" s="3" t="s">
        <v>446</v>
      </c>
      <c r="K223" s="75" t="s">
        <v>2453</v>
      </c>
      <c r="L223" s="76" t="s">
        <v>2185</v>
      </c>
      <c r="M223" s="77" t="s">
        <v>2315</v>
      </c>
      <c r="N223" s="3" t="s">
        <v>446</v>
      </c>
      <c r="O223" s="3" t="s">
        <v>1261</v>
      </c>
      <c r="P223" s="3">
        <v>8</v>
      </c>
      <c r="Q223" s="1" t="s">
        <v>2193</v>
      </c>
      <c r="R223" s="2">
        <v>26.65</v>
      </c>
      <c r="S223" s="120" t="s">
        <v>436</v>
      </c>
      <c r="T223" s="1" t="s">
        <v>2672</v>
      </c>
      <c r="U223" s="3" t="s">
        <v>2196</v>
      </c>
      <c r="V223" s="3" t="s">
        <v>2196</v>
      </c>
      <c r="W223" s="3" t="s">
        <v>2892</v>
      </c>
      <c r="X223" s="3" t="s">
        <v>1019</v>
      </c>
      <c r="Y223" s="342">
        <f t="shared" si="9"/>
        <v>128</v>
      </c>
      <c r="Z223" s="342">
        <f t="shared" si="10"/>
        <v>128</v>
      </c>
      <c r="AA223" s="342" t="str">
        <f t="shared" si="11"/>
        <v>0</v>
      </c>
      <c r="AC223" s="5"/>
    </row>
    <row r="224" spans="1:29" s="3" customFormat="1" ht="10.199999999999999" x14ac:dyDescent="0.2">
      <c r="A224" s="1" t="s">
        <v>1300</v>
      </c>
      <c r="B224" s="2">
        <v>225</v>
      </c>
      <c r="C224" s="1" t="s">
        <v>1295</v>
      </c>
      <c r="D224" s="1" t="s">
        <v>2718</v>
      </c>
      <c r="E224" s="3" t="s">
        <v>2187</v>
      </c>
      <c r="F224" s="3">
        <v>8</v>
      </c>
      <c r="G224" s="22">
        <v>25</v>
      </c>
      <c r="H224" s="22"/>
      <c r="I224" s="114"/>
      <c r="J224" s="3" t="s">
        <v>446</v>
      </c>
      <c r="K224" s="112" t="s">
        <v>2466</v>
      </c>
      <c r="L224" s="76" t="s">
        <v>2185</v>
      </c>
      <c r="M224" s="77" t="s">
        <v>2519</v>
      </c>
      <c r="N224" s="3" t="s">
        <v>446</v>
      </c>
      <c r="O224" s="3" t="s">
        <v>2466</v>
      </c>
      <c r="P224" s="3">
        <v>25</v>
      </c>
      <c r="Q224" s="1" t="s">
        <v>2193</v>
      </c>
      <c r="R224" s="2">
        <v>72</v>
      </c>
      <c r="S224" s="120" t="s">
        <v>436</v>
      </c>
      <c r="T224" s="1" t="s">
        <v>2792</v>
      </c>
      <c r="U224" s="3" t="s">
        <v>2196</v>
      </c>
      <c r="V224" s="3" t="s">
        <v>2196</v>
      </c>
      <c r="W224" s="3" t="s">
        <v>2892</v>
      </c>
      <c r="X224" s="3" t="s">
        <v>1019</v>
      </c>
      <c r="Y224" s="342">
        <f t="shared" si="9"/>
        <v>400</v>
      </c>
      <c r="Z224" s="342">
        <f t="shared" si="10"/>
        <v>400</v>
      </c>
      <c r="AA224" s="342" t="str">
        <f t="shared" si="11"/>
        <v>0</v>
      </c>
      <c r="AC224" s="5"/>
    </row>
    <row r="225" spans="1:46" s="3" customFormat="1" ht="10.199999999999999" x14ac:dyDescent="0.2">
      <c r="A225" s="1" t="s">
        <v>2795</v>
      </c>
      <c r="B225" s="2">
        <v>185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25</v>
      </c>
      <c r="I225" s="114" t="s">
        <v>1262</v>
      </c>
      <c r="J225" s="3" t="s">
        <v>446</v>
      </c>
      <c r="K225" s="75" t="s">
        <v>2812</v>
      </c>
      <c r="L225" s="76" t="s">
        <v>2185</v>
      </c>
      <c r="M225" s="77" t="s">
        <v>2315</v>
      </c>
      <c r="N225" s="3" t="s">
        <v>446</v>
      </c>
      <c r="O225" s="27" t="s">
        <v>2914</v>
      </c>
      <c r="P225" s="3">
        <v>25</v>
      </c>
      <c r="Q225" s="1" t="s">
        <v>2485</v>
      </c>
      <c r="R225" s="2">
        <v>199.25</v>
      </c>
      <c r="S225" s="148" t="s">
        <v>1314</v>
      </c>
      <c r="T225" s="1" t="s">
        <v>2673</v>
      </c>
      <c r="U225" s="3" t="s">
        <v>2196</v>
      </c>
      <c r="V225" s="3" t="s">
        <v>2196</v>
      </c>
      <c r="W225" s="3" t="s">
        <v>2892</v>
      </c>
      <c r="X225" s="3" t="s">
        <v>2847</v>
      </c>
      <c r="Y225" s="342">
        <f t="shared" si="9"/>
        <v>400</v>
      </c>
      <c r="Z225" s="342" t="str">
        <f t="shared" si="10"/>
        <v>0</v>
      </c>
      <c r="AA225" s="342">
        <f t="shared" si="11"/>
        <v>400</v>
      </c>
      <c r="AC225" s="5"/>
    </row>
    <row r="226" spans="1:46" s="3" customFormat="1" ht="10.199999999999999" x14ac:dyDescent="0.2">
      <c r="A226" s="1" t="s">
        <v>2762</v>
      </c>
      <c r="B226" s="2">
        <v>62</v>
      </c>
      <c r="C226" s="1" t="s">
        <v>2193</v>
      </c>
      <c r="D226" s="1" t="s">
        <v>2718</v>
      </c>
      <c r="E226" s="3" t="s">
        <v>2187</v>
      </c>
      <c r="F226" s="3">
        <v>8</v>
      </c>
      <c r="G226" s="3">
        <v>25</v>
      </c>
      <c r="I226" s="27"/>
      <c r="J226" s="3" t="s">
        <v>446</v>
      </c>
      <c r="K226" s="75" t="s">
        <v>2381</v>
      </c>
      <c r="L226" s="76" t="s">
        <v>2185</v>
      </c>
      <c r="M226" s="77" t="s">
        <v>2336</v>
      </c>
      <c r="N226" s="3" t="s">
        <v>446</v>
      </c>
      <c r="O226" s="27" t="s">
        <v>1027</v>
      </c>
      <c r="P226" s="3">
        <v>25</v>
      </c>
      <c r="Q226" s="1" t="s">
        <v>2193</v>
      </c>
      <c r="R226" s="2">
        <v>126</v>
      </c>
      <c r="S226" s="120" t="s">
        <v>436</v>
      </c>
      <c r="T226" s="1" t="s">
        <v>2751</v>
      </c>
      <c r="U226" s="3" t="s">
        <v>2196</v>
      </c>
      <c r="V226" s="3" t="s">
        <v>2196</v>
      </c>
      <c r="W226" s="3" t="s">
        <v>2892</v>
      </c>
      <c r="X226" s="3" t="s">
        <v>1019</v>
      </c>
      <c r="Y226" s="342">
        <f t="shared" si="9"/>
        <v>400</v>
      </c>
      <c r="Z226" s="342">
        <f t="shared" si="10"/>
        <v>400</v>
      </c>
      <c r="AA226" s="342" t="str">
        <f t="shared" si="11"/>
        <v>0</v>
      </c>
      <c r="AC226" s="5"/>
    </row>
    <row r="227" spans="1:46" s="3" customFormat="1" ht="10.199999999999999" x14ac:dyDescent="0.2">
      <c r="A227" s="1" t="s">
        <v>2760</v>
      </c>
      <c r="B227" s="2">
        <v>62</v>
      </c>
      <c r="C227" s="1" t="s">
        <v>2193</v>
      </c>
      <c r="D227" s="1" t="s">
        <v>2718</v>
      </c>
      <c r="E227" s="3" t="s">
        <v>2187</v>
      </c>
      <c r="F227" s="3">
        <v>8</v>
      </c>
      <c r="G227" s="3">
        <v>25</v>
      </c>
      <c r="I227" s="27" t="s">
        <v>2901</v>
      </c>
      <c r="J227" s="3" t="s">
        <v>446</v>
      </c>
      <c r="K227" s="75" t="s">
        <v>2381</v>
      </c>
      <c r="L227" s="76" t="s">
        <v>2185</v>
      </c>
      <c r="M227" s="77" t="s">
        <v>2336</v>
      </c>
      <c r="N227" s="3" t="s">
        <v>446</v>
      </c>
      <c r="O227" s="27" t="s">
        <v>1273</v>
      </c>
      <c r="P227" s="3">
        <v>25</v>
      </c>
      <c r="Q227" s="1" t="s">
        <v>2218</v>
      </c>
      <c r="R227" s="2">
        <v>190</v>
      </c>
      <c r="S227" s="120" t="s">
        <v>1312</v>
      </c>
      <c r="T227" s="1" t="s">
        <v>2752</v>
      </c>
      <c r="U227" s="3" t="s">
        <v>2196</v>
      </c>
      <c r="V227" s="3" t="s">
        <v>2196</v>
      </c>
      <c r="W227" s="3" t="s">
        <v>2892</v>
      </c>
      <c r="X227" s="3" t="s">
        <v>2847</v>
      </c>
      <c r="Y227" s="342">
        <f t="shared" si="9"/>
        <v>400</v>
      </c>
      <c r="Z227" s="342" t="str">
        <f t="shared" si="10"/>
        <v>0</v>
      </c>
      <c r="AA227" s="342">
        <f t="shared" si="11"/>
        <v>400</v>
      </c>
      <c r="AC227" s="5"/>
    </row>
    <row r="228" spans="1:46" s="3" customFormat="1" ht="10.199999999999999" x14ac:dyDescent="0.2">
      <c r="A228" s="1" t="s">
        <v>2684</v>
      </c>
      <c r="B228" s="2">
        <v>15.9</v>
      </c>
      <c r="C228" s="1" t="s">
        <v>2193</v>
      </c>
      <c r="D228" s="1" t="s">
        <v>2718</v>
      </c>
      <c r="E228" s="3" t="s">
        <v>2187</v>
      </c>
      <c r="F228" s="3">
        <v>8</v>
      </c>
      <c r="G228" s="3">
        <v>25</v>
      </c>
      <c r="I228" s="27" t="s">
        <v>2901</v>
      </c>
      <c r="J228" s="3" t="s">
        <v>446</v>
      </c>
      <c r="K228" s="75" t="s">
        <v>2381</v>
      </c>
      <c r="L228" s="76" t="s">
        <v>2185</v>
      </c>
      <c r="M228" s="77" t="s">
        <v>2336</v>
      </c>
      <c r="N228" s="3" t="s">
        <v>446</v>
      </c>
      <c r="O228" s="26" t="s">
        <v>1272</v>
      </c>
      <c r="P228" s="3">
        <v>25</v>
      </c>
      <c r="Q228" s="1" t="s">
        <v>2193</v>
      </c>
      <c r="R228" s="2">
        <v>24</v>
      </c>
      <c r="S228" s="120" t="s">
        <v>1313</v>
      </c>
      <c r="T228" s="1" t="s">
        <v>2750</v>
      </c>
      <c r="U228" s="3" t="s">
        <v>2196</v>
      </c>
      <c r="V228" s="3" t="s">
        <v>2196</v>
      </c>
      <c r="W228" s="3" t="s">
        <v>2892</v>
      </c>
      <c r="X228" s="3" t="s">
        <v>2847</v>
      </c>
      <c r="Y228" s="342">
        <f t="shared" si="9"/>
        <v>400</v>
      </c>
      <c r="Z228" s="342" t="str">
        <f t="shared" si="10"/>
        <v>0</v>
      </c>
      <c r="AA228" s="342">
        <f t="shared" si="11"/>
        <v>400</v>
      </c>
      <c r="AC228" s="5"/>
    </row>
    <row r="229" spans="1:46" s="3" customFormat="1" ht="10.199999999999999" x14ac:dyDescent="0.2">
      <c r="A229" s="1" t="s">
        <v>2685</v>
      </c>
      <c r="B229" s="2">
        <v>225</v>
      </c>
      <c r="C229" s="1" t="s">
        <v>2193</v>
      </c>
      <c r="D229" s="1" t="s">
        <v>2718</v>
      </c>
      <c r="E229" s="3" t="s">
        <v>2187</v>
      </c>
      <c r="F229" s="3">
        <v>8</v>
      </c>
      <c r="G229" s="3">
        <v>22</v>
      </c>
      <c r="I229" s="27" t="s">
        <v>1265</v>
      </c>
      <c r="J229" s="3" t="s">
        <v>446</v>
      </c>
      <c r="K229" s="75" t="s">
        <v>2381</v>
      </c>
      <c r="L229" s="76" t="s">
        <v>2185</v>
      </c>
      <c r="M229" s="77" t="s">
        <v>2441</v>
      </c>
      <c r="N229" s="3" t="s">
        <v>446</v>
      </c>
      <c r="O229" s="27" t="s">
        <v>988</v>
      </c>
      <c r="P229" s="3">
        <v>22</v>
      </c>
      <c r="Q229" s="1" t="s">
        <v>2193</v>
      </c>
      <c r="R229" s="2">
        <v>67</v>
      </c>
      <c r="S229" s="124">
        <v>16150</v>
      </c>
      <c r="T229" s="1" t="s">
        <v>2767</v>
      </c>
      <c r="U229" s="3" t="s">
        <v>2196</v>
      </c>
      <c r="V229" s="3" t="s">
        <v>2196</v>
      </c>
      <c r="W229" s="3" t="s">
        <v>2892</v>
      </c>
      <c r="X229" s="3" t="s">
        <v>2847</v>
      </c>
      <c r="Y229" s="342">
        <f t="shared" si="9"/>
        <v>352</v>
      </c>
      <c r="Z229" s="342" t="str">
        <f t="shared" si="10"/>
        <v>0</v>
      </c>
      <c r="AA229" s="342">
        <f t="shared" si="11"/>
        <v>352</v>
      </c>
      <c r="AC229" s="5"/>
    </row>
    <row r="230" spans="1:46" s="3" customFormat="1" ht="10.199999999999999" x14ac:dyDescent="0.2">
      <c r="A230" s="1" t="s">
        <v>2685</v>
      </c>
      <c r="B230" s="2">
        <v>225</v>
      </c>
      <c r="C230" s="1" t="s">
        <v>2193</v>
      </c>
      <c r="D230" s="1" t="s">
        <v>2718</v>
      </c>
      <c r="E230" s="3" t="s">
        <v>2187</v>
      </c>
      <c r="F230" s="3">
        <v>8</v>
      </c>
      <c r="G230" s="3">
        <v>3</v>
      </c>
      <c r="I230" s="27" t="s">
        <v>1264</v>
      </c>
      <c r="J230" s="3" t="s">
        <v>446</v>
      </c>
      <c r="K230" s="75" t="s">
        <v>2381</v>
      </c>
      <c r="L230" s="76" t="s">
        <v>2185</v>
      </c>
      <c r="M230" s="77" t="s">
        <v>2441</v>
      </c>
      <c r="N230" s="3" t="s">
        <v>446</v>
      </c>
      <c r="O230" s="27" t="s">
        <v>988</v>
      </c>
      <c r="P230" s="3">
        <v>3</v>
      </c>
      <c r="Q230" s="1" t="s">
        <v>2193</v>
      </c>
      <c r="R230" s="2">
        <v>67</v>
      </c>
      <c r="S230" s="124">
        <v>16150</v>
      </c>
      <c r="T230" s="1" t="s">
        <v>2767</v>
      </c>
      <c r="U230" s="3" t="s">
        <v>2196</v>
      </c>
      <c r="V230" s="3" t="s">
        <v>2196</v>
      </c>
      <c r="W230" s="3" t="s">
        <v>2892</v>
      </c>
      <c r="X230" s="3" t="s">
        <v>2847</v>
      </c>
      <c r="Y230" s="342">
        <f t="shared" si="9"/>
        <v>48</v>
      </c>
      <c r="Z230" s="342" t="str">
        <f t="shared" si="10"/>
        <v>0</v>
      </c>
      <c r="AA230" s="342">
        <f t="shared" si="11"/>
        <v>48</v>
      </c>
      <c r="AC230" s="5"/>
    </row>
    <row r="231" spans="1:46" s="3" customFormat="1" ht="10.199999999999999" x14ac:dyDescent="0.2">
      <c r="A231" s="1" t="s">
        <v>1299</v>
      </c>
      <c r="B231" s="2">
        <v>275</v>
      </c>
      <c r="C231" s="1" t="s">
        <v>1295</v>
      </c>
      <c r="D231" s="1" t="s">
        <v>2718</v>
      </c>
      <c r="E231" s="3" t="s">
        <v>2187</v>
      </c>
      <c r="F231" s="3">
        <v>8</v>
      </c>
      <c r="G231" s="22">
        <v>25</v>
      </c>
      <c r="H231" s="22"/>
      <c r="I231" s="114" t="s">
        <v>1280</v>
      </c>
      <c r="J231" s="3" t="s">
        <v>446</v>
      </c>
      <c r="K231" s="112" t="s">
        <v>2446</v>
      </c>
      <c r="L231" s="76" t="s">
        <v>2185</v>
      </c>
      <c r="M231" s="77" t="s">
        <v>2408</v>
      </c>
      <c r="N231" s="22" t="s">
        <v>446</v>
      </c>
      <c r="O231" s="27" t="s">
        <v>2821</v>
      </c>
      <c r="P231" s="3">
        <v>25</v>
      </c>
      <c r="Q231" s="1" t="s">
        <v>2321</v>
      </c>
      <c r="R231" s="2">
        <v>26.15</v>
      </c>
      <c r="S231" s="120">
        <v>3320931</v>
      </c>
      <c r="T231" s="1" t="s">
        <v>2693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342">
        <f t="shared" si="9"/>
        <v>400</v>
      </c>
      <c r="Z231" s="342" t="str">
        <f t="shared" si="10"/>
        <v>0</v>
      </c>
      <c r="AA231" s="342">
        <f t="shared" si="11"/>
        <v>400</v>
      </c>
      <c r="AC231" s="5"/>
    </row>
    <row r="232" spans="1:46" s="3" customFormat="1" ht="10.199999999999999" x14ac:dyDescent="0.2">
      <c r="A232" s="1" t="s">
        <v>2771</v>
      </c>
      <c r="B232" s="2">
        <v>63.5</v>
      </c>
      <c r="C232" s="1" t="s">
        <v>2193</v>
      </c>
      <c r="D232" s="1" t="s">
        <v>2718</v>
      </c>
      <c r="E232" s="3" t="s">
        <v>2187</v>
      </c>
      <c r="F232" s="3">
        <v>8</v>
      </c>
      <c r="G232" s="3">
        <v>25</v>
      </c>
      <c r="I232" s="114" t="s">
        <v>1280</v>
      </c>
      <c r="J232" s="3" t="s">
        <v>446</v>
      </c>
      <c r="K232" s="75" t="s">
        <v>2446</v>
      </c>
      <c r="L232" s="76" t="s">
        <v>2185</v>
      </c>
      <c r="M232" s="77" t="s">
        <v>2408</v>
      </c>
      <c r="N232" s="22" t="s">
        <v>446</v>
      </c>
      <c r="O232" s="27" t="s">
        <v>2828</v>
      </c>
      <c r="P232" s="3">
        <v>25</v>
      </c>
      <c r="Q232" s="1" t="s">
        <v>2193</v>
      </c>
      <c r="R232" s="2">
        <v>24.18</v>
      </c>
      <c r="S232" s="120">
        <v>3320932</v>
      </c>
      <c r="T232" s="1" t="s">
        <v>2691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342">
        <f t="shared" si="9"/>
        <v>400</v>
      </c>
      <c r="Z232" s="342" t="str">
        <f t="shared" si="10"/>
        <v>0</v>
      </c>
      <c r="AA232" s="342">
        <f t="shared" si="11"/>
        <v>400</v>
      </c>
      <c r="AC232" s="5"/>
    </row>
    <row r="233" spans="1:46" s="3" customFormat="1" ht="10.199999999999999" x14ac:dyDescent="0.2">
      <c r="A233" s="1" t="s">
        <v>1298</v>
      </c>
      <c r="B233" s="2">
        <v>250</v>
      </c>
      <c r="C233" s="1" t="s">
        <v>1295</v>
      </c>
      <c r="D233" s="1" t="s">
        <v>2718</v>
      </c>
      <c r="E233" s="3" t="s">
        <v>2187</v>
      </c>
      <c r="F233" s="3">
        <v>8</v>
      </c>
      <c r="G233" s="22">
        <v>25</v>
      </c>
      <c r="H233" s="22"/>
      <c r="I233" s="114" t="s">
        <v>1278</v>
      </c>
      <c r="J233" s="3" t="s">
        <v>446</v>
      </c>
      <c r="K233" s="112" t="s">
        <v>432</v>
      </c>
      <c r="L233" s="76" t="s">
        <v>2185</v>
      </c>
      <c r="M233" s="77" t="s">
        <v>2441</v>
      </c>
      <c r="N233" s="3" t="s">
        <v>446</v>
      </c>
      <c r="O233" s="27" t="s">
        <v>1284</v>
      </c>
      <c r="P233" s="3">
        <v>25</v>
      </c>
      <c r="Q233" s="1" t="s">
        <v>2193</v>
      </c>
      <c r="R233" s="2">
        <v>62</v>
      </c>
      <c r="S233" s="126">
        <v>145996</v>
      </c>
      <c r="T233" s="1" t="s">
        <v>2768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342">
        <f t="shared" si="9"/>
        <v>400</v>
      </c>
      <c r="Z233" s="342" t="str">
        <f t="shared" si="10"/>
        <v>0</v>
      </c>
      <c r="AA233" s="342">
        <f t="shared" si="11"/>
        <v>400</v>
      </c>
      <c r="AC233" s="5"/>
    </row>
    <row r="234" spans="1:46" s="3" customFormat="1" ht="10.199999999999999" x14ac:dyDescent="0.2">
      <c r="A234" s="1" t="s">
        <v>1323</v>
      </c>
      <c r="B234" s="2">
        <v>275</v>
      </c>
      <c r="C234" s="1" t="s">
        <v>1295</v>
      </c>
      <c r="D234" s="1" t="s">
        <v>2718</v>
      </c>
      <c r="E234" s="3" t="s">
        <v>2187</v>
      </c>
      <c r="F234" s="3">
        <v>8</v>
      </c>
      <c r="G234" s="22">
        <v>25</v>
      </c>
      <c r="H234" s="22"/>
      <c r="I234" s="139" t="s">
        <v>2901</v>
      </c>
      <c r="J234" s="3" t="s">
        <v>446</v>
      </c>
      <c r="K234" s="112" t="s">
        <v>2448</v>
      </c>
      <c r="L234" s="76" t="s">
        <v>2185</v>
      </c>
      <c r="M234" s="130" t="s">
        <v>2887</v>
      </c>
      <c r="N234" s="3" t="s">
        <v>446</v>
      </c>
      <c r="O234" s="27" t="s">
        <v>2448</v>
      </c>
      <c r="P234" s="3">
        <v>25</v>
      </c>
      <c r="Q234" s="1" t="s">
        <v>2193</v>
      </c>
      <c r="R234" s="2">
        <v>21</v>
      </c>
      <c r="S234" s="125" t="s">
        <v>436</v>
      </c>
      <c r="T234" s="1" t="s">
        <v>2723</v>
      </c>
      <c r="U234" s="3" t="s">
        <v>2196</v>
      </c>
      <c r="V234" s="3" t="s">
        <v>2196</v>
      </c>
      <c r="W234" s="3" t="s">
        <v>2892</v>
      </c>
      <c r="X234" s="3" t="s">
        <v>1019</v>
      </c>
      <c r="Y234" s="342">
        <f t="shared" si="9"/>
        <v>400</v>
      </c>
      <c r="Z234" s="342">
        <f t="shared" si="10"/>
        <v>400</v>
      </c>
      <c r="AA234" s="342" t="str">
        <f t="shared" si="11"/>
        <v>0</v>
      </c>
      <c r="AC234" s="5"/>
    </row>
    <row r="235" spans="1:46" s="3" customFormat="1" ht="10.199999999999999" x14ac:dyDescent="0.2">
      <c r="A235" s="1" t="s">
        <v>2773</v>
      </c>
      <c r="B235" s="2">
        <v>185</v>
      </c>
      <c r="C235" s="1" t="s">
        <v>2218</v>
      </c>
      <c r="D235" s="1" t="s">
        <v>2718</v>
      </c>
      <c r="E235" s="3" t="s">
        <v>2187</v>
      </c>
      <c r="F235" s="3">
        <v>8</v>
      </c>
      <c r="G235" s="3">
        <v>25</v>
      </c>
      <c r="I235" s="139"/>
      <c r="J235" s="3" t="s">
        <v>446</v>
      </c>
      <c r="K235" s="75" t="s">
        <v>2448</v>
      </c>
      <c r="L235" s="76" t="s">
        <v>2185</v>
      </c>
      <c r="M235" s="130" t="s">
        <v>2887</v>
      </c>
      <c r="N235" s="3" t="s">
        <v>446</v>
      </c>
      <c r="O235" s="27" t="s">
        <v>1269</v>
      </c>
      <c r="P235" s="3">
        <v>25</v>
      </c>
      <c r="Q235" s="1" t="s">
        <v>2193</v>
      </c>
      <c r="R235" s="2">
        <v>25.5</v>
      </c>
      <c r="S235" s="125" t="s">
        <v>436</v>
      </c>
      <c r="T235" s="1" t="s">
        <v>2725</v>
      </c>
      <c r="U235" s="3" t="s">
        <v>2196</v>
      </c>
      <c r="V235" s="3" t="s">
        <v>2196</v>
      </c>
      <c r="W235" s="3" t="s">
        <v>2892</v>
      </c>
      <c r="X235" s="3" t="s">
        <v>1019</v>
      </c>
      <c r="Y235" s="342">
        <f t="shared" si="9"/>
        <v>400</v>
      </c>
      <c r="Z235" s="342">
        <f t="shared" si="10"/>
        <v>400</v>
      </c>
      <c r="AA235" s="342" t="str">
        <f t="shared" si="11"/>
        <v>0</v>
      </c>
      <c r="AC235" s="5"/>
    </row>
    <row r="236" spans="1:46" s="3" customFormat="1" ht="10.199999999999999" x14ac:dyDescent="0.2">
      <c r="A236" s="1" t="s">
        <v>1293</v>
      </c>
      <c r="B236" s="2">
        <v>275</v>
      </c>
      <c r="C236" s="1" t="s">
        <v>1291</v>
      </c>
      <c r="D236" s="1" t="s">
        <v>2718</v>
      </c>
      <c r="E236" s="3" t="s">
        <v>2187</v>
      </c>
      <c r="F236" s="3">
        <v>8</v>
      </c>
      <c r="G236" s="22">
        <v>25</v>
      </c>
      <c r="H236" s="22"/>
      <c r="I236" s="114"/>
      <c r="J236" s="3" t="s">
        <v>446</v>
      </c>
      <c r="K236" s="108" t="s">
        <v>2887</v>
      </c>
      <c r="L236" s="109" t="s">
        <v>2185</v>
      </c>
      <c r="M236" s="110" t="s">
        <v>2887</v>
      </c>
      <c r="N236" s="3" t="s">
        <v>446</v>
      </c>
      <c r="O236" s="27"/>
      <c r="P236" s="3">
        <v>25</v>
      </c>
      <c r="Q236" s="1" t="s">
        <v>2193</v>
      </c>
      <c r="R236" s="2">
        <v>21</v>
      </c>
      <c r="S236" s="120" t="s">
        <v>436</v>
      </c>
      <c r="T236" s="1" t="s">
        <v>2723</v>
      </c>
      <c r="U236" s="3" t="s">
        <v>2196</v>
      </c>
      <c r="V236" s="3" t="s">
        <v>2196</v>
      </c>
      <c r="W236" s="3" t="s">
        <v>2892</v>
      </c>
      <c r="X236" s="3" t="s">
        <v>1019</v>
      </c>
      <c r="Y236" s="342">
        <f t="shared" si="9"/>
        <v>400</v>
      </c>
      <c r="Z236" s="342">
        <f t="shared" si="10"/>
        <v>400</v>
      </c>
      <c r="AA236" s="342" t="str">
        <f t="shared" si="11"/>
        <v>0</v>
      </c>
      <c r="AC236" s="5"/>
    </row>
    <row r="237" spans="1:46" s="46" customFormat="1" ht="11.85" customHeight="1" thickBot="1" x14ac:dyDescent="0.3">
      <c r="G237" s="47">
        <f>SUM(G204:G236)</f>
        <v>635</v>
      </c>
      <c r="H237" s="47"/>
      <c r="I237" s="47"/>
      <c r="J237" s="47"/>
      <c r="K237" s="47"/>
      <c r="L237" s="48"/>
      <c r="M237" s="47">
        <f>G237-P237</f>
        <v>0</v>
      </c>
      <c r="N237" s="47"/>
      <c r="O237" s="47"/>
      <c r="P237" s="47">
        <f>SUM(P204:P236)</f>
        <v>635</v>
      </c>
      <c r="Q237" s="49"/>
      <c r="R237" s="49"/>
      <c r="S237" s="96"/>
      <c r="T237" s="49"/>
      <c r="X237" s="49"/>
      <c r="Y237" s="342">
        <f t="shared" si="9"/>
        <v>0</v>
      </c>
      <c r="Z237" s="342" t="str">
        <f t="shared" si="10"/>
        <v>0</v>
      </c>
      <c r="AA237" s="342" t="str">
        <f t="shared" si="11"/>
        <v>0</v>
      </c>
    </row>
    <row r="238" spans="1:46" s="43" customFormat="1" ht="11.85" customHeight="1" x14ac:dyDescent="0.25">
      <c r="C238" s="50" t="s">
        <v>2854</v>
      </c>
      <c r="G238" s="22"/>
      <c r="H238" s="22"/>
      <c r="I238" s="69"/>
      <c r="J238" s="22"/>
      <c r="K238" s="22"/>
      <c r="L238" s="45"/>
      <c r="M238" s="22"/>
      <c r="N238" s="22"/>
      <c r="O238" s="22"/>
      <c r="P238" s="22"/>
      <c r="Q238" s="22"/>
      <c r="R238" s="22"/>
      <c r="S238" s="95"/>
      <c r="T238" s="22"/>
      <c r="X238" s="22"/>
      <c r="Y238" s="342"/>
      <c r="Z238" s="342" t="str">
        <f t="shared" si="10"/>
        <v>0</v>
      </c>
      <c r="AA238" s="342" t="str">
        <f t="shared" si="11"/>
        <v>0</v>
      </c>
    </row>
    <row r="239" spans="1:46" s="3" customFormat="1" ht="10.199999999999999" x14ac:dyDescent="0.2">
      <c r="A239" s="1" t="s">
        <v>2717</v>
      </c>
      <c r="B239" s="2">
        <v>76.5</v>
      </c>
      <c r="C239" s="1" t="s">
        <v>2485</v>
      </c>
      <c r="D239" s="1" t="s">
        <v>2186</v>
      </c>
      <c r="E239" s="3" t="s">
        <v>2187</v>
      </c>
      <c r="F239" s="3">
        <v>16</v>
      </c>
      <c r="G239" s="3">
        <v>25</v>
      </c>
      <c r="I239" s="23" t="s">
        <v>2893</v>
      </c>
      <c r="J239" s="3" t="s">
        <v>446</v>
      </c>
      <c r="K239" s="23" t="s">
        <v>2446</v>
      </c>
      <c r="L239" s="20" t="s">
        <v>2185</v>
      </c>
      <c r="M239" s="26" t="s">
        <v>2889</v>
      </c>
      <c r="N239" s="37" t="s">
        <v>446</v>
      </c>
      <c r="O239" s="26" t="s">
        <v>1283</v>
      </c>
      <c r="P239" s="26">
        <v>25</v>
      </c>
      <c r="Q239" s="1" t="s">
        <v>1243</v>
      </c>
      <c r="R239" s="2">
        <v>90</v>
      </c>
      <c r="S239" s="113">
        <v>16125</v>
      </c>
      <c r="T239" s="1" t="s">
        <v>1305</v>
      </c>
      <c r="U239" s="110" t="s">
        <v>2716</v>
      </c>
      <c r="V239" s="110" t="s">
        <v>2716</v>
      </c>
      <c r="W239" s="22" t="s">
        <v>2892</v>
      </c>
      <c r="X239" s="22" t="s">
        <v>2847</v>
      </c>
      <c r="Y239" s="342"/>
      <c r="Z239" s="342" t="str">
        <f t="shared" si="10"/>
        <v>0</v>
      </c>
      <c r="AA239" s="342">
        <f t="shared" si="11"/>
        <v>0</v>
      </c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</row>
    <row r="240" spans="1:46" s="42" customFormat="1" ht="11.85" customHeight="1" x14ac:dyDescent="0.25">
      <c r="A240" s="52"/>
      <c r="B240" s="53"/>
      <c r="C240" s="52"/>
      <c r="D240" s="52"/>
      <c r="G240" s="40">
        <f>SUM(G239:G239)</f>
        <v>25</v>
      </c>
      <c r="H240" s="40"/>
      <c r="I240" s="40"/>
      <c r="J240" s="40"/>
      <c r="K240" s="54"/>
      <c r="L240" s="55"/>
      <c r="M240" s="40">
        <f>G240-P240</f>
        <v>0</v>
      </c>
      <c r="N240" s="40"/>
      <c r="O240" s="40"/>
      <c r="P240" s="40">
        <f>SUM(P239:P239)</f>
        <v>25</v>
      </c>
      <c r="Q240" s="52"/>
      <c r="R240" s="53"/>
      <c r="S240" s="132"/>
      <c r="T240" s="52"/>
      <c r="U240" s="428"/>
      <c r="V240" s="428"/>
      <c r="Y240" s="342"/>
      <c r="Z240" s="342" t="str">
        <f t="shared" si="10"/>
        <v>0</v>
      </c>
      <c r="AA240" s="342" t="str">
        <f t="shared" si="11"/>
        <v>0</v>
      </c>
      <c r="AC240" s="56"/>
    </row>
    <row r="241" spans="1:46" s="43" customFormat="1" ht="11.85" customHeight="1" x14ac:dyDescent="0.25">
      <c r="C241" s="50" t="s">
        <v>2886</v>
      </c>
      <c r="G241" s="22"/>
      <c r="H241" s="22"/>
      <c r="I241" s="69"/>
      <c r="J241" s="22"/>
      <c r="K241" s="22"/>
      <c r="L241" s="45"/>
      <c r="M241" s="22"/>
      <c r="N241" s="22"/>
      <c r="O241" s="22"/>
      <c r="P241" s="22"/>
      <c r="Q241" s="22"/>
      <c r="R241" s="22"/>
      <c r="S241" s="131"/>
      <c r="T241" s="22"/>
      <c r="U241" s="429"/>
      <c r="V241" s="429"/>
      <c r="X241" s="22"/>
      <c r="Y241" s="342"/>
      <c r="Z241" s="342" t="str">
        <f t="shared" si="10"/>
        <v>0</v>
      </c>
      <c r="AA241" s="342" t="str">
        <f t="shared" si="11"/>
        <v>0</v>
      </c>
    </row>
    <row r="242" spans="1:46" s="3" customFormat="1" ht="10.199999999999999" x14ac:dyDescent="0.2">
      <c r="A242" s="1" t="s">
        <v>2717</v>
      </c>
      <c r="B242" s="2">
        <v>76.5</v>
      </c>
      <c r="C242" s="1" t="s">
        <v>2485</v>
      </c>
      <c r="D242" s="1" t="s">
        <v>2718</v>
      </c>
      <c r="E242" s="3" t="s">
        <v>2187</v>
      </c>
      <c r="F242" s="3">
        <v>8</v>
      </c>
      <c r="G242" s="3">
        <v>25</v>
      </c>
      <c r="I242" s="23" t="s">
        <v>2893</v>
      </c>
      <c r="J242" s="3" t="s">
        <v>446</v>
      </c>
      <c r="K242" s="23" t="s">
        <v>2446</v>
      </c>
      <c r="L242" s="20" t="s">
        <v>2185</v>
      </c>
      <c r="M242" s="26" t="s">
        <v>2889</v>
      </c>
      <c r="N242" s="37" t="s">
        <v>446</v>
      </c>
      <c r="O242" s="26" t="s">
        <v>1283</v>
      </c>
      <c r="P242" s="26">
        <v>25</v>
      </c>
      <c r="Q242" s="1" t="s">
        <v>1243</v>
      </c>
      <c r="R242" s="2">
        <v>90</v>
      </c>
      <c r="S242" s="113">
        <v>16125</v>
      </c>
      <c r="T242" s="1" t="s">
        <v>1305</v>
      </c>
      <c r="U242" s="110" t="s">
        <v>2716</v>
      </c>
      <c r="V242" s="110" t="s">
        <v>2716</v>
      </c>
      <c r="W242" s="22" t="s">
        <v>2892</v>
      </c>
      <c r="X242" s="22" t="s">
        <v>2847</v>
      </c>
      <c r="Y242" s="342"/>
      <c r="Z242" s="342" t="str">
        <f t="shared" si="10"/>
        <v>0</v>
      </c>
      <c r="AA242" s="342">
        <f t="shared" si="11"/>
        <v>0</v>
      </c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</row>
    <row r="243" spans="1:46" s="42" customFormat="1" ht="11.85" customHeight="1" x14ac:dyDescent="0.25">
      <c r="A243" s="52"/>
      <c r="B243" s="53"/>
      <c r="C243" s="52"/>
      <c r="D243" s="52"/>
      <c r="G243" s="40">
        <f>SUM(G242:G242)</f>
        <v>25</v>
      </c>
      <c r="H243" s="40"/>
      <c r="I243" s="40"/>
      <c r="J243" s="40"/>
      <c r="K243" s="54"/>
      <c r="L243" s="55"/>
      <c r="M243" s="40">
        <f>G243-P243</f>
        <v>0</v>
      </c>
      <c r="N243" s="40"/>
      <c r="O243" s="40"/>
      <c r="P243" s="40">
        <f>SUM(P242:P242)</f>
        <v>25</v>
      </c>
      <c r="Q243" s="52"/>
      <c r="R243" s="53"/>
      <c r="S243" s="132"/>
      <c r="T243" s="52"/>
      <c r="U243" s="428"/>
      <c r="V243" s="428"/>
      <c r="Y243" s="342"/>
      <c r="Z243" s="342" t="str">
        <f t="shared" si="10"/>
        <v>0</v>
      </c>
      <c r="AA243" s="342" t="str">
        <f t="shared" si="11"/>
        <v>0</v>
      </c>
      <c r="AC243" s="56"/>
    </row>
    <row r="244" spans="1:46" s="43" customFormat="1" ht="11.85" customHeight="1" x14ac:dyDescent="0.25">
      <c r="C244" s="50" t="s">
        <v>470</v>
      </c>
      <c r="G244" s="22"/>
      <c r="H244" s="22"/>
      <c r="I244" s="69"/>
      <c r="J244" s="22"/>
      <c r="K244" s="22"/>
      <c r="L244" s="45"/>
      <c r="M244" s="22"/>
      <c r="N244" s="22"/>
      <c r="O244" s="22"/>
      <c r="P244" s="22"/>
      <c r="Q244" s="22"/>
      <c r="R244" s="22"/>
      <c r="S244" s="131"/>
      <c r="T244" s="22"/>
      <c r="X244" s="22"/>
      <c r="Y244" s="342">
        <f t="shared" si="9"/>
        <v>0</v>
      </c>
      <c r="Z244" s="342" t="str">
        <f t="shared" si="10"/>
        <v>0</v>
      </c>
      <c r="AA244" s="342" t="str">
        <f t="shared" si="11"/>
        <v>0</v>
      </c>
    </row>
    <row r="245" spans="1:46" s="3" customFormat="1" ht="10.199999999999999" x14ac:dyDescent="0.2">
      <c r="A245" s="1" t="s">
        <v>1301</v>
      </c>
      <c r="B245" s="2">
        <v>0</v>
      </c>
      <c r="C245" s="1" t="s">
        <v>1295</v>
      </c>
      <c r="D245" s="1" t="s">
        <v>2186</v>
      </c>
      <c r="E245" s="3" t="s">
        <v>2187</v>
      </c>
      <c r="F245" s="3">
        <v>16</v>
      </c>
      <c r="G245" s="3">
        <v>5</v>
      </c>
      <c r="I245" s="27" t="s">
        <v>427</v>
      </c>
      <c r="J245" s="3" t="s">
        <v>446</v>
      </c>
      <c r="K245" s="111" t="s">
        <v>2821</v>
      </c>
      <c r="L245" s="1" t="s">
        <v>2185</v>
      </c>
      <c r="M245" s="3" t="s">
        <v>2606</v>
      </c>
      <c r="N245" s="3" t="s">
        <v>446</v>
      </c>
      <c r="P245" s="3">
        <v>5</v>
      </c>
      <c r="Q245" s="1" t="s">
        <v>2485</v>
      </c>
      <c r="R245" s="2">
        <v>0</v>
      </c>
      <c r="S245" s="102">
        <v>16127</v>
      </c>
      <c r="T245" s="1" t="s">
        <v>2607</v>
      </c>
      <c r="U245" s="3" t="s">
        <v>2603</v>
      </c>
      <c r="V245" s="3" t="s">
        <v>2603</v>
      </c>
      <c r="W245" s="22" t="s">
        <v>2892</v>
      </c>
      <c r="X245" s="3" t="s">
        <v>2847</v>
      </c>
      <c r="Y245" s="342">
        <f t="shared" si="9"/>
        <v>160</v>
      </c>
      <c r="Z245" s="342" t="str">
        <f t="shared" si="10"/>
        <v>0</v>
      </c>
      <c r="AA245" s="342">
        <f t="shared" si="11"/>
        <v>160</v>
      </c>
      <c r="AC245" s="5"/>
    </row>
    <row r="246" spans="1:46" s="3" customFormat="1" ht="10.199999999999999" x14ac:dyDescent="0.2">
      <c r="A246" s="1" t="s">
        <v>1301</v>
      </c>
      <c r="B246" s="2">
        <v>0</v>
      </c>
      <c r="C246" s="1" t="s">
        <v>1295</v>
      </c>
      <c r="D246" s="1" t="s">
        <v>2186</v>
      </c>
      <c r="E246" s="3" t="s">
        <v>2187</v>
      </c>
      <c r="F246" s="3">
        <v>16</v>
      </c>
      <c r="G246" s="3">
        <v>25</v>
      </c>
      <c r="I246" s="27" t="s">
        <v>427</v>
      </c>
      <c r="J246" s="3" t="s">
        <v>446</v>
      </c>
      <c r="K246" s="111" t="s">
        <v>2821</v>
      </c>
      <c r="L246" s="1" t="s">
        <v>2185</v>
      </c>
      <c r="M246" s="3" t="s">
        <v>2606</v>
      </c>
      <c r="N246" s="3" t="s">
        <v>446</v>
      </c>
      <c r="P246" s="3">
        <v>25</v>
      </c>
      <c r="Q246" s="1" t="s">
        <v>2321</v>
      </c>
      <c r="R246" s="2">
        <v>54.65</v>
      </c>
      <c r="S246" s="102">
        <v>16127</v>
      </c>
      <c r="T246" s="1" t="s">
        <v>2710</v>
      </c>
      <c r="U246" s="3" t="s">
        <v>2603</v>
      </c>
      <c r="V246" s="3" t="s">
        <v>2603</v>
      </c>
      <c r="W246" s="22" t="s">
        <v>2892</v>
      </c>
      <c r="X246" s="3" t="s">
        <v>2847</v>
      </c>
      <c r="Y246" s="342">
        <f t="shared" si="9"/>
        <v>800</v>
      </c>
      <c r="Z246" s="342" t="str">
        <f t="shared" si="10"/>
        <v>0</v>
      </c>
      <c r="AA246" s="342">
        <f t="shared" si="11"/>
        <v>800</v>
      </c>
      <c r="AC246" s="5"/>
    </row>
    <row r="247" spans="1:46" s="3" customFormat="1" ht="10.199999999999999" x14ac:dyDescent="0.2">
      <c r="A247" s="1" t="s">
        <v>1301</v>
      </c>
      <c r="B247" s="2">
        <v>0</v>
      </c>
      <c r="C247" s="1" t="s">
        <v>1295</v>
      </c>
      <c r="D247" s="1" t="s">
        <v>2186</v>
      </c>
      <c r="E247" s="3" t="s">
        <v>2187</v>
      </c>
      <c r="F247" s="3">
        <v>16</v>
      </c>
      <c r="G247" s="3">
        <v>7</v>
      </c>
      <c r="I247" s="27" t="s">
        <v>427</v>
      </c>
      <c r="J247" s="3" t="s">
        <v>446</v>
      </c>
      <c r="K247" s="111" t="s">
        <v>2821</v>
      </c>
      <c r="L247" s="1" t="s">
        <v>2185</v>
      </c>
      <c r="M247" s="3" t="s">
        <v>2708</v>
      </c>
      <c r="N247" s="3" t="s">
        <v>446</v>
      </c>
      <c r="P247" s="3">
        <v>7</v>
      </c>
      <c r="Q247" s="1" t="s">
        <v>2321</v>
      </c>
      <c r="R247" s="2">
        <v>48</v>
      </c>
      <c r="S247" s="102">
        <v>16129</v>
      </c>
      <c r="T247" s="1" t="s">
        <v>2709</v>
      </c>
      <c r="U247" s="3" t="s">
        <v>2603</v>
      </c>
      <c r="V247" s="3" t="s">
        <v>2603</v>
      </c>
      <c r="W247" s="22" t="s">
        <v>2892</v>
      </c>
      <c r="X247" s="3" t="s">
        <v>2847</v>
      </c>
      <c r="Y247" s="342">
        <f t="shared" si="9"/>
        <v>224</v>
      </c>
      <c r="Z247" s="342" t="str">
        <f t="shared" si="10"/>
        <v>0</v>
      </c>
      <c r="AA247" s="342">
        <f t="shared" si="11"/>
        <v>224</v>
      </c>
      <c r="AC247" s="5"/>
    </row>
    <row r="248" spans="1:46" s="42" customFormat="1" ht="11.85" customHeight="1" x14ac:dyDescent="0.25">
      <c r="A248" s="52"/>
      <c r="B248" s="53"/>
      <c r="C248" s="52"/>
      <c r="D248" s="52"/>
      <c r="G248" s="40">
        <f>SUM(G244:G247)</f>
        <v>37</v>
      </c>
      <c r="H248" s="40"/>
      <c r="I248" s="40"/>
      <c r="J248" s="40"/>
      <c r="K248" s="54"/>
      <c r="L248" s="55"/>
      <c r="M248" s="40">
        <f>G248-P248</f>
        <v>0</v>
      </c>
      <c r="N248" s="40"/>
      <c r="O248" s="40"/>
      <c r="P248" s="40">
        <f>SUM(P244:P247)</f>
        <v>37</v>
      </c>
      <c r="Q248" s="52"/>
      <c r="R248" s="53"/>
      <c r="S248" s="132"/>
      <c r="T248" s="52"/>
      <c r="Y248" s="342">
        <f t="shared" si="9"/>
        <v>0</v>
      </c>
      <c r="Z248" s="342" t="str">
        <f t="shared" si="10"/>
        <v>0</v>
      </c>
      <c r="AA248" s="342" t="str">
        <f t="shared" si="11"/>
        <v>0</v>
      </c>
      <c r="AC248" s="56"/>
    </row>
    <row r="249" spans="1:46" s="43" customFormat="1" ht="11.85" customHeight="1" x14ac:dyDescent="0.25">
      <c r="C249" s="50" t="s">
        <v>2169</v>
      </c>
      <c r="G249" s="22"/>
      <c r="H249" s="22"/>
      <c r="I249" s="69"/>
      <c r="J249" s="22"/>
      <c r="K249" s="22"/>
      <c r="L249" s="20"/>
      <c r="M249" s="22"/>
      <c r="N249" s="22"/>
      <c r="O249" s="22"/>
      <c r="P249" s="22"/>
      <c r="Q249" s="22"/>
      <c r="R249" s="22"/>
      <c r="S249" s="131"/>
      <c r="T249" s="22"/>
      <c r="X249" s="22"/>
      <c r="Y249" s="342">
        <f t="shared" si="9"/>
        <v>0</v>
      </c>
      <c r="Z249" s="342" t="str">
        <f t="shared" si="10"/>
        <v>0</v>
      </c>
      <c r="AA249" s="342" t="str">
        <f t="shared" si="11"/>
        <v>0</v>
      </c>
    </row>
    <row r="250" spans="1:46" s="3" customFormat="1" ht="10.199999999999999" x14ac:dyDescent="0.2">
      <c r="A250" s="1" t="s">
        <v>1302</v>
      </c>
      <c r="B250" s="2">
        <v>0</v>
      </c>
      <c r="C250" s="1" t="s">
        <v>1295</v>
      </c>
      <c r="D250" s="1" t="s">
        <v>2718</v>
      </c>
      <c r="E250" s="3" t="s">
        <v>2187</v>
      </c>
      <c r="F250" s="3">
        <v>8</v>
      </c>
      <c r="G250" s="3">
        <v>5</v>
      </c>
      <c r="I250" s="27" t="s">
        <v>427</v>
      </c>
      <c r="J250" s="3" t="s">
        <v>446</v>
      </c>
      <c r="K250" s="111" t="s">
        <v>2821</v>
      </c>
      <c r="L250" s="1" t="s">
        <v>2185</v>
      </c>
      <c r="M250" s="3" t="s">
        <v>2606</v>
      </c>
      <c r="N250" s="3" t="s">
        <v>446</v>
      </c>
      <c r="P250" s="3">
        <v>5</v>
      </c>
      <c r="Q250" s="1" t="s">
        <v>2485</v>
      </c>
      <c r="R250" s="2">
        <v>0</v>
      </c>
      <c r="S250" s="102">
        <v>16127</v>
      </c>
      <c r="T250" s="1" t="s">
        <v>2799</v>
      </c>
      <c r="U250" s="3" t="s">
        <v>2603</v>
      </c>
      <c r="V250" s="3" t="s">
        <v>2603</v>
      </c>
      <c r="W250" s="22" t="s">
        <v>2892</v>
      </c>
      <c r="X250" s="3" t="s">
        <v>2847</v>
      </c>
      <c r="Y250" s="342">
        <f t="shared" si="9"/>
        <v>80</v>
      </c>
      <c r="Z250" s="342" t="str">
        <f t="shared" si="10"/>
        <v>0</v>
      </c>
      <c r="AA250" s="342">
        <f t="shared" si="11"/>
        <v>80</v>
      </c>
    </row>
    <row r="251" spans="1:46" s="3" customFormat="1" ht="10.199999999999999" x14ac:dyDescent="0.2">
      <c r="A251" s="1" t="s">
        <v>1302</v>
      </c>
      <c r="B251" s="2">
        <v>0</v>
      </c>
      <c r="C251" s="1" t="s">
        <v>1295</v>
      </c>
      <c r="D251" s="1" t="s">
        <v>2718</v>
      </c>
      <c r="E251" s="3" t="s">
        <v>2187</v>
      </c>
      <c r="F251" s="3">
        <v>8</v>
      </c>
      <c r="G251" s="3">
        <v>25</v>
      </c>
      <c r="I251" s="27" t="s">
        <v>427</v>
      </c>
      <c r="J251" s="3" t="s">
        <v>446</v>
      </c>
      <c r="K251" s="111" t="s">
        <v>2821</v>
      </c>
      <c r="L251" s="1" t="s">
        <v>2185</v>
      </c>
      <c r="M251" s="3" t="s">
        <v>2606</v>
      </c>
      <c r="N251" s="3" t="s">
        <v>446</v>
      </c>
      <c r="P251" s="3">
        <v>25</v>
      </c>
      <c r="Q251" s="1" t="s">
        <v>2321</v>
      </c>
      <c r="R251" s="2">
        <v>54.65</v>
      </c>
      <c r="S251" s="102">
        <v>16127</v>
      </c>
      <c r="T251" s="1" t="s">
        <v>2710</v>
      </c>
      <c r="U251" s="3" t="s">
        <v>2603</v>
      </c>
      <c r="V251" s="3" t="s">
        <v>2603</v>
      </c>
      <c r="W251" s="22" t="s">
        <v>2892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46" s="3" customFormat="1" ht="10.199999999999999" x14ac:dyDescent="0.2">
      <c r="A252" s="1" t="s">
        <v>1302</v>
      </c>
      <c r="B252" s="2">
        <v>0</v>
      </c>
      <c r="C252" s="1" t="s">
        <v>1295</v>
      </c>
      <c r="D252" s="1" t="s">
        <v>2718</v>
      </c>
      <c r="E252" s="3" t="s">
        <v>2187</v>
      </c>
      <c r="F252" s="3">
        <v>8</v>
      </c>
      <c r="G252" s="3">
        <v>7</v>
      </c>
      <c r="I252" s="27" t="s">
        <v>427</v>
      </c>
      <c r="J252" s="3" t="s">
        <v>446</v>
      </c>
      <c r="K252" s="111" t="s">
        <v>2821</v>
      </c>
      <c r="L252" s="1" t="s">
        <v>2185</v>
      </c>
      <c r="M252" s="3" t="s">
        <v>2708</v>
      </c>
      <c r="N252" s="3" t="s">
        <v>446</v>
      </c>
      <c r="P252" s="3">
        <v>7</v>
      </c>
      <c r="Q252" s="1" t="s">
        <v>2321</v>
      </c>
      <c r="R252" s="2">
        <v>48</v>
      </c>
      <c r="S252" s="102">
        <v>16129</v>
      </c>
      <c r="T252" s="1" t="s">
        <v>2709</v>
      </c>
      <c r="U252" s="3" t="s">
        <v>2603</v>
      </c>
      <c r="V252" s="3" t="s">
        <v>2603</v>
      </c>
      <c r="W252" s="22" t="s">
        <v>2892</v>
      </c>
      <c r="X252" s="3" t="s">
        <v>2847</v>
      </c>
      <c r="Y252" s="342">
        <f t="shared" si="9"/>
        <v>112</v>
      </c>
      <c r="Z252" s="342" t="str">
        <f t="shared" si="10"/>
        <v>0</v>
      </c>
      <c r="AA252" s="342">
        <f t="shared" si="11"/>
        <v>112</v>
      </c>
      <c r="AC252" s="5"/>
    </row>
    <row r="253" spans="1:46" s="46" customFormat="1" ht="11.85" customHeight="1" thickBot="1" x14ac:dyDescent="0.3">
      <c r="G253" s="47">
        <f>SUM(G249:G252)</f>
        <v>37</v>
      </c>
      <c r="H253" s="47"/>
      <c r="I253" s="47"/>
      <c r="J253" s="47"/>
      <c r="K253" s="47"/>
      <c r="L253" s="48"/>
      <c r="M253" s="47">
        <f>G253-P253</f>
        <v>0</v>
      </c>
      <c r="N253" s="47"/>
      <c r="O253" s="47"/>
      <c r="P253" s="47">
        <f>SUM(P249:P252)</f>
        <v>37</v>
      </c>
      <c r="Q253" s="49"/>
      <c r="R253" s="49"/>
      <c r="S253" s="138"/>
      <c r="T253" s="49"/>
      <c r="X253" s="49"/>
      <c r="Y253" s="342">
        <f t="shared" si="9"/>
        <v>0</v>
      </c>
      <c r="Z253" s="342" t="str">
        <f t="shared" si="10"/>
        <v>0</v>
      </c>
      <c r="AA253" s="342" t="str">
        <f t="shared" si="11"/>
        <v>0</v>
      </c>
    </row>
    <row r="254" spans="1:46" s="43" customFormat="1" ht="11.85" customHeight="1" x14ac:dyDescent="0.25">
      <c r="C254" s="50" t="s">
        <v>2177</v>
      </c>
      <c r="G254" s="22"/>
      <c r="H254" s="22"/>
      <c r="I254" s="22"/>
      <c r="J254" s="22"/>
      <c r="K254" s="22"/>
      <c r="L254" s="45"/>
      <c r="M254" s="22"/>
      <c r="N254" s="22"/>
      <c r="O254" s="22"/>
      <c r="P254" s="22"/>
      <c r="Q254" s="22"/>
      <c r="R254" s="22"/>
      <c r="S254" s="95"/>
      <c r="T254" s="22"/>
      <c r="X254" s="22"/>
      <c r="Y254" s="342">
        <f t="shared" si="9"/>
        <v>0</v>
      </c>
      <c r="Z254" s="342" t="str">
        <f t="shared" si="10"/>
        <v>0</v>
      </c>
      <c r="AA254" s="342" t="str">
        <f t="shared" si="11"/>
        <v>0</v>
      </c>
    </row>
    <row r="255" spans="1:46" s="3" customFormat="1" ht="10.199999999999999" x14ac:dyDescent="0.2">
      <c r="A255" s="1" t="s">
        <v>1303</v>
      </c>
      <c r="B255" s="2">
        <v>0</v>
      </c>
      <c r="C255" s="1" t="s">
        <v>1295</v>
      </c>
      <c r="D255" s="1" t="s">
        <v>2186</v>
      </c>
      <c r="E255" s="3" t="s">
        <v>2187</v>
      </c>
      <c r="F255" s="3">
        <v>16</v>
      </c>
      <c r="G255" s="3">
        <v>46</v>
      </c>
      <c r="J255" s="3" t="s">
        <v>446</v>
      </c>
      <c r="K255" s="111" t="s">
        <v>2608</v>
      </c>
      <c r="L255" s="1" t="s">
        <v>2185</v>
      </c>
      <c r="M255" s="3" t="s">
        <v>2608</v>
      </c>
      <c r="N255" s="3" t="s">
        <v>446</v>
      </c>
      <c r="P255" s="3">
        <v>46</v>
      </c>
      <c r="Q255" s="1" t="s">
        <v>2193</v>
      </c>
      <c r="R255" s="2">
        <v>0</v>
      </c>
      <c r="S255" s="91" t="s">
        <v>436</v>
      </c>
      <c r="T255" s="1" t="s">
        <v>2609</v>
      </c>
      <c r="U255" s="3" t="s">
        <v>2610</v>
      </c>
      <c r="V255" s="3" t="s">
        <v>2610</v>
      </c>
      <c r="W255" s="3" t="s">
        <v>2892</v>
      </c>
      <c r="X255" s="3" t="s">
        <v>1019</v>
      </c>
      <c r="Y255" s="342">
        <f t="shared" si="9"/>
        <v>1472</v>
      </c>
      <c r="Z255" s="342">
        <f t="shared" si="10"/>
        <v>1472</v>
      </c>
      <c r="AA255" s="342" t="str">
        <f t="shared" si="11"/>
        <v>0</v>
      </c>
      <c r="AC255" s="5"/>
    </row>
    <row r="256" spans="1:46" s="22" customFormat="1" ht="11.85" customHeight="1" x14ac:dyDescent="0.2">
      <c r="K256" s="26"/>
      <c r="L256" s="20" t="s">
        <v>2185</v>
      </c>
      <c r="O256" s="28"/>
      <c r="Q256" s="20"/>
      <c r="R256" s="21"/>
      <c r="S256" s="95"/>
      <c r="T256" s="20"/>
      <c r="Y256" s="342">
        <f t="shared" si="9"/>
        <v>0</v>
      </c>
      <c r="Z256" s="342" t="str">
        <f t="shared" si="10"/>
        <v>0</v>
      </c>
      <c r="AA256" s="342" t="str">
        <f t="shared" si="11"/>
        <v>0</v>
      </c>
      <c r="AC256" s="25"/>
    </row>
    <row r="257" spans="1:256" s="42" customFormat="1" ht="11.85" customHeight="1" x14ac:dyDescent="0.25">
      <c r="A257" s="52"/>
      <c r="B257" s="53"/>
      <c r="C257" s="52"/>
      <c r="D257" s="52"/>
      <c r="G257" s="40">
        <f>SUM(G254:G256)</f>
        <v>46</v>
      </c>
      <c r="H257" s="40"/>
      <c r="I257" s="40"/>
      <c r="J257" s="40"/>
      <c r="K257" s="117"/>
      <c r="L257" s="55"/>
      <c r="M257" s="40">
        <f>G257-P257</f>
        <v>0</v>
      </c>
      <c r="N257" s="40"/>
      <c r="O257" s="40"/>
      <c r="P257" s="40">
        <f>SUM(P254:P256)</f>
        <v>46</v>
      </c>
      <c r="Q257" s="52"/>
      <c r="R257" s="53"/>
      <c r="S257" s="94"/>
      <c r="T257" s="52"/>
      <c r="Y257" s="342">
        <f t="shared" si="9"/>
        <v>0</v>
      </c>
      <c r="Z257" s="342" t="str">
        <f t="shared" si="10"/>
        <v>0</v>
      </c>
      <c r="AA257" s="342" t="str">
        <f t="shared" si="11"/>
        <v>0</v>
      </c>
      <c r="AC257" s="56"/>
    </row>
    <row r="258" spans="1:256" s="43" customFormat="1" ht="11.85" customHeight="1" x14ac:dyDescent="0.25">
      <c r="C258" s="50" t="s">
        <v>2176</v>
      </c>
      <c r="G258" s="22"/>
      <c r="H258" s="22"/>
      <c r="I258" s="22"/>
      <c r="J258" s="22"/>
      <c r="K258" s="26"/>
      <c r="L258" s="20"/>
      <c r="M258" s="22"/>
      <c r="N258" s="22"/>
      <c r="O258" s="22"/>
      <c r="P258" s="22"/>
      <c r="Q258" s="22"/>
      <c r="R258" s="22"/>
      <c r="S258" s="95"/>
      <c r="T258" s="22"/>
      <c r="X258" s="22"/>
      <c r="Y258" s="342">
        <f t="shared" si="9"/>
        <v>0</v>
      </c>
      <c r="Z258" s="342" t="str">
        <f t="shared" si="10"/>
        <v>0</v>
      </c>
      <c r="AA258" s="342" t="str">
        <f t="shared" si="11"/>
        <v>0</v>
      </c>
    </row>
    <row r="259" spans="1:256" s="3" customFormat="1" ht="10.199999999999999" x14ac:dyDescent="0.2">
      <c r="A259" s="1" t="s">
        <v>1304</v>
      </c>
      <c r="B259" s="2">
        <v>0</v>
      </c>
      <c r="C259" s="1" t="s">
        <v>1295</v>
      </c>
      <c r="D259" s="1" t="s">
        <v>2718</v>
      </c>
      <c r="E259" s="3" t="s">
        <v>2187</v>
      </c>
      <c r="F259" s="3">
        <v>8</v>
      </c>
      <c r="G259" s="3">
        <v>46</v>
      </c>
      <c r="J259" s="3" t="s">
        <v>446</v>
      </c>
      <c r="K259" s="111" t="s">
        <v>2608</v>
      </c>
      <c r="L259" s="1" t="s">
        <v>2185</v>
      </c>
      <c r="M259" s="3" t="s">
        <v>2608</v>
      </c>
      <c r="N259" s="3" t="s">
        <v>446</v>
      </c>
      <c r="P259" s="3">
        <v>46</v>
      </c>
      <c r="Q259" s="1" t="s">
        <v>2193</v>
      </c>
      <c r="R259" s="2">
        <v>0</v>
      </c>
      <c r="S259" s="91" t="s">
        <v>436</v>
      </c>
      <c r="T259" s="1" t="s">
        <v>2800</v>
      </c>
      <c r="U259" s="3" t="s">
        <v>2610</v>
      </c>
      <c r="V259" s="3" t="s">
        <v>2610</v>
      </c>
      <c r="W259" s="3" t="s">
        <v>2892</v>
      </c>
      <c r="X259" s="3" t="s">
        <v>1019</v>
      </c>
      <c r="Y259" s="342">
        <f t="shared" si="9"/>
        <v>736</v>
      </c>
      <c r="Z259" s="342">
        <f t="shared" si="10"/>
        <v>736</v>
      </c>
      <c r="AA259" s="342" t="str">
        <f t="shared" si="11"/>
        <v>0</v>
      </c>
      <c r="AC259" s="5"/>
    </row>
    <row r="260" spans="1:256" s="22" customFormat="1" ht="11.85" customHeight="1" x14ac:dyDescent="0.2">
      <c r="L260" s="20" t="s">
        <v>2185</v>
      </c>
      <c r="O260" s="28"/>
      <c r="Q260" s="20"/>
      <c r="R260" s="21"/>
      <c r="S260" s="95"/>
      <c r="T260" s="20"/>
      <c r="Y260" s="342"/>
      <c r="Z260" s="342" t="str">
        <f t="shared" si="10"/>
        <v>0</v>
      </c>
      <c r="AA260" s="342" t="str">
        <f t="shared" si="11"/>
        <v>0</v>
      </c>
      <c r="AC260" s="25"/>
    </row>
    <row r="261" spans="1:256" s="46" customFormat="1" ht="11.85" customHeight="1" thickBot="1" x14ac:dyDescent="0.3">
      <c r="G261" s="47">
        <f>SUM(G258:G260)</f>
        <v>46</v>
      </c>
      <c r="H261" s="47"/>
      <c r="I261" s="47"/>
      <c r="J261" s="47"/>
      <c r="K261" s="47"/>
      <c r="L261" s="48"/>
      <c r="M261" s="47">
        <f>G261-P261</f>
        <v>0</v>
      </c>
      <c r="N261" s="47"/>
      <c r="O261" s="47"/>
      <c r="P261" s="47">
        <f>SUM(P258:P260)</f>
        <v>46</v>
      </c>
      <c r="Q261" s="49"/>
      <c r="R261" s="49"/>
      <c r="S261" s="96"/>
      <c r="T261" s="49"/>
      <c r="X261" s="49"/>
      <c r="Y261" s="342"/>
      <c r="Z261" s="342" t="str">
        <f t="shared" ref="Z261:Z324" si="12">IF(X261="N",Y261,"0")</f>
        <v>0</v>
      </c>
      <c r="AA261" s="342" t="str">
        <f t="shared" ref="AA261:AA324" si="13">IF(X261="P",Y261,"0")</f>
        <v>0</v>
      </c>
    </row>
    <row r="262" spans="1:256" s="71" customFormat="1" ht="11.85" customHeight="1" x14ac:dyDescent="0.25">
      <c r="C262" s="50" t="s">
        <v>2801</v>
      </c>
      <c r="G262" s="72"/>
      <c r="H262" s="72"/>
      <c r="I262" s="72" t="s">
        <v>1023</v>
      </c>
      <c r="J262" s="72"/>
      <c r="K262" s="72"/>
      <c r="L262" s="73"/>
      <c r="M262" s="72"/>
      <c r="N262" s="72"/>
      <c r="O262" s="72"/>
      <c r="P262" s="72"/>
      <c r="Q262" s="74"/>
      <c r="R262" s="74"/>
      <c r="S262" s="97"/>
      <c r="T262" s="74"/>
      <c r="X262" s="74"/>
      <c r="Y262" s="342"/>
      <c r="Z262" s="342" t="str">
        <f t="shared" si="12"/>
        <v>0</v>
      </c>
      <c r="AA262" s="342" t="str">
        <f t="shared" si="13"/>
        <v>0</v>
      </c>
    </row>
    <row r="263" spans="1:256" s="3" customFormat="1" ht="10.199999999999999" x14ac:dyDescent="0.2">
      <c r="A263" s="1" t="s">
        <v>2711</v>
      </c>
      <c r="B263" s="2">
        <v>216</v>
      </c>
      <c r="C263" s="1" t="s">
        <v>2218</v>
      </c>
      <c r="D263" s="1" t="s">
        <v>2186</v>
      </c>
      <c r="E263" s="3" t="s">
        <v>2187</v>
      </c>
      <c r="F263" s="3">
        <v>16</v>
      </c>
      <c r="G263" s="3">
        <v>172</v>
      </c>
      <c r="I263" s="114" t="s">
        <v>2920</v>
      </c>
      <c r="K263" s="111" t="s">
        <v>2277</v>
      </c>
      <c r="L263" s="1" t="s">
        <v>2185</v>
      </c>
      <c r="Q263" s="1"/>
      <c r="R263" s="2"/>
      <c r="S263" s="91"/>
      <c r="T263" s="1"/>
      <c r="U263" s="3" t="s">
        <v>2712</v>
      </c>
      <c r="Y263" s="342"/>
      <c r="Z263" s="342" t="str">
        <f t="shared" si="12"/>
        <v>0</v>
      </c>
      <c r="AA263" s="342" t="str">
        <f t="shared" si="13"/>
        <v>0</v>
      </c>
      <c r="AC263" s="5">
        <v>36915.692210648151</v>
      </c>
      <c r="AE263" s="3">
        <v>2533535</v>
      </c>
    </row>
    <row r="264" spans="1:256" s="3" customFormat="1" ht="10.199999999999999" x14ac:dyDescent="0.2">
      <c r="A264" s="1" t="s">
        <v>2711</v>
      </c>
      <c r="B264" s="2">
        <v>216</v>
      </c>
      <c r="C264" s="1" t="s">
        <v>2218</v>
      </c>
      <c r="D264" s="1" t="s">
        <v>2186</v>
      </c>
      <c r="E264" s="3" t="s">
        <v>2187</v>
      </c>
      <c r="F264" s="3">
        <v>16</v>
      </c>
      <c r="G264" s="3">
        <v>73</v>
      </c>
      <c r="I264" s="114" t="s">
        <v>2904</v>
      </c>
      <c r="K264" s="111" t="s">
        <v>2277</v>
      </c>
      <c r="L264" s="1" t="s">
        <v>2185</v>
      </c>
      <c r="Q264" s="1"/>
      <c r="R264" s="2"/>
      <c r="S264" s="91"/>
      <c r="T264" s="1"/>
      <c r="U264" s="3" t="s">
        <v>2712</v>
      </c>
      <c r="Y264" s="342"/>
      <c r="Z264" s="342" t="str">
        <f t="shared" si="12"/>
        <v>0</v>
      </c>
      <c r="AA264" s="342" t="str">
        <f t="shared" si="13"/>
        <v>0</v>
      </c>
      <c r="AC264" s="5">
        <v>36915.692210648151</v>
      </c>
      <c r="AE264" s="3">
        <v>2533535</v>
      </c>
    </row>
    <row r="265" spans="1:256" s="3" customFormat="1" ht="10.199999999999999" x14ac:dyDescent="0.2">
      <c r="A265" s="1"/>
      <c r="B265" s="2"/>
      <c r="C265" s="1"/>
      <c r="D265" s="1"/>
      <c r="I265" s="114"/>
      <c r="K265" s="111"/>
      <c r="L265" s="1" t="s">
        <v>2185</v>
      </c>
      <c r="M265" s="3" t="s">
        <v>2821</v>
      </c>
      <c r="Q265" s="1" t="s">
        <v>1094</v>
      </c>
      <c r="R265" s="2"/>
      <c r="S265" s="91"/>
      <c r="T265" s="1"/>
      <c r="Y265" s="342"/>
      <c r="Z265" s="342" t="str">
        <f t="shared" si="12"/>
        <v>0</v>
      </c>
      <c r="AA265" s="342" t="str">
        <f t="shared" si="13"/>
        <v>0</v>
      </c>
      <c r="AC265" s="5"/>
    </row>
    <row r="266" spans="1:256" s="38" customFormat="1" ht="11.85" customHeight="1" x14ac:dyDescent="0.25">
      <c r="G266" s="40">
        <f>SUM(G263:G264)</f>
        <v>245</v>
      </c>
      <c r="H266" s="40"/>
      <c r="I266" s="40"/>
      <c r="J266" s="40"/>
      <c r="K266" s="40"/>
      <c r="L266" s="41"/>
      <c r="M266" s="40"/>
      <c r="N266" s="40"/>
      <c r="O266" s="40"/>
      <c r="P266" s="40"/>
      <c r="Q266" s="42"/>
      <c r="R266" s="42"/>
      <c r="S266" s="94"/>
      <c r="T266" s="42"/>
      <c r="X266" s="42"/>
      <c r="Y266" s="342"/>
      <c r="Z266" s="342" t="str">
        <f t="shared" si="12"/>
        <v>0</v>
      </c>
      <c r="AA266" s="342" t="str">
        <f t="shared" si="13"/>
        <v>0</v>
      </c>
      <c r="IV266" s="38">
        <f>SUM(A266:IU266)</f>
        <v>245</v>
      </c>
    </row>
    <row r="267" spans="1:256" s="71" customFormat="1" ht="11.85" customHeight="1" x14ac:dyDescent="0.25">
      <c r="C267" s="50" t="s">
        <v>2802</v>
      </c>
      <c r="G267" s="72"/>
      <c r="H267" s="72"/>
      <c r="I267" s="72" t="s">
        <v>1023</v>
      </c>
      <c r="J267" s="72"/>
      <c r="K267" s="72"/>
      <c r="L267" s="73"/>
      <c r="M267" s="72"/>
      <c r="N267" s="72"/>
      <c r="O267" s="72"/>
      <c r="P267" s="72"/>
      <c r="Q267" s="74"/>
      <c r="R267" s="74"/>
      <c r="S267" s="97"/>
      <c r="T267" s="74"/>
      <c r="X267" s="74"/>
      <c r="Y267" s="342"/>
      <c r="Z267" s="342" t="str">
        <f t="shared" si="12"/>
        <v>0</v>
      </c>
      <c r="AA267" s="342" t="str">
        <f t="shared" si="13"/>
        <v>0</v>
      </c>
    </row>
    <row r="268" spans="1:256" s="3" customFormat="1" ht="10.199999999999999" x14ac:dyDescent="0.2">
      <c r="A268" s="1" t="s">
        <v>2711</v>
      </c>
      <c r="B268" s="2">
        <v>216</v>
      </c>
      <c r="C268" s="1" t="s">
        <v>2218</v>
      </c>
      <c r="D268" s="1" t="s">
        <v>2718</v>
      </c>
      <c r="E268" s="3" t="s">
        <v>2187</v>
      </c>
      <c r="F268" s="3">
        <v>8</v>
      </c>
      <c r="G268" s="3">
        <v>172</v>
      </c>
      <c r="I268" s="114" t="s">
        <v>2920</v>
      </c>
      <c r="K268" s="111" t="s">
        <v>2277</v>
      </c>
      <c r="L268" s="1" t="s">
        <v>2185</v>
      </c>
      <c r="Q268" s="1"/>
      <c r="R268" s="2"/>
      <c r="S268" s="91"/>
      <c r="T268" s="1"/>
      <c r="U268" s="3" t="s">
        <v>2712</v>
      </c>
      <c r="Y268" s="342"/>
      <c r="Z268" s="342" t="str">
        <f t="shared" si="12"/>
        <v>0</v>
      </c>
      <c r="AA268" s="342" t="str">
        <f t="shared" si="13"/>
        <v>0</v>
      </c>
      <c r="AC268" s="5">
        <v>36915.692210648151</v>
      </c>
      <c r="AE268" s="3">
        <v>2533535</v>
      </c>
    </row>
    <row r="269" spans="1:256" s="3" customFormat="1" ht="10.199999999999999" x14ac:dyDescent="0.2">
      <c r="A269" s="1" t="s">
        <v>2711</v>
      </c>
      <c r="B269" s="2">
        <v>216</v>
      </c>
      <c r="C269" s="1" t="s">
        <v>2218</v>
      </c>
      <c r="D269" s="1" t="s">
        <v>2718</v>
      </c>
      <c r="E269" s="3" t="s">
        <v>2187</v>
      </c>
      <c r="F269" s="3">
        <v>8</v>
      </c>
      <c r="G269" s="3">
        <v>73</v>
      </c>
      <c r="I269" s="114" t="s">
        <v>2904</v>
      </c>
      <c r="K269" s="111" t="s">
        <v>2277</v>
      </c>
      <c r="L269" s="1" t="s">
        <v>2185</v>
      </c>
      <c r="Q269" s="1"/>
      <c r="R269" s="2"/>
      <c r="S269" s="91"/>
      <c r="T269" s="1"/>
      <c r="U269" s="3" t="s">
        <v>2712</v>
      </c>
      <c r="Y269" s="342"/>
      <c r="Z269" s="342" t="str">
        <f t="shared" si="12"/>
        <v>0</v>
      </c>
      <c r="AA269" s="342" t="str">
        <f t="shared" si="13"/>
        <v>0</v>
      </c>
      <c r="AC269" s="5">
        <v>36915.692210648151</v>
      </c>
      <c r="AE269" s="3">
        <v>2533535</v>
      </c>
    </row>
    <row r="270" spans="1:256" s="3" customFormat="1" ht="10.199999999999999" x14ac:dyDescent="0.2">
      <c r="A270" s="1"/>
      <c r="B270" s="2"/>
      <c r="C270" s="1"/>
      <c r="D270" s="1"/>
      <c r="I270" s="114"/>
      <c r="K270" s="111"/>
      <c r="L270" s="1" t="s">
        <v>2185</v>
      </c>
      <c r="M270" s="3" t="s">
        <v>1022</v>
      </c>
      <c r="Q270" s="1" t="s">
        <v>1260</v>
      </c>
      <c r="R270" s="2"/>
      <c r="S270" s="91"/>
      <c r="T270" s="1"/>
      <c r="Y270" s="342"/>
      <c r="Z270" s="342" t="str">
        <f t="shared" si="12"/>
        <v>0</v>
      </c>
      <c r="AA270" s="342" t="str">
        <f t="shared" si="13"/>
        <v>0</v>
      </c>
      <c r="AC270" s="5"/>
    </row>
    <row r="271" spans="1:256" s="58" customFormat="1" x14ac:dyDescent="0.25">
      <c r="G271" s="40">
        <f>SUM(G268:G270)</f>
        <v>245</v>
      </c>
      <c r="S271" s="106"/>
      <c r="Y271" s="342"/>
      <c r="Z271" s="342" t="str">
        <f t="shared" si="12"/>
        <v>0</v>
      </c>
      <c r="AA271" s="342" t="str">
        <f t="shared" si="13"/>
        <v>0</v>
      </c>
    </row>
    <row r="272" spans="1:256" ht="11.85" customHeight="1" x14ac:dyDescent="0.25">
      <c r="C272" s="57" t="s">
        <v>2174</v>
      </c>
      <c r="G272" s="3"/>
      <c r="H272" s="3"/>
      <c r="I272" s="3"/>
      <c r="J272" s="3"/>
      <c r="K272" s="3"/>
      <c r="L272" s="7"/>
      <c r="M272" s="3"/>
      <c r="N272" s="3"/>
      <c r="O272" s="3"/>
      <c r="P272" s="3"/>
      <c r="Q272" s="3"/>
      <c r="R272" s="3"/>
      <c r="S272" s="95"/>
      <c r="T272" s="3"/>
      <c r="X272" s="3"/>
      <c r="Y272" s="342"/>
      <c r="Z272" s="342" t="str">
        <f t="shared" si="12"/>
        <v>0</v>
      </c>
      <c r="AA272" s="342" t="str">
        <f t="shared" si="13"/>
        <v>0</v>
      </c>
    </row>
    <row r="273" spans="1:29" s="3" customFormat="1" ht="10.199999999999999" x14ac:dyDescent="0.2">
      <c r="A273" s="1" t="s">
        <v>422</v>
      </c>
      <c r="B273" s="2">
        <v>400</v>
      </c>
      <c r="C273" s="1" t="s">
        <v>2218</v>
      </c>
      <c r="D273" s="1" t="s">
        <v>2186</v>
      </c>
      <c r="E273" s="3" t="s">
        <v>2187</v>
      </c>
      <c r="F273" s="3">
        <v>16</v>
      </c>
      <c r="G273" s="3">
        <v>25</v>
      </c>
      <c r="J273" s="3" t="s">
        <v>446</v>
      </c>
      <c r="K273" s="108" t="s">
        <v>432</v>
      </c>
      <c r="L273" s="109" t="s">
        <v>2185</v>
      </c>
      <c r="M273" s="110" t="s">
        <v>2887</v>
      </c>
      <c r="N273" s="3" t="s">
        <v>446</v>
      </c>
      <c r="O273" s="3" t="s">
        <v>432</v>
      </c>
      <c r="P273" s="3">
        <v>25</v>
      </c>
      <c r="Q273" s="1" t="s">
        <v>2193</v>
      </c>
      <c r="R273" s="2">
        <v>80.75</v>
      </c>
      <c r="S273" s="120" t="s">
        <v>436</v>
      </c>
      <c r="T273" s="1" t="s">
        <v>2274</v>
      </c>
      <c r="U273" s="3" t="s">
        <v>2196</v>
      </c>
      <c r="V273" s="3" t="s">
        <v>2196</v>
      </c>
      <c r="W273" s="22" t="s">
        <v>1161</v>
      </c>
      <c r="X273" s="3" t="s">
        <v>1019</v>
      </c>
      <c r="Y273" s="342">
        <f t="shared" ref="Y273:Y324" si="14">F273*G273*2</f>
        <v>800</v>
      </c>
      <c r="Z273" s="342">
        <f t="shared" si="12"/>
        <v>800</v>
      </c>
      <c r="AA273" s="342" t="str">
        <f t="shared" si="13"/>
        <v>0</v>
      </c>
      <c r="AC273" s="5"/>
    </row>
    <row r="274" spans="1:29" s="3" customFormat="1" ht="10.199999999999999" x14ac:dyDescent="0.2">
      <c r="A274" s="1" t="s">
        <v>2391</v>
      </c>
      <c r="B274" s="2">
        <v>360</v>
      </c>
      <c r="C274" s="1" t="s">
        <v>2218</v>
      </c>
      <c r="D274" s="1" t="s">
        <v>2186</v>
      </c>
      <c r="E274" s="3" t="s">
        <v>2187</v>
      </c>
      <c r="F274" s="3">
        <v>16</v>
      </c>
      <c r="G274" s="3">
        <v>25</v>
      </c>
      <c r="I274" s="3" t="s">
        <v>2923</v>
      </c>
      <c r="J274" s="3" t="s">
        <v>446</v>
      </c>
      <c r="K274" s="108" t="s">
        <v>2806</v>
      </c>
      <c r="L274" s="109" t="s">
        <v>2185</v>
      </c>
      <c r="M274" s="110" t="s">
        <v>2490</v>
      </c>
      <c r="N274" s="3" t="s">
        <v>446</v>
      </c>
      <c r="O274" s="3" t="s">
        <v>2919</v>
      </c>
      <c r="P274" s="3">
        <v>25</v>
      </c>
      <c r="Q274" s="1" t="s">
        <v>2193</v>
      </c>
      <c r="R274" s="2">
        <v>83</v>
      </c>
      <c r="S274" s="120" t="s">
        <v>2490</v>
      </c>
      <c r="T274" s="1" t="s">
        <v>2510</v>
      </c>
      <c r="U274" s="3" t="s">
        <v>2196</v>
      </c>
      <c r="V274" s="3" t="s">
        <v>2196</v>
      </c>
      <c r="W274" s="22" t="s">
        <v>1161</v>
      </c>
      <c r="X274" s="3" t="s">
        <v>2847</v>
      </c>
      <c r="Y274" s="342">
        <f t="shared" si="14"/>
        <v>800</v>
      </c>
      <c r="Z274" s="342" t="str">
        <f t="shared" si="12"/>
        <v>0</v>
      </c>
      <c r="AA274" s="342">
        <f t="shared" si="13"/>
        <v>800</v>
      </c>
      <c r="AC274" s="5"/>
    </row>
    <row r="275" spans="1:29" s="3" customFormat="1" ht="10.199999999999999" x14ac:dyDescent="0.2">
      <c r="A275" s="1" t="s">
        <v>2288</v>
      </c>
      <c r="B275" s="2">
        <v>34.65</v>
      </c>
      <c r="C275" s="1" t="s">
        <v>2193</v>
      </c>
      <c r="D275" s="1" t="s">
        <v>2186</v>
      </c>
      <c r="E275" s="3" t="s">
        <v>2187</v>
      </c>
      <c r="F275" s="3">
        <v>16</v>
      </c>
      <c r="G275" s="3">
        <v>25</v>
      </c>
      <c r="I275" s="3">
        <v>23426</v>
      </c>
      <c r="J275" s="3" t="s">
        <v>446</v>
      </c>
      <c r="K275" s="108" t="s">
        <v>2277</v>
      </c>
      <c r="L275" s="109" t="s">
        <v>2185</v>
      </c>
      <c r="M275" s="110" t="s">
        <v>2408</v>
      </c>
      <c r="N275" s="3" t="s">
        <v>446</v>
      </c>
      <c r="O275" s="3" t="s">
        <v>2852</v>
      </c>
      <c r="P275" s="3">
        <v>25</v>
      </c>
      <c r="Q275" s="1" t="s">
        <v>2321</v>
      </c>
      <c r="R275" s="2">
        <v>26.15</v>
      </c>
      <c r="S275" s="120" t="s">
        <v>2887</v>
      </c>
      <c r="T275" s="1" t="s">
        <v>2693</v>
      </c>
      <c r="U275" s="3" t="s">
        <v>2196</v>
      </c>
      <c r="V275" s="3" t="s">
        <v>2196</v>
      </c>
      <c r="W275" s="22" t="s">
        <v>1161</v>
      </c>
      <c r="X275" s="3" t="s">
        <v>2847</v>
      </c>
      <c r="Y275" s="342">
        <f t="shared" si="14"/>
        <v>800</v>
      </c>
      <c r="Z275" s="342" t="str">
        <f t="shared" si="12"/>
        <v>0</v>
      </c>
      <c r="AA275" s="342">
        <f t="shared" si="13"/>
        <v>800</v>
      </c>
      <c r="AC275" s="5"/>
    </row>
    <row r="276" spans="1:29" s="3" customFormat="1" ht="10.199999999999999" x14ac:dyDescent="0.2">
      <c r="A276" s="1" t="s">
        <v>2281</v>
      </c>
      <c r="B276" s="2">
        <v>35</v>
      </c>
      <c r="C276" s="1" t="s">
        <v>2193</v>
      </c>
      <c r="D276" s="1" t="s">
        <v>2186</v>
      </c>
      <c r="E276" s="3" t="s">
        <v>2187</v>
      </c>
      <c r="F276" s="3">
        <v>16</v>
      </c>
      <c r="G276" s="3">
        <v>25</v>
      </c>
      <c r="I276" s="3">
        <v>23435</v>
      </c>
      <c r="J276" s="3" t="s">
        <v>446</v>
      </c>
      <c r="K276" s="108" t="s">
        <v>2277</v>
      </c>
      <c r="L276" s="109" t="s">
        <v>2185</v>
      </c>
      <c r="M276" s="110" t="s">
        <v>2408</v>
      </c>
      <c r="N276" s="3" t="s">
        <v>446</v>
      </c>
      <c r="O276" s="3" t="s">
        <v>2820</v>
      </c>
      <c r="P276" s="3">
        <v>25</v>
      </c>
      <c r="Q276" s="1" t="s">
        <v>2193</v>
      </c>
      <c r="R276" s="2">
        <v>24.18</v>
      </c>
      <c r="S276" s="120" t="s">
        <v>2887</v>
      </c>
      <c r="T276" s="1" t="s">
        <v>2691</v>
      </c>
      <c r="U276" s="3" t="s">
        <v>2196</v>
      </c>
      <c r="V276" s="3" t="s">
        <v>2196</v>
      </c>
      <c r="W276" s="22" t="s">
        <v>1161</v>
      </c>
      <c r="X276" s="3" t="s">
        <v>2847</v>
      </c>
      <c r="Y276" s="342">
        <f t="shared" si="14"/>
        <v>800</v>
      </c>
      <c r="Z276" s="342" t="str">
        <f t="shared" si="12"/>
        <v>0</v>
      </c>
      <c r="AA276" s="342">
        <f t="shared" si="13"/>
        <v>800</v>
      </c>
      <c r="AC276" s="5"/>
    </row>
    <row r="277" spans="1:29" s="3" customFormat="1" ht="10.199999999999999" x14ac:dyDescent="0.2">
      <c r="A277" s="1" t="s">
        <v>2289</v>
      </c>
      <c r="B277" s="2">
        <v>35</v>
      </c>
      <c r="C277" s="1" t="s">
        <v>2193</v>
      </c>
      <c r="D277" s="1" t="s">
        <v>2186</v>
      </c>
      <c r="E277" s="3" t="s">
        <v>2187</v>
      </c>
      <c r="F277" s="3">
        <v>16</v>
      </c>
      <c r="G277" s="3">
        <v>25</v>
      </c>
      <c r="I277" s="3">
        <v>23380</v>
      </c>
      <c r="J277" s="3" t="s">
        <v>446</v>
      </c>
      <c r="K277" s="108" t="s">
        <v>2277</v>
      </c>
      <c r="L277" s="109" t="s">
        <v>2185</v>
      </c>
      <c r="M277" s="110" t="s">
        <v>2408</v>
      </c>
      <c r="N277" s="3" t="s">
        <v>446</v>
      </c>
      <c r="O277" s="3" t="s">
        <v>2820</v>
      </c>
      <c r="P277" s="3">
        <v>25</v>
      </c>
      <c r="Q277" s="1" t="s">
        <v>2193</v>
      </c>
      <c r="R277" s="2">
        <v>24.18</v>
      </c>
      <c r="S277" s="120" t="s">
        <v>2887</v>
      </c>
      <c r="T277" s="1" t="s">
        <v>2691</v>
      </c>
      <c r="U277" s="3" t="s">
        <v>2196</v>
      </c>
      <c r="V277" s="3" t="s">
        <v>2196</v>
      </c>
      <c r="W277" s="22" t="s">
        <v>1161</v>
      </c>
      <c r="X277" s="3" t="s">
        <v>2847</v>
      </c>
      <c r="Y277" s="342">
        <f t="shared" si="14"/>
        <v>800</v>
      </c>
      <c r="Z277" s="342" t="str">
        <f t="shared" si="12"/>
        <v>0</v>
      </c>
      <c r="AA277" s="342">
        <f t="shared" si="13"/>
        <v>800</v>
      </c>
      <c r="AC277" s="5"/>
    </row>
    <row r="278" spans="1:29" s="3" customFormat="1" ht="10.199999999999999" x14ac:dyDescent="0.2">
      <c r="A278" s="1" t="s">
        <v>2292</v>
      </c>
      <c r="B278" s="2">
        <v>48.4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25</v>
      </c>
      <c r="I278" s="3">
        <v>23519</v>
      </c>
      <c r="J278" s="3" t="s">
        <v>446</v>
      </c>
      <c r="K278" s="108" t="s">
        <v>2277</v>
      </c>
      <c r="L278" s="109" t="s">
        <v>2185</v>
      </c>
      <c r="M278" s="110" t="s">
        <v>2430</v>
      </c>
      <c r="N278" s="3" t="s">
        <v>446</v>
      </c>
      <c r="O278" s="3" t="s">
        <v>2835</v>
      </c>
      <c r="P278" s="3">
        <v>25</v>
      </c>
      <c r="Q278" s="1" t="s">
        <v>2193</v>
      </c>
      <c r="R278" s="2">
        <v>77</v>
      </c>
      <c r="S278" s="120" t="s">
        <v>2408</v>
      </c>
      <c r="T278" s="1" t="s">
        <v>2437</v>
      </c>
      <c r="U278" s="3" t="s">
        <v>2196</v>
      </c>
      <c r="V278" s="3" t="s">
        <v>2196</v>
      </c>
      <c r="W278" s="22" t="s">
        <v>1161</v>
      </c>
      <c r="X278" s="3" t="s">
        <v>2847</v>
      </c>
      <c r="Y278" s="342">
        <f t="shared" si="14"/>
        <v>800</v>
      </c>
      <c r="Z278" s="342" t="str">
        <f t="shared" si="12"/>
        <v>0</v>
      </c>
      <c r="AA278" s="342">
        <f t="shared" si="13"/>
        <v>800</v>
      </c>
      <c r="AC278" s="5"/>
    </row>
    <row r="279" spans="1:29" s="3" customFormat="1" ht="10.199999999999999" x14ac:dyDescent="0.2">
      <c r="A279" s="1" t="s">
        <v>2290</v>
      </c>
      <c r="B279" s="2">
        <v>36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25</v>
      </c>
      <c r="I279" s="4" t="s">
        <v>2851</v>
      </c>
      <c r="J279" s="3" t="s">
        <v>446</v>
      </c>
      <c r="K279" s="108" t="s">
        <v>2277</v>
      </c>
      <c r="L279" s="109" t="s">
        <v>2185</v>
      </c>
      <c r="M279" s="110" t="s">
        <v>2490</v>
      </c>
      <c r="N279" s="3" t="s">
        <v>446</v>
      </c>
      <c r="O279" s="3" t="s">
        <v>2596</v>
      </c>
      <c r="P279" s="3">
        <v>25</v>
      </c>
      <c r="Q279" s="1" t="s">
        <v>2193</v>
      </c>
      <c r="R279" s="2">
        <v>86.5</v>
      </c>
      <c r="S279" s="120" t="s">
        <v>2490</v>
      </c>
      <c r="T279" s="1" t="s">
        <v>2512</v>
      </c>
      <c r="U279" s="3" t="s">
        <v>2196</v>
      </c>
      <c r="V279" s="3" t="s">
        <v>2196</v>
      </c>
      <c r="W279" s="22" t="s">
        <v>1161</v>
      </c>
      <c r="X279" s="3" t="s">
        <v>2847</v>
      </c>
      <c r="Y279" s="342">
        <f t="shared" si="14"/>
        <v>800</v>
      </c>
      <c r="Z279" s="342" t="str">
        <f t="shared" si="12"/>
        <v>0</v>
      </c>
      <c r="AA279" s="342">
        <f t="shared" si="13"/>
        <v>800</v>
      </c>
      <c r="AC279" s="5"/>
    </row>
    <row r="280" spans="1:29" s="3" customFormat="1" ht="10.199999999999999" x14ac:dyDescent="0.2">
      <c r="A280" s="1" t="s">
        <v>2291</v>
      </c>
      <c r="B280" s="2">
        <v>38</v>
      </c>
      <c r="C280" s="1" t="s">
        <v>2193</v>
      </c>
      <c r="D280" s="1" t="s">
        <v>2186</v>
      </c>
      <c r="E280" s="3" t="s">
        <v>2187</v>
      </c>
      <c r="F280" s="3">
        <v>16</v>
      </c>
      <c r="G280" s="3">
        <v>25</v>
      </c>
      <c r="I280" s="4" t="s">
        <v>2850</v>
      </c>
      <c r="J280" s="3" t="s">
        <v>446</v>
      </c>
      <c r="K280" s="108" t="s">
        <v>2277</v>
      </c>
      <c r="L280" s="109" t="s">
        <v>2185</v>
      </c>
      <c r="M280" s="110" t="s">
        <v>2490</v>
      </c>
      <c r="N280" s="3" t="s">
        <v>446</v>
      </c>
      <c r="O280" s="3" t="s">
        <v>2596</v>
      </c>
      <c r="P280" s="3">
        <v>25</v>
      </c>
      <c r="Q280" s="1" t="s">
        <v>2193</v>
      </c>
      <c r="R280" s="2">
        <v>96.75</v>
      </c>
      <c r="S280" s="120" t="s">
        <v>2490</v>
      </c>
      <c r="T280" s="1" t="s">
        <v>2513</v>
      </c>
      <c r="U280" s="3" t="s">
        <v>2196</v>
      </c>
      <c r="V280" s="3" t="s">
        <v>2196</v>
      </c>
      <c r="W280" s="22" t="s">
        <v>1161</v>
      </c>
      <c r="X280" s="3" t="s">
        <v>2847</v>
      </c>
      <c r="Y280" s="342">
        <f t="shared" si="14"/>
        <v>800</v>
      </c>
      <c r="Z280" s="342" t="str">
        <f t="shared" si="12"/>
        <v>0</v>
      </c>
      <c r="AA280" s="342">
        <f t="shared" si="13"/>
        <v>800</v>
      </c>
      <c r="AC280" s="5"/>
    </row>
    <row r="281" spans="1:29" s="3" customFormat="1" ht="10.199999999999999" x14ac:dyDescent="0.2">
      <c r="A281" s="1" t="s">
        <v>2279</v>
      </c>
      <c r="B281" s="2">
        <v>33.15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25</v>
      </c>
      <c r="I281" s="3">
        <v>23365</v>
      </c>
      <c r="J281" s="3" t="s">
        <v>446</v>
      </c>
      <c r="K281" s="108" t="s">
        <v>2277</v>
      </c>
      <c r="L281" s="109" t="s">
        <v>2185</v>
      </c>
      <c r="M281" s="110" t="s">
        <v>2300</v>
      </c>
      <c r="N281" s="3" t="s">
        <v>446</v>
      </c>
      <c r="O281" s="3" t="s">
        <v>2832</v>
      </c>
      <c r="P281" s="3">
        <v>25</v>
      </c>
      <c r="Q281" s="1" t="s">
        <v>2193</v>
      </c>
      <c r="R281" s="2">
        <v>195</v>
      </c>
      <c r="S281" s="120" t="s">
        <v>2300</v>
      </c>
      <c r="T281" s="1" t="s">
        <v>2314</v>
      </c>
      <c r="U281" s="3" t="s">
        <v>2196</v>
      </c>
      <c r="V281" s="3" t="s">
        <v>2196</v>
      </c>
      <c r="W281" s="22" t="s">
        <v>1161</v>
      </c>
      <c r="X281" s="3" t="s">
        <v>2847</v>
      </c>
      <c r="Y281" s="342">
        <f t="shared" si="14"/>
        <v>800</v>
      </c>
      <c r="Z281" s="342" t="str">
        <f t="shared" si="12"/>
        <v>0</v>
      </c>
      <c r="AA281" s="342">
        <f t="shared" si="13"/>
        <v>800</v>
      </c>
      <c r="AC281" s="5"/>
    </row>
    <row r="282" spans="1:29" s="3" customFormat="1" ht="10.199999999999999" x14ac:dyDescent="0.2">
      <c r="A282" s="1" t="s">
        <v>2285</v>
      </c>
      <c r="B282" s="2">
        <v>375</v>
      </c>
      <c r="C282" s="1" t="s">
        <v>2218</v>
      </c>
      <c r="D282" s="1" t="s">
        <v>2186</v>
      </c>
      <c r="E282" s="3" t="s">
        <v>2187</v>
      </c>
      <c r="F282" s="3">
        <v>16</v>
      </c>
      <c r="G282" s="3">
        <v>25</v>
      </c>
      <c r="I282" s="3">
        <v>23856</v>
      </c>
      <c r="J282" s="3" t="s">
        <v>446</v>
      </c>
      <c r="K282" s="108" t="s">
        <v>2277</v>
      </c>
      <c r="L282" s="109" t="s">
        <v>2185</v>
      </c>
      <c r="M282" s="110" t="s">
        <v>2315</v>
      </c>
      <c r="N282" s="3" t="s">
        <v>446</v>
      </c>
      <c r="O282" s="3" t="s">
        <v>2832</v>
      </c>
      <c r="P282" s="3">
        <v>25</v>
      </c>
      <c r="Q282" s="1" t="s">
        <v>2193</v>
      </c>
      <c r="R282" s="2">
        <v>69.25</v>
      </c>
      <c r="S282" s="120" t="s">
        <v>2911</v>
      </c>
      <c r="T282" s="1" t="s">
        <v>2316</v>
      </c>
      <c r="U282" s="3" t="s">
        <v>2196</v>
      </c>
      <c r="V282" s="3" t="s">
        <v>2196</v>
      </c>
      <c r="W282" s="22" t="s">
        <v>1161</v>
      </c>
      <c r="X282" s="3" t="s">
        <v>2847</v>
      </c>
      <c r="Y282" s="342">
        <f t="shared" si="14"/>
        <v>800</v>
      </c>
      <c r="Z282" s="342" t="str">
        <f t="shared" si="12"/>
        <v>0</v>
      </c>
      <c r="AA282" s="342">
        <f t="shared" si="13"/>
        <v>800</v>
      </c>
      <c r="AC282" s="5"/>
    </row>
    <row r="283" spans="1:29" s="3" customFormat="1" ht="10.199999999999999" x14ac:dyDescent="0.2">
      <c r="A283" s="1" t="s">
        <v>2805</v>
      </c>
      <c r="B283" s="2">
        <v>380</v>
      </c>
      <c r="C283" s="1" t="s">
        <v>2218</v>
      </c>
      <c r="D283" s="1" t="s">
        <v>2186</v>
      </c>
      <c r="E283" s="3" t="s">
        <v>2187</v>
      </c>
      <c r="F283" s="3">
        <v>16</v>
      </c>
      <c r="G283" s="3">
        <v>25</v>
      </c>
      <c r="I283" s="3">
        <v>24012</v>
      </c>
      <c r="J283" s="3" t="s">
        <v>446</v>
      </c>
      <c r="K283" s="108" t="s">
        <v>2277</v>
      </c>
      <c r="L283" s="109" t="s">
        <v>2185</v>
      </c>
      <c r="M283" s="110" t="s">
        <v>2315</v>
      </c>
      <c r="N283" s="3" t="s">
        <v>446</v>
      </c>
      <c r="O283" s="3" t="s">
        <v>2832</v>
      </c>
      <c r="P283" s="3">
        <v>25</v>
      </c>
      <c r="Q283" s="1" t="s">
        <v>2485</v>
      </c>
      <c r="R283" s="2">
        <v>199.25</v>
      </c>
      <c r="S283" s="120" t="s">
        <v>2911</v>
      </c>
      <c r="T283" s="1" t="s">
        <v>2673</v>
      </c>
      <c r="U283" s="3" t="s">
        <v>2196</v>
      </c>
      <c r="V283" s="3" t="s">
        <v>2196</v>
      </c>
      <c r="W283" s="22" t="s">
        <v>1161</v>
      </c>
      <c r="X283" s="3" t="s">
        <v>2847</v>
      </c>
      <c r="Y283" s="342">
        <f t="shared" si="14"/>
        <v>800</v>
      </c>
      <c r="Z283" s="342" t="str">
        <f t="shared" si="12"/>
        <v>0</v>
      </c>
      <c r="AA283" s="342">
        <f t="shared" si="13"/>
        <v>800</v>
      </c>
      <c r="AC283" s="5"/>
    </row>
    <row r="284" spans="1:29" s="3" customFormat="1" ht="10.199999999999999" x14ac:dyDescent="0.2">
      <c r="A284" s="1" t="s">
        <v>2293</v>
      </c>
      <c r="B284" s="2">
        <v>56.75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25</v>
      </c>
      <c r="I284" s="4" t="s">
        <v>2848</v>
      </c>
      <c r="J284" s="3" t="s">
        <v>446</v>
      </c>
      <c r="K284" s="108" t="s">
        <v>2277</v>
      </c>
      <c r="L284" s="109" t="s">
        <v>2185</v>
      </c>
      <c r="M284" s="110" t="s">
        <v>2596</v>
      </c>
      <c r="N284" s="3" t="s">
        <v>446</v>
      </c>
      <c r="O284" s="3" t="s">
        <v>2596</v>
      </c>
      <c r="P284" s="3">
        <v>25</v>
      </c>
      <c r="Q284" s="1" t="s">
        <v>2193</v>
      </c>
      <c r="R284" s="2">
        <v>72.25</v>
      </c>
      <c r="S284" s="125">
        <v>15748</v>
      </c>
      <c r="T284" s="1" t="s">
        <v>2598</v>
      </c>
      <c r="U284" s="3" t="s">
        <v>2196</v>
      </c>
      <c r="V284" s="3" t="s">
        <v>2196</v>
      </c>
      <c r="W284" s="22" t="s">
        <v>1161</v>
      </c>
      <c r="X284" s="3" t="s">
        <v>2847</v>
      </c>
      <c r="Y284" s="342">
        <f t="shared" si="14"/>
        <v>800</v>
      </c>
      <c r="Z284" s="342" t="str">
        <f t="shared" si="12"/>
        <v>0</v>
      </c>
      <c r="AA284" s="342">
        <f t="shared" si="13"/>
        <v>800</v>
      </c>
      <c r="AC284" s="5"/>
    </row>
    <row r="285" spans="1:29" s="3" customFormat="1" ht="10.199999999999999" x14ac:dyDescent="0.2">
      <c r="A285" s="1" t="s">
        <v>2294</v>
      </c>
      <c r="B285" s="2">
        <v>64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25</v>
      </c>
      <c r="I285" s="4" t="s">
        <v>2849</v>
      </c>
      <c r="J285" s="3" t="s">
        <v>446</v>
      </c>
      <c r="K285" s="108" t="s">
        <v>2277</v>
      </c>
      <c r="L285" s="109" t="s">
        <v>2185</v>
      </c>
      <c r="M285" s="110" t="s">
        <v>2596</v>
      </c>
      <c r="N285" s="3" t="s">
        <v>446</v>
      </c>
      <c r="O285" s="3" t="s">
        <v>2596</v>
      </c>
      <c r="P285" s="3">
        <v>25</v>
      </c>
      <c r="Q285" s="1" t="s">
        <v>2193</v>
      </c>
      <c r="R285" s="2">
        <v>74</v>
      </c>
      <c r="S285" s="125">
        <v>15749</v>
      </c>
      <c r="T285" s="1" t="s">
        <v>2599</v>
      </c>
      <c r="U285" s="3" t="s">
        <v>2196</v>
      </c>
      <c r="V285" s="3" t="s">
        <v>2196</v>
      </c>
      <c r="W285" s="22" t="s">
        <v>1161</v>
      </c>
      <c r="X285" s="3" t="s">
        <v>2847</v>
      </c>
      <c r="Y285" s="342">
        <f t="shared" si="14"/>
        <v>800</v>
      </c>
      <c r="Z285" s="342" t="str">
        <f t="shared" si="12"/>
        <v>0</v>
      </c>
      <c r="AA285" s="342">
        <f t="shared" si="13"/>
        <v>800</v>
      </c>
      <c r="AC285" s="5"/>
    </row>
    <row r="286" spans="1:29" s="3" customFormat="1" ht="10.199999999999999" x14ac:dyDescent="0.2">
      <c r="A286" s="1" t="s">
        <v>2323</v>
      </c>
      <c r="B286" s="2">
        <v>210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25</v>
      </c>
      <c r="I286" s="4" t="s">
        <v>2923</v>
      </c>
      <c r="J286" s="3" t="s">
        <v>446</v>
      </c>
      <c r="K286" s="108" t="s">
        <v>2806</v>
      </c>
      <c r="L286" s="109" t="s">
        <v>2185</v>
      </c>
      <c r="M286" s="110" t="s">
        <v>2345</v>
      </c>
      <c r="N286" s="3" t="s">
        <v>446</v>
      </c>
      <c r="O286" s="3" t="s">
        <v>2820</v>
      </c>
      <c r="P286" s="3">
        <v>25</v>
      </c>
      <c r="Q286" s="1" t="s">
        <v>2485</v>
      </c>
      <c r="R286" s="2">
        <v>204</v>
      </c>
      <c r="S286" s="120" t="s">
        <v>2887</v>
      </c>
      <c r="T286" s="1" t="s">
        <v>2683</v>
      </c>
      <c r="U286" s="3" t="s">
        <v>2196</v>
      </c>
      <c r="V286" s="3" t="s">
        <v>2196</v>
      </c>
      <c r="W286" s="22" t="s">
        <v>1161</v>
      </c>
      <c r="X286" s="3" t="s">
        <v>2847</v>
      </c>
      <c r="Y286" s="342">
        <f t="shared" si="14"/>
        <v>800</v>
      </c>
      <c r="Z286" s="342" t="str">
        <f t="shared" si="12"/>
        <v>0</v>
      </c>
      <c r="AA286" s="342">
        <f t="shared" si="13"/>
        <v>800</v>
      </c>
      <c r="AC286" s="5"/>
    </row>
    <row r="287" spans="1:29" s="3" customFormat="1" ht="10.199999999999999" x14ac:dyDescent="0.2">
      <c r="A287" s="1" t="s">
        <v>2283</v>
      </c>
      <c r="B287" s="2">
        <v>33.85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25</v>
      </c>
      <c r="I287" s="4" t="s">
        <v>1000</v>
      </c>
      <c r="J287" s="3" t="s">
        <v>446</v>
      </c>
      <c r="K287" s="108" t="s">
        <v>2277</v>
      </c>
      <c r="L287" s="109" t="s">
        <v>2185</v>
      </c>
      <c r="M287" s="110" t="s">
        <v>2596</v>
      </c>
      <c r="N287" s="3" t="s">
        <v>446</v>
      </c>
      <c r="O287" s="3" t="s">
        <v>2596</v>
      </c>
      <c r="P287" s="3">
        <v>25</v>
      </c>
      <c r="Q287" s="1" t="s">
        <v>2193</v>
      </c>
      <c r="R287" s="2">
        <v>74</v>
      </c>
      <c r="S287" s="125">
        <v>15838</v>
      </c>
      <c r="T287" s="1" t="s">
        <v>2600</v>
      </c>
      <c r="U287" s="3" t="s">
        <v>2196</v>
      </c>
      <c r="V287" s="3" t="s">
        <v>2196</v>
      </c>
      <c r="W287" s="22" t="s">
        <v>1161</v>
      </c>
      <c r="X287" s="3" t="s">
        <v>2847</v>
      </c>
      <c r="Y287" s="342">
        <f t="shared" si="14"/>
        <v>800</v>
      </c>
      <c r="Z287" s="342" t="str">
        <f t="shared" si="12"/>
        <v>0</v>
      </c>
      <c r="AA287" s="342">
        <f t="shared" si="13"/>
        <v>800</v>
      </c>
      <c r="AC287" s="5"/>
    </row>
    <row r="288" spans="1:29" s="3" customFormat="1" ht="10.199999999999999" x14ac:dyDescent="0.2">
      <c r="A288" s="1" t="s">
        <v>2401</v>
      </c>
      <c r="B288" s="2">
        <v>57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25</v>
      </c>
      <c r="I288" s="4" t="s">
        <v>1048</v>
      </c>
      <c r="J288" s="3" t="s">
        <v>446</v>
      </c>
      <c r="K288" s="108" t="s">
        <v>2324</v>
      </c>
      <c r="L288" s="109" t="s">
        <v>2185</v>
      </c>
      <c r="M288" s="110" t="s">
        <v>2596</v>
      </c>
      <c r="N288" s="3" t="s">
        <v>446</v>
      </c>
      <c r="O288" s="3" t="s">
        <v>2912</v>
      </c>
      <c r="P288" s="3">
        <v>25</v>
      </c>
      <c r="Q288" s="1" t="s">
        <v>2193</v>
      </c>
      <c r="R288" s="2">
        <v>57</v>
      </c>
      <c r="S288" s="125">
        <v>15858</v>
      </c>
      <c r="T288" s="1" t="s">
        <v>2597</v>
      </c>
      <c r="U288" s="3" t="s">
        <v>2196</v>
      </c>
      <c r="V288" s="3" t="s">
        <v>2196</v>
      </c>
      <c r="W288" s="22" t="s">
        <v>1161</v>
      </c>
      <c r="X288" s="3" t="s">
        <v>2847</v>
      </c>
      <c r="Y288" s="342">
        <f t="shared" si="14"/>
        <v>800</v>
      </c>
      <c r="Z288" s="342" t="str">
        <f t="shared" si="12"/>
        <v>0</v>
      </c>
      <c r="AA288" s="342">
        <f t="shared" si="13"/>
        <v>800</v>
      </c>
      <c r="AC288" s="5"/>
    </row>
    <row r="289" spans="1:29" s="3" customFormat="1" ht="10.199999999999999" x14ac:dyDescent="0.2">
      <c r="A289" s="1" t="s">
        <v>426</v>
      </c>
      <c r="B289" s="2">
        <v>400</v>
      </c>
      <c r="C289" s="1" t="s">
        <v>2218</v>
      </c>
      <c r="D289" s="1" t="s">
        <v>2186</v>
      </c>
      <c r="E289" s="3" t="s">
        <v>2187</v>
      </c>
      <c r="F289" s="3">
        <v>16</v>
      </c>
      <c r="G289" s="3">
        <v>25</v>
      </c>
      <c r="I289" s="4" t="s">
        <v>1030</v>
      </c>
      <c r="J289" s="3" t="s">
        <v>446</v>
      </c>
      <c r="K289" s="108" t="s">
        <v>2466</v>
      </c>
      <c r="L289" s="109" t="s">
        <v>2185</v>
      </c>
      <c r="M289" s="110" t="s">
        <v>2701</v>
      </c>
      <c r="N289" s="3" t="s">
        <v>446</v>
      </c>
      <c r="O289" s="3" t="s">
        <v>1039</v>
      </c>
      <c r="P289" s="3">
        <v>25</v>
      </c>
      <c r="Q289" s="1" t="s">
        <v>2193</v>
      </c>
      <c r="R289" s="2">
        <v>48</v>
      </c>
      <c r="S289" s="125">
        <v>15847</v>
      </c>
      <c r="T289" s="1" t="s">
        <v>2702</v>
      </c>
      <c r="U289" s="3" t="s">
        <v>2196</v>
      </c>
      <c r="V289" s="3" t="s">
        <v>2196</v>
      </c>
      <c r="W289" s="22" t="s">
        <v>1161</v>
      </c>
      <c r="X289" s="3" t="s">
        <v>2847</v>
      </c>
      <c r="Y289" s="342">
        <f t="shared" si="14"/>
        <v>800</v>
      </c>
      <c r="Z289" s="342" t="str">
        <f t="shared" si="12"/>
        <v>0</v>
      </c>
      <c r="AA289" s="342">
        <f t="shared" si="13"/>
        <v>800</v>
      </c>
      <c r="AC289" s="5"/>
    </row>
    <row r="290" spans="1:29" s="3" customFormat="1" ht="10.199999999999999" x14ac:dyDescent="0.2">
      <c r="A290" s="1" t="s">
        <v>2514</v>
      </c>
      <c r="B290" s="2">
        <v>235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25</v>
      </c>
      <c r="I290" s="4"/>
      <c r="J290" s="3" t="s">
        <v>446</v>
      </c>
      <c r="K290" s="108" t="s">
        <v>2515</v>
      </c>
      <c r="L290" s="109" t="s">
        <v>2185</v>
      </c>
      <c r="M290" s="110" t="s">
        <v>2430</v>
      </c>
      <c r="N290" s="3" t="s">
        <v>446</v>
      </c>
      <c r="O290" s="3" t="s">
        <v>1028</v>
      </c>
      <c r="P290" s="3">
        <v>25</v>
      </c>
      <c r="Q290" s="1" t="s">
        <v>2193</v>
      </c>
      <c r="R290" s="2">
        <v>40</v>
      </c>
      <c r="S290" s="120" t="s">
        <v>436</v>
      </c>
      <c r="T290" s="1" t="s">
        <v>2436</v>
      </c>
      <c r="U290" s="3" t="s">
        <v>2196</v>
      </c>
      <c r="V290" s="3" t="s">
        <v>2196</v>
      </c>
      <c r="W290" s="22" t="s">
        <v>1161</v>
      </c>
      <c r="X290" s="3" t="s">
        <v>1019</v>
      </c>
      <c r="Y290" s="342">
        <f t="shared" si="14"/>
        <v>800</v>
      </c>
      <c r="Z290" s="342">
        <f t="shared" si="12"/>
        <v>800</v>
      </c>
      <c r="AA290" s="342" t="str">
        <f t="shared" si="13"/>
        <v>0</v>
      </c>
      <c r="AC290" s="5"/>
    </row>
    <row r="291" spans="1:29" s="3" customFormat="1" ht="10.199999999999999" x14ac:dyDescent="0.2">
      <c r="A291" s="1" t="s">
        <v>1062</v>
      </c>
      <c r="B291" s="2">
        <v>350</v>
      </c>
      <c r="C291" s="1" t="s">
        <v>1063</v>
      </c>
      <c r="D291" s="1" t="s">
        <v>2186</v>
      </c>
      <c r="E291" s="3" t="s">
        <v>2187</v>
      </c>
      <c r="F291" s="3">
        <v>16</v>
      </c>
      <c r="G291" s="3">
        <v>25</v>
      </c>
      <c r="I291" s="23" t="s">
        <v>1033</v>
      </c>
      <c r="J291" s="3" t="s">
        <v>446</v>
      </c>
      <c r="K291" s="108" t="s">
        <v>2804</v>
      </c>
      <c r="L291" s="109" t="s">
        <v>2185</v>
      </c>
      <c r="M291" s="110" t="s">
        <v>2453</v>
      </c>
      <c r="N291" s="3" t="s">
        <v>446</v>
      </c>
      <c r="O291" s="3" t="s">
        <v>1037</v>
      </c>
      <c r="P291" s="3">
        <v>25</v>
      </c>
      <c r="Q291" s="1" t="s">
        <v>2193</v>
      </c>
      <c r="R291" s="2">
        <v>86.5</v>
      </c>
      <c r="S291" s="120" t="s">
        <v>2453</v>
      </c>
      <c r="T291" s="1" t="s">
        <v>2463</v>
      </c>
      <c r="U291" s="3" t="s">
        <v>2196</v>
      </c>
      <c r="V291" s="3" t="s">
        <v>2196</v>
      </c>
      <c r="W291" s="22" t="s">
        <v>1161</v>
      </c>
      <c r="X291" s="3" t="s">
        <v>2847</v>
      </c>
      <c r="Y291" s="342">
        <f t="shared" si="14"/>
        <v>800</v>
      </c>
      <c r="Z291" s="342" t="str">
        <f t="shared" si="12"/>
        <v>0</v>
      </c>
      <c r="AA291" s="342">
        <f t="shared" si="13"/>
        <v>800</v>
      </c>
      <c r="AC291" s="5"/>
    </row>
    <row r="292" spans="1:29" s="3" customFormat="1" ht="10.199999999999999" x14ac:dyDescent="0.2">
      <c r="A292" s="1" t="s">
        <v>1145</v>
      </c>
      <c r="B292" s="2">
        <v>320</v>
      </c>
      <c r="C292" s="1" t="s">
        <v>1146</v>
      </c>
      <c r="D292" s="1" t="s">
        <v>2186</v>
      </c>
      <c r="E292" s="3" t="s">
        <v>2187</v>
      </c>
      <c r="F292" s="3">
        <v>16</v>
      </c>
      <c r="G292" s="3">
        <v>25</v>
      </c>
      <c r="I292" s="27"/>
      <c r="J292" s="3" t="s">
        <v>446</v>
      </c>
      <c r="K292" s="108" t="s">
        <v>2490</v>
      </c>
      <c r="L292" s="109" t="s">
        <v>2185</v>
      </c>
      <c r="M292" s="110" t="s">
        <v>2490</v>
      </c>
      <c r="N292" s="3" t="s">
        <v>446</v>
      </c>
      <c r="P292" s="3">
        <v>25</v>
      </c>
      <c r="Q292" s="1" t="s">
        <v>2193</v>
      </c>
      <c r="R292" s="2">
        <v>86.5</v>
      </c>
      <c r="S292" s="120" t="s">
        <v>436</v>
      </c>
      <c r="T292" s="1" t="s">
        <v>2511</v>
      </c>
      <c r="U292" s="3" t="s">
        <v>2196</v>
      </c>
      <c r="V292" s="3" t="s">
        <v>2196</v>
      </c>
      <c r="W292" s="3" t="s">
        <v>2892</v>
      </c>
      <c r="X292" s="3" t="s">
        <v>1019</v>
      </c>
      <c r="Y292" s="342">
        <f t="shared" si="14"/>
        <v>800</v>
      </c>
      <c r="Z292" s="342">
        <f t="shared" si="12"/>
        <v>800</v>
      </c>
      <c r="AA292" s="342" t="str">
        <f t="shared" si="13"/>
        <v>0</v>
      </c>
      <c r="AC292" s="5"/>
    </row>
    <row r="293" spans="1:29" s="3" customFormat="1" ht="10.199999999999999" x14ac:dyDescent="0.2">
      <c r="A293" s="1" t="s">
        <v>2394</v>
      </c>
      <c r="B293" s="2">
        <v>81.349999999999994</v>
      </c>
      <c r="C293" s="1" t="s">
        <v>2193</v>
      </c>
      <c r="D293" s="1" t="s">
        <v>2186</v>
      </c>
      <c r="E293" s="3" t="s">
        <v>2187</v>
      </c>
      <c r="F293" s="3">
        <v>16</v>
      </c>
      <c r="G293" s="3">
        <v>20</v>
      </c>
      <c r="I293" s="136"/>
      <c r="J293" s="3" t="s">
        <v>446</v>
      </c>
      <c r="K293" s="108" t="s">
        <v>2806</v>
      </c>
      <c r="L293" s="109" t="s">
        <v>2185</v>
      </c>
      <c r="M293" s="110" t="s">
        <v>2453</v>
      </c>
      <c r="N293" s="3" t="s">
        <v>446</v>
      </c>
      <c r="O293" s="3" t="s">
        <v>2806</v>
      </c>
      <c r="P293" s="3">
        <v>20</v>
      </c>
      <c r="Q293" s="1" t="s">
        <v>2193</v>
      </c>
      <c r="R293" s="2">
        <v>86.5</v>
      </c>
      <c r="S293" s="118" t="s">
        <v>1161</v>
      </c>
      <c r="T293" s="1" t="s">
        <v>2463</v>
      </c>
      <c r="U293" s="3" t="s">
        <v>2196</v>
      </c>
      <c r="V293" s="3" t="s">
        <v>2196</v>
      </c>
      <c r="W293" s="3" t="s">
        <v>2892</v>
      </c>
      <c r="X293" s="3" t="s">
        <v>1019</v>
      </c>
      <c r="Y293" s="342">
        <f t="shared" si="14"/>
        <v>640</v>
      </c>
      <c r="Z293" s="342">
        <f t="shared" si="12"/>
        <v>640</v>
      </c>
      <c r="AA293" s="342" t="str">
        <f t="shared" si="13"/>
        <v>0</v>
      </c>
      <c r="AC293" s="5"/>
    </row>
    <row r="294" spans="1:29" ht="11.85" customHeight="1" x14ac:dyDescent="0.25">
      <c r="G294" s="3"/>
      <c r="H294" s="3"/>
      <c r="I294" s="3"/>
      <c r="J294" s="3"/>
      <c r="K294" s="3"/>
      <c r="L294" s="1" t="s">
        <v>2185</v>
      </c>
      <c r="M294" s="3"/>
      <c r="N294" s="3"/>
      <c r="O294" s="3"/>
      <c r="P294" s="3"/>
      <c r="Q294" s="3"/>
      <c r="R294" s="3"/>
      <c r="S294" s="95"/>
      <c r="T294" s="3"/>
      <c r="X294" s="3"/>
      <c r="Y294" s="342">
        <f t="shared" si="14"/>
        <v>0</v>
      </c>
      <c r="Z294" s="342" t="str">
        <f t="shared" si="12"/>
        <v>0</v>
      </c>
      <c r="AA294" s="342" t="str">
        <f t="shared" si="13"/>
        <v>0</v>
      </c>
    </row>
    <row r="295" spans="1:29" s="58" customFormat="1" ht="11.85" customHeight="1" x14ac:dyDescent="0.25">
      <c r="G295" s="59">
        <f>SUM(G272:G294)</f>
        <v>520</v>
      </c>
      <c r="H295" s="59"/>
      <c r="I295" s="59"/>
      <c r="J295" s="59"/>
      <c r="K295" s="59"/>
      <c r="L295" s="60"/>
      <c r="M295" s="59">
        <f>G295-P295</f>
        <v>0</v>
      </c>
      <c r="N295" s="59"/>
      <c r="O295" s="59"/>
      <c r="P295" s="59">
        <f>SUM(P272:P294)</f>
        <v>520</v>
      </c>
      <c r="Q295" s="61"/>
      <c r="R295" s="61"/>
      <c r="S295" s="94"/>
      <c r="T295" s="61"/>
      <c r="X295" s="61"/>
      <c r="Y295" s="342">
        <f t="shared" si="14"/>
        <v>0</v>
      </c>
      <c r="Z295" s="342" t="str">
        <f t="shared" si="12"/>
        <v>0</v>
      </c>
      <c r="AA295" s="342" t="str">
        <f t="shared" si="13"/>
        <v>0</v>
      </c>
    </row>
    <row r="296" spans="1:29" ht="11.85" customHeight="1" x14ac:dyDescent="0.25">
      <c r="C296" s="57" t="s">
        <v>2175</v>
      </c>
      <c r="G296" s="3"/>
      <c r="H296" s="3"/>
      <c r="I296" s="3"/>
      <c r="J296" s="3"/>
      <c r="K296" s="3"/>
      <c r="L296" s="7"/>
      <c r="M296" s="3"/>
      <c r="N296" s="3"/>
      <c r="O296" s="3"/>
      <c r="P296" s="3"/>
      <c r="Q296" s="3"/>
      <c r="R296" s="3"/>
      <c r="S296" s="95"/>
      <c r="T296" s="3"/>
      <c r="X296" s="3"/>
      <c r="Y296" s="342">
        <f t="shared" si="14"/>
        <v>0</v>
      </c>
      <c r="Z296" s="342" t="str">
        <f t="shared" si="12"/>
        <v>0</v>
      </c>
      <c r="AA296" s="342" t="str">
        <f t="shared" si="13"/>
        <v>0</v>
      </c>
    </row>
    <row r="297" spans="1:29" s="3" customFormat="1" ht="10.199999999999999" x14ac:dyDescent="0.2">
      <c r="A297" s="1" t="s">
        <v>2783</v>
      </c>
      <c r="B297" s="21">
        <v>60</v>
      </c>
      <c r="C297" s="1" t="s">
        <v>2193</v>
      </c>
      <c r="D297" s="1" t="s">
        <v>2718</v>
      </c>
      <c r="E297" s="3" t="s">
        <v>2187</v>
      </c>
      <c r="F297" s="3">
        <v>8</v>
      </c>
      <c r="G297" s="3">
        <v>25</v>
      </c>
      <c r="J297" s="3" t="s">
        <v>446</v>
      </c>
      <c r="K297" s="108" t="s">
        <v>2453</v>
      </c>
      <c r="L297" s="109" t="s">
        <v>2185</v>
      </c>
      <c r="M297" s="110" t="s">
        <v>2484</v>
      </c>
      <c r="N297" s="3" t="s">
        <v>446</v>
      </c>
      <c r="O297" s="3" t="s">
        <v>2896</v>
      </c>
      <c r="P297" s="3">
        <v>25</v>
      </c>
      <c r="Q297" s="1" t="s">
        <v>2218</v>
      </c>
      <c r="R297" s="2">
        <v>201</v>
      </c>
      <c r="S297" s="118" t="s">
        <v>436</v>
      </c>
      <c r="T297" s="1" t="s">
        <v>2699</v>
      </c>
      <c r="U297" s="3" t="s">
        <v>2196</v>
      </c>
      <c r="V297" s="3" t="s">
        <v>2196</v>
      </c>
      <c r="W297" s="22" t="s">
        <v>1161</v>
      </c>
      <c r="X297" s="3" t="s">
        <v>1019</v>
      </c>
      <c r="Y297" s="342">
        <f t="shared" si="14"/>
        <v>400</v>
      </c>
      <c r="Z297" s="342">
        <f t="shared" si="12"/>
        <v>400</v>
      </c>
      <c r="AA297" s="342" t="str">
        <f t="shared" si="13"/>
        <v>0</v>
      </c>
      <c r="AC297" s="5"/>
    </row>
    <row r="298" spans="1:29" s="3" customFormat="1" ht="10.199999999999999" x14ac:dyDescent="0.2">
      <c r="A298" s="1" t="s">
        <v>2796</v>
      </c>
      <c r="B298" s="2">
        <v>166</v>
      </c>
      <c r="C298" s="1" t="s">
        <v>2218</v>
      </c>
      <c r="D298" s="1" t="s">
        <v>2718</v>
      </c>
      <c r="E298" s="3" t="s">
        <v>2187</v>
      </c>
      <c r="F298" s="3">
        <v>8</v>
      </c>
      <c r="G298" s="3">
        <v>25</v>
      </c>
      <c r="I298" s="4" t="s">
        <v>2825</v>
      </c>
      <c r="J298" s="3" t="s">
        <v>446</v>
      </c>
      <c r="K298" s="108" t="s">
        <v>2812</v>
      </c>
      <c r="L298" s="109" t="s">
        <v>2185</v>
      </c>
      <c r="M298" s="110" t="s">
        <v>2408</v>
      </c>
      <c r="N298" s="3" t="s">
        <v>446</v>
      </c>
      <c r="O298" s="3" t="s">
        <v>2919</v>
      </c>
      <c r="P298" s="3">
        <v>25</v>
      </c>
      <c r="Q298" s="1" t="s">
        <v>2193</v>
      </c>
      <c r="R298" s="2">
        <v>65</v>
      </c>
      <c r="S298" s="118" t="s">
        <v>2408</v>
      </c>
      <c r="T298" s="1" t="s">
        <v>2764</v>
      </c>
      <c r="U298" s="3" t="s">
        <v>2196</v>
      </c>
      <c r="V298" s="3" t="s">
        <v>2196</v>
      </c>
      <c r="W298" s="22" t="s">
        <v>1161</v>
      </c>
      <c r="X298" s="3" t="s">
        <v>2847</v>
      </c>
      <c r="Y298" s="342">
        <f t="shared" si="14"/>
        <v>400</v>
      </c>
      <c r="Z298" s="342" t="str">
        <f t="shared" si="12"/>
        <v>0</v>
      </c>
      <c r="AA298" s="342">
        <f t="shared" si="13"/>
        <v>400</v>
      </c>
      <c r="AC298" s="5"/>
    </row>
    <row r="299" spans="1:29" s="3" customFormat="1" ht="10.199999999999999" x14ac:dyDescent="0.2">
      <c r="A299" s="1" t="s">
        <v>2729</v>
      </c>
      <c r="B299" s="2">
        <v>26.45</v>
      </c>
      <c r="C299" s="1" t="s">
        <v>2193</v>
      </c>
      <c r="D299" s="1" t="s">
        <v>2718</v>
      </c>
      <c r="E299" s="3" t="s">
        <v>2187</v>
      </c>
      <c r="F299" s="3">
        <v>8</v>
      </c>
      <c r="G299" s="3">
        <v>25</v>
      </c>
      <c r="I299" s="3">
        <v>23420</v>
      </c>
      <c r="J299" s="3" t="s">
        <v>446</v>
      </c>
      <c r="K299" s="108" t="s">
        <v>2277</v>
      </c>
      <c r="L299" s="109" t="s">
        <v>2185</v>
      </c>
      <c r="M299" s="110" t="s">
        <v>2237</v>
      </c>
      <c r="N299" s="3" t="s">
        <v>446</v>
      </c>
      <c r="O299" s="3" t="s">
        <v>2828</v>
      </c>
      <c r="P299" s="3">
        <v>25</v>
      </c>
      <c r="Q299" s="1" t="s">
        <v>2193</v>
      </c>
      <c r="R299" s="2">
        <v>21</v>
      </c>
      <c r="S299" s="120" t="s">
        <v>2887</v>
      </c>
      <c r="T299" s="1" t="s">
        <v>2723</v>
      </c>
      <c r="U299" s="3" t="s">
        <v>2196</v>
      </c>
      <c r="V299" s="3" t="s">
        <v>2196</v>
      </c>
      <c r="W299" s="22" t="s">
        <v>1161</v>
      </c>
      <c r="X299" s="3" t="s">
        <v>2847</v>
      </c>
      <c r="Y299" s="342">
        <f t="shared" si="14"/>
        <v>400</v>
      </c>
      <c r="Z299" s="342" t="str">
        <f t="shared" si="12"/>
        <v>0</v>
      </c>
      <c r="AA299" s="342">
        <f t="shared" si="13"/>
        <v>400</v>
      </c>
      <c r="AC299" s="5"/>
    </row>
    <row r="300" spans="1:29" s="3" customFormat="1" ht="10.199999999999999" x14ac:dyDescent="0.2">
      <c r="A300" s="1" t="s">
        <v>2730</v>
      </c>
      <c r="B300" s="2">
        <v>27</v>
      </c>
      <c r="C300" s="1" t="s">
        <v>2193</v>
      </c>
      <c r="D300" s="1" t="s">
        <v>2718</v>
      </c>
      <c r="E300" s="3" t="s">
        <v>2187</v>
      </c>
      <c r="F300" s="3">
        <v>8</v>
      </c>
      <c r="G300" s="3">
        <v>25</v>
      </c>
      <c r="I300" s="3">
        <v>23432</v>
      </c>
      <c r="J300" s="3" t="s">
        <v>446</v>
      </c>
      <c r="K300" s="108" t="s">
        <v>2277</v>
      </c>
      <c r="L300" s="109" t="s">
        <v>2185</v>
      </c>
      <c r="M300" s="110" t="s">
        <v>2237</v>
      </c>
      <c r="N300" s="3" t="s">
        <v>446</v>
      </c>
      <c r="O300" s="3" t="s">
        <v>2828</v>
      </c>
      <c r="P300" s="3">
        <v>25</v>
      </c>
      <c r="Q300" s="1" t="s">
        <v>2193</v>
      </c>
      <c r="R300" s="2">
        <v>21</v>
      </c>
      <c r="S300" s="120" t="s">
        <v>2887</v>
      </c>
      <c r="T300" s="1" t="s">
        <v>2723</v>
      </c>
      <c r="U300" s="3" t="s">
        <v>2196</v>
      </c>
      <c r="V300" s="3" t="s">
        <v>2196</v>
      </c>
      <c r="W300" s="22" t="s">
        <v>1161</v>
      </c>
      <c r="X300" s="3" t="s">
        <v>2847</v>
      </c>
      <c r="Y300" s="342">
        <f t="shared" si="14"/>
        <v>400</v>
      </c>
      <c r="Z300" s="342" t="str">
        <f t="shared" si="12"/>
        <v>0</v>
      </c>
      <c r="AA300" s="342">
        <f t="shared" si="13"/>
        <v>400</v>
      </c>
      <c r="AC300" s="5"/>
    </row>
    <row r="301" spans="1:29" s="3" customFormat="1" ht="10.199999999999999" x14ac:dyDescent="0.2">
      <c r="A301" s="1" t="s">
        <v>2731</v>
      </c>
      <c r="B301" s="2">
        <v>28</v>
      </c>
      <c r="C301" s="1" t="s">
        <v>2193</v>
      </c>
      <c r="D301" s="1" t="s">
        <v>2718</v>
      </c>
      <c r="E301" s="3" t="s">
        <v>2187</v>
      </c>
      <c r="F301" s="3">
        <v>8</v>
      </c>
      <c r="G301" s="3">
        <v>25</v>
      </c>
      <c r="I301" s="3">
        <v>23438</v>
      </c>
      <c r="J301" s="3" t="s">
        <v>446</v>
      </c>
      <c r="K301" s="108" t="s">
        <v>2277</v>
      </c>
      <c r="L301" s="109" t="s">
        <v>2185</v>
      </c>
      <c r="M301" s="110" t="s">
        <v>2237</v>
      </c>
      <c r="N301" s="3" t="s">
        <v>446</v>
      </c>
      <c r="O301" s="3" t="s">
        <v>2828</v>
      </c>
      <c r="P301" s="3">
        <v>25</v>
      </c>
      <c r="Q301" s="1" t="s">
        <v>2193</v>
      </c>
      <c r="R301" s="2">
        <v>21</v>
      </c>
      <c r="S301" s="120" t="s">
        <v>2887</v>
      </c>
      <c r="T301" s="1" t="s">
        <v>2723</v>
      </c>
      <c r="U301" s="3" t="s">
        <v>2196</v>
      </c>
      <c r="V301" s="3" t="s">
        <v>2196</v>
      </c>
      <c r="W301" s="22" t="s">
        <v>1161</v>
      </c>
      <c r="X301" s="3" t="s">
        <v>2847</v>
      </c>
      <c r="Y301" s="342">
        <f t="shared" si="14"/>
        <v>400</v>
      </c>
      <c r="Z301" s="342" t="str">
        <f t="shared" si="12"/>
        <v>0</v>
      </c>
      <c r="AA301" s="342">
        <f t="shared" si="13"/>
        <v>400</v>
      </c>
      <c r="AC301" s="5"/>
    </row>
    <row r="302" spans="1:29" s="3" customFormat="1" ht="10.199999999999999" x14ac:dyDescent="0.2">
      <c r="A302" s="1" t="s">
        <v>2732</v>
      </c>
      <c r="B302" s="2">
        <v>44.25</v>
      </c>
      <c r="C302" s="1" t="s">
        <v>2193</v>
      </c>
      <c r="D302" s="1" t="s">
        <v>2718</v>
      </c>
      <c r="E302" s="3" t="s">
        <v>2187</v>
      </c>
      <c r="F302" s="3">
        <v>8</v>
      </c>
      <c r="G302" s="3">
        <v>25</v>
      </c>
      <c r="I302" s="3">
        <v>23610</v>
      </c>
      <c r="J302" s="3" t="s">
        <v>446</v>
      </c>
      <c r="K302" s="108" t="s">
        <v>2277</v>
      </c>
      <c r="L302" s="109" t="s">
        <v>2185</v>
      </c>
      <c r="M302" s="110" t="s">
        <v>2237</v>
      </c>
      <c r="N302" s="3" t="s">
        <v>446</v>
      </c>
      <c r="O302" s="3" t="s">
        <v>2828</v>
      </c>
      <c r="P302" s="3">
        <v>25</v>
      </c>
      <c r="Q302" s="1" t="s">
        <v>2193</v>
      </c>
      <c r="R302" s="2">
        <v>21</v>
      </c>
      <c r="S302" s="120" t="s">
        <v>2887</v>
      </c>
      <c r="T302" s="1" t="s">
        <v>2723</v>
      </c>
      <c r="U302" s="3" t="s">
        <v>2196</v>
      </c>
      <c r="V302" s="3" t="s">
        <v>2196</v>
      </c>
      <c r="W302" s="22" t="s">
        <v>1161</v>
      </c>
      <c r="X302" s="3" t="s">
        <v>2847</v>
      </c>
      <c r="Y302" s="342">
        <f t="shared" si="14"/>
        <v>400</v>
      </c>
      <c r="Z302" s="342" t="str">
        <f t="shared" si="12"/>
        <v>0</v>
      </c>
      <c r="AA302" s="342">
        <f t="shared" si="13"/>
        <v>400</v>
      </c>
      <c r="AC302" s="5"/>
    </row>
    <row r="303" spans="1:29" s="3" customFormat="1" ht="10.199999999999999" x14ac:dyDescent="0.2">
      <c r="A303" s="1" t="s">
        <v>2733</v>
      </c>
      <c r="B303" s="2">
        <v>44.9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25</v>
      </c>
      <c r="I303" s="3">
        <v>23617</v>
      </c>
      <c r="J303" s="3" t="s">
        <v>446</v>
      </c>
      <c r="K303" s="108" t="s">
        <v>2277</v>
      </c>
      <c r="L303" s="109" t="s">
        <v>2185</v>
      </c>
      <c r="M303" s="110" t="s">
        <v>2237</v>
      </c>
      <c r="N303" s="3" t="s">
        <v>446</v>
      </c>
      <c r="O303" s="3" t="s">
        <v>2828</v>
      </c>
      <c r="P303" s="3">
        <v>25</v>
      </c>
      <c r="Q303" s="1" t="s">
        <v>2193</v>
      </c>
      <c r="R303" s="2">
        <v>26.25</v>
      </c>
      <c r="S303" s="120" t="s">
        <v>2887</v>
      </c>
      <c r="T303" s="1" t="s">
        <v>2724</v>
      </c>
      <c r="U303" s="3" t="s">
        <v>2196</v>
      </c>
      <c r="V303" s="3" t="s">
        <v>2196</v>
      </c>
      <c r="W303" s="22" t="s">
        <v>1161</v>
      </c>
      <c r="X303" s="3" t="s">
        <v>2847</v>
      </c>
      <c r="Y303" s="342">
        <f t="shared" si="14"/>
        <v>400</v>
      </c>
      <c r="Z303" s="342" t="str">
        <f t="shared" si="12"/>
        <v>0</v>
      </c>
      <c r="AA303" s="342">
        <f t="shared" si="13"/>
        <v>400</v>
      </c>
      <c r="AC303" s="5"/>
    </row>
    <row r="304" spans="1:29" s="3" customFormat="1" ht="10.199999999999999" x14ac:dyDescent="0.2">
      <c r="A304" s="1" t="s">
        <v>2734</v>
      </c>
      <c r="B304" s="2">
        <v>45</v>
      </c>
      <c r="C304" s="1" t="s">
        <v>2193</v>
      </c>
      <c r="D304" s="1" t="s">
        <v>2718</v>
      </c>
      <c r="E304" s="3" t="s">
        <v>2187</v>
      </c>
      <c r="F304" s="3">
        <v>8</v>
      </c>
      <c r="G304" s="3">
        <v>25</v>
      </c>
      <c r="I304" s="4" t="s">
        <v>2830</v>
      </c>
      <c r="J304" s="3" t="s">
        <v>446</v>
      </c>
      <c r="K304" s="108" t="s">
        <v>2277</v>
      </c>
      <c r="L304" s="109" t="s">
        <v>2185</v>
      </c>
      <c r="M304" s="110" t="s">
        <v>2370</v>
      </c>
      <c r="N304" s="3" t="s">
        <v>446</v>
      </c>
      <c r="O304" s="3" t="s">
        <v>2370</v>
      </c>
      <c r="P304" s="3">
        <v>25</v>
      </c>
      <c r="Q304" s="1" t="s">
        <v>2193</v>
      </c>
      <c r="R304" s="2">
        <v>68</v>
      </c>
      <c r="S304" s="125" t="s">
        <v>430</v>
      </c>
      <c r="T304" s="1" t="s">
        <v>2759</v>
      </c>
      <c r="U304" s="3" t="s">
        <v>2196</v>
      </c>
      <c r="V304" s="3" t="s">
        <v>2196</v>
      </c>
      <c r="W304" s="22" t="s">
        <v>1161</v>
      </c>
      <c r="X304" s="3" t="s">
        <v>2847</v>
      </c>
      <c r="Y304" s="342">
        <f t="shared" si="14"/>
        <v>400</v>
      </c>
      <c r="Z304" s="342" t="str">
        <f t="shared" si="12"/>
        <v>0</v>
      </c>
      <c r="AA304" s="342">
        <f t="shared" si="13"/>
        <v>400</v>
      </c>
      <c r="AC304" s="5"/>
    </row>
    <row r="305" spans="1:29" s="3" customFormat="1" ht="10.199999999999999" x14ac:dyDescent="0.2">
      <c r="A305" s="1" t="s">
        <v>2735</v>
      </c>
      <c r="B305" s="2">
        <v>63</v>
      </c>
      <c r="C305" s="1" t="s">
        <v>2193</v>
      </c>
      <c r="D305" s="1" t="s">
        <v>2718</v>
      </c>
      <c r="E305" s="3" t="s">
        <v>2187</v>
      </c>
      <c r="F305" s="3">
        <v>8</v>
      </c>
      <c r="G305" s="3">
        <v>25</v>
      </c>
      <c r="I305" s="4" t="s">
        <v>2831</v>
      </c>
      <c r="J305" s="3" t="s">
        <v>446</v>
      </c>
      <c r="K305" s="108" t="s">
        <v>2277</v>
      </c>
      <c r="L305" s="109" t="s">
        <v>2185</v>
      </c>
      <c r="M305" s="110" t="s">
        <v>2740</v>
      </c>
      <c r="N305" s="3" t="s">
        <v>446</v>
      </c>
      <c r="O305" s="3" t="s">
        <v>2740</v>
      </c>
      <c r="P305" s="3">
        <v>25</v>
      </c>
      <c r="Q305" s="1" t="s">
        <v>2218</v>
      </c>
      <c r="R305" s="2">
        <v>169</v>
      </c>
      <c r="S305" s="125" t="s">
        <v>1054</v>
      </c>
      <c r="T305" s="1" t="s">
        <v>2741</v>
      </c>
      <c r="U305" s="3" t="s">
        <v>2196</v>
      </c>
      <c r="V305" s="3" t="s">
        <v>2196</v>
      </c>
      <c r="W305" s="22" t="s">
        <v>1161</v>
      </c>
      <c r="X305" s="3" t="s">
        <v>2847</v>
      </c>
      <c r="Y305" s="342">
        <f t="shared" si="14"/>
        <v>400</v>
      </c>
      <c r="Z305" s="342" t="str">
        <f t="shared" si="12"/>
        <v>0</v>
      </c>
      <c r="AA305" s="342">
        <f t="shared" si="13"/>
        <v>400</v>
      </c>
      <c r="AC305" s="5"/>
    </row>
    <row r="306" spans="1:29" s="3" customFormat="1" ht="10.199999999999999" x14ac:dyDescent="0.2">
      <c r="A306" s="1" t="s">
        <v>2736</v>
      </c>
      <c r="B306" s="2">
        <v>69.5</v>
      </c>
      <c r="C306" s="1" t="s">
        <v>2193</v>
      </c>
      <c r="D306" s="1" t="s">
        <v>2718</v>
      </c>
      <c r="E306" s="3" t="s">
        <v>2187</v>
      </c>
      <c r="F306" s="3">
        <v>8</v>
      </c>
      <c r="G306" s="3">
        <v>25</v>
      </c>
      <c r="I306" s="3">
        <v>23763</v>
      </c>
      <c r="J306" s="3" t="s">
        <v>446</v>
      </c>
      <c r="K306" s="108" t="s">
        <v>2277</v>
      </c>
      <c r="L306" s="109" t="s">
        <v>2185</v>
      </c>
      <c r="M306" s="110" t="s">
        <v>2408</v>
      </c>
      <c r="N306" s="3" t="s">
        <v>446</v>
      </c>
      <c r="O306" s="3" t="s">
        <v>2829</v>
      </c>
      <c r="P306" s="3">
        <v>25</v>
      </c>
      <c r="Q306" s="1" t="s">
        <v>2193</v>
      </c>
      <c r="R306" s="2">
        <v>25.25</v>
      </c>
      <c r="S306" s="120" t="s">
        <v>2408</v>
      </c>
      <c r="T306" s="1" t="s">
        <v>2763</v>
      </c>
      <c r="U306" s="3" t="s">
        <v>2196</v>
      </c>
      <c r="V306" s="3" t="s">
        <v>2196</v>
      </c>
      <c r="W306" s="22" t="s">
        <v>1161</v>
      </c>
      <c r="X306" s="3" t="s">
        <v>2847</v>
      </c>
      <c r="Y306" s="342">
        <f t="shared" si="14"/>
        <v>400</v>
      </c>
      <c r="Z306" s="342" t="str">
        <f t="shared" si="12"/>
        <v>0</v>
      </c>
      <c r="AA306" s="342">
        <f t="shared" si="13"/>
        <v>400</v>
      </c>
      <c r="AC306" s="5"/>
    </row>
    <row r="307" spans="1:29" s="3" customFormat="1" ht="10.199999999999999" x14ac:dyDescent="0.2">
      <c r="A307" s="1" t="s">
        <v>2737</v>
      </c>
      <c r="B307" s="2">
        <v>330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25</v>
      </c>
      <c r="I307" s="3">
        <v>23912</v>
      </c>
      <c r="J307" s="3" t="s">
        <v>446</v>
      </c>
      <c r="K307" s="108" t="s">
        <v>2277</v>
      </c>
      <c r="L307" s="109" t="s">
        <v>2185</v>
      </c>
      <c r="M307" s="110" t="s">
        <v>2408</v>
      </c>
      <c r="N307" s="3" t="s">
        <v>446</v>
      </c>
      <c r="O307" s="3" t="s">
        <v>2829</v>
      </c>
      <c r="P307" s="3">
        <v>25</v>
      </c>
      <c r="Q307" s="1" t="s">
        <v>2193</v>
      </c>
      <c r="R307" s="2">
        <v>65</v>
      </c>
      <c r="S307" s="120" t="s">
        <v>2408</v>
      </c>
      <c r="T307" s="1" t="s">
        <v>2764</v>
      </c>
      <c r="U307" s="3" t="s">
        <v>2196</v>
      </c>
      <c r="V307" s="3" t="s">
        <v>2196</v>
      </c>
      <c r="W307" s="22" t="s">
        <v>1161</v>
      </c>
      <c r="X307" s="3" t="s">
        <v>2847</v>
      </c>
      <c r="Y307" s="342">
        <f t="shared" si="14"/>
        <v>400</v>
      </c>
      <c r="Z307" s="342" t="str">
        <f t="shared" si="12"/>
        <v>0</v>
      </c>
      <c r="AA307" s="342">
        <f t="shared" si="13"/>
        <v>400</v>
      </c>
      <c r="AC307" s="5"/>
    </row>
    <row r="308" spans="1:29" s="3" customFormat="1" ht="10.199999999999999" x14ac:dyDescent="0.2">
      <c r="A308" s="1" t="s">
        <v>2671</v>
      </c>
      <c r="B308" s="2">
        <v>180</v>
      </c>
      <c r="C308" s="1" t="s">
        <v>2218</v>
      </c>
      <c r="D308" s="1" t="s">
        <v>2718</v>
      </c>
      <c r="E308" s="3" t="s">
        <v>2187</v>
      </c>
      <c r="F308" s="3">
        <v>8</v>
      </c>
      <c r="G308" s="3">
        <v>25</v>
      </c>
      <c r="I308" s="3">
        <v>23961</v>
      </c>
      <c r="J308" s="3" t="s">
        <v>446</v>
      </c>
      <c r="K308" s="108" t="s">
        <v>2277</v>
      </c>
      <c r="L308" s="109" t="s">
        <v>2185</v>
      </c>
      <c r="M308" s="110" t="s">
        <v>2367</v>
      </c>
      <c r="N308" s="3" t="s">
        <v>446</v>
      </c>
      <c r="O308" s="3" t="s">
        <v>2853</v>
      </c>
      <c r="P308" s="3">
        <v>25</v>
      </c>
      <c r="Q308" s="1" t="s">
        <v>2218</v>
      </c>
      <c r="R308" s="2">
        <v>170</v>
      </c>
      <c r="S308" s="125" t="s">
        <v>431</v>
      </c>
      <c r="T308" s="1" t="s">
        <v>2758</v>
      </c>
      <c r="U308" s="3" t="s">
        <v>2196</v>
      </c>
      <c r="V308" s="3" t="s">
        <v>2196</v>
      </c>
      <c r="W308" s="22" t="s">
        <v>1161</v>
      </c>
      <c r="X308" s="3" t="s">
        <v>2847</v>
      </c>
      <c r="Y308" s="342">
        <f t="shared" si="14"/>
        <v>400</v>
      </c>
      <c r="Z308" s="342" t="str">
        <f t="shared" si="12"/>
        <v>0</v>
      </c>
      <c r="AA308" s="342">
        <f t="shared" si="13"/>
        <v>400</v>
      </c>
      <c r="AC308" s="5"/>
    </row>
    <row r="309" spans="1:29" s="3" customFormat="1" ht="10.199999999999999" x14ac:dyDescent="0.2">
      <c r="A309" s="1" t="s">
        <v>2671</v>
      </c>
      <c r="B309" s="2">
        <v>180</v>
      </c>
      <c r="C309" s="1" t="s">
        <v>2218</v>
      </c>
      <c r="D309" s="1" t="s">
        <v>2718</v>
      </c>
      <c r="E309" s="3" t="s">
        <v>2187</v>
      </c>
      <c r="F309" s="3">
        <v>8</v>
      </c>
      <c r="G309" s="3">
        <v>25</v>
      </c>
      <c r="I309" s="3">
        <v>23961</v>
      </c>
      <c r="J309" s="3" t="s">
        <v>446</v>
      </c>
      <c r="K309" s="108" t="s">
        <v>2277</v>
      </c>
      <c r="L309" s="109" t="s">
        <v>2185</v>
      </c>
      <c r="M309" s="110" t="s">
        <v>2367</v>
      </c>
      <c r="N309" s="3" t="s">
        <v>446</v>
      </c>
      <c r="O309" s="3" t="s">
        <v>2853</v>
      </c>
      <c r="P309" s="3">
        <v>25</v>
      </c>
      <c r="Q309" s="1" t="s">
        <v>2218</v>
      </c>
      <c r="R309" s="2">
        <v>170</v>
      </c>
      <c r="S309" s="125" t="s">
        <v>431</v>
      </c>
      <c r="T309" s="1" t="s">
        <v>2758</v>
      </c>
      <c r="U309" s="3" t="s">
        <v>2196</v>
      </c>
      <c r="V309" s="3" t="s">
        <v>2196</v>
      </c>
      <c r="W309" s="22" t="s">
        <v>1161</v>
      </c>
      <c r="X309" s="3" t="s">
        <v>2847</v>
      </c>
      <c r="Y309" s="342">
        <f t="shared" si="14"/>
        <v>400</v>
      </c>
      <c r="Z309" s="342" t="str">
        <f t="shared" si="12"/>
        <v>0</v>
      </c>
      <c r="AA309" s="342">
        <f t="shared" si="13"/>
        <v>400</v>
      </c>
      <c r="AC309" s="5"/>
    </row>
    <row r="310" spans="1:29" s="3" customFormat="1" ht="10.199999999999999" x14ac:dyDescent="0.2">
      <c r="A310" s="1" t="s">
        <v>1073</v>
      </c>
      <c r="B310" s="2">
        <v>285</v>
      </c>
      <c r="C310" s="1" t="s">
        <v>1063</v>
      </c>
      <c r="D310" s="1" t="s">
        <v>2718</v>
      </c>
      <c r="E310" s="3" t="s">
        <v>2187</v>
      </c>
      <c r="F310" s="3">
        <v>8</v>
      </c>
      <c r="G310" s="3">
        <v>25</v>
      </c>
      <c r="J310" s="3" t="s">
        <v>446</v>
      </c>
      <c r="K310" s="108" t="s">
        <v>2887</v>
      </c>
      <c r="L310" s="109" t="s">
        <v>2185</v>
      </c>
      <c r="M310" s="135" t="s">
        <v>2887</v>
      </c>
      <c r="N310" s="3" t="s">
        <v>446</v>
      </c>
      <c r="P310" s="3">
        <v>25</v>
      </c>
      <c r="Q310" s="1" t="s">
        <v>2193</v>
      </c>
      <c r="R310" s="2">
        <v>21</v>
      </c>
      <c r="S310" s="125" t="s">
        <v>436</v>
      </c>
      <c r="T310" s="1" t="s">
        <v>2723</v>
      </c>
      <c r="U310" s="3" t="s">
        <v>2196</v>
      </c>
      <c r="V310" s="3" t="s">
        <v>2196</v>
      </c>
      <c r="W310" s="22" t="s">
        <v>1161</v>
      </c>
      <c r="X310" s="3" t="s">
        <v>1019</v>
      </c>
      <c r="Y310" s="342">
        <f t="shared" si="14"/>
        <v>400</v>
      </c>
      <c r="Z310" s="342">
        <f t="shared" si="12"/>
        <v>400</v>
      </c>
      <c r="AA310" s="342" t="str">
        <f t="shared" si="13"/>
        <v>0</v>
      </c>
      <c r="AC310" s="5"/>
    </row>
    <row r="311" spans="1:29" s="3" customFormat="1" ht="10.199999999999999" x14ac:dyDescent="0.2">
      <c r="A311" s="1" t="s">
        <v>2679</v>
      </c>
      <c r="B311" s="2">
        <v>14.48</v>
      </c>
      <c r="C311" s="1" t="s">
        <v>2193</v>
      </c>
      <c r="D311" s="1" t="s">
        <v>2718</v>
      </c>
      <c r="E311" s="3" t="s">
        <v>2187</v>
      </c>
      <c r="F311" s="3">
        <v>8</v>
      </c>
      <c r="G311" s="3">
        <v>25</v>
      </c>
      <c r="I311" s="3" t="s">
        <v>1045</v>
      </c>
      <c r="J311" s="3" t="s">
        <v>446</v>
      </c>
      <c r="K311" s="108" t="s">
        <v>2680</v>
      </c>
      <c r="L311" s="109" t="s">
        <v>2185</v>
      </c>
      <c r="M311" s="110" t="s">
        <v>2887</v>
      </c>
      <c r="N311" s="3" t="s">
        <v>446</v>
      </c>
      <c r="O311" s="3" t="s">
        <v>1044</v>
      </c>
      <c r="P311" s="3">
        <v>25</v>
      </c>
      <c r="Q311" s="1" t="s">
        <v>2193</v>
      </c>
      <c r="R311" s="2">
        <v>25.5</v>
      </c>
      <c r="S311" s="120" t="s">
        <v>2812</v>
      </c>
      <c r="T311" s="1" t="s">
        <v>2725</v>
      </c>
      <c r="U311" s="3" t="s">
        <v>2196</v>
      </c>
      <c r="V311" s="3" t="s">
        <v>2196</v>
      </c>
      <c r="W311" s="3" t="s">
        <v>2892</v>
      </c>
      <c r="X311" s="3" t="s">
        <v>2847</v>
      </c>
      <c r="Y311" s="342">
        <f t="shared" si="14"/>
        <v>400</v>
      </c>
      <c r="Z311" s="342" t="str">
        <f t="shared" si="12"/>
        <v>0</v>
      </c>
      <c r="AA311" s="342">
        <f t="shared" si="13"/>
        <v>400</v>
      </c>
      <c r="AC311" s="5"/>
    </row>
    <row r="312" spans="1:29" ht="11.85" customHeight="1" x14ac:dyDescent="0.25">
      <c r="G312" s="3"/>
      <c r="H312" s="3"/>
      <c r="I312" s="3"/>
      <c r="J312" s="3"/>
      <c r="K312" s="3"/>
      <c r="L312" s="20" t="s">
        <v>2185</v>
      </c>
      <c r="M312" s="3"/>
      <c r="N312" s="3"/>
      <c r="O312" s="3"/>
      <c r="P312" s="3"/>
      <c r="Q312" s="3"/>
      <c r="R312" s="3"/>
      <c r="S312" s="95"/>
      <c r="T312" s="3"/>
      <c r="X312" s="3"/>
      <c r="Y312" s="342">
        <f t="shared" si="14"/>
        <v>0</v>
      </c>
      <c r="Z312" s="342" t="str">
        <f t="shared" si="12"/>
        <v>0</v>
      </c>
      <c r="AA312" s="342" t="str">
        <f t="shared" si="13"/>
        <v>0</v>
      </c>
    </row>
    <row r="313" spans="1:29" s="62" customFormat="1" ht="11.85" customHeight="1" thickBot="1" x14ac:dyDescent="0.3">
      <c r="G313" s="63">
        <f>SUM(G296:G312)</f>
        <v>375</v>
      </c>
      <c r="H313" s="63"/>
      <c r="I313" s="63"/>
      <c r="J313" s="63"/>
      <c r="K313" s="63"/>
      <c r="L313" s="64"/>
      <c r="M313" s="63">
        <f>G313-P313</f>
        <v>0</v>
      </c>
      <c r="N313" s="63"/>
      <c r="O313" s="63"/>
      <c r="P313" s="63">
        <f>SUM(P296:P312)</f>
        <v>375</v>
      </c>
      <c r="Q313" s="65"/>
      <c r="R313" s="65"/>
      <c r="S313" s="103"/>
      <c r="T313" s="65"/>
      <c r="X313" s="65"/>
      <c r="Y313" s="342">
        <f t="shared" si="14"/>
        <v>0</v>
      </c>
      <c r="Z313" s="342" t="str">
        <f t="shared" si="12"/>
        <v>0</v>
      </c>
      <c r="AA313" s="342" t="str">
        <f t="shared" si="13"/>
        <v>0</v>
      </c>
    </row>
    <row r="314" spans="1:29" s="71" customFormat="1" ht="11.85" customHeight="1" x14ac:dyDescent="0.25">
      <c r="C314" s="50" t="s">
        <v>2183</v>
      </c>
      <c r="G314" s="72"/>
      <c r="H314" s="72"/>
      <c r="I314" s="72"/>
      <c r="J314" s="72"/>
      <c r="K314" s="72"/>
      <c r="L314" s="73"/>
      <c r="M314" s="72"/>
      <c r="N314" s="72"/>
      <c r="O314" s="72"/>
      <c r="P314" s="72"/>
      <c r="Q314" s="74"/>
      <c r="R314" s="74"/>
      <c r="S314" s="97"/>
      <c r="T314" s="74"/>
      <c r="X314" s="74"/>
      <c r="Y314" s="342">
        <f t="shared" si="14"/>
        <v>0</v>
      </c>
      <c r="Z314" s="342" t="str">
        <f t="shared" si="12"/>
        <v>0</v>
      </c>
      <c r="AA314" s="342" t="str">
        <f t="shared" si="13"/>
        <v>0</v>
      </c>
    </row>
    <row r="315" spans="1:29" s="43" customFormat="1" ht="11.85" customHeight="1" x14ac:dyDescent="0.25">
      <c r="A315" s="89">
        <v>486140.1</v>
      </c>
      <c r="B315" s="2">
        <v>216</v>
      </c>
      <c r="C315" s="1" t="s">
        <v>2218</v>
      </c>
      <c r="D315" s="1" t="s">
        <v>2186</v>
      </c>
      <c r="E315" s="3" t="s">
        <v>2187</v>
      </c>
      <c r="F315" s="3">
        <v>16</v>
      </c>
      <c r="G315" s="22">
        <v>4</v>
      </c>
      <c r="H315" s="22"/>
      <c r="I315" s="127" t="s">
        <v>2904</v>
      </c>
      <c r="J315" s="22" t="s">
        <v>446</v>
      </c>
      <c r="K315" s="4" t="s">
        <v>2277</v>
      </c>
      <c r="L315" s="1" t="s">
        <v>2185</v>
      </c>
      <c r="M315" s="22" t="s">
        <v>2842</v>
      </c>
      <c r="N315" s="80" t="s">
        <v>446</v>
      </c>
      <c r="O315" s="22"/>
      <c r="P315" s="22">
        <v>4</v>
      </c>
      <c r="Q315" s="20" t="s">
        <v>2843</v>
      </c>
      <c r="R315" s="21">
        <v>0</v>
      </c>
      <c r="S315" s="98">
        <v>15757</v>
      </c>
      <c r="T315" s="20" t="s">
        <v>2844</v>
      </c>
      <c r="U315" s="22" t="s">
        <v>2845</v>
      </c>
      <c r="V315" s="22" t="s">
        <v>2845</v>
      </c>
      <c r="W315" s="22" t="s">
        <v>1161</v>
      </c>
      <c r="X315" s="22" t="s">
        <v>2847</v>
      </c>
      <c r="Y315" s="342">
        <f t="shared" si="14"/>
        <v>128</v>
      </c>
      <c r="Z315" s="342" t="str">
        <f t="shared" si="12"/>
        <v>0</v>
      </c>
      <c r="AA315" s="342">
        <f t="shared" si="13"/>
        <v>128</v>
      </c>
      <c r="AB315" s="22"/>
      <c r="AC315" s="25"/>
    </row>
    <row r="316" spans="1:29" s="46" customFormat="1" ht="11.85" customHeight="1" thickBot="1" x14ac:dyDescent="0.3">
      <c r="A316" s="90"/>
      <c r="G316" s="47">
        <f>SUM(G315:G315)</f>
        <v>4</v>
      </c>
      <c r="H316" s="47"/>
      <c r="I316" s="128"/>
      <c r="J316" s="47"/>
      <c r="K316" s="128"/>
      <c r="L316" s="48"/>
      <c r="M316" s="47">
        <f>G316-P316</f>
        <v>0</v>
      </c>
      <c r="N316" s="81"/>
      <c r="O316" s="47"/>
      <c r="P316" s="47">
        <f>SUM(P315)</f>
        <v>4</v>
      </c>
      <c r="Q316" s="49"/>
      <c r="R316" s="49"/>
      <c r="S316" s="96"/>
      <c r="T316" s="49"/>
      <c r="X316" s="49"/>
      <c r="Y316" s="342">
        <f t="shared" si="14"/>
        <v>0</v>
      </c>
      <c r="Z316" s="342" t="str">
        <f t="shared" si="12"/>
        <v>0</v>
      </c>
      <c r="AA316" s="342" t="str">
        <f t="shared" si="13"/>
        <v>0</v>
      </c>
    </row>
    <row r="317" spans="1:29" s="43" customFormat="1" ht="11.85" customHeight="1" x14ac:dyDescent="0.25">
      <c r="A317" s="89"/>
      <c r="C317" s="50" t="s">
        <v>2184</v>
      </c>
      <c r="G317" s="22"/>
      <c r="H317" s="22"/>
      <c r="I317" s="24"/>
      <c r="J317" s="22"/>
      <c r="K317" s="22"/>
      <c r="L317" s="45"/>
      <c r="M317" s="22"/>
      <c r="N317" s="37"/>
      <c r="O317" s="22"/>
      <c r="P317" s="22"/>
      <c r="Q317" s="22"/>
      <c r="R317" s="22"/>
      <c r="S317" s="95"/>
      <c r="T317" s="22"/>
      <c r="X317" s="22"/>
      <c r="Y317" s="342">
        <f t="shared" si="14"/>
        <v>0</v>
      </c>
      <c r="Z317" s="342" t="str">
        <f t="shared" si="12"/>
        <v>0</v>
      </c>
      <c r="AA317" s="342" t="str">
        <f t="shared" si="13"/>
        <v>0</v>
      </c>
    </row>
    <row r="318" spans="1:29" s="71" customFormat="1" ht="11.85" customHeight="1" x14ac:dyDescent="0.25">
      <c r="A318" s="89">
        <v>486140.1</v>
      </c>
      <c r="B318" s="2">
        <v>216</v>
      </c>
      <c r="C318" s="1" t="s">
        <v>2218</v>
      </c>
      <c r="D318" s="1" t="s">
        <v>2718</v>
      </c>
      <c r="E318" s="3" t="s">
        <v>2187</v>
      </c>
      <c r="F318" s="3">
        <v>8</v>
      </c>
      <c r="G318" s="74">
        <v>4</v>
      </c>
      <c r="H318" s="74"/>
      <c r="I318" s="127" t="s">
        <v>2904</v>
      </c>
      <c r="J318" s="74" t="s">
        <v>446</v>
      </c>
      <c r="K318" s="4" t="s">
        <v>2277</v>
      </c>
      <c r="L318" s="1" t="s">
        <v>2185</v>
      </c>
      <c r="M318" s="74" t="s">
        <v>2842</v>
      </c>
      <c r="N318" s="82" t="s">
        <v>446</v>
      </c>
      <c r="O318" s="74"/>
      <c r="P318" s="74">
        <v>4</v>
      </c>
      <c r="Q318" s="83" t="s">
        <v>2843</v>
      </c>
      <c r="R318" s="84">
        <v>0</v>
      </c>
      <c r="S318" s="99">
        <v>15757</v>
      </c>
      <c r="T318" s="83" t="s">
        <v>2844</v>
      </c>
      <c r="U318" s="74" t="s">
        <v>2845</v>
      </c>
      <c r="V318" s="74" t="s">
        <v>2845</v>
      </c>
      <c r="W318" s="22" t="s">
        <v>1161</v>
      </c>
      <c r="X318" s="74" t="s">
        <v>2847</v>
      </c>
      <c r="Y318" s="342">
        <f t="shared" si="14"/>
        <v>64</v>
      </c>
      <c r="Z318" s="342" t="str">
        <f t="shared" si="12"/>
        <v>0</v>
      </c>
      <c r="AA318" s="342">
        <f t="shared" si="13"/>
        <v>64</v>
      </c>
      <c r="AB318" s="74"/>
      <c r="AC318" s="85"/>
    </row>
    <row r="319" spans="1:29" s="46" customFormat="1" ht="11.85" customHeight="1" thickBot="1" x14ac:dyDescent="0.3">
      <c r="G319" s="47">
        <f>SUM(G318)</f>
        <v>4</v>
      </c>
      <c r="H319" s="47"/>
      <c r="I319" s="128"/>
      <c r="J319" s="47"/>
      <c r="K319" s="47"/>
      <c r="M319" s="47">
        <f>G319-P319</f>
        <v>0</v>
      </c>
      <c r="N319" s="81"/>
      <c r="O319" s="47"/>
      <c r="P319" s="47">
        <f>SUM(P318)</f>
        <v>4</v>
      </c>
      <c r="S319" s="104"/>
      <c r="Y319" s="342">
        <f t="shared" si="14"/>
        <v>0</v>
      </c>
      <c r="Z319" s="342" t="str">
        <f t="shared" si="12"/>
        <v>0</v>
      </c>
      <c r="AA319" s="342" t="str">
        <f t="shared" si="13"/>
        <v>0</v>
      </c>
    </row>
    <row r="320" spans="1:29" s="71" customFormat="1" ht="11.85" customHeight="1" x14ac:dyDescent="0.25">
      <c r="G320" s="72"/>
      <c r="H320" s="72"/>
      <c r="I320" s="72"/>
      <c r="J320" s="72"/>
      <c r="K320" s="72"/>
      <c r="L320" s="73"/>
      <c r="M320" s="74"/>
      <c r="N320" s="82"/>
      <c r="O320" s="74"/>
      <c r="P320" s="74"/>
      <c r="Q320" s="83"/>
      <c r="R320" s="84"/>
      <c r="S320" s="99"/>
      <c r="T320" s="83"/>
      <c r="U320" s="74"/>
      <c r="V320" s="74"/>
      <c r="W320" s="74"/>
      <c r="X320" s="74"/>
      <c r="Y320" s="342">
        <f t="shared" si="14"/>
        <v>0</v>
      </c>
      <c r="Z320" s="342" t="str">
        <f t="shared" si="12"/>
        <v>0</v>
      </c>
      <c r="AA320" s="342" t="str">
        <f t="shared" si="13"/>
        <v>0</v>
      </c>
      <c r="AB320" s="74"/>
      <c r="AC320" s="85"/>
    </row>
    <row r="321" spans="1:29" s="43" customFormat="1" ht="11.25" customHeight="1" x14ac:dyDescent="0.3">
      <c r="C321" s="50" t="s">
        <v>2180</v>
      </c>
      <c r="G321" s="22"/>
      <c r="H321" s="22"/>
      <c r="I321" s="22"/>
      <c r="J321" s="22"/>
      <c r="K321" s="67"/>
      <c r="L321" s="45"/>
      <c r="M321" s="22"/>
      <c r="N321" s="22"/>
      <c r="O321" s="22"/>
      <c r="P321" s="22"/>
      <c r="Q321" s="22"/>
      <c r="R321" s="22"/>
      <c r="S321" s="95"/>
      <c r="T321" s="22"/>
      <c r="X321" s="22"/>
      <c r="Y321" s="342">
        <f t="shared" si="14"/>
        <v>0</v>
      </c>
      <c r="Z321" s="342" t="str">
        <f t="shared" si="12"/>
        <v>0</v>
      </c>
      <c r="AA321" s="342" t="str">
        <f t="shared" si="13"/>
        <v>0</v>
      </c>
    </row>
    <row r="322" spans="1:29" s="3" customFormat="1" ht="10.199999999999999" x14ac:dyDescent="0.2">
      <c r="A322" s="1" t="s">
        <v>2713</v>
      </c>
      <c r="B322" s="2">
        <v>197.04</v>
      </c>
      <c r="C322" s="1" t="s">
        <v>2485</v>
      </c>
      <c r="D322" s="1" t="s">
        <v>2186</v>
      </c>
      <c r="E322" s="3" t="s">
        <v>2187</v>
      </c>
      <c r="F322" s="3">
        <v>16</v>
      </c>
      <c r="G322" s="3">
        <v>10</v>
      </c>
      <c r="J322" s="3" t="s">
        <v>446</v>
      </c>
      <c r="K322" s="4" t="s">
        <v>2714</v>
      </c>
      <c r="L322" s="1" t="s">
        <v>2185</v>
      </c>
      <c r="M322" s="3" t="s">
        <v>435</v>
      </c>
      <c r="N322" s="3" t="s">
        <v>446</v>
      </c>
      <c r="O322" s="3" t="s">
        <v>433</v>
      </c>
      <c r="P322" s="3">
        <v>10</v>
      </c>
      <c r="Q322" s="1"/>
      <c r="R322" s="2">
        <v>235</v>
      </c>
      <c r="S322" s="91">
        <v>15307</v>
      </c>
      <c r="T322" s="1" t="s">
        <v>429</v>
      </c>
      <c r="U322" s="3" t="s">
        <v>2715</v>
      </c>
      <c r="V322" s="3" t="s">
        <v>2715</v>
      </c>
      <c r="W322" s="22" t="s">
        <v>1161</v>
      </c>
      <c r="X322" s="3" t="s">
        <v>2847</v>
      </c>
      <c r="Y322" s="342">
        <f t="shared" si="14"/>
        <v>320</v>
      </c>
      <c r="Z322" s="342" t="str">
        <f t="shared" si="12"/>
        <v>0</v>
      </c>
      <c r="AA322" s="342">
        <f t="shared" si="13"/>
        <v>320</v>
      </c>
      <c r="AC322" s="5"/>
    </row>
    <row r="323" spans="1:29" s="38" customFormat="1" ht="11.85" customHeight="1" x14ac:dyDescent="0.25">
      <c r="G323" s="40">
        <f>SUM(G321:G322)</f>
        <v>10</v>
      </c>
      <c r="H323" s="40"/>
      <c r="I323" s="40"/>
      <c r="J323" s="40"/>
      <c r="K323" s="40"/>
      <c r="L323" s="41"/>
      <c r="M323" s="40">
        <f>G323-P323</f>
        <v>0</v>
      </c>
      <c r="N323" s="40"/>
      <c r="O323" s="40"/>
      <c r="P323" s="40">
        <f>SUM(P321:P322)</f>
        <v>10</v>
      </c>
      <c r="Q323" s="42"/>
      <c r="R323" s="42"/>
      <c r="S323" s="94"/>
      <c r="T323" s="42"/>
      <c r="X323" s="42"/>
      <c r="Y323" s="342">
        <f t="shared" si="14"/>
        <v>0</v>
      </c>
      <c r="Z323" s="342" t="str">
        <f t="shared" si="12"/>
        <v>0</v>
      </c>
      <c r="AA323" s="342" t="str">
        <f t="shared" si="13"/>
        <v>0</v>
      </c>
    </row>
    <row r="324" spans="1:29" s="43" customFormat="1" ht="11.85" customHeight="1" x14ac:dyDescent="0.25">
      <c r="C324" s="50" t="s">
        <v>2181</v>
      </c>
      <c r="G324" s="22"/>
      <c r="H324" s="22"/>
      <c r="I324" s="22"/>
      <c r="J324" s="22"/>
      <c r="K324" s="22"/>
      <c r="L324" s="45"/>
      <c r="M324" s="22"/>
      <c r="N324" s="22"/>
      <c r="O324" s="22"/>
      <c r="P324" s="22"/>
      <c r="Q324" s="22"/>
      <c r="R324" s="22"/>
      <c r="S324" s="95"/>
      <c r="T324" s="22"/>
      <c r="X324" s="22"/>
      <c r="Y324" s="342">
        <f t="shared" si="14"/>
        <v>0</v>
      </c>
      <c r="Z324" s="342" t="str">
        <f t="shared" si="12"/>
        <v>0</v>
      </c>
      <c r="AA324" s="342" t="str">
        <f t="shared" si="13"/>
        <v>0</v>
      </c>
    </row>
    <row r="325" spans="1:29" s="3" customFormat="1" ht="10.199999999999999" x14ac:dyDescent="0.2">
      <c r="A325" s="1" t="s">
        <v>2713</v>
      </c>
      <c r="B325" s="2">
        <v>197.04</v>
      </c>
      <c r="C325" s="1" t="s">
        <v>2485</v>
      </c>
      <c r="D325" s="1" t="s">
        <v>2718</v>
      </c>
      <c r="E325" s="3" t="s">
        <v>2187</v>
      </c>
      <c r="F325" s="3">
        <v>8</v>
      </c>
      <c r="G325" s="3">
        <v>10</v>
      </c>
      <c r="J325" s="3" t="s">
        <v>446</v>
      </c>
      <c r="K325" s="4" t="s">
        <v>2714</v>
      </c>
      <c r="L325" s="1" t="s">
        <v>2185</v>
      </c>
      <c r="M325" s="3" t="s">
        <v>435</v>
      </c>
      <c r="N325" s="3" t="s">
        <v>446</v>
      </c>
      <c r="O325" s="3" t="s">
        <v>433</v>
      </c>
      <c r="P325" s="3">
        <v>10</v>
      </c>
      <c r="Q325" s="1"/>
      <c r="R325" s="2">
        <v>300</v>
      </c>
      <c r="S325" s="91">
        <v>15307</v>
      </c>
      <c r="T325" s="1" t="s">
        <v>429</v>
      </c>
      <c r="U325" s="3" t="s">
        <v>2715</v>
      </c>
      <c r="V325" s="3" t="s">
        <v>2715</v>
      </c>
      <c r="W325" s="22" t="s">
        <v>1161</v>
      </c>
      <c r="X325" s="3" t="s">
        <v>2847</v>
      </c>
      <c r="Y325" s="342">
        <f t="shared" ref="Y325:Y356" si="15">F325*G325*2</f>
        <v>160</v>
      </c>
      <c r="Z325" s="342" t="str">
        <f t="shared" ref="Z325:Z356" si="16">IF(X325="N",Y325,"0")</f>
        <v>0</v>
      </c>
      <c r="AA325" s="342">
        <f t="shared" ref="AA325:AA356" si="17">IF(X325="P",Y325,"0")</f>
        <v>160</v>
      </c>
      <c r="AC325" s="5"/>
    </row>
    <row r="326" spans="1:29" s="46" customFormat="1" ht="11.85" customHeight="1" thickBot="1" x14ac:dyDescent="0.3">
      <c r="G326" s="47">
        <f>SUM(G324:G325)</f>
        <v>10</v>
      </c>
      <c r="H326" s="47"/>
      <c r="I326" s="47"/>
      <c r="J326" s="47"/>
      <c r="K326" s="47"/>
      <c r="L326" s="48"/>
      <c r="M326" s="47">
        <f>G326-P326</f>
        <v>0</v>
      </c>
      <c r="N326" s="47"/>
      <c r="O326" s="47"/>
      <c r="P326" s="47">
        <f>SUM(P324:P325)</f>
        <v>10</v>
      </c>
      <c r="Q326" s="49"/>
      <c r="R326" s="49"/>
      <c r="S326" s="96"/>
      <c r="T326" s="49"/>
      <c r="X326" s="49"/>
      <c r="Y326" s="342">
        <f t="shared" si="15"/>
        <v>0</v>
      </c>
      <c r="Z326" s="342" t="str">
        <f t="shared" si="16"/>
        <v>0</v>
      </c>
      <c r="AA326" s="342" t="str">
        <f t="shared" si="17"/>
        <v>0</v>
      </c>
    </row>
    <row r="327" spans="1:29" s="43" customFormat="1" ht="11.85" customHeight="1" x14ac:dyDescent="0.25">
      <c r="C327" s="50" t="s">
        <v>2178</v>
      </c>
      <c r="G327" s="22"/>
      <c r="H327" s="22"/>
      <c r="I327" s="28"/>
      <c r="J327" s="22"/>
      <c r="K327" s="22"/>
      <c r="L327" s="45"/>
      <c r="M327" s="22"/>
      <c r="N327" s="22"/>
      <c r="O327" s="22"/>
      <c r="P327" s="22"/>
      <c r="Q327" s="22"/>
      <c r="R327" s="22"/>
      <c r="S327" s="95"/>
      <c r="T327" s="22"/>
      <c r="X327" s="22"/>
      <c r="Y327" s="342">
        <f t="shared" si="15"/>
        <v>0</v>
      </c>
      <c r="Z327" s="342" t="str">
        <f t="shared" si="16"/>
        <v>0</v>
      </c>
      <c r="AA327" s="342" t="str">
        <f t="shared" si="17"/>
        <v>0</v>
      </c>
    </row>
    <row r="328" spans="1:29" s="3" customFormat="1" ht="10.199999999999999" x14ac:dyDescent="0.2">
      <c r="A328" s="1" t="s">
        <v>2711</v>
      </c>
      <c r="B328" s="2">
        <v>216</v>
      </c>
      <c r="C328" s="1" t="s">
        <v>2218</v>
      </c>
      <c r="D328" s="1" t="s">
        <v>2186</v>
      </c>
      <c r="E328" s="3" t="s">
        <v>2187</v>
      </c>
      <c r="F328" s="3">
        <v>16</v>
      </c>
      <c r="G328" s="3">
        <v>9</v>
      </c>
      <c r="I328" s="127" t="s">
        <v>2904</v>
      </c>
      <c r="J328" s="3" t="s">
        <v>446</v>
      </c>
      <c r="K328" s="4" t="s">
        <v>2277</v>
      </c>
      <c r="L328" s="1" t="s">
        <v>2185</v>
      </c>
      <c r="M328" s="3" t="s">
        <v>2619</v>
      </c>
      <c r="N328" s="3" t="s">
        <v>446</v>
      </c>
      <c r="P328" s="3">
        <v>9</v>
      </c>
      <c r="Q328" s="1" t="s">
        <v>2193</v>
      </c>
      <c r="R328" s="2">
        <v>15.7</v>
      </c>
      <c r="S328" s="91">
        <v>15758</v>
      </c>
      <c r="T328" s="1" t="s">
        <v>2620</v>
      </c>
      <c r="U328" s="3" t="s">
        <v>2621</v>
      </c>
      <c r="V328" s="3" t="s">
        <v>2621</v>
      </c>
      <c r="W328" s="22" t="s">
        <v>1161</v>
      </c>
      <c r="X328" s="3" t="s">
        <v>2847</v>
      </c>
      <c r="Y328" s="342">
        <f t="shared" si="15"/>
        <v>288</v>
      </c>
      <c r="Z328" s="342" t="str">
        <f t="shared" si="16"/>
        <v>0</v>
      </c>
      <c r="AA328" s="342">
        <f t="shared" si="17"/>
        <v>288</v>
      </c>
      <c r="AC328" s="5"/>
    </row>
    <row r="329" spans="1:29" s="38" customFormat="1" ht="11.85" customHeight="1" x14ac:dyDescent="0.25">
      <c r="G329" s="40">
        <f>SUM(G327:G328)</f>
        <v>9</v>
      </c>
      <c r="H329" s="40"/>
      <c r="I329" s="129"/>
      <c r="J329" s="40"/>
      <c r="K329" s="129"/>
      <c r="L329" s="41"/>
      <c r="M329" s="40">
        <f>G329-P329</f>
        <v>0</v>
      </c>
      <c r="N329" s="40"/>
      <c r="O329" s="40"/>
      <c r="P329" s="40">
        <f>SUM(P327:P328)</f>
        <v>9</v>
      </c>
      <c r="Q329" s="42"/>
      <c r="R329" s="42"/>
      <c r="S329" s="94"/>
      <c r="T329" s="42"/>
      <c r="X329" s="42"/>
      <c r="Y329" s="342">
        <f t="shared" si="15"/>
        <v>0</v>
      </c>
      <c r="Z329" s="342" t="str">
        <f t="shared" si="16"/>
        <v>0</v>
      </c>
      <c r="AA329" s="342" t="str">
        <f t="shared" si="17"/>
        <v>0</v>
      </c>
    </row>
    <row r="330" spans="1:29" s="43" customFormat="1" ht="11.85" customHeight="1" x14ac:dyDescent="0.25">
      <c r="C330" s="50" t="s">
        <v>2179</v>
      </c>
      <c r="G330" s="22"/>
      <c r="H330" s="22"/>
      <c r="I330" s="24"/>
      <c r="J330" s="22"/>
      <c r="K330" s="22"/>
      <c r="L330" s="45"/>
      <c r="M330" s="22"/>
      <c r="N330" s="22"/>
      <c r="O330" s="22"/>
      <c r="P330" s="22"/>
      <c r="Q330" s="22"/>
      <c r="R330" s="22"/>
      <c r="S330" s="95"/>
      <c r="T330" s="22"/>
      <c r="X330" s="22"/>
      <c r="Y330" s="342">
        <f t="shared" si="15"/>
        <v>0</v>
      </c>
      <c r="Z330" s="342" t="str">
        <f t="shared" si="16"/>
        <v>0</v>
      </c>
      <c r="AA330" s="342" t="str">
        <f t="shared" si="17"/>
        <v>0</v>
      </c>
    </row>
    <row r="331" spans="1:29" s="3" customFormat="1" ht="10.199999999999999" x14ac:dyDescent="0.2">
      <c r="A331" s="1" t="s">
        <v>2711</v>
      </c>
      <c r="B331" s="2">
        <v>216</v>
      </c>
      <c r="C331" s="1" t="s">
        <v>2218</v>
      </c>
      <c r="D331" s="1" t="s">
        <v>2718</v>
      </c>
      <c r="E331" s="3" t="s">
        <v>2187</v>
      </c>
      <c r="F331" s="3">
        <v>8</v>
      </c>
      <c r="G331" s="3">
        <v>9</v>
      </c>
      <c r="I331" s="127" t="s">
        <v>2904</v>
      </c>
      <c r="J331" s="3" t="s">
        <v>446</v>
      </c>
      <c r="K331" s="4" t="s">
        <v>2277</v>
      </c>
      <c r="L331" s="1" t="s">
        <v>2185</v>
      </c>
      <c r="M331" s="3" t="s">
        <v>2619</v>
      </c>
      <c r="N331" s="3" t="s">
        <v>446</v>
      </c>
      <c r="P331" s="3">
        <v>9</v>
      </c>
      <c r="Q331" s="1" t="s">
        <v>2193</v>
      </c>
      <c r="R331" s="2">
        <v>15.7</v>
      </c>
      <c r="S331" s="91">
        <v>15758</v>
      </c>
      <c r="T331" s="1" t="s">
        <v>2620</v>
      </c>
      <c r="U331" s="3" t="s">
        <v>2621</v>
      </c>
      <c r="V331" s="3" t="s">
        <v>2621</v>
      </c>
      <c r="W331" s="22" t="s">
        <v>1161</v>
      </c>
      <c r="X331" s="3" t="s">
        <v>2847</v>
      </c>
      <c r="Y331" s="342">
        <f t="shared" si="15"/>
        <v>144</v>
      </c>
      <c r="Z331" s="342" t="str">
        <f t="shared" si="16"/>
        <v>0</v>
      </c>
      <c r="AA331" s="342">
        <f t="shared" si="17"/>
        <v>144</v>
      </c>
      <c r="AC331" s="5"/>
    </row>
    <row r="332" spans="1:29" s="46" customFormat="1" ht="11.85" customHeight="1" thickBot="1" x14ac:dyDescent="0.3">
      <c r="G332" s="47">
        <f>SUM(G330:G331)</f>
        <v>9</v>
      </c>
      <c r="H332" s="47"/>
      <c r="I332" s="47"/>
      <c r="J332" s="47"/>
      <c r="K332" s="47"/>
      <c r="L332" s="48"/>
      <c r="M332" s="47">
        <f>G332-P332</f>
        <v>0</v>
      </c>
      <c r="N332" s="47"/>
      <c r="O332" s="47"/>
      <c r="P332" s="47">
        <f>SUM(P330:P331)</f>
        <v>9</v>
      </c>
      <c r="Q332" s="49"/>
      <c r="R332" s="49"/>
      <c r="S332" s="96"/>
      <c r="T332" s="49"/>
      <c r="X332" s="49"/>
      <c r="Y332" s="342">
        <f t="shared" si="15"/>
        <v>0</v>
      </c>
      <c r="Z332" s="342" t="str">
        <f t="shared" si="16"/>
        <v>0</v>
      </c>
      <c r="AA332" s="342" t="str">
        <f t="shared" si="17"/>
        <v>0</v>
      </c>
    </row>
    <row r="333" spans="1:29" s="43" customFormat="1" ht="11.25" customHeight="1" x14ac:dyDescent="0.25">
      <c r="C333" s="50" t="s">
        <v>2170</v>
      </c>
      <c r="G333" s="22"/>
      <c r="H333" s="22"/>
      <c r="I333" s="68" t="s">
        <v>2182</v>
      </c>
      <c r="J333" s="22"/>
      <c r="K333" s="22"/>
      <c r="L333" s="45"/>
      <c r="M333" s="22"/>
      <c r="N333" s="22"/>
      <c r="P333" s="22"/>
      <c r="Q333" s="22"/>
      <c r="R333" s="22"/>
      <c r="S333" s="95"/>
      <c r="T333" s="22"/>
      <c r="X333" s="22"/>
      <c r="Y333" s="342">
        <f t="shared" si="15"/>
        <v>0</v>
      </c>
      <c r="Z333" s="342" t="str">
        <f t="shared" si="16"/>
        <v>0</v>
      </c>
      <c r="AA333" s="342" t="str">
        <f t="shared" si="17"/>
        <v>0</v>
      </c>
    </row>
    <row r="334" spans="1:29" s="3" customFormat="1" ht="10.199999999999999" x14ac:dyDescent="0.2">
      <c r="A334" s="1" t="s">
        <v>2617</v>
      </c>
      <c r="B334" s="2">
        <v>20.85</v>
      </c>
      <c r="C334" s="1" t="s">
        <v>2193</v>
      </c>
      <c r="D334" s="1" t="s">
        <v>2186</v>
      </c>
      <c r="E334" s="3" t="s">
        <v>2187</v>
      </c>
      <c r="F334" s="3">
        <v>16</v>
      </c>
      <c r="G334" s="3">
        <v>12</v>
      </c>
      <c r="I334" s="23" t="s">
        <v>434</v>
      </c>
      <c r="J334" s="3" t="s">
        <v>446</v>
      </c>
      <c r="K334" s="4" t="s">
        <v>2608</v>
      </c>
      <c r="L334" s="1" t="s">
        <v>2185</v>
      </c>
      <c r="M334" s="3" t="s">
        <v>2611</v>
      </c>
      <c r="N334" s="3" t="s">
        <v>446</v>
      </c>
      <c r="P334" s="3">
        <v>12</v>
      </c>
      <c r="Q334" s="1" t="s">
        <v>2612</v>
      </c>
      <c r="R334" s="2">
        <v>0</v>
      </c>
      <c r="S334" s="98">
        <v>15737</v>
      </c>
      <c r="T334" s="1" t="s">
        <v>2613</v>
      </c>
      <c r="U334" s="3" t="s">
        <v>2191</v>
      </c>
      <c r="V334" s="3" t="s">
        <v>2191</v>
      </c>
      <c r="W334" s="3" t="s">
        <v>1161</v>
      </c>
      <c r="X334" s="3" t="s">
        <v>2847</v>
      </c>
      <c r="Y334" s="342">
        <f t="shared" si="15"/>
        <v>384</v>
      </c>
      <c r="Z334" s="342" t="str">
        <f t="shared" si="16"/>
        <v>0</v>
      </c>
      <c r="AA334" s="342">
        <f t="shared" si="17"/>
        <v>384</v>
      </c>
      <c r="AC334" s="5"/>
    </row>
    <row r="335" spans="1:29" s="3" customFormat="1" ht="10.199999999999999" x14ac:dyDescent="0.2">
      <c r="A335" s="1" t="s">
        <v>2617</v>
      </c>
      <c r="B335" s="2">
        <v>20.85</v>
      </c>
      <c r="C335" s="1" t="s">
        <v>2193</v>
      </c>
      <c r="D335" s="1" t="s">
        <v>2186</v>
      </c>
      <c r="E335" s="3" t="s">
        <v>2187</v>
      </c>
      <c r="F335" s="3">
        <v>16</v>
      </c>
      <c r="G335" s="3">
        <v>5</v>
      </c>
      <c r="I335" s="23" t="s">
        <v>434</v>
      </c>
      <c r="J335" s="3" t="s">
        <v>446</v>
      </c>
      <c r="K335" s="4" t="s">
        <v>2608</v>
      </c>
      <c r="L335" s="1" t="s">
        <v>2185</v>
      </c>
      <c r="M335" s="3" t="s">
        <v>2614</v>
      </c>
      <c r="N335" s="3" t="s">
        <v>446</v>
      </c>
      <c r="P335" s="3">
        <v>5</v>
      </c>
      <c r="Q335" s="1" t="s">
        <v>2321</v>
      </c>
      <c r="R335" s="2">
        <v>23.7</v>
      </c>
      <c r="S335" s="98">
        <v>15740</v>
      </c>
      <c r="T335" s="1" t="s">
        <v>2615</v>
      </c>
      <c r="U335" s="3" t="s">
        <v>2191</v>
      </c>
      <c r="V335" s="3" t="s">
        <v>2191</v>
      </c>
      <c r="W335" s="3" t="s">
        <v>1161</v>
      </c>
      <c r="X335" s="3" t="s">
        <v>2847</v>
      </c>
      <c r="Y335" s="342">
        <f t="shared" si="15"/>
        <v>160</v>
      </c>
      <c r="Z335" s="342" t="str">
        <f t="shared" si="16"/>
        <v>0</v>
      </c>
      <c r="AA335" s="342">
        <f t="shared" si="17"/>
        <v>160</v>
      </c>
      <c r="AC335" s="5"/>
    </row>
    <row r="336" spans="1:29" s="3" customFormat="1" ht="10.199999999999999" x14ac:dyDescent="0.2">
      <c r="A336" s="1" t="s">
        <v>2617</v>
      </c>
      <c r="B336" s="2">
        <v>20.85</v>
      </c>
      <c r="C336" s="1" t="s">
        <v>2193</v>
      </c>
      <c r="D336" s="1" t="s">
        <v>2186</v>
      </c>
      <c r="E336" s="3" t="s">
        <v>2187</v>
      </c>
      <c r="F336" s="3">
        <v>16</v>
      </c>
      <c r="G336" s="3">
        <v>6</v>
      </c>
      <c r="I336" s="23" t="s">
        <v>434</v>
      </c>
      <c r="J336" s="3" t="s">
        <v>446</v>
      </c>
      <c r="K336" s="4" t="s">
        <v>2608</v>
      </c>
      <c r="L336" s="1" t="s">
        <v>2185</v>
      </c>
      <c r="M336" s="3" t="s">
        <v>2614</v>
      </c>
      <c r="N336" s="3" t="s">
        <v>446</v>
      </c>
      <c r="P336" s="3">
        <v>6</v>
      </c>
      <c r="Q336" s="1" t="s">
        <v>2321</v>
      </c>
      <c r="R336" s="2">
        <v>34.65</v>
      </c>
      <c r="S336" s="98">
        <v>15740</v>
      </c>
      <c r="T336" s="1" t="s">
        <v>2616</v>
      </c>
      <c r="U336" s="3" t="s">
        <v>2191</v>
      </c>
      <c r="V336" s="3" t="s">
        <v>2191</v>
      </c>
      <c r="W336" s="3" t="s">
        <v>1161</v>
      </c>
      <c r="X336" s="3" t="s">
        <v>2847</v>
      </c>
      <c r="Y336" s="342">
        <f t="shared" si="15"/>
        <v>192</v>
      </c>
      <c r="Z336" s="342" t="str">
        <f t="shared" si="16"/>
        <v>0</v>
      </c>
      <c r="AA336" s="342">
        <f t="shared" si="17"/>
        <v>192</v>
      </c>
      <c r="AC336" s="5"/>
    </row>
    <row r="337" spans="1:29" s="3" customFormat="1" ht="10.199999999999999" x14ac:dyDescent="0.2">
      <c r="A337" s="1" t="s">
        <v>2617</v>
      </c>
      <c r="B337" s="2">
        <v>20.85</v>
      </c>
      <c r="C337" s="1" t="s">
        <v>2193</v>
      </c>
      <c r="D337" s="1" t="s">
        <v>2186</v>
      </c>
      <c r="E337" s="3" t="s">
        <v>2187</v>
      </c>
      <c r="F337" s="3">
        <v>16</v>
      </c>
      <c r="G337" s="3">
        <v>7</v>
      </c>
      <c r="I337" s="23" t="s">
        <v>434</v>
      </c>
      <c r="J337" s="3" t="s">
        <v>446</v>
      </c>
      <c r="K337" s="4" t="s">
        <v>2608</v>
      </c>
      <c r="L337" s="1" t="s">
        <v>2185</v>
      </c>
      <c r="M337" s="3" t="s">
        <v>2188</v>
      </c>
      <c r="N337" s="3" t="s">
        <v>446</v>
      </c>
      <c r="P337" s="3">
        <v>7</v>
      </c>
      <c r="Q337" s="1" t="s">
        <v>2321</v>
      </c>
      <c r="R337" s="2">
        <v>28.75</v>
      </c>
      <c r="S337" s="98">
        <v>15735</v>
      </c>
      <c r="T337" s="1" t="s">
        <v>2618</v>
      </c>
      <c r="U337" s="3" t="s">
        <v>2191</v>
      </c>
      <c r="V337" s="3" t="s">
        <v>2191</v>
      </c>
      <c r="W337" s="3" t="s">
        <v>1161</v>
      </c>
      <c r="X337" s="3" t="s">
        <v>2847</v>
      </c>
      <c r="Y337" s="342">
        <f t="shared" si="15"/>
        <v>224</v>
      </c>
      <c r="Z337" s="342" t="str">
        <f t="shared" si="16"/>
        <v>0</v>
      </c>
      <c r="AA337" s="342">
        <f t="shared" si="17"/>
        <v>224</v>
      </c>
      <c r="AC337" s="5"/>
    </row>
    <row r="338" spans="1:29" s="3" customFormat="1" ht="10.199999999999999" x14ac:dyDescent="0.2">
      <c r="A338" s="1" t="s">
        <v>2617</v>
      </c>
      <c r="B338" s="2">
        <v>20.85</v>
      </c>
      <c r="C338" s="1" t="s">
        <v>2193</v>
      </c>
      <c r="D338" s="1" t="s">
        <v>2186</v>
      </c>
      <c r="E338" s="3" t="s">
        <v>2187</v>
      </c>
      <c r="F338" s="3">
        <v>16</v>
      </c>
      <c r="G338" s="3">
        <v>10</v>
      </c>
      <c r="I338" s="23" t="s">
        <v>434</v>
      </c>
      <c r="J338" s="3" t="s">
        <v>446</v>
      </c>
      <c r="K338" s="4" t="s">
        <v>2608</v>
      </c>
      <c r="L338" s="1" t="s">
        <v>2185</v>
      </c>
      <c r="M338" s="3" t="s">
        <v>2188</v>
      </c>
      <c r="N338" s="3" t="s">
        <v>446</v>
      </c>
      <c r="P338" s="3">
        <v>10</v>
      </c>
      <c r="Q338" s="1" t="s">
        <v>2189</v>
      </c>
      <c r="R338" s="2">
        <v>31.9</v>
      </c>
      <c r="S338" s="98">
        <v>15735</v>
      </c>
      <c r="T338" s="1" t="s">
        <v>2190</v>
      </c>
      <c r="U338" s="3" t="s">
        <v>2191</v>
      </c>
      <c r="V338" s="3" t="s">
        <v>2191</v>
      </c>
      <c r="W338" s="3" t="s">
        <v>1161</v>
      </c>
      <c r="X338" s="3" t="s">
        <v>2847</v>
      </c>
      <c r="Y338" s="342">
        <f t="shared" si="15"/>
        <v>320</v>
      </c>
      <c r="Z338" s="342" t="str">
        <f t="shared" si="16"/>
        <v>0</v>
      </c>
      <c r="AA338" s="342">
        <f t="shared" si="17"/>
        <v>320</v>
      </c>
      <c r="AC338" s="5"/>
    </row>
    <row r="339" spans="1:29" s="3" customFormat="1" ht="10.199999999999999" x14ac:dyDescent="0.2">
      <c r="A339" s="1" t="s">
        <v>2617</v>
      </c>
      <c r="B339" s="2">
        <v>20.85</v>
      </c>
      <c r="C339" s="1" t="s">
        <v>2193</v>
      </c>
      <c r="D339" s="1" t="s">
        <v>2186</v>
      </c>
      <c r="E339" s="3" t="s">
        <v>2187</v>
      </c>
      <c r="F339" s="3">
        <v>16</v>
      </c>
      <c r="G339" s="3">
        <v>6</v>
      </c>
      <c r="I339" s="23" t="s">
        <v>434</v>
      </c>
      <c r="J339" s="3" t="s">
        <v>446</v>
      </c>
      <c r="K339" s="4" t="s">
        <v>2608</v>
      </c>
      <c r="L339" s="1" t="s">
        <v>2185</v>
      </c>
      <c r="M339" s="3" t="s">
        <v>2821</v>
      </c>
      <c r="N339" s="3" t="s">
        <v>446</v>
      </c>
      <c r="O339" s="78" t="s">
        <v>1024</v>
      </c>
      <c r="P339" s="3">
        <v>6</v>
      </c>
      <c r="Q339" s="3" t="s">
        <v>2218</v>
      </c>
      <c r="R339" s="21">
        <v>0</v>
      </c>
      <c r="S339" s="98">
        <v>15741</v>
      </c>
      <c r="T339" s="3" t="s">
        <v>419</v>
      </c>
      <c r="U339" s="3" t="s">
        <v>2191</v>
      </c>
      <c r="V339" s="3" t="s">
        <v>2191</v>
      </c>
      <c r="W339" s="3" t="s">
        <v>1161</v>
      </c>
      <c r="X339" s="3" t="s">
        <v>2847</v>
      </c>
      <c r="Y339" s="342">
        <f t="shared" si="15"/>
        <v>192</v>
      </c>
      <c r="Z339" s="342" t="str">
        <f t="shared" si="16"/>
        <v>0</v>
      </c>
      <c r="AA339" s="342">
        <f t="shared" si="17"/>
        <v>192</v>
      </c>
      <c r="AC339" s="5"/>
    </row>
    <row r="340" spans="1:29" s="38" customFormat="1" ht="11.85" customHeight="1" x14ac:dyDescent="0.25">
      <c r="G340" s="40">
        <f>SUM(G333:G339)</f>
        <v>46</v>
      </c>
      <c r="H340" s="40"/>
      <c r="I340" s="40"/>
      <c r="J340" s="40"/>
      <c r="K340" s="40"/>
      <c r="L340" s="41"/>
      <c r="M340" s="40">
        <f>G340-P340</f>
        <v>0</v>
      </c>
      <c r="N340" s="40"/>
      <c r="O340" s="40"/>
      <c r="P340" s="40">
        <f>SUM(P333:P339)</f>
        <v>46</v>
      </c>
      <c r="Q340" s="42"/>
      <c r="R340" s="42"/>
      <c r="S340" s="94"/>
      <c r="T340" s="42"/>
      <c r="X340" s="42"/>
      <c r="Y340" s="342">
        <f t="shared" si="15"/>
        <v>0</v>
      </c>
      <c r="Z340" s="342" t="str">
        <f t="shared" si="16"/>
        <v>0</v>
      </c>
      <c r="AA340" s="342" t="str">
        <f t="shared" si="17"/>
        <v>0</v>
      </c>
    </row>
    <row r="341" spans="1:29" s="43" customFormat="1" ht="11.85" customHeight="1" x14ac:dyDescent="0.25">
      <c r="C341" s="50" t="s">
        <v>2171</v>
      </c>
      <c r="G341" s="22"/>
      <c r="H341" s="22"/>
      <c r="I341" s="22"/>
      <c r="J341" s="24"/>
      <c r="K341" s="22"/>
      <c r="L341" s="45"/>
      <c r="M341" s="22"/>
      <c r="N341" s="24"/>
      <c r="O341" s="22"/>
      <c r="P341" s="22"/>
      <c r="Q341" s="22"/>
      <c r="R341" s="22"/>
      <c r="S341" s="95"/>
      <c r="T341" s="22"/>
      <c r="X341" s="22"/>
      <c r="Y341" s="342">
        <f t="shared" si="15"/>
        <v>0</v>
      </c>
      <c r="Z341" s="342" t="str">
        <f t="shared" si="16"/>
        <v>0</v>
      </c>
      <c r="AA341" s="342" t="str">
        <f t="shared" si="17"/>
        <v>0</v>
      </c>
    </row>
    <row r="342" spans="1:29" s="3" customFormat="1" ht="10.199999999999999" x14ac:dyDescent="0.2">
      <c r="A342" s="1" t="s">
        <v>2617</v>
      </c>
      <c r="B342" s="2">
        <v>20.85</v>
      </c>
      <c r="C342" s="1" t="s">
        <v>2193</v>
      </c>
      <c r="D342" s="1" t="s">
        <v>2718</v>
      </c>
      <c r="E342" s="3" t="s">
        <v>2187</v>
      </c>
      <c r="F342" s="3">
        <v>8</v>
      </c>
      <c r="G342" s="3">
        <v>12</v>
      </c>
      <c r="I342" s="23" t="s">
        <v>434</v>
      </c>
      <c r="J342" s="3" t="s">
        <v>446</v>
      </c>
      <c r="K342" s="4" t="s">
        <v>2608</v>
      </c>
      <c r="L342" s="1" t="s">
        <v>2185</v>
      </c>
      <c r="M342" s="3" t="s">
        <v>2611</v>
      </c>
      <c r="N342" s="3" t="s">
        <v>446</v>
      </c>
      <c r="P342" s="3">
        <v>12</v>
      </c>
      <c r="Q342" s="1" t="s">
        <v>2612</v>
      </c>
      <c r="R342" s="2">
        <v>0</v>
      </c>
      <c r="S342" s="98">
        <v>15737</v>
      </c>
      <c r="T342" s="1" t="s">
        <v>2613</v>
      </c>
      <c r="U342" s="3" t="s">
        <v>2191</v>
      </c>
      <c r="V342" s="3" t="s">
        <v>2191</v>
      </c>
      <c r="W342" s="3" t="s">
        <v>1161</v>
      </c>
      <c r="X342" s="3" t="s">
        <v>2847</v>
      </c>
      <c r="Y342" s="342">
        <f t="shared" si="15"/>
        <v>192</v>
      </c>
      <c r="Z342" s="342" t="str">
        <f t="shared" si="16"/>
        <v>0</v>
      </c>
      <c r="AA342" s="342">
        <f t="shared" si="17"/>
        <v>192</v>
      </c>
      <c r="AC342" s="5"/>
    </row>
    <row r="343" spans="1:29" s="3" customFormat="1" ht="10.199999999999999" x14ac:dyDescent="0.2">
      <c r="A343" s="1" t="s">
        <v>2617</v>
      </c>
      <c r="B343" s="2">
        <v>20.85</v>
      </c>
      <c r="C343" s="1" t="s">
        <v>2193</v>
      </c>
      <c r="D343" s="1" t="s">
        <v>2718</v>
      </c>
      <c r="E343" s="3" t="s">
        <v>2187</v>
      </c>
      <c r="F343" s="3">
        <v>8</v>
      </c>
      <c r="G343" s="3">
        <v>5</v>
      </c>
      <c r="I343" s="23" t="s">
        <v>434</v>
      </c>
      <c r="J343" s="3" t="s">
        <v>446</v>
      </c>
      <c r="K343" s="4" t="s">
        <v>2608</v>
      </c>
      <c r="L343" s="1" t="s">
        <v>2185</v>
      </c>
      <c r="M343" s="3" t="s">
        <v>2614</v>
      </c>
      <c r="N343" s="3" t="s">
        <v>446</v>
      </c>
      <c r="P343" s="3">
        <v>5</v>
      </c>
      <c r="Q343" s="1" t="s">
        <v>2321</v>
      </c>
      <c r="R343" s="2">
        <v>23.7</v>
      </c>
      <c r="S343" s="98">
        <v>15740</v>
      </c>
      <c r="T343" s="1" t="s">
        <v>2615</v>
      </c>
      <c r="U343" s="3" t="s">
        <v>2191</v>
      </c>
      <c r="V343" s="3" t="s">
        <v>2191</v>
      </c>
      <c r="W343" s="3" t="s">
        <v>1161</v>
      </c>
      <c r="X343" s="3" t="s">
        <v>2847</v>
      </c>
      <c r="Y343" s="342">
        <f t="shared" si="15"/>
        <v>80</v>
      </c>
      <c r="Z343" s="342" t="str">
        <f t="shared" si="16"/>
        <v>0</v>
      </c>
      <c r="AA343" s="342">
        <f t="shared" si="17"/>
        <v>80</v>
      </c>
      <c r="AC343" s="5"/>
    </row>
    <row r="344" spans="1:29" s="3" customFormat="1" ht="10.199999999999999" x14ac:dyDescent="0.2">
      <c r="A344" s="1" t="s">
        <v>2617</v>
      </c>
      <c r="B344" s="2">
        <v>20.85</v>
      </c>
      <c r="C344" s="1" t="s">
        <v>2193</v>
      </c>
      <c r="D344" s="1" t="s">
        <v>2718</v>
      </c>
      <c r="E344" s="3" t="s">
        <v>2187</v>
      </c>
      <c r="F344" s="3">
        <v>8</v>
      </c>
      <c r="G344" s="3">
        <v>6</v>
      </c>
      <c r="I344" s="23" t="s">
        <v>434</v>
      </c>
      <c r="J344" s="3" t="s">
        <v>446</v>
      </c>
      <c r="K344" s="4" t="s">
        <v>2608</v>
      </c>
      <c r="L344" s="1" t="s">
        <v>2185</v>
      </c>
      <c r="M344" s="3" t="s">
        <v>2614</v>
      </c>
      <c r="N344" s="3" t="s">
        <v>446</v>
      </c>
      <c r="P344" s="3">
        <v>6</v>
      </c>
      <c r="Q344" s="1" t="s">
        <v>2321</v>
      </c>
      <c r="R344" s="2">
        <v>34.65</v>
      </c>
      <c r="S344" s="98">
        <v>15740</v>
      </c>
      <c r="T344" s="1" t="s">
        <v>2616</v>
      </c>
      <c r="U344" s="3" t="s">
        <v>2191</v>
      </c>
      <c r="V344" s="3" t="s">
        <v>2191</v>
      </c>
      <c r="W344" s="3" t="s">
        <v>1161</v>
      </c>
      <c r="X344" s="3" t="s">
        <v>2847</v>
      </c>
      <c r="Y344" s="342">
        <f t="shared" si="15"/>
        <v>96</v>
      </c>
      <c r="Z344" s="342" t="str">
        <f t="shared" si="16"/>
        <v>0</v>
      </c>
      <c r="AA344" s="342">
        <f t="shared" si="17"/>
        <v>96</v>
      </c>
      <c r="AC344" s="5"/>
    </row>
    <row r="345" spans="1:29" s="3" customFormat="1" ht="10.199999999999999" x14ac:dyDescent="0.2">
      <c r="A345" s="1" t="s">
        <v>2617</v>
      </c>
      <c r="B345" s="2">
        <v>20.85</v>
      </c>
      <c r="C345" s="1" t="s">
        <v>2193</v>
      </c>
      <c r="D345" s="1" t="s">
        <v>2718</v>
      </c>
      <c r="E345" s="3" t="s">
        <v>2187</v>
      </c>
      <c r="F345" s="3">
        <v>8</v>
      </c>
      <c r="G345" s="3">
        <v>7</v>
      </c>
      <c r="I345" s="23" t="s">
        <v>434</v>
      </c>
      <c r="J345" s="3" t="s">
        <v>446</v>
      </c>
      <c r="K345" s="4" t="s">
        <v>2608</v>
      </c>
      <c r="L345" s="1" t="s">
        <v>2185</v>
      </c>
      <c r="M345" s="3" t="s">
        <v>2188</v>
      </c>
      <c r="N345" s="3" t="s">
        <v>446</v>
      </c>
      <c r="P345" s="3">
        <v>7</v>
      </c>
      <c r="Q345" s="1" t="s">
        <v>2321</v>
      </c>
      <c r="R345" s="2">
        <v>28.75</v>
      </c>
      <c r="S345" s="98">
        <v>15736</v>
      </c>
      <c r="T345" s="1" t="s">
        <v>2618</v>
      </c>
      <c r="U345" s="3" t="s">
        <v>2191</v>
      </c>
      <c r="V345" s="3" t="s">
        <v>2191</v>
      </c>
      <c r="W345" s="3" t="s">
        <v>1161</v>
      </c>
      <c r="X345" s="3" t="s">
        <v>2847</v>
      </c>
      <c r="Y345" s="342">
        <f t="shared" si="15"/>
        <v>112</v>
      </c>
      <c r="Z345" s="342" t="str">
        <f t="shared" si="16"/>
        <v>0</v>
      </c>
      <c r="AA345" s="342">
        <f t="shared" si="17"/>
        <v>112</v>
      </c>
      <c r="AC345" s="5"/>
    </row>
    <row r="346" spans="1:29" s="3" customFormat="1" ht="10.199999999999999" x14ac:dyDescent="0.2">
      <c r="A346" s="1" t="s">
        <v>2617</v>
      </c>
      <c r="B346" s="2">
        <v>20.85</v>
      </c>
      <c r="C346" s="1" t="s">
        <v>2193</v>
      </c>
      <c r="D346" s="1" t="s">
        <v>2718</v>
      </c>
      <c r="E346" s="3" t="s">
        <v>2187</v>
      </c>
      <c r="F346" s="3">
        <v>8</v>
      </c>
      <c r="G346" s="3">
        <v>8</v>
      </c>
      <c r="I346" s="23" t="s">
        <v>434</v>
      </c>
      <c r="J346" s="3" t="s">
        <v>446</v>
      </c>
      <c r="K346" s="4" t="s">
        <v>2608</v>
      </c>
      <c r="L346" s="1" t="s">
        <v>2185</v>
      </c>
      <c r="M346" s="3" t="s">
        <v>2188</v>
      </c>
      <c r="N346" s="3" t="s">
        <v>446</v>
      </c>
      <c r="P346" s="3">
        <v>8</v>
      </c>
      <c r="Q346" s="1" t="s">
        <v>2189</v>
      </c>
      <c r="R346" s="2">
        <v>31.9</v>
      </c>
      <c r="S346" s="98">
        <v>15736</v>
      </c>
      <c r="T346" s="1" t="s">
        <v>2190</v>
      </c>
      <c r="U346" s="3" t="s">
        <v>2191</v>
      </c>
      <c r="V346" s="3" t="s">
        <v>2191</v>
      </c>
      <c r="W346" s="3" t="s">
        <v>1161</v>
      </c>
      <c r="X346" s="3" t="s">
        <v>2847</v>
      </c>
      <c r="Y346" s="342">
        <f t="shared" si="15"/>
        <v>128</v>
      </c>
      <c r="Z346" s="342" t="str">
        <f t="shared" si="16"/>
        <v>0</v>
      </c>
      <c r="AA346" s="342">
        <f t="shared" si="17"/>
        <v>128</v>
      </c>
      <c r="AC346" s="5"/>
    </row>
    <row r="347" spans="1:29" s="22" customFormat="1" ht="11.85" customHeight="1" x14ac:dyDescent="0.2">
      <c r="A347" s="1" t="s">
        <v>2617</v>
      </c>
      <c r="B347" s="2">
        <v>20.85</v>
      </c>
      <c r="C347" s="1" t="s">
        <v>2193</v>
      </c>
      <c r="D347" s="1" t="s">
        <v>2718</v>
      </c>
      <c r="E347" s="3" t="s">
        <v>2187</v>
      </c>
      <c r="F347" s="3">
        <v>8</v>
      </c>
      <c r="G347" s="3">
        <v>8</v>
      </c>
      <c r="H347" s="3"/>
      <c r="I347" s="23" t="s">
        <v>434</v>
      </c>
      <c r="J347" s="3" t="s">
        <v>446</v>
      </c>
      <c r="K347" s="4" t="s">
        <v>2608</v>
      </c>
      <c r="L347" s="20" t="s">
        <v>2185</v>
      </c>
      <c r="M347" s="22" t="s">
        <v>2821</v>
      </c>
      <c r="N347" s="3" t="s">
        <v>446</v>
      </c>
      <c r="P347" s="22">
        <v>8</v>
      </c>
      <c r="Q347" s="20" t="s">
        <v>2218</v>
      </c>
      <c r="R347" s="21">
        <v>0</v>
      </c>
      <c r="S347" s="98">
        <v>15741</v>
      </c>
      <c r="T347" s="20" t="s">
        <v>420</v>
      </c>
      <c r="U347" s="22" t="s">
        <v>2191</v>
      </c>
      <c r="V347" s="3" t="s">
        <v>2191</v>
      </c>
      <c r="W347" s="3" t="s">
        <v>1161</v>
      </c>
      <c r="X347" s="3" t="s">
        <v>2847</v>
      </c>
      <c r="Y347" s="342">
        <f t="shared" si="15"/>
        <v>128</v>
      </c>
      <c r="Z347" s="342" t="str">
        <f t="shared" si="16"/>
        <v>0</v>
      </c>
      <c r="AA347" s="342">
        <f t="shared" si="17"/>
        <v>128</v>
      </c>
      <c r="AC347" s="25"/>
    </row>
    <row r="348" spans="1:29" s="46" customFormat="1" ht="11.85" customHeight="1" thickBot="1" x14ac:dyDescent="0.3">
      <c r="G348" s="47">
        <f>SUM(G341:G347)</f>
        <v>46</v>
      </c>
      <c r="H348" s="47"/>
      <c r="I348" s="47"/>
      <c r="J348" s="47"/>
      <c r="K348" s="47"/>
      <c r="L348" s="48"/>
      <c r="M348" s="47">
        <f>G348-P348</f>
        <v>0</v>
      </c>
      <c r="N348" s="47"/>
      <c r="O348" s="47"/>
      <c r="P348" s="47">
        <f>SUM(P341:P347)</f>
        <v>46</v>
      </c>
      <c r="Q348" s="49"/>
      <c r="R348" s="49"/>
      <c r="S348" s="96"/>
      <c r="T348" s="49"/>
      <c r="X348" s="49"/>
      <c r="Y348" s="342">
        <f t="shared" si="15"/>
        <v>0</v>
      </c>
      <c r="Z348" s="342" t="str">
        <f t="shared" si="16"/>
        <v>0</v>
      </c>
      <c r="AA348" s="342" t="str">
        <f t="shared" si="17"/>
        <v>0</v>
      </c>
    </row>
    <row r="349" spans="1:29" s="43" customFormat="1" ht="11.85" customHeight="1" x14ac:dyDescent="0.25">
      <c r="C349" s="50" t="s">
        <v>2172</v>
      </c>
      <c r="G349" s="22"/>
      <c r="H349" s="22"/>
      <c r="I349" s="22"/>
      <c r="J349" s="24"/>
      <c r="K349" s="22"/>
      <c r="L349" s="45"/>
      <c r="M349" s="22"/>
      <c r="N349" s="24"/>
      <c r="O349" s="22"/>
      <c r="P349" s="22"/>
      <c r="Q349" s="22"/>
      <c r="R349" s="22"/>
      <c r="S349" s="95"/>
      <c r="T349" s="22"/>
      <c r="X349" s="22"/>
      <c r="Y349" s="342">
        <f t="shared" si="15"/>
        <v>0</v>
      </c>
      <c r="Z349" s="342" t="str">
        <f t="shared" si="16"/>
        <v>0</v>
      </c>
      <c r="AA349" s="342" t="str">
        <f t="shared" si="17"/>
        <v>0</v>
      </c>
    </row>
    <row r="350" spans="1:29" s="3" customFormat="1" ht="10.199999999999999" x14ac:dyDescent="0.2">
      <c r="A350" s="1" t="s">
        <v>2816</v>
      </c>
      <c r="B350" s="2">
        <v>0</v>
      </c>
      <c r="C350" s="1" t="s">
        <v>2218</v>
      </c>
      <c r="D350" s="1" t="s">
        <v>2186</v>
      </c>
      <c r="E350" s="3" t="s">
        <v>2187</v>
      </c>
      <c r="F350" s="3">
        <v>16</v>
      </c>
      <c r="G350" s="3">
        <v>41</v>
      </c>
      <c r="J350" s="3" t="s">
        <v>446</v>
      </c>
      <c r="K350" s="75" t="s">
        <v>2817</v>
      </c>
      <c r="L350" s="76" t="s">
        <v>2185</v>
      </c>
      <c r="M350" s="77" t="s">
        <v>2601</v>
      </c>
      <c r="N350" s="3" t="s">
        <v>446</v>
      </c>
      <c r="P350" s="3">
        <v>41</v>
      </c>
      <c r="Q350" s="1" t="s">
        <v>2321</v>
      </c>
      <c r="R350" s="2">
        <v>0</v>
      </c>
      <c r="S350" s="91" t="s">
        <v>436</v>
      </c>
      <c r="T350" s="1" t="s">
        <v>2602</v>
      </c>
      <c r="U350" s="3" t="s">
        <v>2603</v>
      </c>
      <c r="V350" s="3" t="s">
        <v>2603</v>
      </c>
      <c r="W350" s="3" t="s">
        <v>1161</v>
      </c>
      <c r="X350" s="3" t="s">
        <v>1019</v>
      </c>
      <c r="Y350" s="342">
        <f t="shared" si="15"/>
        <v>1312</v>
      </c>
      <c r="Z350" s="342">
        <f t="shared" si="16"/>
        <v>1312</v>
      </c>
      <c r="AA350" s="342" t="str">
        <f t="shared" si="17"/>
        <v>0</v>
      </c>
      <c r="AC350" s="5"/>
    </row>
    <row r="351" spans="1:29" s="3" customFormat="1" ht="10.199999999999999" x14ac:dyDescent="0.2">
      <c r="A351" s="1" t="s">
        <v>2604</v>
      </c>
      <c r="B351" s="2">
        <v>0</v>
      </c>
      <c r="C351" s="1" t="s">
        <v>2193</v>
      </c>
      <c r="D351" s="1" t="s">
        <v>2186</v>
      </c>
      <c r="E351" s="3" t="s">
        <v>2187</v>
      </c>
      <c r="F351" s="3">
        <v>16</v>
      </c>
      <c r="G351" s="3">
        <v>20</v>
      </c>
      <c r="I351" s="23" t="s">
        <v>2927</v>
      </c>
      <c r="J351" s="3" t="s">
        <v>446</v>
      </c>
      <c r="K351" s="75" t="s">
        <v>2605</v>
      </c>
      <c r="L351" s="76" t="s">
        <v>2185</v>
      </c>
      <c r="M351" s="77" t="s">
        <v>2606</v>
      </c>
      <c r="N351" s="3" t="s">
        <v>446</v>
      </c>
      <c r="P351" s="3">
        <v>20</v>
      </c>
      <c r="Q351" s="1" t="s">
        <v>2485</v>
      </c>
      <c r="R351" s="2">
        <v>0</v>
      </c>
      <c r="S351" s="95">
        <v>15815</v>
      </c>
      <c r="T351" s="1" t="s">
        <v>2607</v>
      </c>
      <c r="U351" s="3" t="s">
        <v>2603</v>
      </c>
      <c r="V351" s="3" t="s">
        <v>2603</v>
      </c>
      <c r="W351" s="3" t="s">
        <v>1161</v>
      </c>
      <c r="X351" s="3" t="s">
        <v>2847</v>
      </c>
      <c r="Y351" s="342">
        <f t="shared" si="15"/>
        <v>640</v>
      </c>
      <c r="Z351" s="342" t="str">
        <f t="shared" si="16"/>
        <v>0</v>
      </c>
      <c r="AA351" s="342">
        <f t="shared" si="17"/>
        <v>640</v>
      </c>
      <c r="AC351" s="5"/>
    </row>
    <row r="352" spans="1:29" s="22" customFormat="1" ht="11.85" customHeight="1" x14ac:dyDescent="0.2">
      <c r="A352" s="20"/>
      <c r="B352" s="21"/>
      <c r="C352" s="20"/>
      <c r="D352" s="20"/>
      <c r="I352" s="51"/>
      <c r="J352" s="24"/>
      <c r="K352" s="23"/>
      <c r="L352" s="20" t="s">
        <v>2185</v>
      </c>
      <c r="N352" s="24"/>
      <c r="Q352" s="20"/>
      <c r="R352" s="21"/>
      <c r="S352" s="98"/>
      <c r="T352" s="20"/>
      <c r="Y352" s="342">
        <f t="shared" si="15"/>
        <v>0</v>
      </c>
      <c r="Z352" s="342" t="str">
        <f t="shared" si="16"/>
        <v>0</v>
      </c>
      <c r="AA352" s="342" t="str">
        <f t="shared" si="17"/>
        <v>0</v>
      </c>
      <c r="AC352" s="25"/>
    </row>
    <row r="353" spans="1:29" s="38" customFormat="1" ht="11.85" customHeight="1" x14ac:dyDescent="0.25">
      <c r="G353" s="40">
        <f>SUM(G349:G352)</f>
        <v>61</v>
      </c>
      <c r="H353" s="40"/>
      <c r="I353" s="40"/>
      <c r="J353" s="40"/>
      <c r="K353" s="40"/>
      <c r="L353" s="41"/>
      <c r="M353" s="40">
        <f>G353-P353</f>
        <v>0</v>
      </c>
      <c r="N353" s="40"/>
      <c r="O353" s="40"/>
      <c r="P353" s="40">
        <f>SUM(P349:P352)</f>
        <v>61</v>
      </c>
      <c r="Q353" s="42"/>
      <c r="R353" s="42"/>
      <c r="S353" s="101"/>
      <c r="T353" s="42"/>
      <c r="X353" s="42"/>
      <c r="Y353" s="342">
        <f t="shared" si="15"/>
        <v>0</v>
      </c>
      <c r="Z353" s="342" t="str">
        <f t="shared" si="16"/>
        <v>0</v>
      </c>
      <c r="AA353" s="342" t="str">
        <f t="shared" si="17"/>
        <v>0</v>
      </c>
    </row>
    <row r="354" spans="1:29" s="43" customFormat="1" ht="11.85" customHeight="1" x14ac:dyDescent="0.25">
      <c r="C354" s="50" t="s">
        <v>2173</v>
      </c>
      <c r="G354" s="22"/>
      <c r="H354" s="22"/>
      <c r="I354" s="22"/>
      <c r="J354" s="24"/>
      <c r="K354" s="22"/>
      <c r="L354" s="45"/>
      <c r="M354" s="22"/>
      <c r="N354" s="24"/>
      <c r="O354" s="22"/>
      <c r="P354" s="22"/>
      <c r="Q354" s="22"/>
      <c r="R354" s="22"/>
      <c r="S354" s="102"/>
      <c r="T354" s="22"/>
      <c r="X354" s="22"/>
      <c r="Y354" s="342">
        <f t="shared" si="15"/>
        <v>0</v>
      </c>
      <c r="Z354" s="342" t="str">
        <f t="shared" si="16"/>
        <v>0</v>
      </c>
      <c r="AA354" s="342" t="str">
        <f t="shared" si="17"/>
        <v>0</v>
      </c>
    </row>
    <row r="355" spans="1:29" s="3" customFormat="1" ht="12" customHeight="1" x14ac:dyDescent="0.2">
      <c r="A355" s="1" t="s">
        <v>2818</v>
      </c>
      <c r="B355" s="2">
        <v>0</v>
      </c>
      <c r="C355" s="1" t="s">
        <v>2218</v>
      </c>
      <c r="D355" s="1" t="s">
        <v>2718</v>
      </c>
      <c r="E355" s="3" t="s">
        <v>2187</v>
      </c>
      <c r="F355" s="3">
        <v>8</v>
      </c>
      <c r="G355" s="3">
        <v>41</v>
      </c>
      <c r="J355" s="3" t="s">
        <v>446</v>
      </c>
      <c r="K355" s="75" t="s">
        <v>2817</v>
      </c>
      <c r="L355" s="76" t="s">
        <v>2185</v>
      </c>
      <c r="M355" s="77" t="s">
        <v>2601</v>
      </c>
      <c r="N355" s="3" t="s">
        <v>446</v>
      </c>
      <c r="P355" s="3">
        <v>41</v>
      </c>
      <c r="Q355" s="1" t="s">
        <v>2321</v>
      </c>
      <c r="R355" s="2">
        <v>0</v>
      </c>
      <c r="S355" s="91" t="s">
        <v>436</v>
      </c>
      <c r="T355" s="1" t="s">
        <v>2797</v>
      </c>
      <c r="U355" s="3" t="s">
        <v>2603</v>
      </c>
      <c r="V355" s="3" t="s">
        <v>2603</v>
      </c>
      <c r="W355" s="3" t="s">
        <v>1161</v>
      </c>
      <c r="X355" s="3" t="s">
        <v>1019</v>
      </c>
      <c r="Y355" s="342">
        <f t="shared" si="15"/>
        <v>656</v>
      </c>
      <c r="Z355" s="342">
        <f t="shared" si="16"/>
        <v>656</v>
      </c>
      <c r="AA355" s="342" t="str">
        <f t="shared" si="17"/>
        <v>0</v>
      </c>
      <c r="AC355" s="5"/>
    </row>
    <row r="356" spans="1:29" s="3" customFormat="1" ht="10.199999999999999" x14ac:dyDescent="0.2">
      <c r="A356" s="1" t="s">
        <v>2798</v>
      </c>
      <c r="B356" s="2">
        <v>0</v>
      </c>
      <c r="C356" s="1" t="s">
        <v>2193</v>
      </c>
      <c r="D356" s="1" t="s">
        <v>2718</v>
      </c>
      <c r="E356" s="3" t="s">
        <v>2187</v>
      </c>
      <c r="F356" s="3">
        <v>8</v>
      </c>
      <c r="G356" s="3">
        <v>20</v>
      </c>
      <c r="I356" s="23" t="s">
        <v>2927</v>
      </c>
      <c r="J356" s="3" t="s">
        <v>446</v>
      </c>
      <c r="K356" s="75" t="s">
        <v>2605</v>
      </c>
      <c r="L356" s="76" t="s">
        <v>2185</v>
      </c>
      <c r="M356" s="77" t="s">
        <v>2606</v>
      </c>
      <c r="N356" s="3" t="s">
        <v>446</v>
      </c>
      <c r="P356" s="3">
        <v>20</v>
      </c>
      <c r="Q356" s="1" t="s">
        <v>2485</v>
      </c>
      <c r="R356" s="2">
        <v>0</v>
      </c>
      <c r="S356" s="95">
        <v>15815</v>
      </c>
      <c r="T356" s="1" t="s">
        <v>2799</v>
      </c>
      <c r="U356" s="3" t="s">
        <v>2603</v>
      </c>
      <c r="V356" s="3" t="s">
        <v>2603</v>
      </c>
      <c r="W356" s="3" t="s">
        <v>1161</v>
      </c>
      <c r="X356" s="3" t="s">
        <v>2847</v>
      </c>
      <c r="Y356" s="342">
        <f t="shared" si="15"/>
        <v>320</v>
      </c>
      <c r="Z356" s="342" t="str">
        <f t="shared" si="16"/>
        <v>0</v>
      </c>
      <c r="AA356" s="342">
        <f t="shared" si="17"/>
        <v>320</v>
      </c>
      <c r="AC356" s="5"/>
    </row>
    <row r="357" spans="1:29" s="22" customFormat="1" ht="11.85" customHeight="1" x14ac:dyDescent="0.2">
      <c r="A357" s="20"/>
      <c r="B357" s="21"/>
      <c r="C357" s="20"/>
      <c r="D357" s="20"/>
      <c r="I357" s="51"/>
      <c r="J357" s="24"/>
      <c r="K357" s="23"/>
      <c r="L357" s="20" t="s">
        <v>2185</v>
      </c>
      <c r="N357" s="24"/>
      <c r="Q357" s="20"/>
      <c r="R357" s="21"/>
      <c r="S357" s="98"/>
      <c r="T357" s="20"/>
      <c r="AC357" s="25"/>
    </row>
    <row r="358" spans="1:29" s="46" customFormat="1" ht="11.85" customHeight="1" thickBot="1" x14ac:dyDescent="0.3">
      <c r="G358" s="47">
        <f>SUM(G354:G357)</f>
        <v>61</v>
      </c>
      <c r="H358" s="47"/>
      <c r="I358" s="47"/>
      <c r="J358" s="47"/>
      <c r="K358" s="47"/>
      <c r="L358" s="48"/>
      <c r="M358" s="47">
        <f>G358-P358</f>
        <v>0</v>
      </c>
      <c r="N358" s="47"/>
      <c r="O358" s="47"/>
      <c r="P358" s="47">
        <f>SUM(P354:P357)</f>
        <v>61</v>
      </c>
      <c r="Q358" s="49"/>
      <c r="R358" s="49"/>
      <c r="S358" s="96"/>
      <c r="T358" s="49"/>
      <c r="X358" s="49"/>
      <c r="Y358" s="49"/>
    </row>
    <row r="359" spans="1:29" ht="11.85" customHeight="1" x14ac:dyDescent="0.25">
      <c r="G359" s="3"/>
      <c r="H359" s="3"/>
      <c r="I359" s="3"/>
      <c r="J359" s="3"/>
      <c r="K359" s="3"/>
      <c r="M359" s="3"/>
      <c r="N359" s="3"/>
      <c r="O359" s="3"/>
      <c r="P359" s="3"/>
      <c r="S359" s="91"/>
      <c r="X359" s="3"/>
      <c r="Y359" s="3"/>
    </row>
    <row r="360" spans="1:29" ht="11.85" customHeight="1" x14ac:dyDescent="0.25">
      <c r="G360" s="3"/>
      <c r="H360" s="3"/>
      <c r="I360" s="3"/>
      <c r="J360" s="3"/>
      <c r="K360" s="3"/>
      <c r="M360" s="3"/>
      <c r="N360" s="3"/>
      <c r="O360" s="3"/>
      <c r="P360" s="3"/>
      <c r="S360" s="91"/>
      <c r="X360" s="3"/>
      <c r="Y360" s="3"/>
    </row>
    <row r="361" spans="1:29" ht="11.85" customHeight="1" x14ac:dyDescent="0.25">
      <c r="Y361" s="333">
        <f>SUM(Y4:Y360)</f>
        <v>79074</v>
      </c>
      <c r="Z361" s="333">
        <f>SUM(Z4:Z360)</f>
        <v>16144</v>
      </c>
      <c r="AA361" s="333">
        <f>SUM(AA4:AA360)</f>
        <v>62930</v>
      </c>
    </row>
    <row r="362" spans="1:29" ht="11.85" customHeight="1" x14ac:dyDescent="0.25">
      <c r="Y362" s="333"/>
      <c r="Z362" s="333"/>
      <c r="AA362" s="333"/>
    </row>
    <row r="363" spans="1:29" ht="11.85" customHeight="1" x14ac:dyDescent="0.25">
      <c r="Y363" s="333"/>
      <c r="Z363" s="333"/>
      <c r="AA363" s="333">
        <f>Z361+AA361</f>
        <v>79074</v>
      </c>
    </row>
    <row r="364" spans="1:29" s="3" customFormat="1" ht="10.199999999999999" x14ac:dyDescent="0.2">
      <c r="A364" s="1"/>
      <c r="B364" s="2"/>
      <c r="C364" s="1"/>
      <c r="D364" s="1"/>
      <c r="K364" s="4"/>
      <c r="L364" s="1"/>
      <c r="Q364" s="1"/>
      <c r="R364" s="2"/>
      <c r="S364" s="91"/>
      <c r="T364" s="1"/>
    </row>
    <row r="367" spans="1:29" s="3" customFormat="1" ht="10.199999999999999" x14ac:dyDescent="0.2">
      <c r="A367" s="1"/>
      <c r="B367" s="2"/>
      <c r="C367" s="1"/>
      <c r="D367" s="1"/>
      <c r="K367" s="4"/>
      <c r="L367" s="1"/>
      <c r="Q367" s="1"/>
      <c r="R367" s="2"/>
      <c r="S367" s="91"/>
      <c r="T367" s="1"/>
    </row>
    <row r="368" spans="1:29" s="3" customFormat="1" ht="10.199999999999999" x14ac:dyDescent="0.2">
      <c r="A368" s="1"/>
      <c r="B368" s="2"/>
      <c r="C368" s="1"/>
      <c r="D368" s="1"/>
      <c r="K368" s="4"/>
      <c r="L368" s="1"/>
      <c r="Q368" s="1"/>
      <c r="R368" s="2"/>
      <c r="S368" s="91"/>
      <c r="T368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9"/>
  <sheetViews>
    <sheetView topLeftCell="J270" zoomScale="75" workbookViewId="0">
      <selection activeCell="Y307" sqref="Y307:AA307"/>
    </sheetView>
  </sheetViews>
  <sheetFormatPr defaultRowHeight="13.2" x14ac:dyDescent="0.25"/>
  <cols>
    <col min="1" max="1" width="17.44140625" customWidth="1"/>
    <col min="2" max="2" width="7.6640625" customWidth="1"/>
    <col min="4" max="4" width="5.5546875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36928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36928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3" customFormat="1" ht="12" customHeight="1" x14ac:dyDescent="0.2">
      <c r="A4" s="1" t="s">
        <v>1258</v>
      </c>
      <c r="B4" s="2">
        <v>0</v>
      </c>
      <c r="C4" s="1" t="s">
        <v>1906</v>
      </c>
      <c r="D4" s="1" t="s">
        <v>2186</v>
      </c>
      <c r="E4" s="3" t="s">
        <v>2187</v>
      </c>
      <c r="F4" s="3">
        <v>16</v>
      </c>
      <c r="G4" s="136">
        <v>0</v>
      </c>
      <c r="I4" s="242" t="s">
        <v>1907</v>
      </c>
      <c r="K4" s="88" t="s">
        <v>2821</v>
      </c>
      <c r="L4" s="244" t="s">
        <v>2185</v>
      </c>
      <c r="Q4" s="1"/>
      <c r="R4" s="2"/>
      <c r="T4" s="1"/>
      <c r="Y4" s="342">
        <f>F4*G4*2</f>
        <v>0</v>
      </c>
      <c r="Z4" s="342" t="str">
        <f>IF(X4="N",Y4,"0")</f>
        <v>0</v>
      </c>
      <c r="AA4" s="342" t="str">
        <f>IF(X4="P",Y4,"0")</f>
        <v>0</v>
      </c>
      <c r="AC4" s="5"/>
    </row>
    <row r="5" spans="1:34" s="74" customFormat="1" ht="12" customHeight="1" x14ac:dyDescent="0.2">
      <c r="L5" s="244" t="s">
        <v>2185</v>
      </c>
      <c r="M5" s="275"/>
      <c r="O5" s="26"/>
      <c r="Q5" s="248"/>
      <c r="R5" s="21"/>
      <c r="S5" s="261"/>
      <c r="T5" s="1"/>
      <c r="U5" s="22"/>
      <c r="V5" s="22"/>
      <c r="W5" s="22"/>
      <c r="X5" s="22"/>
      <c r="Y5" s="342">
        <f t="shared" ref="Y5:Y68" si="0">F5*G5*2</f>
        <v>0</v>
      </c>
      <c r="Z5" s="342" t="str">
        <f t="shared" ref="Z5:Z68" si="1">IF(X5="N",Y5,"0")</f>
        <v>0</v>
      </c>
      <c r="AA5" s="342" t="str">
        <f t="shared" ref="AA5:AA68" si="2">IF(X5="P",Y5,"0")</f>
        <v>0</v>
      </c>
      <c r="AC5" s="85"/>
    </row>
    <row r="6" spans="1:34" s="74" customFormat="1" ht="12" customHeight="1" x14ac:dyDescent="0.2"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3"/>
      <c r="X6" s="3"/>
      <c r="Y6" s="342">
        <f t="shared" si="0"/>
        <v>0</v>
      </c>
      <c r="Z6" s="342" t="str">
        <f t="shared" si="1"/>
        <v>0</v>
      </c>
      <c r="AA6" s="342" t="str">
        <f t="shared" si="2"/>
        <v>0</v>
      </c>
      <c r="AC6" s="85"/>
    </row>
    <row r="7" spans="1:34" s="74" customFormat="1" ht="12" customHeight="1" x14ac:dyDescent="0.2">
      <c r="L7" s="244" t="s">
        <v>2185</v>
      </c>
      <c r="M7" s="26"/>
      <c r="O7" s="26"/>
      <c r="Q7" s="248"/>
      <c r="R7" s="21"/>
      <c r="S7" s="249"/>
      <c r="T7" s="1"/>
      <c r="U7" s="3"/>
      <c r="V7" s="3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242" t="s">
        <v>1912</v>
      </c>
      <c r="J8" s="3" t="s">
        <v>446</v>
      </c>
      <c r="K8" s="88" t="s">
        <v>2821</v>
      </c>
      <c r="L8" s="244" t="s">
        <v>2185</v>
      </c>
      <c r="M8" s="22" t="s">
        <v>2430</v>
      </c>
      <c r="N8" s="3" t="s">
        <v>446</v>
      </c>
      <c r="O8" s="3" t="s">
        <v>1100</v>
      </c>
      <c r="P8" s="3">
        <v>25</v>
      </c>
      <c r="Q8" s="1" t="s">
        <v>2193</v>
      </c>
      <c r="R8" s="2">
        <v>40</v>
      </c>
      <c r="S8" s="120" t="s">
        <v>1118</v>
      </c>
      <c r="T8" s="1" t="s">
        <v>2436</v>
      </c>
      <c r="U8" s="3" t="s">
        <v>2196</v>
      </c>
      <c r="V8" s="3" t="s">
        <v>2196</v>
      </c>
      <c r="W8" s="3" t="s">
        <v>2892</v>
      </c>
      <c r="X8" s="3" t="s">
        <v>2847</v>
      </c>
      <c r="Y8" s="342">
        <f t="shared" si="0"/>
        <v>800</v>
      </c>
      <c r="Z8" s="342" t="str">
        <f t="shared" si="1"/>
        <v>0</v>
      </c>
      <c r="AA8" s="342">
        <f t="shared" si="2"/>
        <v>800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242" t="s">
        <v>1912</v>
      </c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1243</v>
      </c>
      <c r="R9" s="21">
        <v>0</v>
      </c>
      <c r="S9" s="358" t="s">
        <v>436</v>
      </c>
      <c r="T9" s="1" t="s">
        <v>3143</v>
      </c>
      <c r="U9" s="3" t="s">
        <v>1769</v>
      </c>
      <c r="V9" s="3" t="s">
        <v>1769</v>
      </c>
      <c r="W9" s="3" t="s">
        <v>2892</v>
      </c>
      <c r="X9" s="3" t="s">
        <v>1019</v>
      </c>
      <c r="Y9" s="342">
        <f t="shared" si="0"/>
        <v>800</v>
      </c>
      <c r="Z9" s="342">
        <f t="shared" si="1"/>
        <v>800</v>
      </c>
      <c r="AA9" s="342" t="str">
        <f t="shared" si="2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242" t="s">
        <v>1912</v>
      </c>
      <c r="J10" s="3" t="s">
        <v>446</v>
      </c>
      <c r="K10" s="88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1243</v>
      </c>
      <c r="R10" s="21">
        <v>0</v>
      </c>
      <c r="S10" s="358" t="s">
        <v>436</v>
      </c>
      <c r="T10" s="1" t="s">
        <v>3143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 t="s">
        <v>2839</v>
      </c>
      <c r="I11" s="29" t="s">
        <v>2904</v>
      </c>
      <c r="J11" s="74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1243</v>
      </c>
      <c r="R11" s="21">
        <v>0</v>
      </c>
      <c r="S11" s="277" t="s">
        <v>3144</v>
      </c>
      <c r="T11" s="1" t="s">
        <v>3143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256</v>
      </c>
      <c r="Z11" s="342" t="str">
        <f t="shared" si="1"/>
        <v>0</v>
      </c>
      <c r="AA11" s="342">
        <f t="shared" si="2"/>
        <v>256</v>
      </c>
      <c r="AC11" s="85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C12" s="5"/>
    </row>
    <row r="13" spans="1:34" s="61" customFormat="1" ht="12" customHeight="1" x14ac:dyDescent="0.25">
      <c r="A13" s="348"/>
      <c r="B13" s="349"/>
      <c r="C13" s="348"/>
      <c r="D13" s="348"/>
      <c r="G13" s="350">
        <f>SUM(G8:G12)</f>
        <v>83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SUM(P8:P12)</f>
        <v>83</v>
      </c>
      <c r="Q13" s="348"/>
      <c r="R13" s="53"/>
      <c r="S13" s="258"/>
      <c r="T13" s="348"/>
      <c r="U13" s="42"/>
      <c r="V13" s="42"/>
      <c r="W13" s="42"/>
      <c r="X13" s="4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/>
      <c r="R14" s="22"/>
      <c r="S14" s="260"/>
      <c r="T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</row>
    <row r="15" spans="1:34" s="3" customFormat="1" ht="12" customHeight="1" x14ac:dyDescent="0.2">
      <c r="A15" s="1" t="s">
        <v>3145</v>
      </c>
      <c r="B15" s="2">
        <v>0</v>
      </c>
      <c r="C15" s="1" t="s">
        <v>3146</v>
      </c>
      <c r="D15" s="1" t="s">
        <v>2718</v>
      </c>
      <c r="E15" s="3" t="s">
        <v>2187</v>
      </c>
      <c r="F15" s="3">
        <v>8</v>
      </c>
      <c r="G15" s="27">
        <v>25</v>
      </c>
      <c r="I15" s="111" t="s">
        <v>3091</v>
      </c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1243</v>
      </c>
      <c r="R15" s="21">
        <v>0</v>
      </c>
      <c r="S15" s="358" t="s">
        <v>436</v>
      </c>
      <c r="T15" s="1" t="s">
        <v>3147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342">
        <f t="shared" si="0"/>
        <v>400</v>
      </c>
      <c r="Z15" s="342">
        <f t="shared" si="1"/>
        <v>400</v>
      </c>
      <c r="AA15" s="34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H16" s="22" t="s">
        <v>2839</v>
      </c>
      <c r="I16" s="29" t="s">
        <v>2904</v>
      </c>
      <c r="J16" s="74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1243</v>
      </c>
      <c r="R16" s="21">
        <v>0</v>
      </c>
      <c r="S16" s="277" t="s">
        <v>3144</v>
      </c>
      <c r="T16" s="1" t="s">
        <v>3147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256</v>
      </c>
      <c r="Z16" s="342" t="str">
        <f t="shared" si="1"/>
        <v>0</v>
      </c>
      <c r="AA16" s="342">
        <f t="shared" si="2"/>
        <v>256</v>
      </c>
      <c r="AC16" s="25"/>
    </row>
    <row r="17" spans="1:34" s="3" customFormat="1" ht="12" customHeight="1" x14ac:dyDescent="0.2"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C17" s="5"/>
    </row>
    <row r="18" spans="1:34" s="65" customFormat="1" ht="12" customHeight="1" thickBot="1" x14ac:dyDescent="0.3">
      <c r="A18" s="300"/>
      <c r="B18" s="387"/>
      <c r="C18" s="300"/>
      <c r="D18" s="262"/>
      <c r="E18" s="49"/>
      <c r="F18" s="49"/>
      <c r="G18" s="317">
        <f>SUM(G14:G16)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C18" s="389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O19" s="260"/>
      <c r="P19" s="272"/>
      <c r="Q19" s="83"/>
      <c r="R19" s="84"/>
      <c r="S19" s="260"/>
      <c r="T19" s="83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74"/>
      <c r="H20" s="22" t="s">
        <v>2839</v>
      </c>
      <c r="I20" s="29"/>
      <c r="J20" s="22"/>
      <c r="K20" s="29"/>
      <c r="L20" s="271" t="s">
        <v>2185</v>
      </c>
      <c r="M20" s="275"/>
      <c r="N20" s="74"/>
      <c r="O20" s="276"/>
      <c r="P20" s="74"/>
      <c r="Q20" s="248"/>
      <c r="R20" s="21"/>
      <c r="S20" s="250"/>
      <c r="T20" s="20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74"/>
      <c r="H21" s="22" t="s">
        <v>2839</v>
      </c>
      <c r="I21" s="29"/>
      <c r="J21" s="22"/>
      <c r="K21" s="29"/>
      <c r="L21" s="271" t="s">
        <v>2185</v>
      </c>
      <c r="M21" s="275"/>
      <c r="N21" s="74"/>
      <c r="O21" s="276"/>
      <c r="P21" s="74"/>
      <c r="Q21" s="248"/>
      <c r="R21" s="21"/>
      <c r="S21" s="250"/>
      <c r="T21" s="20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74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74"/>
      <c r="Q22" s="248"/>
      <c r="R22" s="21"/>
      <c r="S22" s="250"/>
      <c r="T22" s="20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74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1243</v>
      </c>
      <c r="R23" s="21">
        <v>0</v>
      </c>
      <c r="S23" s="277" t="s">
        <v>3144</v>
      </c>
      <c r="T23" s="1" t="s">
        <v>3148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74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1243</v>
      </c>
      <c r="R24" s="21">
        <v>0</v>
      </c>
      <c r="S24" s="277" t="s">
        <v>3144</v>
      </c>
      <c r="T24" s="1" t="s">
        <v>3148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74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1243</v>
      </c>
      <c r="R25" s="21">
        <v>0</v>
      </c>
      <c r="S25" s="277" t="s">
        <v>3144</v>
      </c>
      <c r="T25" s="1" t="s">
        <v>3148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2</v>
      </c>
      <c r="Z25" s="342" t="str">
        <f t="shared" si="1"/>
        <v>0</v>
      </c>
      <c r="AA25" s="34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74">
        <v>2</v>
      </c>
      <c r="H26" s="22" t="s">
        <v>2839</v>
      </c>
      <c r="I26" s="29" t="s">
        <v>2904</v>
      </c>
      <c r="J26" s="74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2</v>
      </c>
      <c r="Q26" s="248" t="s">
        <v>1243</v>
      </c>
      <c r="R26" s="21">
        <v>0</v>
      </c>
      <c r="S26" s="277" t="s">
        <v>3144</v>
      </c>
      <c r="T26" s="1" t="s">
        <v>3148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4</v>
      </c>
      <c r="Z26" s="342" t="str">
        <f t="shared" si="1"/>
        <v>0</v>
      </c>
      <c r="AA26" s="342">
        <f t="shared" si="2"/>
        <v>4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74">
        <v>2</v>
      </c>
      <c r="H27" s="22" t="s">
        <v>2839</v>
      </c>
      <c r="I27" s="29" t="s">
        <v>2904</v>
      </c>
      <c r="J27" s="74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74">
        <v>2</v>
      </c>
      <c r="Q27" s="248" t="s">
        <v>1243</v>
      </c>
      <c r="R27" s="21">
        <v>0</v>
      </c>
      <c r="S27" s="277" t="s">
        <v>3144</v>
      </c>
      <c r="T27" s="1" t="s">
        <v>3148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4</v>
      </c>
      <c r="Z27" s="342" t="str">
        <f t="shared" si="1"/>
        <v>0</v>
      </c>
      <c r="AA27" s="342">
        <f t="shared" si="2"/>
        <v>4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74">
        <v>2</v>
      </c>
      <c r="H28" s="22" t="s">
        <v>2839</v>
      </c>
      <c r="I28" s="29" t="s">
        <v>2904</v>
      </c>
      <c r="J28" s="74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74">
        <v>2</v>
      </c>
      <c r="Q28" s="248" t="s">
        <v>1243</v>
      </c>
      <c r="R28" s="21">
        <v>0</v>
      </c>
      <c r="S28" s="277" t="s">
        <v>3144</v>
      </c>
      <c r="T28" s="1" t="s">
        <v>3148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4</v>
      </c>
      <c r="Z28" s="342" t="str">
        <f t="shared" si="1"/>
        <v>0</v>
      </c>
      <c r="AA28" s="342">
        <f t="shared" si="2"/>
        <v>4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74">
        <v>2</v>
      </c>
      <c r="H29" s="22" t="s">
        <v>2839</v>
      </c>
      <c r="I29" s="29" t="s">
        <v>2904</v>
      </c>
      <c r="J29" s="74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2</v>
      </c>
      <c r="Q29" s="248" t="s">
        <v>1243</v>
      </c>
      <c r="R29" s="21">
        <v>0</v>
      </c>
      <c r="S29" s="277" t="s">
        <v>3144</v>
      </c>
      <c r="T29" s="1" t="s">
        <v>3148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4</v>
      </c>
      <c r="Z29" s="342" t="str">
        <f t="shared" si="1"/>
        <v>0</v>
      </c>
      <c r="AA29" s="342">
        <f t="shared" si="2"/>
        <v>4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74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2</v>
      </c>
      <c r="Q30" s="248" t="s">
        <v>1243</v>
      </c>
      <c r="R30" s="21">
        <v>0</v>
      </c>
      <c r="S30" s="277" t="s">
        <v>3144</v>
      </c>
      <c r="T30" s="1" t="s">
        <v>3148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4</v>
      </c>
      <c r="Z30" s="342" t="str">
        <f t="shared" si="1"/>
        <v>0</v>
      </c>
      <c r="AA30" s="342">
        <f t="shared" si="2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74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2</v>
      </c>
      <c r="Q31" s="248" t="s">
        <v>1243</v>
      </c>
      <c r="R31" s="21">
        <v>0</v>
      </c>
      <c r="S31" s="277" t="s">
        <v>3144</v>
      </c>
      <c r="T31" s="1" t="s">
        <v>3148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4</v>
      </c>
      <c r="Z31" s="342" t="str">
        <f t="shared" si="1"/>
        <v>0</v>
      </c>
      <c r="AA31" s="34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74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2</v>
      </c>
      <c r="Q32" s="248" t="s">
        <v>1243</v>
      </c>
      <c r="R32" s="21">
        <v>0</v>
      </c>
      <c r="S32" s="277" t="s">
        <v>3144</v>
      </c>
      <c r="T32" s="1" t="s">
        <v>3148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4</v>
      </c>
      <c r="Z32" s="342" t="str">
        <f t="shared" si="1"/>
        <v>0</v>
      </c>
      <c r="AA32" s="34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74">
        <v>2</v>
      </c>
      <c r="H33" s="22" t="s">
        <v>2839</v>
      </c>
      <c r="I33" s="29" t="s">
        <v>2904</v>
      </c>
      <c r="J33" s="74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2</v>
      </c>
      <c r="Q33" s="248" t="s">
        <v>1243</v>
      </c>
      <c r="R33" s="21">
        <v>0</v>
      </c>
      <c r="S33" s="277" t="s">
        <v>3144</v>
      </c>
      <c r="T33" s="1" t="s">
        <v>3148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4</v>
      </c>
      <c r="Z33" s="342" t="str">
        <f t="shared" si="1"/>
        <v>0</v>
      </c>
      <c r="AA33" s="34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74">
        <v>2</v>
      </c>
      <c r="H34" s="22" t="s">
        <v>2839</v>
      </c>
      <c r="I34" s="29" t="s">
        <v>2904</v>
      </c>
      <c r="J34" s="74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2</v>
      </c>
      <c r="Q34" s="248" t="s">
        <v>1243</v>
      </c>
      <c r="R34" s="21">
        <v>0</v>
      </c>
      <c r="S34" s="277" t="s">
        <v>3144</v>
      </c>
      <c r="T34" s="1" t="s">
        <v>3148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342">
        <f t="shared" si="0"/>
        <v>4</v>
      </c>
      <c r="Z34" s="342" t="str">
        <f t="shared" si="1"/>
        <v>0</v>
      </c>
      <c r="AA34" s="34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74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2</v>
      </c>
      <c r="Q35" s="248" t="s">
        <v>1243</v>
      </c>
      <c r="R35" s="21">
        <v>0</v>
      </c>
      <c r="S35" s="277" t="s">
        <v>3144</v>
      </c>
      <c r="T35" s="1" t="s">
        <v>3148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342">
        <f t="shared" si="0"/>
        <v>4</v>
      </c>
      <c r="Z35" s="342" t="str">
        <f t="shared" si="1"/>
        <v>0</v>
      </c>
      <c r="AA35" s="34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74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2</v>
      </c>
      <c r="Q36" s="248" t="s">
        <v>1243</v>
      </c>
      <c r="R36" s="21">
        <v>0</v>
      </c>
      <c r="S36" s="277" t="s">
        <v>3144</v>
      </c>
      <c r="T36" s="1" t="s">
        <v>3148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342">
        <f t="shared" si="0"/>
        <v>4</v>
      </c>
      <c r="Z36" s="342" t="str">
        <f t="shared" si="1"/>
        <v>0</v>
      </c>
      <c r="AA36" s="34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74">
        <v>3</v>
      </c>
      <c r="H37" s="22" t="s">
        <v>2839</v>
      </c>
      <c r="I37" s="29" t="s">
        <v>2904</v>
      </c>
      <c r="J37" s="74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3</v>
      </c>
      <c r="Q37" s="248" t="s">
        <v>1243</v>
      </c>
      <c r="R37" s="21">
        <v>0</v>
      </c>
      <c r="S37" s="277" t="s">
        <v>3144</v>
      </c>
      <c r="T37" s="1" t="s">
        <v>3148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342">
        <f t="shared" si="0"/>
        <v>6</v>
      </c>
      <c r="Z37" s="342" t="str">
        <f t="shared" si="1"/>
        <v>0</v>
      </c>
      <c r="AA37" s="34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74">
        <v>3</v>
      </c>
      <c r="H38" s="22" t="s">
        <v>2839</v>
      </c>
      <c r="I38" s="29" t="s">
        <v>2904</v>
      </c>
      <c r="J38" s="74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3</v>
      </c>
      <c r="Q38" s="248" t="s">
        <v>1243</v>
      </c>
      <c r="R38" s="21">
        <v>0</v>
      </c>
      <c r="S38" s="277" t="s">
        <v>3144</v>
      </c>
      <c r="T38" s="1" t="s">
        <v>3148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342">
        <f t="shared" si="0"/>
        <v>6</v>
      </c>
      <c r="Z38" s="342" t="str">
        <f t="shared" si="1"/>
        <v>0</v>
      </c>
      <c r="AA38" s="34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74">
        <v>3</v>
      </c>
      <c r="H39" s="22" t="s">
        <v>2839</v>
      </c>
      <c r="I39" s="29" t="s">
        <v>2904</v>
      </c>
      <c r="J39" s="74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3</v>
      </c>
      <c r="Q39" s="248" t="s">
        <v>1243</v>
      </c>
      <c r="R39" s="21">
        <v>0</v>
      </c>
      <c r="S39" s="277" t="s">
        <v>3144</v>
      </c>
      <c r="T39" s="1" t="s">
        <v>3148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342">
        <f t="shared" si="0"/>
        <v>6</v>
      </c>
      <c r="Z39" s="342" t="str">
        <f t="shared" si="1"/>
        <v>0</v>
      </c>
      <c r="AA39" s="34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74">
        <v>2</v>
      </c>
      <c r="H40" s="22" t="s">
        <v>2839</v>
      </c>
      <c r="I40" s="29" t="s">
        <v>2904</v>
      </c>
      <c r="J40" s="74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2</v>
      </c>
      <c r="Q40" s="248" t="s">
        <v>1243</v>
      </c>
      <c r="R40" s="21">
        <v>0</v>
      </c>
      <c r="S40" s="277" t="s">
        <v>3144</v>
      </c>
      <c r="T40" s="1" t="s">
        <v>3148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342">
        <f t="shared" si="0"/>
        <v>4</v>
      </c>
      <c r="Z40" s="342" t="str">
        <f t="shared" si="1"/>
        <v>0</v>
      </c>
      <c r="AA40" s="34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74">
        <v>2</v>
      </c>
      <c r="H41" s="22" t="s">
        <v>2839</v>
      </c>
      <c r="I41" s="29" t="s">
        <v>2904</v>
      </c>
      <c r="J41" s="74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2</v>
      </c>
      <c r="Q41" s="248" t="s">
        <v>1243</v>
      </c>
      <c r="R41" s="21">
        <v>0</v>
      </c>
      <c r="S41" s="277" t="s">
        <v>3144</v>
      </c>
      <c r="T41" s="1" t="s">
        <v>3148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342">
        <f t="shared" si="0"/>
        <v>4</v>
      </c>
      <c r="Z41" s="342" t="str">
        <f t="shared" si="1"/>
        <v>0</v>
      </c>
      <c r="AA41" s="34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74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1</v>
      </c>
      <c r="Q42" s="248" t="s">
        <v>1243</v>
      </c>
      <c r="R42" s="21">
        <v>0</v>
      </c>
      <c r="S42" s="277" t="s">
        <v>3144</v>
      </c>
      <c r="T42" s="1" t="s">
        <v>3148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342">
        <f t="shared" si="0"/>
        <v>2</v>
      </c>
      <c r="Z42" s="342" t="str">
        <f t="shared" si="1"/>
        <v>0</v>
      </c>
      <c r="AA42" s="34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74">
        <v>1</v>
      </c>
      <c r="H43" s="22" t="s">
        <v>2839</v>
      </c>
      <c r="I43" s="29" t="s">
        <v>2904</v>
      </c>
      <c r="J43" s="74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1</v>
      </c>
      <c r="Q43" s="248" t="s">
        <v>1243</v>
      </c>
      <c r="R43" s="21">
        <v>0</v>
      </c>
      <c r="S43" s="277" t="s">
        <v>3144</v>
      </c>
      <c r="T43" s="1" t="s">
        <v>3148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342">
        <f t="shared" si="0"/>
        <v>2</v>
      </c>
      <c r="Z43" s="342" t="str">
        <f t="shared" si="1"/>
        <v>0</v>
      </c>
      <c r="AA43" s="34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40</v>
      </c>
      <c r="H44" s="252"/>
      <c r="I44" s="253"/>
      <c r="J44" s="280"/>
      <c r="K44" s="255"/>
      <c r="L44" s="256"/>
      <c r="M44" s="257">
        <f>G44-P44</f>
        <v>0</v>
      </c>
      <c r="N44" s="366"/>
      <c r="O44" s="282"/>
      <c r="P44" s="283">
        <f>SUM(P20:P43)</f>
        <v>40</v>
      </c>
      <c r="Q44" s="52"/>
      <c r="R44" s="53"/>
      <c r="S44" s="258"/>
      <c r="T44" s="5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37"/>
      <c r="O45" s="276"/>
      <c r="P45" s="289"/>
      <c r="Q45" s="20"/>
      <c r="R45" s="21"/>
      <c r="S45" s="260"/>
      <c r="T45" s="20"/>
      <c r="U45" s="22"/>
      <c r="V45" s="22"/>
      <c r="W45" s="22"/>
      <c r="X45" s="2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B45" s="114"/>
      <c r="AC45" s="85"/>
    </row>
    <row r="46" spans="1:34" s="74" customFormat="1" ht="12" customHeight="1" x14ac:dyDescent="0.2">
      <c r="A46" s="20" t="s">
        <v>2711</v>
      </c>
      <c r="B46" s="21">
        <v>216</v>
      </c>
      <c r="C46" s="20" t="s">
        <v>2218</v>
      </c>
      <c r="D46" s="83" t="s">
        <v>1921</v>
      </c>
      <c r="E46" s="74" t="s">
        <v>2187</v>
      </c>
      <c r="F46" s="74">
        <v>1</v>
      </c>
      <c r="G46" s="74">
        <v>4</v>
      </c>
      <c r="H46" s="22" t="s">
        <v>2839</v>
      </c>
      <c r="I46" s="29" t="s">
        <v>2904</v>
      </c>
      <c r="J46" s="74" t="s">
        <v>446</v>
      </c>
      <c r="K46" s="29" t="s">
        <v>2277</v>
      </c>
      <c r="L46" s="271" t="s">
        <v>2185</v>
      </c>
      <c r="M46" s="26" t="s">
        <v>2889</v>
      </c>
      <c r="N46" s="74" t="s">
        <v>446</v>
      </c>
      <c r="O46" s="290" t="s">
        <v>1395</v>
      </c>
      <c r="P46" s="74">
        <v>4</v>
      </c>
      <c r="Q46" s="1" t="s">
        <v>3146</v>
      </c>
      <c r="R46" s="2">
        <v>215</v>
      </c>
      <c r="S46" s="277" t="s">
        <v>3149</v>
      </c>
      <c r="T46" s="1" t="s">
        <v>3150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8</v>
      </c>
      <c r="Z46" s="342" t="str">
        <f t="shared" si="1"/>
        <v>0</v>
      </c>
      <c r="AA46" s="342">
        <f t="shared" si="2"/>
        <v>8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1922</v>
      </c>
      <c r="E47" s="74" t="s">
        <v>2187</v>
      </c>
      <c r="F47" s="74">
        <v>1</v>
      </c>
      <c r="G47" s="74">
        <v>4</v>
      </c>
      <c r="H47" s="22" t="s">
        <v>2839</v>
      </c>
      <c r="I47" s="29" t="s">
        <v>2904</v>
      </c>
      <c r="J47" s="74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74">
        <v>4</v>
      </c>
      <c r="Q47" s="1" t="s">
        <v>3146</v>
      </c>
      <c r="R47" s="2">
        <v>215</v>
      </c>
      <c r="S47" s="277" t="s">
        <v>3149</v>
      </c>
      <c r="T47" s="1" t="s">
        <v>3150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1923</v>
      </c>
      <c r="E48" s="74" t="s">
        <v>2187</v>
      </c>
      <c r="F48" s="74">
        <v>1</v>
      </c>
      <c r="G48" s="74">
        <v>4</v>
      </c>
      <c r="H48" s="22" t="s">
        <v>2839</v>
      </c>
      <c r="I48" s="29" t="s">
        <v>2904</v>
      </c>
      <c r="J48" s="74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74">
        <v>4</v>
      </c>
      <c r="Q48" s="1" t="s">
        <v>3146</v>
      </c>
      <c r="R48" s="2">
        <v>215</v>
      </c>
      <c r="S48" s="277" t="s">
        <v>3149</v>
      </c>
      <c r="T48" s="1" t="s">
        <v>3150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1924</v>
      </c>
      <c r="E49" s="74" t="s">
        <v>2187</v>
      </c>
      <c r="F49" s="74">
        <v>1</v>
      </c>
      <c r="G49" s="74">
        <v>3</v>
      </c>
      <c r="H49" s="22" t="s">
        <v>2839</v>
      </c>
      <c r="I49" s="29" t="s">
        <v>2904</v>
      </c>
      <c r="J49" s="74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74">
        <v>3</v>
      </c>
      <c r="Q49" s="1" t="s">
        <v>3146</v>
      </c>
      <c r="R49" s="2">
        <v>215</v>
      </c>
      <c r="S49" s="277" t="s">
        <v>3149</v>
      </c>
      <c r="T49" s="1" t="s">
        <v>3150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6</v>
      </c>
      <c r="Z49" s="342" t="str">
        <f t="shared" si="1"/>
        <v>0</v>
      </c>
      <c r="AA49" s="342">
        <f t="shared" si="2"/>
        <v>6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1925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74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74">
        <v>3</v>
      </c>
      <c r="Q50" s="1" t="s">
        <v>3146</v>
      </c>
      <c r="R50" s="2">
        <v>215</v>
      </c>
      <c r="S50" s="277" t="s">
        <v>3149</v>
      </c>
      <c r="T50" s="1" t="s">
        <v>3150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1260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74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74">
        <v>3</v>
      </c>
      <c r="Q51" s="1" t="s">
        <v>3146</v>
      </c>
      <c r="R51" s="2">
        <v>215</v>
      </c>
      <c r="S51" s="277" t="s">
        <v>3149</v>
      </c>
      <c r="T51" s="1" t="s">
        <v>3150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85"/>
    </row>
    <row r="52" spans="1:34" s="43" customFormat="1" ht="12" customHeight="1" x14ac:dyDescent="0.25">
      <c r="A52" s="20" t="s">
        <v>2711</v>
      </c>
      <c r="B52" s="21">
        <v>216</v>
      </c>
      <c r="C52" s="20" t="s">
        <v>2218</v>
      </c>
      <c r="D52" s="83" t="s">
        <v>1928</v>
      </c>
      <c r="E52" s="74" t="s">
        <v>2187</v>
      </c>
      <c r="F52" s="74">
        <v>1</v>
      </c>
      <c r="G52" s="74">
        <v>10</v>
      </c>
      <c r="H52" s="22" t="s">
        <v>2839</v>
      </c>
      <c r="I52" s="29" t="s">
        <v>2904</v>
      </c>
      <c r="J52" s="74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74">
        <v>10</v>
      </c>
      <c r="Q52" s="1" t="s">
        <v>3146</v>
      </c>
      <c r="R52" s="2">
        <v>215</v>
      </c>
      <c r="S52" s="277" t="s">
        <v>3149</v>
      </c>
      <c r="T52" s="1" t="s">
        <v>3150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20</v>
      </c>
      <c r="Z52" s="342" t="str">
        <f t="shared" si="1"/>
        <v>0</v>
      </c>
      <c r="AA52" s="342">
        <f t="shared" si="2"/>
        <v>20</v>
      </c>
      <c r="AB52" s="114"/>
      <c r="AC52" s="30"/>
      <c r="AD52" s="34"/>
      <c r="AE52" s="34"/>
      <c r="AF52" s="34"/>
      <c r="AG52" s="34"/>
      <c r="AH52" s="34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1929</v>
      </c>
      <c r="E53" s="74" t="s">
        <v>2187</v>
      </c>
      <c r="F53" s="74">
        <v>1</v>
      </c>
      <c r="G53" s="74">
        <v>10</v>
      </c>
      <c r="H53" s="22" t="s">
        <v>2839</v>
      </c>
      <c r="I53" s="29" t="s">
        <v>2904</v>
      </c>
      <c r="J53" s="74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74">
        <v>10</v>
      </c>
      <c r="Q53" s="1" t="s">
        <v>3146</v>
      </c>
      <c r="R53" s="2">
        <v>215</v>
      </c>
      <c r="S53" s="277" t="s">
        <v>3149</v>
      </c>
      <c r="T53" s="1" t="s">
        <v>3150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20</v>
      </c>
      <c r="Z53" s="342" t="str">
        <f t="shared" si="1"/>
        <v>0</v>
      </c>
      <c r="AA53" s="342">
        <f t="shared" si="2"/>
        <v>20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1930</v>
      </c>
      <c r="E54" s="74" t="s">
        <v>2187</v>
      </c>
      <c r="F54" s="74">
        <v>1</v>
      </c>
      <c r="G54" s="74">
        <v>10</v>
      </c>
      <c r="H54" s="22" t="s">
        <v>2839</v>
      </c>
      <c r="I54" s="29" t="s">
        <v>2904</v>
      </c>
      <c r="J54" s="74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74">
        <v>10</v>
      </c>
      <c r="Q54" s="1" t="s">
        <v>3146</v>
      </c>
      <c r="R54" s="2">
        <v>215</v>
      </c>
      <c r="S54" s="277" t="s">
        <v>3149</v>
      </c>
      <c r="T54" s="1" t="s">
        <v>3150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20</v>
      </c>
      <c r="Z54" s="342" t="str">
        <f t="shared" si="1"/>
        <v>0</v>
      </c>
      <c r="AA54" s="342">
        <f t="shared" si="2"/>
        <v>20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1094</v>
      </c>
      <c r="E55" s="74" t="s">
        <v>2187</v>
      </c>
      <c r="F55" s="74">
        <v>1</v>
      </c>
      <c r="G55" s="74">
        <v>10</v>
      </c>
      <c r="H55" s="22" t="s">
        <v>2839</v>
      </c>
      <c r="I55" s="29" t="s">
        <v>2904</v>
      </c>
      <c r="J55" s="74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74">
        <v>10</v>
      </c>
      <c r="Q55" s="1" t="s">
        <v>3146</v>
      </c>
      <c r="R55" s="2">
        <v>215</v>
      </c>
      <c r="S55" s="277" t="s">
        <v>3149</v>
      </c>
      <c r="T55" s="1" t="s">
        <v>3150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20</v>
      </c>
      <c r="Z55" s="342" t="str">
        <f t="shared" si="1"/>
        <v>0</v>
      </c>
      <c r="AA55" s="342">
        <f t="shared" si="2"/>
        <v>20</v>
      </c>
      <c r="AB55" s="30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1931</v>
      </c>
      <c r="E56" s="74" t="s">
        <v>2187</v>
      </c>
      <c r="F56" s="74">
        <v>1</v>
      </c>
      <c r="G56" s="74">
        <v>10</v>
      </c>
      <c r="H56" s="22" t="s">
        <v>2839</v>
      </c>
      <c r="I56" s="29" t="s">
        <v>2904</v>
      </c>
      <c r="J56" s="74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74">
        <v>10</v>
      </c>
      <c r="Q56" s="1" t="s">
        <v>3146</v>
      </c>
      <c r="R56" s="2">
        <v>215</v>
      </c>
      <c r="S56" s="277" t="s">
        <v>3149</v>
      </c>
      <c r="T56" s="1" t="s">
        <v>3150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20</v>
      </c>
      <c r="Z56" s="342" t="str">
        <f t="shared" si="1"/>
        <v>0</v>
      </c>
      <c r="AA56" s="342">
        <f t="shared" si="2"/>
        <v>20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1095</v>
      </c>
      <c r="E57" s="74" t="s">
        <v>2187</v>
      </c>
      <c r="F57" s="74">
        <v>1</v>
      </c>
      <c r="G57" s="74">
        <v>10</v>
      </c>
      <c r="H57" s="22" t="s">
        <v>2839</v>
      </c>
      <c r="I57" s="29" t="s">
        <v>2904</v>
      </c>
      <c r="J57" s="74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74">
        <v>10</v>
      </c>
      <c r="Q57" s="1" t="s">
        <v>3146</v>
      </c>
      <c r="R57" s="2">
        <v>215</v>
      </c>
      <c r="S57" s="277" t="s">
        <v>3149</v>
      </c>
      <c r="T57" s="1" t="s">
        <v>3150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20</v>
      </c>
      <c r="Z57" s="342" t="str">
        <f t="shared" si="1"/>
        <v>0</v>
      </c>
      <c r="AA57" s="342">
        <f t="shared" si="2"/>
        <v>20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1898</v>
      </c>
      <c r="E58" s="74" t="s">
        <v>2187</v>
      </c>
      <c r="F58" s="74">
        <v>1</v>
      </c>
      <c r="G58" s="74">
        <v>10</v>
      </c>
      <c r="H58" s="22" t="s">
        <v>2839</v>
      </c>
      <c r="I58" s="29" t="s">
        <v>2904</v>
      </c>
      <c r="J58" s="74" t="s">
        <v>446</v>
      </c>
      <c r="K58" s="29" t="s">
        <v>2277</v>
      </c>
      <c r="L58" s="271" t="s">
        <v>2185</v>
      </c>
      <c r="M58" s="26" t="s">
        <v>2889</v>
      </c>
      <c r="N58" s="74" t="s">
        <v>446</v>
      </c>
      <c r="O58" s="290" t="s">
        <v>1395</v>
      </c>
      <c r="P58" s="74">
        <v>10</v>
      </c>
      <c r="Q58" s="1" t="s">
        <v>3146</v>
      </c>
      <c r="R58" s="2">
        <v>215</v>
      </c>
      <c r="S58" s="277" t="s">
        <v>3149</v>
      </c>
      <c r="T58" s="1" t="s">
        <v>3150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342">
        <f t="shared" si="0"/>
        <v>20</v>
      </c>
      <c r="Z58" s="342" t="str">
        <f t="shared" si="1"/>
        <v>0</v>
      </c>
      <c r="AA58" s="342">
        <f t="shared" si="2"/>
        <v>20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1932</v>
      </c>
      <c r="E59" s="74" t="s">
        <v>2187</v>
      </c>
      <c r="F59" s="74">
        <v>1</v>
      </c>
      <c r="G59" s="74">
        <v>10</v>
      </c>
      <c r="H59" s="22" t="s">
        <v>2839</v>
      </c>
      <c r="I59" s="29" t="s">
        <v>2904</v>
      </c>
      <c r="J59" s="74" t="s">
        <v>446</v>
      </c>
      <c r="K59" s="29" t="s">
        <v>2277</v>
      </c>
      <c r="L59" s="271" t="s">
        <v>2185</v>
      </c>
      <c r="M59" s="26" t="s">
        <v>2889</v>
      </c>
      <c r="N59" s="74" t="s">
        <v>446</v>
      </c>
      <c r="O59" s="290" t="s">
        <v>1395</v>
      </c>
      <c r="P59" s="74">
        <v>10</v>
      </c>
      <c r="Q59" s="1" t="s">
        <v>3146</v>
      </c>
      <c r="R59" s="2">
        <v>215</v>
      </c>
      <c r="S59" s="277" t="s">
        <v>3149</v>
      </c>
      <c r="T59" s="1" t="s">
        <v>3150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342">
        <f t="shared" si="0"/>
        <v>20</v>
      </c>
      <c r="Z59" s="342" t="str">
        <f t="shared" si="1"/>
        <v>0</v>
      </c>
      <c r="AA59" s="342">
        <f t="shared" si="2"/>
        <v>20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1933</v>
      </c>
      <c r="E60" s="74" t="s">
        <v>2187</v>
      </c>
      <c r="F60" s="74">
        <v>1</v>
      </c>
      <c r="G60" s="74">
        <v>10</v>
      </c>
      <c r="H60" s="22" t="s">
        <v>2839</v>
      </c>
      <c r="I60" s="29" t="s">
        <v>2904</v>
      </c>
      <c r="J60" s="74" t="s">
        <v>446</v>
      </c>
      <c r="K60" s="29" t="s">
        <v>2277</v>
      </c>
      <c r="L60" s="271" t="s">
        <v>2185</v>
      </c>
      <c r="M60" s="26" t="s">
        <v>2889</v>
      </c>
      <c r="N60" s="74" t="s">
        <v>446</v>
      </c>
      <c r="O60" s="290" t="s">
        <v>1395</v>
      </c>
      <c r="P60" s="74">
        <v>10</v>
      </c>
      <c r="Q60" s="1" t="s">
        <v>3146</v>
      </c>
      <c r="R60" s="2">
        <v>215</v>
      </c>
      <c r="S60" s="277" t="s">
        <v>3149</v>
      </c>
      <c r="T60" s="1" t="s">
        <v>3150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342">
        <f t="shared" si="0"/>
        <v>20</v>
      </c>
      <c r="Z60" s="342" t="str">
        <f t="shared" si="1"/>
        <v>0</v>
      </c>
      <c r="AA60" s="342">
        <f t="shared" si="2"/>
        <v>20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1934</v>
      </c>
      <c r="E61" s="74" t="s">
        <v>2187</v>
      </c>
      <c r="F61" s="74">
        <v>1</v>
      </c>
      <c r="G61" s="74">
        <v>10</v>
      </c>
      <c r="H61" s="22" t="s">
        <v>2839</v>
      </c>
      <c r="I61" s="29" t="s">
        <v>2904</v>
      </c>
      <c r="J61" s="74" t="s">
        <v>446</v>
      </c>
      <c r="K61" s="29" t="s">
        <v>2277</v>
      </c>
      <c r="L61" s="271" t="s">
        <v>2185</v>
      </c>
      <c r="M61" s="26" t="s">
        <v>2889</v>
      </c>
      <c r="N61" s="74" t="s">
        <v>446</v>
      </c>
      <c r="O61" s="290" t="s">
        <v>1395</v>
      </c>
      <c r="P61" s="74">
        <v>10</v>
      </c>
      <c r="Q61" s="1" t="s">
        <v>3146</v>
      </c>
      <c r="R61" s="2">
        <v>215</v>
      </c>
      <c r="S61" s="277" t="s">
        <v>3149</v>
      </c>
      <c r="T61" s="1" t="s">
        <v>3150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342">
        <f t="shared" si="0"/>
        <v>20</v>
      </c>
      <c r="Z61" s="342" t="str">
        <f t="shared" si="1"/>
        <v>0</v>
      </c>
      <c r="AA61" s="342">
        <f t="shared" si="2"/>
        <v>20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1935</v>
      </c>
      <c r="E62" s="74" t="s">
        <v>2187</v>
      </c>
      <c r="F62" s="74">
        <v>1</v>
      </c>
      <c r="G62" s="74">
        <v>10</v>
      </c>
      <c r="H62" s="22" t="s">
        <v>2839</v>
      </c>
      <c r="I62" s="29" t="s">
        <v>2904</v>
      </c>
      <c r="J62" s="74" t="s">
        <v>446</v>
      </c>
      <c r="K62" s="29" t="s">
        <v>2277</v>
      </c>
      <c r="L62" s="271" t="s">
        <v>2185</v>
      </c>
      <c r="M62" s="26" t="s">
        <v>2889</v>
      </c>
      <c r="N62" s="74" t="s">
        <v>446</v>
      </c>
      <c r="O62" s="290" t="s">
        <v>1395</v>
      </c>
      <c r="P62" s="74">
        <v>10</v>
      </c>
      <c r="Q62" s="1" t="s">
        <v>3146</v>
      </c>
      <c r="R62" s="2">
        <v>215</v>
      </c>
      <c r="S62" s="277" t="s">
        <v>3149</v>
      </c>
      <c r="T62" s="1" t="s">
        <v>3150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342">
        <f t="shared" si="0"/>
        <v>20</v>
      </c>
      <c r="Z62" s="342" t="str">
        <f t="shared" si="1"/>
        <v>0</v>
      </c>
      <c r="AA62" s="342">
        <f t="shared" si="2"/>
        <v>20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1936</v>
      </c>
      <c r="E63" s="74" t="s">
        <v>2187</v>
      </c>
      <c r="F63" s="74">
        <v>1</v>
      </c>
      <c r="G63" s="74">
        <v>9</v>
      </c>
      <c r="H63" s="22" t="s">
        <v>2839</v>
      </c>
      <c r="I63" s="29" t="s">
        <v>2904</v>
      </c>
      <c r="J63" s="74" t="s">
        <v>446</v>
      </c>
      <c r="K63" s="29" t="s">
        <v>2277</v>
      </c>
      <c r="L63" s="271" t="s">
        <v>2185</v>
      </c>
      <c r="M63" s="26" t="s">
        <v>2889</v>
      </c>
      <c r="N63" s="74" t="s">
        <v>446</v>
      </c>
      <c r="O63" s="290" t="s">
        <v>1395</v>
      </c>
      <c r="P63" s="74">
        <v>9</v>
      </c>
      <c r="Q63" s="1" t="s">
        <v>3146</v>
      </c>
      <c r="R63" s="2">
        <v>215</v>
      </c>
      <c r="S63" s="277" t="s">
        <v>3149</v>
      </c>
      <c r="T63" s="1" t="s">
        <v>3150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342">
        <f t="shared" si="0"/>
        <v>18</v>
      </c>
      <c r="Z63" s="342" t="str">
        <f t="shared" si="1"/>
        <v>0</v>
      </c>
      <c r="AA63" s="342">
        <f t="shared" si="2"/>
        <v>18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1937</v>
      </c>
      <c r="E64" s="74" t="s">
        <v>2187</v>
      </c>
      <c r="F64" s="74">
        <v>1</v>
      </c>
      <c r="G64" s="74">
        <v>9</v>
      </c>
      <c r="H64" s="22" t="s">
        <v>2839</v>
      </c>
      <c r="I64" s="29" t="s">
        <v>2904</v>
      </c>
      <c r="J64" s="74" t="s">
        <v>446</v>
      </c>
      <c r="K64" s="29" t="s">
        <v>2277</v>
      </c>
      <c r="L64" s="271" t="s">
        <v>2185</v>
      </c>
      <c r="M64" s="26" t="s">
        <v>2889</v>
      </c>
      <c r="N64" s="74" t="s">
        <v>446</v>
      </c>
      <c r="O64" s="290" t="s">
        <v>1395</v>
      </c>
      <c r="P64" s="74">
        <v>9</v>
      </c>
      <c r="Q64" s="1" t="s">
        <v>3146</v>
      </c>
      <c r="R64" s="2">
        <v>215</v>
      </c>
      <c r="S64" s="277" t="s">
        <v>3149</v>
      </c>
      <c r="T64" s="1" t="s">
        <v>3150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342">
        <f t="shared" si="0"/>
        <v>18</v>
      </c>
      <c r="Z64" s="342" t="str">
        <f t="shared" si="1"/>
        <v>0</v>
      </c>
      <c r="AA64" s="342">
        <f t="shared" si="2"/>
        <v>18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1168</v>
      </c>
      <c r="E65" s="74" t="s">
        <v>2187</v>
      </c>
      <c r="F65" s="74">
        <v>1</v>
      </c>
      <c r="G65" s="74">
        <v>9</v>
      </c>
      <c r="H65" s="22" t="s">
        <v>2839</v>
      </c>
      <c r="I65" s="29" t="s">
        <v>2904</v>
      </c>
      <c r="J65" s="74" t="s">
        <v>446</v>
      </c>
      <c r="K65" s="29" t="s">
        <v>2277</v>
      </c>
      <c r="L65" s="271" t="s">
        <v>2185</v>
      </c>
      <c r="M65" s="26" t="s">
        <v>2889</v>
      </c>
      <c r="N65" s="74" t="s">
        <v>446</v>
      </c>
      <c r="O65" s="290" t="s">
        <v>1395</v>
      </c>
      <c r="P65" s="74">
        <v>9</v>
      </c>
      <c r="Q65" s="1" t="s">
        <v>3146</v>
      </c>
      <c r="R65" s="2">
        <v>215</v>
      </c>
      <c r="S65" s="277" t="s">
        <v>3149</v>
      </c>
      <c r="T65" s="1" t="s">
        <v>3150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342">
        <f t="shared" si="0"/>
        <v>18</v>
      </c>
      <c r="Z65" s="342" t="str">
        <f t="shared" si="1"/>
        <v>0</v>
      </c>
      <c r="AA65" s="342">
        <f t="shared" si="2"/>
        <v>18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1938</v>
      </c>
      <c r="E66" s="74" t="s">
        <v>2187</v>
      </c>
      <c r="F66" s="74">
        <v>1</v>
      </c>
      <c r="G66" s="74">
        <v>10</v>
      </c>
      <c r="H66" s="22" t="s">
        <v>2839</v>
      </c>
      <c r="I66" s="29" t="s">
        <v>2904</v>
      </c>
      <c r="J66" s="74" t="s">
        <v>446</v>
      </c>
      <c r="K66" s="29" t="s">
        <v>2277</v>
      </c>
      <c r="L66" s="271" t="s">
        <v>2185</v>
      </c>
      <c r="M66" s="26" t="s">
        <v>2889</v>
      </c>
      <c r="N66" s="74" t="s">
        <v>446</v>
      </c>
      <c r="O66" s="290" t="s">
        <v>1395</v>
      </c>
      <c r="P66" s="74">
        <v>10</v>
      </c>
      <c r="Q66" s="1" t="s">
        <v>3146</v>
      </c>
      <c r="R66" s="2">
        <v>215</v>
      </c>
      <c r="S66" s="277" t="s">
        <v>3149</v>
      </c>
      <c r="T66" s="1" t="s">
        <v>3150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342">
        <f t="shared" si="0"/>
        <v>20</v>
      </c>
      <c r="Z66" s="342" t="str">
        <f t="shared" si="1"/>
        <v>0</v>
      </c>
      <c r="AA66" s="342">
        <f t="shared" si="2"/>
        <v>20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1939</v>
      </c>
      <c r="E67" s="74" t="s">
        <v>2187</v>
      </c>
      <c r="F67" s="74">
        <v>1</v>
      </c>
      <c r="G67" s="74">
        <v>10</v>
      </c>
      <c r="H67" s="22" t="s">
        <v>2839</v>
      </c>
      <c r="I67" s="29" t="s">
        <v>2904</v>
      </c>
      <c r="J67" s="74" t="s">
        <v>446</v>
      </c>
      <c r="K67" s="29" t="s">
        <v>2277</v>
      </c>
      <c r="L67" s="271" t="s">
        <v>2185</v>
      </c>
      <c r="M67" s="26" t="s">
        <v>2889</v>
      </c>
      <c r="N67" s="74" t="s">
        <v>446</v>
      </c>
      <c r="O67" s="290" t="s">
        <v>1395</v>
      </c>
      <c r="P67" s="74">
        <v>10</v>
      </c>
      <c r="Q67" s="1" t="s">
        <v>3146</v>
      </c>
      <c r="R67" s="2">
        <v>215</v>
      </c>
      <c r="S67" s="277" t="s">
        <v>3149</v>
      </c>
      <c r="T67" s="1" t="s">
        <v>3150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342">
        <f t="shared" si="0"/>
        <v>20</v>
      </c>
      <c r="Z67" s="342" t="str">
        <f t="shared" si="1"/>
        <v>0</v>
      </c>
      <c r="AA67" s="342">
        <f t="shared" si="2"/>
        <v>20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1940</v>
      </c>
      <c r="E68" s="74" t="s">
        <v>2187</v>
      </c>
      <c r="F68" s="74">
        <v>1</v>
      </c>
      <c r="G68" s="74">
        <v>3</v>
      </c>
      <c r="H68" s="22" t="s">
        <v>2839</v>
      </c>
      <c r="I68" s="29" t="s">
        <v>2904</v>
      </c>
      <c r="J68" s="74" t="s">
        <v>446</v>
      </c>
      <c r="K68" s="29" t="s">
        <v>2277</v>
      </c>
      <c r="L68" s="271" t="s">
        <v>2185</v>
      </c>
      <c r="M68" s="26" t="s">
        <v>2889</v>
      </c>
      <c r="N68" s="74" t="s">
        <v>446</v>
      </c>
      <c r="O68" s="290" t="s">
        <v>1395</v>
      </c>
      <c r="P68" s="74">
        <v>3</v>
      </c>
      <c r="Q68" s="1" t="s">
        <v>3146</v>
      </c>
      <c r="R68" s="2">
        <v>215</v>
      </c>
      <c r="S68" s="277" t="s">
        <v>3149</v>
      </c>
      <c r="T68" s="1" t="s">
        <v>3150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342">
        <f t="shared" si="0"/>
        <v>6</v>
      </c>
      <c r="Z68" s="342" t="str">
        <f t="shared" si="1"/>
        <v>0</v>
      </c>
      <c r="AA68" s="342">
        <f t="shared" si="2"/>
        <v>6</v>
      </c>
      <c r="AB68" s="114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1941</v>
      </c>
      <c r="E69" s="74" t="s">
        <v>2187</v>
      </c>
      <c r="F69" s="74">
        <v>1</v>
      </c>
      <c r="G69" s="74">
        <v>3</v>
      </c>
      <c r="H69" s="22" t="s">
        <v>2839</v>
      </c>
      <c r="I69" s="29" t="s">
        <v>2904</v>
      </c>
      <c r="J69" s="74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74">
        <v>3</v>
      </c>
      <c r="Q69" s="1" t="s">
        <v>3146</v>
      </c>
      <c r="R69" s="2">
        <v>215</v>
      </c>
      <c r="S69" s="277" t="s">
        <v>3149</v>
      </c>
      <c r="T69" s="1" t="s">
        <v>3150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342">
        <f t="shared" ref="Y69:Y132" si="3">F69*G69*2</f>
        <v>6</v>
      </c>
      <c r="Z69" s="342" t="str">
        <f t="shared" ref="Z69:Z132" si="4">IF(X69="N",Y69,"0")</f>
        <v>0</v>
      </c>
      <c r="AA69" s="342">
        <f t="shared" ref="AA69:AA132" si="5">IF(X69="P",Y69,"0")</f>
        <v>6</v>
      </c>
      <c r="AB69" s="114"/>
      <c r="AC69" s="30"/>
      <c r="AD69" s="34"/>
      <c r="AE69" s="34"/>
      <c r="AF69" s="34"/>
      <c r="AG69" s="34"/>
      <c r="AH69" s="34"/>
    </row>
    <row r="70" spans="1:34" s="49" customFormat="1" ht="12" customHeight="1" thickBot="1" x14ac:dyDescent="0.3">
      <c r="A70" s="262"/>
      <c r="B70" s="263"/>
      <c r="C70" s="262"/>
      <c r="G70" s="292">
        <f>SUM(G46:G69)</f>
        <v>184</v>
      </c>
      <c r="I70" s="265"/>
      <c r="J70" s="293"/>
      <c r="K70" s="294"/>
      <c r="L70" s="266"/>
      <c r="M70" s="295">
        <f>G70-P70</f>
        <v>0</v>
      </c>
      <c r="N70" s="367"/>
      <c r="O70" s="297"/>
      <c r="P70" s="292">
        <f>SUM(P46:P69)</f>
        <v>184</v>
      </c>
      <c r="Q70" s="298"/>
      <c r="R70" s="263"/>
      <c r="S70" s="299"/>
      <c r="T70" s="300"/>
      <c r="U70" s="65"/>
      <c r="V70" s="65"/>
      <c r="Y70" s="342">
        <f t="shared" si="3"/>
        <v>0</v>
      </c>
      <c r="Z70" s="342" t="str">
        <f t="shared" si="4"/>
        <v>0</v>
      </c>
      <c r="AA70" s="342" t="str">
        <f t="shared" si="5"/>
        <v>0</v>
      </c>
      <c r="AC70" s="270"/>
    </row>
    <row r="71" spans="1:34" s="3" customFormat="1" ht="12" customHeight="1" x14ac:dyDescent="0.25">
      <c r="A71" s="1"/>
      <c r="B71" s="2"/>
      <c r="C71" s="301" t="s">
        <v>1945</v>
      </c>
      <c r="D71" s="1"/>
      <c r="G71" s="4"/>
      <c r="I71" s="4"/>
      <c r="K71" s="4"/>
      <c r="L71" s="244"/>
      <c r="O71" s="86"/>
      <c r="Q71" s="1"/>
      <c r="R71" s="2"/>
      <c r="S71" s="127"/>
      <c r="T71" s="1"/>
      <c r="Y71" s="342">
        <f t="shared" si="3"/>
        <v>0</v>
      </c>
      <c r="Z71" s="342" t="str">
        <f t="shared" si="4"/>
        <v>0</v>
      </c>
      <c r="AA71" s="342" t="str">
        <f t="shared" si="5"/>
        <v>0</v>
      </c>
      <c r="AC71" s="5"/>
    </row>
    <row r="72" spans="1:34" s="3" customFormat="1" ht="12" customHeight="1" x14ac:dyDescent="0.2">
      <c r="L72" s="244" t="s">
        <v>2185</v>
      </c>
      <c r="S72" s="22"/>
      <c r="Y72" s="342">
        <f t="shared" si="3"/>
        <v>0</v>
      </c>
      <c r="Z72" s="342" t="str">
        <f t="shared" si="4"/>
        <v>0</v>
      </c>
      <c r="AA72" s="342" t="str">
        <f t="shared" si="5"/>
        <v>0</v>
      </c>
      <c r="AC72" s="5"/>
    </row>
    <row r="73" spans="1:34" s="3" customFormat="1" ht="12" customHeight="1" x14ac:dyDescent="0.2">
      <c r="A73" s="1" t="s">
        <v>3151</v>
      </c>
      <c r="B73" s="2">
        <v>210</v>
      </c>
      <c r="C73" s="1" t="s">
        <v>3146</v>
      </c>
      <c r="D73" s="1" t="s">
        <v>2186</v>
      </c>
      <c r="E73" s="3" t="s">
        <v>2187</v>
      </c>
      <c r="F73" s="3">
        <v>16</v>
      </c>
      <c r="G73" s="27">
        <v>25</v>
      </c>
      <c r="I73" s="111" t="s">
        <v>1983</v>
      </c>
      <c r="J73" s="3" t="s">
        <v>446</v>
      </c>
      <c r="K73" s="111" t="s">
        <v>1984</v>
      </c>
      <c r="L73" s="244" t="s">
        <v>2185</v>
      </c>
      <c r="M73" s="27" t="s">
        <v>1983</v>
      </c>
      <c r="N73" s="3" t="s">
        <v>446</v>
      </c>
      <c r="O73" s="27"/>
      <c r="P73" s="27">
        <v>25</v>
      </c>
      <c r="Q73" s="1" t="s">
        <v>3146</v>
      </c>
      <c r="R73" s="2">
        <v>210</v>
      </c>
      <c r="S73" s="358" t="s">
        <v>436</v>
      </c>
      <c r="T73" s="1" t="s">
        <v>3152</v>
      </c>
      <c r="U73" s="3" t="s">
        <v>1953</v>
      </c>
      <c r="V73" s="3" t="s">
        <v>1953</v>
      </c>
      <c r="W73" s="22" t="s">
        <v>2892</v>
      </c>
      <c r="X73" s="22" t="s">
        <v>1019</v>
      </c>
      <c r="Y73" s="342">
        <f t="shared" si="3"/>
        <v>800</v>
      </c>
      <c r="Z73" s="342">
        <f t="shared" si="4"/>
        <v>800</v>
      </c>
      <c r="AA73" s="342" t="str">
        <f t="shared" si="5"/>
        <v>0</v>
      </c>
      <c r="AC73" s="5"/>
    </row>
    <row r="74" spans="1:34" s="3" customFormat="1" ht="12" customHeight="1" x14ac:dyDescent="0.2">
      <c r="A74" s="1" t="s">
        <v>3151</v>
      </c>
      <c r="B74" s="2">
        <v>210</v>
      </c>
      <c r="C74" s="1" t="s">
        <v>3146</v>
      </c>
      <c r="D74" s="1" t="s">
        <v>2186</v>
      </c>
      <c r="E74" s="3" t="s">
        <v>2187</v>
      </c>
      <c r="F74" s="3">
        <v>16</v>
      </c>
      <c r="G74" s="27">
        <v>25</v>
      </c>
      <c r="I74" s="111" t="s">
        <v>3153</v>
      </c>
      <c r="J74" s="3" t="s">
        <v>446</v>
      </c>
      <c r="K74" s="111" t="s">
        <v>1984</v>
      </c>
      <c r="L74" s="244" t="s">
        <v>2185</v>
      </c>
      <c r="M74" s="3" t="s">
        <v>2516</v>
      </c>
      <c r="N74" s="3" t="s">
        <v>446</v>
      </c>
      <c r="O74" s="27"/>
      <c r="P74" s="3">
        <v>25</v>
      </c>
      <c r="Q74" s="1" t="s">
        <v>2193</v>
      </c>
      <c r="R74" s="2">
        <v>86</v>
      </c>
      <c r="S74" s="358" t="s">
        <v>436</v>
      </c>
      <c r="T74" s="1" t="s">
        <v>1991</v>
      </c>
      <c r="U74" s="3" t="s">
        <v>1953</v>
      </c>
      <c r="V74" s="3" t="s">
        <v>1953</v>
      </c>
      <c r="W74" s="22" t="s">
        <v>2892</v>
      </c>
      <c r="X74" s="22" t="s">
        <v>1019</v>
      </c>
      <c r="Y74" s="342">
        <f t="shared" si="3"/>
        <v>800</v>
      </c>
      <c r="Z74" s="342">
        <f t="shared" si="4"/>
        <v>800</v>
      </c>
      <c r="AA74" s="342" t="str">
        <f t="shared" si="5"/>
        <v>0</v>
      </c>
    </row>
    <row r="75" spans="1:34" s="22" customFormat="1" ht="12" customHeight="1" x14ac:dyDescent="0.2">
      <c r="A75" s="1" t="s">
        <v>3154</v>
      </c>
      <c r="B75" s="2">
        <v>225</v>
      </c>
      <c r="C75" s="1" t="s">
        <v>3146</v>
      </c>
      <c r="D75" s="1" t="s">
        <v>2186</v>
      </c>
      <c r="E75" s="3" t="s">
        <v>2187</v>
      </c>
      <c r="F75" s="3">
        <v>16</v>
      </c>
      <c r="G75" s="27">
        <v>25</v>
      </c>
      <c r="H75" s="3"/>
      <c r="I75" s="111" t="s">
        <v>3155</v>
      </c>
      <c r="J75" s="22" t="s">
        <v>446</v>
      </c>
      <c r="K75" s="111" t="s">
        <v>2887</v>
      </c>
      <c r="L75" s="246" t="s">
        <v>2185</v>
      </c>
      <c r="M75" s="3" t="s">
        <v>2453</v>
      </c>
      <c r="N75" s="3" t="s">
        <v>446</v>
      </c>
      <c r="O75" s="142" t="s">
        <v>1968</v>
      </c>
      <c r="P75" s="3">
        <v>25</v>
      </c>
      <c r="Q75" s="1" t="s">
        <v>2193</v>
      </c>
      <c r="R75" s="2">
        <v>24.73</v>
      </c>
      <c r="S75" s="358" t="s">
        <v>3156</v>
      </c>
      <c r="T75" s="1" t="s">
        <v>1970</v>
      </c>
      <c r="U75" s="3" t="s">
        <v>1953</v>
      </c>
      <c r="V75" s="3" t="s">
        <v>1953</v>
      </c>
      <c r="W75" s="22" t="s">
        <v>2892</v>
      </c>
      <c r="X75" s="22" t="s">
        <v>2847</v>
      </c>
      <c r="Y75" s="342">
        <f t="shared" si="3"/>
        <v>800</v>
      </c>
      <c r="Z75" s="342" t="str">
        <f t="shared" si="4"/>
        <v>0</v>
      </c>
      <c r="AA75" s="342">
        <f t="shared" si="5"/>
        <v>800</v>
      </c>
      <c r="AC75" s="25"/>
    </row>
    <row r="76" spans="1:34" s="3" customFormat="1" ht="12" customHeight="1" x14ac:dyDescent="0.2">
      <c r="A76" s="1" t="s">
        <v>3157</v>
      </c>
      <c r="B76" s="2">
        <v>215</v>
      </c>
      <c r="C76" s="1" t="s">
        <v>3146</v>
      </c>
      <c r="D76" s="1" t="s">
        <v>2186</v>
      </c>
      <c r="E76" s="3" t="s">
        <v>2187</v>
      </c>
      <c r="F76" s="3">
        <v>16</v>
      </c>
      <c r="G76" s="27">
        <v>25</v>
      </c>
      <c r="I76" s="111" t="s">
        <v>3155</v>
      </c>
      <c r="J76" s="22" t="s">
        <v>446</v>
      </c>
      <c r="K76" s="111" t="s">
        <v>2887</v>
      </c>
      <c r="L76" s="244" t="s">
        <v>2185</v>
      </c>
      <c r="M76" s="3" t="s">
        <v>2453</v>
      </c>
      <c r="N76" s="3" t="s">
        <v>446</v>
      </c>
      <c r="O76" s="142" t="s">
        <v>1968</v>
      </c>
      <c r="P76" s="3">
        <v>25</v>
      </c>
      <c r="Q76" s="1" t="s">
        <v>2193</v>
      </c>
      <c r="R76" s="2">
        <v>24.73</v>
      </c>
      <c r="S76" s="358" t="s">
        <v>3158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342">
        <f t="shared" si="3"/>
        <v>800</v>
      </c>
      <c r="Z76" s="342" t="str">
        <f t="shared" si="4"/>
        <v>0</v>
      </c>
      <c r="AA76" s="342">
        <f t="shared" si="5"/>
        <v>800</v>
      </c>
      <c r="AC76" s="5"/>
    </row>
    <row r="77" spans="1:34" s="3" customFormat="1" ht="12" customHeight="1" x14ac:dyDescent="0.2">
      <c r="A77" s="20" t="s">
        <v>1966</v>
      </c>
      <c r="B77" s="21">
        <v>215</v>
      </c>
      <c r="C77" s="20" t="s">
        <v>2218</v>
      </c>
      <c r="D77" s="20" t="s">
        <v>2186</v>
      </c>
      <c r="E77" s="22" t="s">
        <v>2187</v>
      </c>
      <c r="F77" s="22">
        <v>16</v>
      </c>
      <c r="G77" s="22">
        <v>25</v>
      </c>
      <c r="H77" s="22"/>
      <c r="I77" s="245" t="s">
        <v>3159</v>
      </c>
      <c r="J77" s="3" t="s">
        <v>446</v>
      </c>
      <c r="K77" s="23" t="s">
        <v>1949</v>
      </c>
      <c r="L77" s="244" t="s">
        <v>2185</v>
      </c>
      <c r="M77" s="27" t="s">
        <v>2585</v>
      </c>
      <c r="N77" s="3" t="s">
        <v>446</v>
      </c>
      <c r="O77" s="27" t="s">
        <v>3160</v>
      </c>
      <c r="P77" s="27">
        <v>25</v>
      </c>
      <c r="Q77" s="1" t="s">
        <v>3146</v>
      </c>
      <c r="R77" s="2">
        <v>210</v>
      </c>
      <c r="S77" s="358" t="s">
        <v>3161</v>
      </c>
      <c r="T77" s="1" t="s">
        <v>3162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342">
        <f t="shared" si="3"/>
        <v>800</v>
      </c>
      <c r="Z77" s="342" t="str">
        <f t="shared" si="4"/>
        <v>0</v>
      </c>
      <c r="AA77" s="342">
        <f t="shared" si="5"/>
        <v>800</v>
      </c>
      <c r="AC77" s="5"/>
    </row>
    <row r="78" spans="1:34" s="3" customFormat="1" ht="12" customHeight="1" x14ac:dyDescent="0.2">
      <c r="A78" s="20" t="s">
        <v>1971</v>
      </c>
      <c r="B78" s="21">
        <v>38.6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3" t="s">
        <v>3163</v>
      </c>
      <c r="J78" s="22" t="s">
        <v>446</v>
      </c>
      <c r="K78" s="23" t="s">
        <v>2408</v>
      </c>
      <c r="L78" s="244" t="s">
        <v>2185</v>
      </c>
      <c r="M78" s="3" t="s">
        <v>2453</v>
      </c>
      <c r="N78" s="3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58" t="s">
        <v>3164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342">
        <f t="shared" si="3"/>
        <v>800</v>
      </c>
      <c r="Z78" s="342" t="str">
        <f t="shared" si="4"/>
        <v>0</v>
      </c>
      <c r="AA78" s="342">
        <f t="shared" si="5"/>
        <v>800</v>
      </c>
      <c r="AC78" s="5"/>
    </row>
    <row r="79" spans="1:34" s="3" customFormat="1" ht="12" customHeight="1" x14ac:dyDescent="0.2">
      <c r="A79" s="1" t="s">
        <v>3165</v>
      </c>
      <c r="B79" s="2">
        <v>205</v>
      </c>
      <c r="C79" s="1" t="s">
        <v>3146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3166</v>
      </c>
      <c r="J79" s="22" t="s">
        <v>446</v>
      </c>
      <c r="K79" s="111" t="s">
        <v>2888</v>
      </c>
      <c r="L79" s="244" t="s">
        <v>2185</v>
      </c>
      <c r="M79" s="3" t="s">
        <v>2453</v>
      </c>
      <c r="N79" s="3" t="s">
        <v>446</v>
      </c>
      <c r="O79" s="142" t="s">
        <v>1968</v>
      </c>
      <c r="P79" s="3">
        <v>25</v>
      </c>
      <c r="Q79" s="1" t="s">
        <v>2193</v>
      </c>
      <c r="R79" s="2">
        <v>24.73</v>
      </c>
      <c r="S79" s="358" t="s">
        <v>3167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342">
        <f t="shared" si="3"/>
        <v>800</v>
      </c>
      <c r="Z79" s="342" t="str">
        <f t="shared" si="4"/>
        <v>0</v>
      </c>
      <c r="AA79" s="342">
        <f t="shared" si="5"/>
        <v>800</v>
      </c>
      <c r="AC79" s="5"/>
    </row>
    <row r="80" spans="1:34" s="22" customFormat="1" ht="12" customHeight="1" x14ac:dyDescent="0.2">
      <c r="A80" s="1" t="s">
        <v>3168</v>
      </c>
      <c r="B80" s="21">
        <v>0</v>
      </c>
      <c r="C80" s="248" t="s">
        <v>1243</v>
      </c>
      <c r="D80" s="20" t="s">
        <v>2186</v>
      </c>
      <c r="E80" s="22" t="s">
        <v>2187</v>
      </c>
      <c r="F80" s="22">
        <v>16</v>
      </c>
      <c r="G80" s="28">
        <v>7</v>
      </c>
      <c r="H80" s="22" t="s">
        <v>2839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1949</v>
      </c>
      <c r="N80" s="22" t="s">
        <v>446</v>
      </c>
      <c r="O80" s="303" t="s">
        <v>3169</v>
      </c>
      <c r="P80" s="28">
        <v>7</v>
      </c>
      <c r="Q80" s="20" t="s">
        <v>2193</v>
      </c>
      <c r="R80" s="21">
        <v>19.3</v>
      </c>
      <c r="S80" s="277" t="s">
        <v>3170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224</v>
      </c>
      <c r="Z80" s="342" t="str">
        <f t="shared" si="4"/>
        <v>0</v>
      </c>
      <c r="AA80" s="342">
        <f t="shared" si="5"/>
        <v>224</v>
      </c>
      <c r="AC80" s="25"/>
    </row>
    <row r="81" spans="1:29" s="22" customFormat="1" ht="12" customHeight="1" x14ac:dyDescent="0.2">
      <c r="A81" s="1" t="s">
        <v>3168</v>
      </c>
      <c r="B81" s="21">
        <v>0</v>
      </c>
      <c r="C81" s="248" t="s">
        <v>1243</v>
      </c>
      <c r="D81" s="20" t="s">
        <v>2186</v>
      </c>
      <c r="E81" s="22" t="s">
        <v>2187</v>
      </c>
      <c r="F81" s="22">
        <v>16</v>
      </c>
      <c r="G81" s="26">
        <v>25</v>
      </c>
      <c r="I81" s="23" t="s">
        <v>1947</v>
      </c>
      <c r="J81" s="22" t="s">
        <v>446</v>
      </c>
      <c r="K81" s="23" t="s">
        <v>1958</v>
      </c>
      <c r="L81" s="246" t="s">
        <v>2185</v>
      </c>
      <c r="M81" s="22" t="s">
        <v>2448</v>
      </c>
      <c r="N81" s="22" t="s">
        <v>446</v>
      </c>
      <c r="O81" s="114" t="s">
        <v>3171</v>
      </c>
      <c r="P81" s="22">
        <v>25</v>
      </c>
      <c r="Q81" s="20" t="s">
        <v>2193</v>
      </c>
      <c r="R81" s="21">
        <v>61</v>
      </c>
      <c r="S81" s="277" t="s">
        <v>3172</v>
      </c>
      <c r="T81" s="20" t="s">
        <v>1965</v>
      </c>
      <c r="U81" s="22" t="s">
        <v>1953</v>
      </c>
      <c r="V81" s="22" t="s">
        <v>1953</v>
      </c>
      <c r="W81" s="22" t="s">
        <v>2892</v>
      </c>
      <c r="X81" s="22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25"/>
    </row>
    <row r="82" spans="1:29" s="22" customFormat="1" ht="12" customHeight="1" x14ac:dyDescent="0.2">
      <c r="A82" s="1" t="s">
        <v>3168</v>
      </c>
      <c r="B82" s="2">
        <v>0</v>
      </c>
      <c r="C82" s="248" t="s">
        <v>1243</v>
      </c>
      <c r="D82" s="1" t="s">
        <v>2186</v>
      </c>
      <c r="E82" s="3" t="s">
        <v>2187</v>
      </c>
      <c r="F82" s="3">
        <v>16</v>
      </c>
      <c r="G82" s="26">
        <v>25</v>
      </c>
      <c r="I82" s="23" t="s">
        <v>1947</v>
      </c>
      <c r="J82" s="22" t="s">
        <v>446</v>
      </c>
      <c r="K82" s="23" t="s">
        <v>1958</v>
      </c>
      <c r="L82" s="246" t="s">
        <v>2185</v>
      </c>
      <c r="M82" s="3" t="s">
        <v>2453</v>
      </c>
      <c r="N82" s="3" t="s">
        <v>446</v>
      </c>
      <c r="O82" s="142" t="s">
        <v>1980</v>
      </c>
      <c r="P82" s="3">
        <v>25</v>
      </c>
      <c r="Q82" s="1" t="s">
        <v>2193</v>
      </c>
      <c r="R82" s="2">
        <v>24.73</v>
      </c>
      <c r="S82" s="358" t="s">
        <v>3173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342">
        <f t="shared" si="3"/>
        <v>800</v>
      </c>
      <c r="Z82" s="342" t="str">
        <f t="shared" si="4"/>
        <v>0</v>
      </c>
      <c r="AA82" s="342">
        <f t="shared" si="5"/>
        <v>800</v>
      </c>
      <c r="AC82" s="25"/>
    </row>
    <row r="83" spans="1:29" s="3" customFormat="1" ht="12" customHeight="1" x14ac:dyDescent="0.2">
      <c r="A83" s="1" t="s">
        <v>3168</v>
      </c>
      <c r="B83" s="21">
        <v>0</v>
      </c>
      <c r="C83" s="248" t="s">
        <v>1243</v>
      </c>
      <c r="D83" s="20" t="s">
        <v>2186</v>
      </c>
      <c r="E83" s="22" t="s">
        <v>2187</v>
      </c>
      <c r="F83" s="22">
        <v>16</v>
      </c>
      <c r="G83" s="28">
        <v>1</v>
      </c>
      <c r="H83" s="22" t="s">
        <v>2839</v>
      </c>
      <c r="I83" s="23" t="s">
        <v>1947</v>
      </c>
      <c r="J83" s="22" t="s">
        <v>446</v>
      </c>
      <c r="K83" s="23" t="s">
        <v>1958</v>
      </c>
      <c r="L83" s="244" t="s">
        <v>2185</v>
      </c>
      <c r="M83" s="3" t="s">
        <v>2453</v>
      </c>
      <c r="N83" s="3" t="s">
        <v>446</v>
      </c>
      <c r="O83" s="142" t="s">
        <v>1980</v>
      </c>
      <c r="P83" s="164">
        <v>1</v>
      </c>
      <c r="Q83" s="1" t="s">
        <v>2193</v>
      </c>
      <c r="R83" s="2">
        <v>24.73</v>
      </c>
      <c r="S83" s="358" t="s">
        <v>3173</v>
      </c>
      <c r="T83" s="1" t="s">
        <v>1970</v>
      </c>
      <c r="U83" s="3" t="s">
        <v>1953</v>
      </c>
      <c r="V83" s="3" t="s">
        <v>1953</v>
      </c>
      <c r="W83" s="22" t="s">
        <v>2892</v>
      </c>
      <c r="X83" s="22" t="s">
        <v>2847</v>
      </c>
      <c r="Y83" s="342">
        <f t="shared" si="3"/>
        <v>32</v>
      </c>
      <c r="Z83" s="342" t="str">
        <f t="shared" si="4"/>
        <v>0</v>
      </c>
      <c r="AA83" s="342">
        <f t="shared" si="5"/>
        <v>32</v>
      </c>
      <c r="AC83" s="5"/>
    </row>
    <row r="84" spans="1:29" s="3" customFormat="1" ht="12" customHeight="1" x14ac:dyDescent="0.2">
      <c r="A84" s="1" t="s">
        <v>3174</v>
      </c>
      <c r="B84" s="2">
        <v>225</v>
      </c>
      <c r="C84" s="1" t="s">
        <v>3146</v>
      </c>
      <c r="D84" s="1" t="s">
        <v>2186</v>
      </c>
      <c r="E84" s="3" t="s">
        <v>2187</v>
      </c>
      <c r="F84" s="3">
        <v>16</v>
      </c>
      <c r="G84" s="27">
        <v>25</v>
      </c>
      <c r="I84" s="111"/>
      <c r="J84" s="3" t="s">
        <v>446</v>
      </c>
      <c r="K84" s="111" t="s">
        <v>1983</v>
      </c>
      <c r="L84" s="244" t="s">
        <v>2185</v>
      </c>
      <c r="M84" s="3" t="s">
        <v>1983</v>
      </c>
      <c r="N84" s="3" t="s">
        <v>446</v>
      </c>
      <c r="P84" s="3">
        <v>25</v>
      </c>
      <c r="Q84" s="1" t="s">
        <v>1985</v>
      </c>
      <c r="R84" s="2">
        <v>325</v>
      </c>
      <c r="S84" s="358" t="s">
        <v>436</v>
      </c>
      <c r="T84" s="1" t="s">
        <v>1986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342">
        <f t="shared" si="3"/>
        <v>800</v>
      </c>
      <c r="Z84" s="342">
        <f t="shared" si="4"/>
        <v>800</v>
      </c>
      <c r="AA84" s="342" t="str">
        <f t="shared" si="5"/>
        <v>0</v>
      </c>
      <c r="AC84" s="5"/>
    </row>
    <row r="85" spans="1:29" ht="12" customHeight="1" x14ac:dyDescent="0.25">
      <c r="A85" s="1" t="s">
        <v>3175</v>
      </c>
      <c r="B85" s="2">
        <v>200</v>
      </c>
      <c r="C85" s="1" t="s">
        <v>3146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/>
      <c r="J85" s="3" t="s">
        <v>446</v>
      </c>
      <c r="K85" s="111" t="s">
        <v>2516</v>
      </c>
      <c r="L85" s="244" t="s">
        <v>2185</v>
      </c>
      <c r="M85" s="3" t="s">
        <v>2516</v>
      </c>
      <c r="N85" s="3" t="s">
        <v>446</v>
      </c>
      <c r="O85" s="3"/>
      <c r="P85" s="3">
        <v>25</v>
      </c>
      <c r="Q85" s="1" t="s">
        <v>2193</v>
      </c>
      <c r="R85" s="2">
        <v>86</v>
      </c>
      <c r="S85" s="358" t="s">
        <v>436</v>
      </c>
      <c r="T85" s="1" t="s">
        <v>1993</v>
      </c>
      <c r="U85" s="3" t="s">
        <v>1953</v>
      </c>
      <c r="V85" s="3" t="s">
        <v>1953</v>
      </c>
      <c r="W85" s="22" t="s">
        <v>2892</v>
      </c>
      <c r="X85" s="22" t="s">
        <v>1019</v>
      </c>
      <c r="Y85" s="342">
        <f t="shared" si="3"/>
        <v>800</v>
      </c>
      <c r="Z85" s="342">
        <f t="shared" si="4"/>
        <v>800</v>
      </c>
      <c r="AA85" s="342" t="str">
        <f t="shared" si="5"/>
        <v>0</v>
      </c>
    </row>
    <row r="86" spans="1:29" s="3" customFormat="1" ht="12" customHeight="1" x14ac:dyDescent="0.2">
      <c r="L86" s="244" t="s">
        <v>2185</v>
      </c>
      <c r="S86" s="24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  <c r="AC86" s="5"/>
    </row>
    <row r="87" spans="1:29" s="369" customFormat="1" ht="12" customHeight="1" x14ac:dyDescent="0.3">
      <c r="G87" s="350">
        <f>SUM(G71:G86)</f>
        <v>283</v>
      </c>
      <c r="I87" s="370"/>
      <c r="J87" s="379"/>
      <c r="K87" s="370"/>
      <c r="L87" s="370"/>
      <c r="M87" s="352">
        <f>G87-P87</f>
        <v>0</v>
      </c>
      <c r="N87" s="379"/>
      <c r="O87" s="372"/>
      <c r="P87" s="352">
        <f>SUM(P71:P86)</f>
        <v>283</v>
      </c>
      <c r="S87" s="307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22" customFormat="1" ht="12" customHeight="1" x14ac:dyDescent="0.25">
      <c r="C88" s="373" t="s">
        <v>1999</v>
      </c>
      <c r="G88" s="324"/>
      <c r="I88" s="324"/>
      <c r="J88" s="380"/>
      <c r="K88" s="324"/>
      <c r="L88" s="324"/>
      <c r="N88" s="380"/>
      <c r="O88" s="326"/>
      <c r="S88" s="31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29" s="322" customFormat="1" ht="12" customHeight="1" x14ac:dyDescent="0.25">
      <c r="L89" s="244" t="s">
        <v>2185</v>
      </c>
      <c r="N89" s="380"/>
      <c r="O89" s="326"/>
      <c r="S89" s="311"/>
      <c r="Y89" s="342">
        <f t="shared" si="3"/>
        <v>0</v>
      </c>
      <c r="Z89" s="342" t="str">
        <f t="shared" si="4"/>
        <v>0</v>
      </c>
      <c r="AA89" s="342" t="str">
        <f t="shared" si="5"/>
        <v>0</v>
      </c>
    </row>
    <row r="90" spans="1:29" s="22" customFormat="1" ht="12" customHeight="1" x14ac:dyDescent="0.2">
      <c r="A90" s="1" t="s">
        <v>3176</v>
      </c>
      <c r="B90" s="21">
        <v>0</v>
      </c>
      <c r="C90" s="248" t="s">
        <v>1243</v>
      </c>
      <c r="D90" s="20" t="s">
        <v>2718</v>
      </c>
      <c r="E90" s="22" t="s">
        <v>2187</v>
      </c>
      <c r="F90" s="22">
        <v>8</v>
      </c>
      <c r="G90" s="28">
        <v>7</v>
      </c>
      <c r="H90" s="22" t="s">
        <v>2839</v>
      </c>
      <c r="I90" s="23" t="s">
        <v>1947</v>
      </c>
      <c r="J90" s="22" t="s">
        <v>446</v>
      </c>
      <c r="K90" s="23" t="s">
        <v>1958</v>
      </c>
      <c r="L90" s="246" t="s">
        <v>2185</v>
      </c>
      <c r="M90" s="22" t="s">
        <v>1949</v>
      </c>
      <c r="N90" s="22" t="s">
        <v>446</v>
      </c>
      <c r="O90" s="303" t="s">
        <v>3169</v>
      </c>
      <c r="P90" s="28">
        <v>7</v>
      </c>
      <c r="Q90" s="20" t="s">
        <v>2193</v>
      </c>
      <c r="R90" s="21">
        <v>19.3</v>
      </c>
      <c r="S90" s="277" t="s">
        <v>3170</v>
      </c>
      <c r="T90" s="20" t="s">
        <v>1952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342">
        <f t="shared" si="3"/>
        <v>112</v>
      </c>
      <c r="Z90" s="342" t="str">
        <f t="shared" si="4"/>
        <v>0</v>
      </c>
      <c r="AA90" s="342">
        <f t="shared" si="5"/>
        <v>112</v>
      </c>
      <c r="AC90" s="25"/>
    </row>
    <row r="91" spans="1:29" s="22" customFormat="1" ht="12" customHeight="1" x14ac:dyDescent="0.2">
      <c r="A91" s="1" t="s">
        <v>2010</v>
      </c>
      <c r="B91" s="2">
        <v>185</v>
      </c>
      <c r="C91" s="1" t="s">
        <v>2218</v>
      </c>
      <c r="D91" s="20" t="s">
        <v>2718</v>
      </c>
      <c r="E91" s="22" t="s">
        <v>2187</v>
      </c>
      <c r="F91" s="22">
        <v>8</v>
      </c>
      <c r="G91" s="3">
        <v>25</v>
      </c>
      <c r="H91" s="3"/>
      <c r="I91" s="29" t="s">
        <v>2011</v>
      </c>
      <c r="J91" s="22" t="s">
        <v>446</v>
      </c>
      <c r="K91" s="4" t="s">
        <v>2490</v>
      </c>
      <c r="L91" s="246" t="s">
        <v>2185</v>
      </c>
      <c r="M91" s="22" t="s">
        <v>2889</v>
      </c>
      <c r="N91" s="3" t="s">
        <v>446</v>
      </c>
      <c r="O91" s="26"/>
      <c r="P91" s="22">
        <v>25</v>
      </c>
      <c r="Q91" s="20" t="s">
        <v>2193</v>
      </c>
      <c r="R91" s="21">
        <v>61</v>
      </c>
      <c r="S91" s="358" t="s">
        <v>436</v>
      </c>
      <c r="T91" s="20" t="s">
        <v>2012</v>
      </c>
      <c r="U91" s="22" t="s">
        <v>1953</v>
      </c>
      <c r="V91" s="22" t="s">
        <v>1953</v>
      </c>
      <c r="W91" s="22" t="s">
        <v>2892</v>
      </c>
      <c r="X91" s="22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25"/>
    </row>
    <row r="92" spans="1:29" s="3" customFormat="1" ht="12" customHeight="1" x14ac:dyDescent="0.2">
      <c r="A92" s="20" t="s">
        <v>2028</v>
      </c>
      <c r="B92" s="21">
        <v>25</v>
      </c>
      <c r="C92" s="20" t="s">
        <v>2193</v>
      </c>
      <c r="D92" s="20" t="s">
        <v>2718</v>
      </c>
      <c r="E92" s="22" t="s">
        <v>2187</v>
      </c>
      <c r="F92" s="22">
        <v>8</v>
      </c>
      <c r="G92" s="22">
        <v>25</v>
      </c>
      <c r="H92" s="22"/>
      <c r="I92" s="29" t="s">
        <v>2567</v>
      </c>
      <c r="J92" s="22" t="s">
        <v>446</v>
      </c>
      <c r="K92" s="23" t="s">
        <v>2326</v>
      </c>
      <c r="L92" s="244" t="s">
        <v>2185</v>
      </c>
      <c r="M92" s="3" t="s">
        <v>2567</v>
      </c>
      <c r="N92" s="3" t="s">
        <v>446</v>
      </c>
      <c r="O92" s="139"/>
      <c r="P92" s="3">
        <v>25</v>
      </c>
      <c r="Q92" s="1" t="s">
        <v>2193</v>
      </c>
      <c r="R92" s="2">
        <v>370</v>
      </c>
      <c r="S92" s="358" t="s">
        <v>436</v>
      </c>
      <c r="T92" s="1" t="s">
        <v>2059</v>
      </c>
      <c r="U92" s="3" t="s">
        <v>1953</v>
      </c>
      <c r="V92" s="3" t="s">
        <v>1953</v>
      </c>
      <c r="W92" s="22" t="s">
        <v>2892</v>
      </c>
      <c r="X92" s="22" t="s">
        <v>1019</v>
      </c>
      <c r="Y92" s="342">
        <f t="shared" si="3"/>
        <v>400</v>
      </c>
      <c r="Z92" s="342">
        <f t="shared" si="4"/>
        <v>400</v>
      </c>
      <c r="AA92" s="342" t="str">
        <f t="shared" si="5"/>
        <v>0</v>
      </c>
      <c r="AC92" s="5"/>
    </row>
    <row r="93" spans="1:29" s="3" customFormat="1" ht="12" customHeight="1" x14ac:dyDescent="0.2">
      <c r="A93" s="1" t="s">
        <v>2006</v>
      </c>
      <c r="B93" s="2">
        <v>19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3177</v>
      </c>
      <c r="J93" s="22" t="s">
        <v>446</v>
      </c>
      <c r="K93" s="4" t="s">
        <v>2194</v>
      </c>
      <c r="L93" s="244" t="s">
        <v>2185</v>
      </c>
      <c r="M93" s="3" t="s">
        <v>2889</v>
      </c>
      <c r="N93" s="3" t="s">
        <v>446</v>
      </c>
      <c r="O93" s="27" t="s">
        <v>3178</v>
      </c>
      <c r="P93" s="3">
        <v>25</v>
      </c>
      <c r="Q93" s="1" t="s">
        <v>2193</v>
      </c>
      <c r="R93" s="2">
        <v>61</v>
      </c>
      <c r="S93" s="358" t="s">
        <v>3179</v>
      </c>
      <c r="T93" s="1" t="s">
        <v>2005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342">
        <f t="shared" si="3"/>
        <v>400</v>
      </c>
      <c r="Z93" s="342" t="str">
        <f t="shared" si="4"/>
        <v>0</v>
      </c>
      <c r="AA93" s="342">
        <f t="shared" si="5"/>
        <v>400</v>
      </c>
      <c r="AC93" s="5"/>
    </row>
    <row r="94" spans="1:29" s="3" customFormat="1" ht="12" customHeight="1" x14ac:dyDescent="0.2">
      <c r="A94" s="1" t="s">
        <v>2013</v>
      </c>
      <c r="B94" s="2">
        <v>26.35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25</v>
      </c>
      <c r="I94" s="111" t="s">
        <v>3180</v>
      </c>
      <c r="J94" s="22" t="s">
        <v>446</v>
      </c>
      <c r="K94" s="4" t="s">
        <v>2408</v>
      </c>
      <c r="L94" s="244" t="s">
        <v>2185</v>
      </c>
      <c r="M94" s="3" t="s">
        <v>2889</v>
      </c>
      <c r="N94" s="3" t="s">
        <v>446</v>
      </c>
      <c r="O94" s="27" t="s">
        <v>3178</v>
      </c>
      <c r="P94" s="3">
        <v>25</v>
      </c>
      <c r="Q94" s="1" t="s">
        <v>2193</v>
      </c>
      <c r="R94" s="2">
        <v>60.75</v>
      </c>
      <c r="S94" s="358" t="s">
        <v>3181</v>
      </c>
      <c r="T94" s="1" t="s">
        <v>2009</v>
      </c>
      <c r="U94" s="3" t="s">
        <v>1953</v>
      </c>
      <c r="V94" s="3" t="s">
        <v>1953</v>
      </c>
      <c r="W94" s="22" t="s">
        <v>2892</v>
      </c>
      <c r="X94" s="22" t="s">
        <v>2847</v>
      </c>
      <c r="Y94" s="342">
        <f t="shared" si="3"/>
        <v>400</v>
      </c>
      <c r="Z94" s="342" t="str">
        <f t="shared" si="4"/>
        <v>0</v>
      </c>
      <c r="AA94" s="342">
        <f t="shared" si="5"/>
        <v>400</v>
      </c>
      <c r="AC94" s="5"/>
    </row>
    <row r="95" spans="1:29" s="22" customFormat="1" ht="12" customHeight="1" x14ac:dyDescent="0.2">
      <c r="A95" s="1" t="s">
        <v>2028</v>
      </c>
      <c r="B95" s="2">
        <v>25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25</v>
      </c>
      <c r="H95" s="3"/>
      <c r="I95" s="29" t="s">
        <v>3182</v>
      </c>
      <c r="J95" s="22" t="s">
        <v>446</v>
      </c>
      <c r="K95" s="4" t="s">
        <v>2326</v>
      </c>
      <c r="L95" s="246" t="s">
        <v>2185</v>
      </c>
      <c r="M95" s="26" t="s">
        <v>2453</v>
      </c>
      <c r="N95" s="22" t="s">
        <v>446</v>
      </c>
      <c r="O95" s="142" t="s">
        <v>2026</v>
      </c>
      <c r="P95" s="235">
        <v>25</v>
      </c>
      <c r="Q95" s="20" t="s">
        <v>2193</v>
      </c>
      <c r="R95" s="21">
        <v>24.73</v>
      </c>
      <c r="S95" s="358" t="s">
        <v>3183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342">
        <f t="shared" si="3"/>
        <v>400</v>
      </c>
      <c r="Z95" s="342" t="str">
        <f t="shared" si="4"/>
        <v>0</v>
      </c>
      <c r="AA95" s="342">
        <f t="shared" si="5"/>
        <v>400</v>
      </c>
      <c r="AC95" s="25"/>
    </row>
    <row r="96" spans="1:29" s="3" customFormat="1" ht="12" customHeight="1" x14ac:dyDescent="0.2">
      <c r="A96" s="1" t="s">
        <v>2020</v>
      </c>
      <c r="B96" s="2">
        <v>360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111" t="s">
        <v>3184</v>
      </c>
      <c r="J96" s="22" t="s">
        <v>446</v>
      </c>
      <c r="K96" s="4" t="s">
        <v>2515</v>
      </c>
      <c r="L96" s="244" t="s">
        <v>2185</v>
      </c>
      <c r="M96" s="26" t="s">
        <v>2453</v>
      </c>
      <c r="N96" s="22" t="s">
        <v>446</v>
      </c>
      <c r="O96" s="142" t="s">
        <v>2026</v>
      </c>
      <c r="P96" s="235">
        <v>25</v>
      </c>
      <c r="Q96" s="1" t="s">
        <v>2193</v>
      </c>
      <c r="R96" s="2">
        <v>24.73</v>
      </c>
      <c r="S96" s="358" t="s">
        <v>3185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2" customHeight="1" x14ac:dyDescent="0.2">
      <c r="A97" s="1" t="s">
        <v>2001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29" t="s">
        <v>2002</v>
      </c>
      <c r="J97" s="22" t="s">
        <v>446</v>
      </c>
      <c r="K97" s="4" t="s">
        <v>2490</v>
      </c>
      <c r="L97" s="244" t="s">
        <v>2185</v>
      </c>
      <c r="M97" s="26" t="s">
        <v>2453</v>
      </c>
      <c r="N97" s="22" t="s">
        <v>446</v>
      </c>
      <c r="O97" s="142" t="s">
        <v>2026</v>
      </c>
      <c r="P97" s="235">
        <v>25</v>
      </c>
      <c r="Q97" s="1" t="s">
        <v>2193</v>
      </c>
      <c r="R97" s="2">
        <v>24.73</v>
      </c>
      <c r="S97" s="358" t="s">
        <v>3186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342">
        <f t="shared" si="3"/>
        <v>400</v>
      </c>
      <c r="Z97" s="342" t="str">
        <f t="shared" si="4"/>
        <v>0</v>
      </c>
      <c r="AA97" s="342">
        <f t="shared" si="5"/>
        <v>400</v>
      </c>
      <c r="AC97" s="5"/>
    </row>
    <row r="98" spans="1:29" s="3" customFormat="1" ht="12" customHeight="1" x14ac:dyDescent="0.2">
      <c r="A98" s="1" t="s">
        <v>2013</v>
      </c>
      <c r="B98" s="2">
        <v>26.35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4" t="s">
        <v>2014</v>
      </c>
      <c r="J98" s="22" t="s">
        <v>446</v>
      </c>
      <c r="K98" s="4" t="s">
        <v>2408</v>
      </c>
      <c r="L98" s="244" t="s">
        <v>2185</v>
      </c>
      <c r="M98" s="26" t="s">
        <v>2453</v>
      </c>
      <c r="N98" s="22" t="s">
        <v>446</v>
      </c>
      <c r="O98" s="142" t="s">
        <v>2015</v>
      </c>
      <c r="P98" s="235">
        <v>25</v>
      </c>
      <c r="Q98" s="1" t="s">
        <v>2193</v>
      </c>
      <c r="R98" s="2">
        <v>24.73</v>
      </c>
      <c r="S98" s="358" t="s">
        <v>3187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342">
        <f t="shared" si="3"/>
        <v>400</v>
      </c>
      <c r="Z98" s="342" t="str">
        <f t="shared" si="4"/>
        <v>0</v>
      </c>
      <c r="AA98" s="34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6" t="s">
        <v>2453</v>
      </c>
      <c r="N99" s="3" t="s">
        <v>446</v>
      </c>
      <c r="O99" s="142" t="s">
        <v>2015</v>
      </c>
      <c r="P99" s="235">
        <v>25</v>
      </c>
      <c r="Q99" s="1" t="s">
        <v>2193</v>
      </c>
      <c r="R99" s="2">
        <v>24.73</v>
      </c>
      <c r="S99" s="358" t="s">
        <v>3188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358" t="s">
        <v>3188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2" customHeight="1" x14ac:dyDescent="0.2">
      <c r="A101" s="1" t="s">
        <v>3176</v>
      </c>
      <c r="B101" s="2">
        <v>0</v>
      </c>
      <c r="C101" s="248" t="s">
        <v>1243</v>
      </c>
      <c r="D101" s="20" t="s">
        <v>2718</v>
      </c>
      <c r="E101" s="22" t="s">
        <v>2187</v>
      </c>
      <c r="F101" s="22">
        <v>8</v>
      </c>
      <c r="G101" s="235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6" t="s">
        <v>2453</v>
      </c>
      <c r="N101" s="22" t="s">
        <v>446</v>
      </c>
      <c r="O101" s="142" t="s">
        <v>2026</v>
      </c>
      <c r="P101" s="235">
        <v>25</v>
      </c>
      <c r="Q101" s="1" t="s">
        <v>2193</v>
      </c>
      <c r="R101" s="2">
        <v>24.73</v>
      </c>
      <c r="S101" s="358" t="s">
        <v>3189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2" customHeight="1" x14ac:dyDescent="0.2">
      <c r="A102" s="1" t="s">
        <v>3176</v>
      </c>
      <c r="B102" s="2">
        <v>0</v>
      </c>
      <c r="C102" s="248" t="s">
        <v>1243</v>
      </c>
      <c r="D102" s="20" t="s">
        <v>2718</v>
      </c>
      <c r="E102" s="22" t="s">
        <v>2187</v>
      </c>
      <c r="F102" s="22">
        <v>8</v>
      </c>
      <c r="G102" s="28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6" t="s">
        <v>2453</v>
      </c>
      <c r="N102" s="22" t="s">
        <v>446</v>
      </c>
      <c r="O102" s="142" t="s">
        <v>2026</v>
      </c>
      <c r="P102" s="28">
        <v>1</v>
      </c>
      <c r="Q102" s="1" t="s">
        <v>2193</v>
      </c>
      <c r="R102" s="2">
        <v>24.73</v>
      </c>
      <c r="S102" s="358" t="s">
        <v>3189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342">
        <f t="shared" si="3"/>
        <v>16</v>
      </c>
      <c r="Z102" s="342" t="str">
        <f t="shared" si="4"/>
        <v>0</v>
      </c>
      <c r="AA102" s="342">
        <f t="shared" si="5"/>
        <v>16</v>
      </c>
      <c r="AC102" s="5"/>
    </row>
    <row r="103" spans="1:29" s="16" customFormat="1" ht="12" customHeight="1" x14ac:dyDescent="0.2"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C103" s="315"/>
    </row>
    <row r="104" spans="1:29" s="316" customFormat="1" ht="12" customHeight="1" thickBot="1" x14ac:dyDescent="0.35">
      <c r="G104" s="317">
        <f>SUM(G88:G102)</f>
        <v>283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SUM(P88:P103)</f>
        <v>283</v>
      </c>
      <c r="S104" s="321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342">
        <f t="shared" si="3"/>
        <v>0</v>
      </c>
      <c r="Z105" s="342" t="str">
        <f t="shared" si="4"/>
        <v>0</v>
      </c>
      <c r="AA105" s="34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342">
        <f t="shared" si="3"/>
        <v>0</v>
      </c>
      <c r="Z106" s="342" t="str">
        <f t="shared" si="4"/>
        <v>0</v>
      </c>
      <c r="AA106" s="34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2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2036</v>
      </c>
      <c r="P107" s="235">
        <v>25</v>
      </c>
      <c r="Q107" s="20" t="s">
        <v>1906</v>
      </c>
      <c r="R107" s="21">
        <v>0</v>
      </c>
      <c r="S107" s="277" t="s">
        <v>3190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342">
        <f t="shared" si="3"/>
        <v>800</v>
      </c>
      <c r="Z107" s="342" t="str">
        <f t="shared" si="4"/>
        <v>0</v>
      </c>
      <c r="AA107" s="342">
        <f t="shared" si="5"/>
        <v>800</v>
      </c>
      <c r="AC107" s="25"/>
    </row>
    <row r="108" spans="1:29" s="22" customFormat="1" ht="12" customHeight="1" x14ac:dyDescent="0.2">
      <c r="A108" s="20" t="s">
        <v>2044</v>
      </c>
      <c r="B108" s="21">
        <v>275</v>
      </c>
      <c r="C108" s="20" t="s">
        <v>2041</v>
      </c>
      <c r="D108" s="20" t="s">
        <v>2186</v>
      </c>
      <c r="E108" s="22" t="s">
        <v>2187</v>
      </c>
      <c r="F108" s="22">
        <v>16</v>
      </c>
      <c r="G108" s="22">
        <v>25</v>
      </c>
      <c r="I108" s="245" t="s">
        <v>2042</v>
      </c>
      <c r="J108" s="22" t="s">
        <v>446</v>
      </c>
      <c r="K108" s="23" t="s">
        <v>1949</v>
      </c>
      <c r="L108" s="20" t="s">
        <v>2185</v>
      </c>
      <c r="M108" s="235" t="s">
        <v>2821</v>
      </c>
      <c r="N108" s="22" t="s">
        <v>446</v>
      </c>
      <c r="O108" s="235" t="s">
        <v>2036</v>
      </c>
      <c r="P108" s="235">
        <v>25</v>
      </c>
      <c r="Q108" s="20" t="s">
        <v>1906</v>
      </c>
      <c r="R108" s="21">
        <v>0</v>
      </c>
      <c r="S108" s="277" t="s">
        <v>3191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342">
        <f t="shared" si="3"/>
        <v>800</v>
      </c>
      <c r="Z108" s="342" t="str">
        <f t="shared" si="4"/>
        <v>0</v>
      </c>
      <c r="AA108" s="342">
        <f t="shared" si="5"/>
        <v>800</v>
      </c>
      <c r="AC108" s="25"/>
    </row>
    <row r="109" spans="1:29" s="22" customFormat="1" ht="12" customHeight="1" x14ac:dyDescent="0.2">
      <c r="A109" s="20" t="s">
        <v>2040</v>
      </c>
      <c r="B109" s="21">
        <v>275</v>
      </c>
      <c r="C109" s="20" t="s">
        <v>2041</v>
      </c>
      <c r="D109" s="20" t="s">
        <v>2186</v>
      </c>
      <c r="E109" s="22" t="s">
        <v>2187</v>
      </c>
      <c r="F109" s="22">
        <v>16</v>
      </c>
      <c r="G109" s="22">
        <v>25</v>
      </c>
      <c r="I109" s="245" t="s">
        <v>2042</v>
      </c>
      <c r="J109" s="22" t="s">
        <v>446</v>
      </c>
      <c r="K109" s="23" t="s">
        <v>1949</v>
      </c>
      <c r="L109" s="20" t="s">
        <v>2185</v>
      </c>
      <c r="M109" s="235" t="s">
        <v>2821</v>
      </c>
      <c r="N109" s="22" t="s">
        <v>446</v>
      </c>
      <c r="O109" s="235" t="s">
        <v>2036</v>
      </c>
      <c r="P109" s="235">
        <v>25</v>
      </c>
      <c r="Q109" s="20" t="s">
        <v>1906</v>
      </c>
      <c r="R109" s="21">
        <v>0</v>
      </c>
      <c r="S109" s="277" t="s">
        <v>3191</v>
      </c>
      <c r="T109" s="20" t="s">
        <v>2038</v>
      </c>
      <c r="U109" s="22" t="s">
        <v>2039</v>
      </c>
      <c r="V109" s="22" t="s">
        <v>2039</v>
      </c>
      <c r="W109" s="22" t="s">
        <v>2892</v>
      </c>
      <c r="X109" s="22" t="s">
        <v>2847</v>
      </c>
      <c r="Y109" s="342">
        <f t="shared" si="3"/>
        <v>800</v>
      </c>
      <c r="Z109" s="342" t="str">
        <f t="shared" si="4"/>
        <v>0</v>
      </c>
      <c r="AA109" s="342">
        <f t="shared" si="5"/>
        <v>800</v>
      </c>
      <c r="AC109" s="25"/>
    </row>
    <row r="110" spans="1:29" s="22" customFormat="1" ht="12" customHeight="1" x14ac:dyDescent="0.2">
      <c r="A110" s="20"/>
      <c r="B110" s="21"/>
      <c r="C110" s="20"/>
      <c r="D110" s="20"/>
      <c r="G110" s="26"/>
      <c r="K110" s="29"/>
      <c r="L110" s="246"/>
      <c r="M110" s="235"/>
      <c r="O110" s="235"/>
      <c r="P110" s="235"/>
      <c r="Q110" s="20"/>
      <c r="R110" s="21"/>
      <c r="S110" s="24"/>
      <c r="T110" s="20"/>
      <c r="Y110" s="342">
        <f t="shared" si="3"/>
        <v>0</v>
      </c>
      <c r="Z110" s="342" t="str">
        <f t="shared" si="4"/>
        <v>0</v>
      </c>
      <c r="AA110" s="342" t="str">
        <f t="shared" si="5"/>
        <v>0</v>
      </c>
      <c r="AC110" s="25"/>
    </row>
    <row r="111" spans="1:29" s="22" customFormat="1" ht="12" customHeight="1" x14ac:dyDescent="0.2">
      <c r="A111" s="20"/>
      <c r="B111" s="21"/>
      <c r="C111" s="20"/>
      <c r="D111" s="20"/>
      <c r="G111" s="26"/>
      <c r="K111" s="29"/>
      <c r="L111" s="246" t="s">
        <v>2185</v>
      </c>
      <c r="Y111" s="342">
        <f t="shared" si="3"/>
        <v>0</v>
      </c>
      <c r="Z111" s="342" t="str">
        <f t="shared" si="4"/>
        <v>0</v>
      </c>
      <c r="AA111" s="342" t="str">
        <f t="shared" si="5"/>
        <v>0</v>
      </c>
      <c r="AC111" s="25"/>
    </row>
    <row r="112" spans="1:29" s="22" customFormat="1" ht="12" customHeight="1" x14ac:dyDescent="0.2">
      <c r="A112" s="20"/>
      <c r="B112" s="21"/>
      <c r="C112" s="20"/>
      <c r="D112" s="20"/>
      <c r="K112" s="23"/>
      <c r="L112" s="246" t="s">
        <v>2185</v>
      </c>
      <c r="Y112" s="342">
        <f t="shared" si="3"/>
        <v>0</v>
      </c>
      <c r="Z112" s="342" t="str">
        <f t="shared" si="4"/>
        <v>0</v>
      </c>
      <c r="AA112" s="342" t="str">
        <f t="shared" si="5"/>
        <v>0</v>
      </c>
      <c r="AC112" s="25"/>
    </row>
    <row r="113" spans="1:29" s="43" customFormat="1" ht="12" customHeight="1" x14ac:dyDescent="0.25">
      <c r="J113" s="45"/>
      <c r="L113" s="246" t="s">
        <v>2185</v>
      </c>
      <c r="M113" s="235" t="s">
        <v>2821</v>
      </c>
      <c r="N113" s="22"/>
      <c r="O113" s="235" t="s">
        <v>1907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342">
        <f t="shared" si="3"/>
        <v>0</v>
      </c>
      <c r="Z113" s="342" t="str">
        <f t="shared" si="4"/>
        <v>0</v>
      </c>
      <c r="AA113" s="342">
        <f t="shared" si="5"/>
        <v>0</v>
      </c>
    </row>
    <row r="114" spans="1:29" s="74" customFormat="1" ht="12" customHeight="1" x14ac:dyDescent="0.2">
      <c r="A114" s="83"/>
      <c r="B114" s="84"/>
      <c r="C114" s="83"/>
      <c r="D114" s="83"/>
      <c r="G114" s="245"/>
      <c r="H114" s="286"/>
      <c r="I114" s="274"/>
      <c r="J114" s="310"/>
      <c r="K114" s="245"/>
      <c r="L114" s="246" t="s">
        <v>2185</v>
      </c>
      <c r="M114" s="275"/>
      <c r="O114" s="28"/>
      <c r="Q114" s="248"/>
      <c r="R114" s="21"/>
      <c r="S114" s="355"/>
      <c r="T114" s="20"/>
      <c r="Y114" s="342">
        <f t="shared" si="3"/>
        <v>0</v>
      </c>
      <c r="Z114" s="342" t="str">
        <f t="shared" si="4"/>
        <v>0</v>
      </c>
      <c r="AA114" s="342" t="str">
        <f t="shared" si="5"/>
        <v>0</v>
      </c>
      <c r="AC114" s="85"/>
    </row>
    <row r="115" spans="1:29" s="327" customFormat="1" ht="12" customHeight="1" thickBot="1" x14ac:dyDescent="0.35">
      <c r="G115" s="264">
        <f>SUM(G105:G114)</f>
        <v>75</v>
      </c>
      <c r="I115" s="328"/>
      <c r="J115" s="375"/>
      <c r="L115" s="320"/>
      <c r="M115" s="267">
        <f>G115-P115</f>
        <v>0</v>
      </c>
      <c r="N115" s="375"/>
      <c r="O115" s="329"/>
      <c r="P115" s="267">
        <f>SUM(P105:P114)</f>
        <v>75</v>
      </c>
      <c r="S115" s="329"/>
      <c r="Y115" s="342">
        <f t="shared" si="3"/>
        <v>0</v>
      </c>
      <c r="Z115" s="342" t="str">
        <f t="shared" si="4"/>
        <v>0</v>
      </c>
      <c r="AA115" s="342" t="str">
        <f t="shared" si="5"/>
        <v>0</v>
      </c>
    </row>
    <row r="116" spans="1:29" s="71" customFormat="1" ht="12" customHeight="1" x14ac:dyDescent="0.3">
      <c r="C116" s="330" t="s">
        <v>2045</v>
      </c>
      <c r="G116" s="309"/>
      <c r="H116" s="67"/>
      <c r="I116" s="309"/>
      <c r="J116" s="374"/>
      <c r="K116" s="309"/>
      <c r="L116" s="309"/>
      <c r="N116" s="374"/>
      <c r="O116" s="311"/>
      <c r="S116" s="311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</row>
    <row r="117" spans="1:29" s="43" customFormat="1" ht="12" customHeight="1" x14ac:dyDescent="0.25">
      <c r="A117" s="20" t="s">
        <v>2032</v>
      </c>
      <c r="B117" s="21">
        <v>310</v>
      </c>
      <c r="C117" s="20" t="s">
        <v>2033</v>
      </c>
      <c r="D117" s="20" t="s">
        <v>2718</v>
      </c>
      <c r="E117" s="22" t="s">
        <v>2187</v>
      </c>
      <c r="F117" s="22">
        <v>8</v>
      </c>
      <c r="G117" s="22">
        <v>25</v>
      </c>
      <c r="H117" s="22"/>
      <c r="I117" s="245" t="s">
        <v>2034</v>
      </c>
      <c r="J117" s="22" t="s">
        <v>446</v>
      </c>
      <c r="K117" s="23" t="s">
        <v>2035</v>
      </c>
      <c r="L117" s="246" t="s">
        <v>2185</v>
      </c>
      <c r="M117" s="26" t="s">
        <v>2821</v>
      </c>
      <c r="N117" s="22" t="s">
        <v>446</v>
      </c>
      <c r="O117" s="26" t="s">
        <v>2046</v>
      </c>
      <c r="P117" s="26">
        <v>25</v>
      </c>
      <c r="Q117" s="1" t="s">
        <v>3146</v>
      </c>
      <c r="R117" s="21">
        <v>0</v>
      </c>
      <c r="S117" s="277" t="s">
        <v>3190</v>
      </c>
      <c r="T117" s="1" t="s">
        <v>3192</v>
      </c>
      <c r="U117" s="22" t="s">
        <v>2039</v>
      </c>
      <c r="V117" s="22" t="s">
        <v>2039</v>
      </c>
      <c r="W117" s="22" t="s">
        <v>2892</v>
      </c>
      <c r="X117" s="22" t="s">
        <v>2847</v>
      </c>
      <c r="Y117" s="342">
        <f t="shared" si="3"/>
        <v>400</v>
      </c>
      <c r="Z117" s="342" t="str">
        <f t="shared" si="4"/>
        <v>0</v>
      </c>
      <c r="AA117" s="342">
        <f t="shared" si="5"/>
        <v>400</v>
      </c>
    </row>
    <row r="118" spans="1:29" s="74" customFormat="1" ht="12" customHeight="1" x14ac:dyDescent="0.2">
      <c r="A118" s="83"/>
      <c r="B118" s="84"/>
      <c r="C118" s="83"/>
      <c r="D118" s="83"/>
      <c r="G118" s="245"/>
      <c r="H118" s="286"/>
      <c r="I118" s="274"/>
      <c r="J118" s="310"/>
      <c r="K118" s="245"/>
      <c r="L118" s="244" t="s">
        <v>2185</v>
      </c>
      <c r="M118" s="275"/>
      <c r="O118" s="28"/>
      <c r="Q118" s="248"/>
      <c r="R118" s="21"/>
      <c r="S118" s="355"/>
      <c r="T118" s="20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  <c r="AC118" s="85"/>
    </row>
    <row r="119" spans="1:29" s="316" customFormat="1" ht="12" customHeight="1" thickBot="1" x14ac:dyDescent="0.35">
      <c r="G119" s="317">
        <f>SUM(G116:G118)</f>
        <v>25</v>
      </c>
      <c r="H119" s="327"/>
      <c r="I119" s="331"/>
      <c r="J119" s="376"/>
      <c r="L119" s="318"/>
      <c r="M119" s="295">
        <f>G119-P119</f>
        <v>0</v>
      </c>
      <c r="N119" s="376"/>
      <c r="O119" s="321"/>
      <c r="P119" s="295">
        <f>SUM(P116:P118)</f>
        <v>25</v>
      </c>
      <c r="S119" s="321"/>
      <c r="Y119" s="342">
        <f t="shared" si="3"/>
        <v>0</v>
      </c>
      <c r="Z119" s="342" t="str">
        <f t="shared" si="4"/>
        <v>0</v>
      </c>
      <c r="AA119" s="342" t="str">
        <f t="shared" si="5"/>
        <v>0</v>
      </c>
    </row>
    <row r="120" spans="1:29" ht="12" customHeight="1" x14ac:dyDescent="0.25">
      <c r="C120" s="333" t="s">
        <v>2048</v>
      </c>
      <c r="G120" s="334"/>
      <c r="I120" s="334"/>
      <c r="J120" s="7"/>
      <c r="L120" s="334"/>
      <c r="N120" s="7"/>
      <c r="O120" s="335"/>
      <c r="S120" s="335"/>
      <c r="Y120" s="342">
        <f t="shared" si="3"/>
        <v>0</v>
      </c>
      <c r="Z120" s="342" t="str">
        <f t="shared" si="4"/>
        <v>0</v>
      </c>
      <c r="AA120" s="342" t="str">
        <f t="shared" si="5"/>
        <v>0</v>
      </c>
    </row>
    <row r="121" spans="1:29" s="3" customFormat="1" ht="12" customHeight="1" x14ac:dyDescent="0.2">
      <c r="A121" s="1" t="s">
        <v>2049</v>
      </c>
      <c r="B121" s="2">
        <v>374.98</v>
      </c>
      <c r="C121" s="1" t="s">
        <v>1906</v>
      </c>
      <c r="D121" s="1" t="s">
        <v>2186</v>
      </c>
      <c r="E121" s="3" t="s">
        <v>2187</v>
      </c>
      <c r="F121" s="3">
        <v>16</v>
      </c>
      <c r="G121" s="3">
        <v>25</v>
      </c>
      <c r="I121" s="4" t="s">
        <v>2889</v>
      </c>
      <c r="J121" s="8" t="s">
        <v>446</v>
      </c>
      <c r="K121" s="4" t="s">
        <v>2050</v>
      </c>
      <c r="L121" s="244" t="s">
        <v>2185</v>
      </c>
      <c r="M121" s="3" t="s">
        <v>2889</v>
      </c>
      <c r="N121" s="8" t="s">
        <v>446</v>
      </c>
      <c r="O121" s="27"/>
      <c r="P121" s="3">
        <v>25</v>
      </c>
      <c r="Q121" s="1" t="s">
        <v>2193</v>
      </c>
      <c r="R121" s="2">
        <v>41.5</v>
      </c>
      <c r="S121" s="8" t="s">
        <v>436</v>
      </c>
      <c r="T121" s="1" t="s">
        <v>2051</v>
      </c>
      <c r="U121" s="3" t="s">
        <v>1953</v>
      </c>
      <c r="V121" s="3" t="s">
        <v>1953</v>
      </c>
      <c r="W121" s="22" t="s">
        <v>2846</v>
      </c>
      <c r="X121" s="22" t="s">
        <v>1019</v>
      </c>
      <c r="Y121" s="342">
        <f t="shared" si="3"/>
        <v>800</v>
      </c>
      <c r="Z121" s="342">
        <f t="shared" si="4"/>
        <v>800</v>
      </c>
      <c r="AA121" s="342" t="str">
        <f t="shared" si="5"/>
        <v>0</v>
      </c>
      <c r="AC121" s="5"/>
    </row>
    <row r="122" spans="1:29" s="3" customFormat="1" ht="12" customHeight="1" x14ac:dyDescent="0.2">
      <c r="A122" s="1" t="s">
        <v>2052</v>
      </c>
      <c r="B122" s="2">
        <v>145</v>
      </c>
      <c r="C122" s="1" t="s">
        <v>2218</v>
      </c>
      <c r="D122" s="1" t="s">
        <v>2186</v>
      </c>
      <c r="E122" s="3" t="s">
        <v>2187</v>
      </c>
      <c r="F122" s="3">
        <v>16</v>
      </c>
      <c r="G122" s="3">
        <v>25</v>
      </c>
      <c r="J122" s="8" t="s">
        <v>446</v>
      </c>
      <c r="K122" s="4" t="s">
        <v>2585</v>
      </c>
      <c r="L122" s="244" t="s">
        <v>2185</v>
      </c>
      <c r="M122" s="3" t="s">
        <v>2194</v>
      </c>
      <c r="N122" s="8" t="s">
        <v>446</v>
      </c>
      <c r="O122" s="3" t="s">
        <v>2053</v>
      </c>
      <c r="P122" s="3">
        <v>25</v>
      </c>
      <c r="Q122" s="1" t="s">
        <v>2054</v>
      </c>
      <c r="R122" s="2">
        <v>350</v>
      </c>
      <c r="S122" s="8" t="s">
        <v>436</v>
      </c>
      <c r="T122" s="1" t="s">
        <v>2055</v>
      </c>
      <c r="U122" s="3" t="s">
        <v>1953</v>
      </c>
      <c r="V122" s="22" t="s">
        <v>1953</v>
      </c>
      <c r="W122" s="22" t="s">
        <v>1161</v>
      </c>
      <c r="X122" s="22" t="s">
        <v>1019</v>
      </c>
      <c r="Y122" s="342">
        <f t="shared" si="3"/>
        <v>800</v>
      </c>
      <c r="Z122" s="342">
        <f t="shared" si="4"/>
        <v>800</v>
      </c>
      <c r="AA122" s="342" t="str">
        <f t="shared" si="5"/>
        <v>0</v>
      </c>
      <c r="AC122" s="5"/>
    </row>
    <row r="123" spans="1:29" s="3" customFormat="1" ht="12" customHeight="1" x14ac:dyDescent="0.2">
      <c r="A123" s="1"/>
      <c r="B123" s="2"/>
      <c r="C123" s="1"/>
      <c r="D123" s="1"/>
      <c r="G123" s="4"/>
      <c r="I123" s="4"/>
      <c r="J123" s="24"/>
      <c r="K123" s="23"/>
      <c r="L123" s="244" t="s">
        <v>2185</v>
      </c>
      <c r="M123" s="22"/>
      <c r="N123" s="8"/>
      <c r="O123" s="336"/>
      <c r="Q123" s="1"/>
      <c r="R123" s="2"/>
      <c r="S123" s="337"/>
      <c r="T123" s="1"/>
      <c r="Y123" s="342">
        <f t="shared" si="3"/>
        <v>0</v>
      </c>
      <c r="Z123" s="342" t="str">
        <f t="shared" si="4"/>
        <v>0</v>
      </c>
      <c r="AA123" s="342" t="str">
        <f t="shared" si="5"/>
        <v>0</v>
      </c>
      <c r="AC123" s="5"/>
    </row>
    <row r="124" spans="1:29" s="62" customFormat="1" ht="12" customHeight="1" thickBot="1" x14ac:dyDescent="0.3">
      <c r="G124" s="317">
        <f>SUM(G120:G123)</f>
        <v>50</v>
      </c>
      <c r="I124" s="338"/>
      <c r="J124" s="377"/>
      <c r="K124" s="46"/>
      <c r="L124" s="340"/>
      <c r="M124" s="267">
        <f>G124-P124</f>
        <v>0</v>
      </c>
      <c r="N124" s="377"/>
      <c r="O124" s="341"/>
      <c r="P124" s="295">
        <f>SUM(P120:P123)</f>
        <v>50</v>
      </c>
      <c r="S124" s="341"/>
      <c r="Y124" s="342">
        <f t="shared" si="3"/>
        <v>0</v>
      </c>
      <c r="Z124" s="342" t="str">
        <f t="shared" si="4"/>
        <v>0</v>
      </c>
      <c r="AA124" s="342" t="str">
        <f t="shared" si="5"/>
        <v>0</v>
      </c>
    </row>
    <row r="125" spans="1:29" ht="12" customHeight="1" x14ac:dyDescent="0.25">
      <c r="C125" s="333" t="s">
        <v>2056</v>
      </c>
      <c r="G125" s="334"/>
      <c r="I125" s="334"/>
      <c r="J125" s="378"/>
      <c r="K125" s="43"/>
      <c r="L125" s="240"/>
      <c r="M125" s="43"/>
      <c r="N125" s="378"/>
      <c r="O125" s="335"/>
      <c r="S125" s="335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</row>
    <row r="126" spans="1:29" s="3" customFormat="1" ht="12" customHeight="1" x14ac:dyDescent="0.2">
      <c r="A126" s="1" t="s">
        <v>2057</v>
      </c>
      <c r="B126" s="2">
        <v>67</v>
      </c>
      <c r="C126" s="1" t="s">
        <v>2193</v>
      </c>
      <c r="D126" s="1" t="s">
        <v>2718</v>
      </c>
      <c r="E126" s="3" t="s">
        <v>2187</v>
      </c>
      <c r="F126" s="3">
        <v>8</v>
      </c>
      <c r="G126" s="3">
        <v>25</v>
      </c>
      <c r="I126" s="111"/>
      <c r="J126" s="8" t="s">
        <v>446</v>
      </c>
      <c r="K126" s="4" t="s">
        <v>2490</v>
      </c>
      <c r="L126" s="244" t="s">
        <v>2185</v>
      </c>
      <c r="M126" s="3" t="s">
        <v>2430</v>
      </c>
      <c r="N126" s="8" t="s">
        <v>446</v>
      </c>
      <c r="O126" s="3" t="s">
        <v>2490</v>
      </c>
      <c r="P126" s="3">
        <v>25</v>
      </c>
      <c r="Q126" s="1" t="s">
        <v>2193</v>
      </c>
      <c r="R126" s="2">
        <v>27.5</v>
      </c>
      <c r="S126" s="8" t="s">
        <v>436</v>
      </c>
      <c r="T126" s="1" t="s">
        <v>2058</v>
      </c>
      <c r="U126" s="3" t="s">
        <v>1953</v>
      </c>
      <c r="V126" s="3" t="s">
        <v>1953</v>
      </c>
      <c r="W126" s="22" t="s">
        <v>1161</v>
      </c>
      <c r="X126" s="22" t="s">
        <v>1019</v>
      </c>
      <c r="Y126" s="342">
        <f t="shared" si="3"/>
        <v>400</v>
      </c>
      <c r="Z126" s="342">
        <f t="shared" si="4"/>
        <v>400</v>
      </c>
      <c r="AA126" s="342" t="str">
        <f t="shared" si="5"/>
        <v>0</v>
      </c>
      <c r="AC126" s="5"/>
    </row>
    <row r="127" spans="1:29" s="16" customFormat="1" ht="12" customHeight="1" x14ac:dyDescent="0.2">
      <c r="A127" s="312"/>
      <c r="B127" s="313"/>
      <c r="C127" s="312"/>
      <c r="D127" s="312"/>
      <c r="G127" s="343"/>
      <c r="I127" s="343"/>
      <c r="J127" s="344"/>
      <c r="K127" s="245"/>
      <c r="L127" s="244" t="s">
        <v>2185</v>
      </c>
      <c r="M127" s="74"/>
      <c r="N127" s="344"/>
      <c r="O127" s="345"/>
      <c r="Q127" s="312"/>
      <c r="R127" s="313"/>
      <c r="S127" s="167"/>
      <c r="T127" s="312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  <c r="AC127" s="315"/>
    </row>
    <row r="128" spans="1:29" s="62" customFormat="1" ht="12" customHeight="1" thickBot="1" x14ac:dyDescent="0.3">
      <c r="G128" s="317">
        <f>SUM(G125:G127)</f>
        <v>25</v>
      </c>
      <c r="I128" s="338"/>
      <c r="J128" s="377"/>
      <c r="K128" s="46"/>
      <c r="L128" s="340"/>
      <c r="M128" s="267">
        <f>G128-P128</f>
        <v>0</v>
      </c>
      <c r="N128" s="377"/>
      <c r="O128" s="341"/>
      <c r="P128" s="295">
        <f>SUM(P125:P127)</f>
        <v>25</v>
      </c>
      <c r="S128" s="341"/>
      <c r="Y128" s="342">
        <f t="shared" si="3"/>
        <v>0</v>
      </c>
      <c r="Z128" s="342" t="str">
        <f t="shared" si="4"/>
        <v>0</v>
      </c>
      <c r="AA128" s="342" t="str">
        <f t="shared" si="5"/>
        <v>0</v>
      </c>
    </row>
    <row r="129" spans="1:34" s="37" customFormat="1" ht="11.85" customHeight="1" x14ac:dyDescent="0.25">
      <c r="A129" s="30"/>
      <c r="B129" s="31"/>
      <c r="C129" s="32" t="s">
        <v>468</v>
      </c>
      <c r="D129" s="33"/>
      <c r="E129" s="34"/>
      <c r="F129" s="35"/>
      <c r="G129" s="36"/>
      <c r="H129" s="30"/>
      <c r="I129" s="30"/>
      <c r="J129" s="30"/>
      <c r="K129" s="30"/>
      <c r="L129" s="34"/>
      <c r="M129" s="30"/>
      <c r="N129" s="30"/>
      <c r="O129" s="30"/>
      <c r="P129" s="36"/>
      <c r="Q129" s="34"/>
      <c r="R129" s="31"/>
      <c r="S129" s="121"/>
      <c r="T129" s="30"/>
      <c r="U129" s="30"/>
      <c r="V129" s="30"/>
      <c r="W129" s="34"/>
      <c r="X129" s="30"/>
      <c r="Y129" s="342">
        <f t="shared" si="3"/>
        <v>0</v>
      </c>
      <c r="Z129" s="342" t="str">
        <f t="shared" si="4"/>
        <v>0</v>
      </c>
      <c r="AA129" s="342" t="str">
        <f t="shared" si="5"/>
        <v>0</v>
      </c>
      <c r="AB129" s="30"/>
      <c r="AC129" s="30"/>
      <c r="AD129" s="34"/>
      <c r="AE129" s="34"/>
      <c r="AF129" s="34"/>
      <c r="AG129" s="34"/>
      <c r="AH129" s="34"/>
    </row>
    <row r="130" spans="1:34" s="3" customFormat="1" ht="10.199999999999999" x14ac:dyDescent="0.2">
      <c r="A130" s="1" t="s">
        <v>2399</v>
      </c>
      <c r="B130" s="2">
        <v>85.5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I130" s="27" t="s">
        <v>1241</v>
      </c>
      <c r="J130" s="3" t="s">
        <v>446</v>
      </c>
      <c r="K130" s="75" t="s">
        <v>2806</v>
      </c>
      <c r="L130" s="76" t="s">
        <v>2185</v>
      </c>
      <c r="M130" s="77" t="s">
        <v>2441</v>
      </c>
      <c r="N130" s="3" t="s">
        <v>446</v>
      </c>
      <c r="O130" s="27"/>
      <c r="P130" s="3">
        <v>25</v>
      </c>
      <c r="Q130" s="1" t="s">
        <v>2218</v>
      </c>
      <c r="R130" s="2">
        <v>200</v>
      </c>
      <c r="S130" s="141" t="s">
        <v>1240</v>
      </c>
      <c r="T130" s="1" t="s">
        <v>2444</v>
      </c>
      <c r="U130" s="3" t="s">
        <v>2196</v>
      </c>
      <c r="V130" s="3" t="s">
        <v>2196</v>
      </c>
      <c r="W130" s="3" t="s">
        <v>2892</v>
      </c>
      <c r="X130" s="3" t="s">
        <v>2847</v>
      </c>
      <c r="Y130" s="342">
        <f t="shared" si="3"/>
        <v>800</v>
      </c>
      <c r="Z130" s="342" t="str">
        <f t="shared" si="4"/>
        <v>0</v>
      </c>
      <c r="AA130" s="342">
        <f t="shared" si="5"/>
        <v>800</v>
      </c>
      <c r="AC130" s="5"/>
    </row>
    <row r="131" spans="1:34" s="3" customFormat="1" ht="10.199999999999999" x14ac:dyDescent="0.2">
      <c r="A131" s="1" t="s">
        <v>1242</v>
      </c>
      <c r="B131" s="2">
        <v>200</v>
      </c>
      <c r="C131" s="1" t="s">
        <v>1243</v>
      </c>
      <c r="D131" s="1" t="s">
        <v>2186</v>
      </c>
      <c r="E131" s="3" t="s">
        <v>2187</v>
      </c>
      <c r="F131" s="3">
        <v>16</v>
      </c>
      <c r="G131" s="3">
        <v>10</v>
      </c>
      <c r="I131" s="114" t="s">
        <v>1239</v>
      </c>
      <c r="J131" s="3" t="s">
        <v>446</v>
      </c>
      <c r="K131" s="112" t="s">
        <v>1164</v>
      </c>
      <c r="L131" s="76" t="s">
        <v>2185</v>
      </c>
      <c r="M131" s="115" t="s">
        <v>2466</v>
      </c>
      <c r="N131" s="3" t="s">
        <v>446</v>
      </c>
      <c r="O131" s="27" t="s">
        <v>1179</v>
      </c>
      <c r="P131" s="3">
        <v>10</v>
      </c>
      <c r="Q131" s="1" t="s">
        <v>1243</v>
      </c>
      <c r="R131" s="2">
        <v>210</v>
      </c>
      <c r="S131" s="119" t="s">
        <v>2804</v>
      </c>
      <c r="T131" s="1" t="s">
        <v>1247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342">
        <f t="shared" si="3"/>
        <v>320</v>
      </c>
      <c r="Z131" s="342" t="str">
        <f t="shared" si="4"/>
        <v>0</v>
      </c>
      <c r="AA131" s="342">
        <f t="shared" si="5"/>
        <v>320</v>
      </c>
      <c r="AC131" s="5"/>
    </row>
    <row r="132" spans="1:34" s="3" customFormat="1" ht="10.199999999999999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20</v>
      </c>
      <c r="I132" s="114" t="s">
        <v>1165</v>
      </c>
      <c r="J132" s="3" t="s">
        <v>446</v>
      </c>
      <c r="K132" s="112" t="s">
        <v>2277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20</v>
      </c>
      <c r="Q132" s="1" t="s">
        <v>1002</v>
      </c>
      <c r="R132" s="2">
        <v>0</v>
      </c>
      <c r="S132" s="119">
        <v>16043</v>
      </c>
      <c r="T132" s="1" t="s">
        <v>1140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342">
        <f t="shared" si="3"/>
        <v>640</v>
      </c>
      <c r="Z132" s="342" t="str">
        <f t="shared" si="4"/>
        <v>0</v>
      </c>
      <c r="AA132" s="342">
        <f t="shared" si="5"/>
        <v>640</v>
      </c>
      <c r="AC132" s="5"/>
    </row>
    <row r="133" spans="1:34" s="3" customFormat="1" ht="10.199999999999999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I133" s="114" t="s">
        <v>1165</v>
      </c>
      <c r="J133" s="3" t="s">
        <v>446</v>
      </c>
      <c r="K133" s="112" t="s">
        <v>2277</v>
      </c>
      <c r="L133" s="76" t="s">
        <v>2185</v>
      </c>
      <c r="M133" s="77" t="s">
        <v>2484</v>
      </c>
      <c r="N133" s="3" t="s">
        <v>446</v>
      </c>
      <c r="O133" s="3" t="s">
        <v>2910</v>
      </c>
      <c r="P133" s="3">
        <v>25</v>
      </c>
      <c r="Q133" s="1" t="s">
        <v>2218</v>
      </c>
      <c r="R133" s="2">
        <v>201</v>
      </c>
      <c r="S133" s="124">
        <v>16034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ref="Y133:Y188" si="6">F133*G133*2</f>
        <v>800</v>
      </c>
      <c r="Z133" s="342" t="str">
        <f t="shared" ref="Z133:Z196" si="7">IF(X133="N",Y133,"0")</f>
        <v>0</v>
      </c>
      <c r="AA133" s="342">
        <f t="shared" ref="AA133:AA196" si="8">IF(X133="P",Y133,"0")</f>
        <v>800</v>
      </c>
      <c r="AC133" s="5"/>
    </row>
    <row r="134" spans="1:34" s="3" customFormat="1" ht="10.199999999999999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I134" s="114" t="s">
        <v>1165</v>
      </c>
      <c r="J134" s="3" t="s">
        <v>446</v>
      </c>
      <c r="K134" s="112" t="s">
        <v>2277</v>
      </c>
      <c r="L134" s="76" t="s">
        <v>2185</v>
      </c>
      <c r="M134" s="77" t="s">
        <v>2484</v>
      </c>
      <c r="N134" s="3" t="s">
        <v>446</v>
      </c>
      <c r="O134" s="3" t="s">
        <v>2910</v>
      </c>
      <c r="P134" s="3">
        <v>25</v>
      </c>
      <c r="Q134" s="1" t="s">
        <v>2485</v>
      </c>
      <c r="R134" s="2">
        <v>217</v>
      </c>
      <c r="S134" s="124">
        <v>16034</v>
      </c>
      <c r="T134" s="1" t="s">
        <v>2486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si="6"/>
        <v>800</v>
      </c>
      <c r="Z134" s="342" t="str">
        <f t="shared" si="7"/>
        <v>0</v>
      </c>
      <c r="AA134" s="342">
        <f t="shared" si="8"/>
        <v>800</v>
      </c>
      <c r="AC134" s="5"/>
    </row>
    <row r="135" spans="1:34" s="3" customFormat="1" ht="10.199999999999999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1165</v>
      </c>
      <c r="J135" s="3" t="s">
        <v>446</v>
      </c>
      <c r="K135" s="112" t="s">
        <v>2277</v>
      </c>
      <c r="L135" s="76" t="s">
        <v>2185</v>
      </c>
      <c r="M135" s="77" t="s">
        <v>2484</v>
      </c>
      <c r="N135" s="3" t="s">
        <v>446</v>
      </c>
      <c r="O135" s="3" t="s">
        <v>2910</v>
      </c>
      <c r="P135" s="3">
        <v>25</v>
      </c>
      <c r="Q135" s="1" t="s">
        <v>2218</v>
      </c>
      <c r="R135" s="2">
        <v>201</v>
      </c>
      <c r="S135" s="124">
        <v>16034</v>
      </c>
      <c r="T135" s="1" t="s">
        <v>2699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6"/>
        <v>800</v>
      </c>
      <c r="Z135" s="342" t="str">
        <f t="shared" si="7"/>
        <v>0</v>
      </c>
      <c r="AA135" s="342">
        <f t="shared" si="8"/>
        <v>800</v>
      </c>
      <c r="AC135" s="5"/>
    </row>
    <row r="136" spans="1:34" s="3" customFormat="1" ht="10.199999999999999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114" t="s">
        <v>1165</v>
      </c>
      <c r="J136" s="3" t="s">
        <v>446</v>
      </c>
      <c r="K136" s="112" t="s">
        <v>2277</v>
      </c>
      <c r="L136" s="76" t="s">
        <v>2185</v>
      </c>
      <c r="M136" s="77" t="s">
        <v>2484</v>
      </c>
      <c r="N136" s="3" t="s">
        <v>446</v>
      </c>
      <c r="O136" s="3" t="s">
        <v>2910</v>
      </c>
      <c r="P136" s="3">
        <v>25</v>
      </c>
      <c r="Q136" s="1" t="s">
        <v>2218</v>
      </c>
      <c r="R136" s="2">
        <v>204</v>
      </c>
      <c r="S136" s="124">
        <v>16034</v>
      </c>
      <c r="T136" s="1" t="s">
        <v>2700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6"/>
        <v>800</v>
      </c>
      <c r="Z136" s="342" t="str">
        <f t="shared" si="7"/>
        <v>0</v>
      </c>
      <c r="AA136" s="342">
        <f t="shared" si="8"/>
        <v>800</v>
      </c>
      <c r="AC136" s="5"/>
    </row>
    <row r="137" spans="1:34" s="3" customFormat="1" ht="10.199999999999999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I137" s="114" t="s">
        <v>1165</v>
      </c>
      <c r="J137" s="3" t="s">
        <v>446</v>
      </c>
      <c r="K137" s="112" t="s">
        <v>2277</v>
      </c>
      <c r="L137" s="76" t="s">
        <v>2185</v>
      </c>
      <c r="M137" s="77" t="s">
        <v>2484</v>
      </c>
      <c r="N137" s="3" t="s">
        <v>446</v>
      </c>
      <c r="O137" s="3" t="s">
        <v>2910</v>
      </c>
      <c r="P137" s="3">
        <v>25</v>
      </c>
      <c r="Q137" s="1" t="s">
        <v>2218</v>
      </c>
      <c r="R137" s="2">
        <v>225</v>
      </c>
      <c r="S137" s="124">
        <v>16034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6"/>
        <v>800</v>
      </c>
      <c r="Z137" s="342" t="str">
        <f t="shared" si="7"/>
        <v>0</v>
      </c>
      <c r="AA137" s="342">
        <f t="shared" si="8"/>
        <v>800</v>
      </c>
      <c r="AC137" s="5"/>
    </row>
    <row r="138" spans="1:34" s="3" customFormat="1" ht="10.199999999999999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1165</v>
      </c>
      <c r="J138" s="3" t="s">
        <v>446</v>
      </c>
      <c r="K138" s="112" t="s">
        <v>2277</v>
      </c>
      <c r="L138" s="76" t="s">
        <v>2185</v>
      </c>
      <c r="M138" s="77" t="s">
        <v>2484</v>
      </c>
      <c r="N138" s="3" t="s">
        <v>446</v>
      </c>
      <c r="O138" s="3" t="s">
        <v>2910</v>
      </c>
      <c r="P138" s="3">
        <v>25</v>
      </c>
      <c r="Q138" s="1" t="s">
        <v>2485</v>
      </c>
      <c r="R138" s="2">
        <v>217</v>
      </c>
      <c r="S138" s="124">
        <v>16034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6"/>
        <v>800</v>
      </c>
      <c r="Z138" s="342" t="str">
        <f t="shared" si="7"/>
        <v>0</v>
      </c>
      <c r="AA138" s="342">
        <f t="shared" si="8"/>
        <v>800</v>
      </c>
      <c r="AC138" s="5"/>
    </row>
    <row r="139" spans="1:34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</v>
      </c>
      <c r="I139" s="114" t="s">
        <v>1165</v>
      </c>
      <c r="J139" s="3" t="s">
        <v>446</v>
      </c>
      <c r="K139" s="112" t="s">
        <v>2277</v>
      </c>
      <c r="L139" s="76" t="s">
        <v>2185</v>
      </c>
      <c r="M139" s="77" t="s">
        <v>2315</v>
      </c>
      <c r="N139" s="3" t="s">
        <v>446</v>
      </c>
      <c r="O139" s="27" t="s">
        <v>1119</v>
      </c>
      <c r="P139" s="3">
        <v>2</v>
      </c>
      <c r="Q139" s="1" t="s">
        <v>2193</v>
      </c>
      <c r="R139" s="2">
        <v>26.65</v>
      </c>
      <c r="S139" s="120" t="s">
        <v>2911</v>
      </c>
      <c r="T139" s="1" t="s">
        <v>2672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6"/>
        <v>64</v>
      </c>
      <c r="Z139" s="342" t="str">
        <f t="shared" si="7"/>
        <v>0</v>
      </c>
      <c r="AA139" s="342">
        <f t="shared" si="8"/>
        <v>64</v>
      </c>
      <c r="AC139" s="5"/>
    </row>
    <row r="140" spans="1:34" s="3" customFormat="1" ht="10.199999999999999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5</v>
      </c>
      <c r="I140" s="114" t="s">
        <v>1166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5</v>
      </c>
      <c r="Q140" s="1" t="s">
        <v>1002</v>
      </c>
      <c r="R140" s="2">
        <v>0</v>
      </c>
      <c r="S140" s="119">
        <v>16043</v>
      </c>
      <c r="T140" s="1" t="s">
        <v>1140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6"/>
        <v>160</v>
      </c>
      <c r="Z140" s="342" t="str">
        <f t="shared" si="7"/>
        <v>0</v>
      </c>
      <c r="AA140" s="342">
        <f t="shared" si="8"/>
        <v>160</v>
      </c>
      <c r="AC140" s="5"/>
    </row>
    <row r="141" spans="1:34" s="3" customFormat="1" ht="10.199999999999999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8</v>
      </c>
      <c r="I141" s="114" t="s">
        <v>1166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8</v>
      </c>
      <c r="Q141" s="1" t="s">
        <v>1002</v>
      </c>
      <c r="R141" s="2">
        <v>0</v>
      </c>
      <c r="S141" s="119">
        <v>16043</v>
      </c>
      <c r="T141" s="1" t="s">
        <v>1140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6"/>
        <v>256</v>
      </c>
      <c r="Z141" s="342" t="str">
        <f t="shared" si="7"/>
        <v>0</v>
      </c>
      <c r="AA141" s="342">
        <f t="shared" si="8"/>
        <v>256</v>
      </c>
      <c r="AC141" s="5"/>
    </row>
    <row r="142" spans="1:34" s="3" customFormat="1" ht="10.199999999999999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15</v>
      </c>
      <c r="I142" s="114" t="s">
        <v>1166</v>
      </c>
      <c r="J142" s="3" t="s">
        <v>446</v>
      </c>
      <c r="K142" s="112" t="s">
        <v>2277</v>
      </c>
      <c r="L142" s="76" t="s">
        <v>2185</v>
      </c>
      <c r="M142" s="115" t="s">
        <v>2466</v>
      </c>
      <c r="N142" s="3" t="s">
        <v>446</v>
      </c>
      <c r="O142" s="27" t="s">
        <v>1179</v>
      </c>
      <c r="P142" s="3">
        <v>15</v>
      </c>
      <c r="Q142" s="1" t="s">
        <v>1002</v>
      </c>
      <c r="R142" s="2">
        <v>0</v>
      </c>
      <c r="S142" s="124" t="s">
        <v>2804</v>
      </c>
      <c r="T142" s="1" t="s">
        <v>1140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6"/>
        <v>480</v>
      </c>
      <c r="Z142" s="342" t="str">
        <f t="shared" si="7"/>
        <v>0</v>
      </c>
      <c r="AA142" s="342">
        <f t="shared" si="8"/>
        <v>480</v>
      </c>
      <c r="AC142" s="5"/>
    </row>
    <row r="143" spans="1:34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1166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27" t="s">
        <v>2918</v>
      </c>
      <c r="P143" s="3">
        <v>25</v>
      </c>
      <c r="Q143" s="1" t="s">
        <v>2193</v>
      </c>
      <c r="R143" s="2">
        <v>83.75</v>
      </c>
      <c r="S143" s="124">
        <v>16044</v>
      </c>
      <c r="T143" s="1" t="s">
        <v>2442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6"/>
        <v>800</v>
      </c>
      <c r="Z143" s="342" t="str">
        <f t="shared" si="7"/>
        <v>0</v>
      </c>
      <c r="AA143" s="342">
        <f t="shared" si="8"/>
        <v>800</v>
      </c>
      <c r="AC143" s="5"/>
    </row>
    <row r="144" spans="1:34" s="3" customFormat="1" ht="10.199999999999999" x14ac:dyDescent="0.2">
      <c r="A144" s="1" t="s">
        <v>424</v>
      </c>
      <c r="B144" s="21">
        <v>0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6</v>
      </c>
      <c r="I144" s="78" t="s">
        <v>1024</v>
      </c>
      <c r="J144" s="3" t="s">
        <v>446</v>
      </c>
      <c r="K144" s="75" t="s">
        <v>2821</v>
      </c>
      <c r="L144" s="76" t="s">
        <v>2185</v>
      </c>
      <c r="M144" s="77" t="s">
        <v>2315</v>
      </c>
      <c r="N144" s="3" t="s">
        <v>446</v>
      </c>
      <c r="O144" s="27" t="s">
        <v>1119</v>
      </c>
      <c r="P144" s="3">
        <v>6</v>
      </c>
      <c r="Q144" s="1" t="s">
        <v>2193</v>
      </c>
      <c r="R144" s="2">
        <v>26.65</v>
      </c>
      <c r="S144" s="120" t="s">
        <v>2888</v>
      </c>
      <c r="T144" s="1" t="s">
        <v>2672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6"/>
        <v>192</v>
      </c>
      <c r="Z144" s="342" t="str">
        <f t="shared" si="7"/>
        <v>0</v>
      </c>
      <c r="AA144" s="342">
        <f t="shared" si="8"/>
        <v>192</v>
      </c>
      <c r="AC144" s="5"/>
    </row>
    <row r="145" spans="1:29" s="3" customFormat="1" ht="11.85" customHeight="1" x14ac:dyDescent="0.2">
      <c r="A145" s="20" t="s">
        <v>2837</v>
      </c>
      <c r="B145" s="21">
        <v>0</v>
      </c>
      <c r="C145" s="20" t="s">
        <v>2838</v>
      </c>
      <c r="D145" s="20" t="s">
        <v>2186</v>
      </c>
      <c r="E145" s="22" t="s">
        <v>2187</v>
      </c>
      <c r="F145" s="22">
        <v>16</v>
      </c>
      <c r="G145" s="22">
        <v>4</v>
      </c>
      <c r="H145" s="22" t="s">
        <v>2839</v>
      </c>
      <c r="I145" s="23" t="s">
        <v>2840</v>
      </c>
      <c r="J145" s="3" t="s">
        <v>446</v>
      </c>
      <c r="K145" s="108" t="s">
        <v>2841</v>
      </c>
      <c r="L145" s="109" t="s">
        <v>2185</v>
      </c>
      <c r="M145" s="110" t="s">
        <v>2821</v>
      </c>
      <c r="N145" s="3" t="s">
        <v>446</v>
      </c>
      <c r="O145" s="87" t="s">
        <v>428</v>
      </c>
      <c r="P145" s="22">
        <v>4</v>
      </c>
      <c r="Q145" s="1" t="s">
        <v>1002</v>
      </c>
      <c r="R145" s="2">
        <v>0</v>
      </c>
      <c r="S145" s="125">
        <v>15937</v>
      </c>
      <c r="T145" s="1" t="s">
        <v>1140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342">
        <f t="shared" si="6"/>
        <v>128</v>
      </c>
      <c r="Z145" s="342" t="str">
        <f t="shared" si="7"/>
        <v>0</v>
      </c>
      <c r="AA145" s="342">
        <f t="shared" si="8"/>
        <v>128</v>
      </c>
      <c r="AC145" s="5"/>
    </row>
    <row r="146" spans="1:29" s="3" customFormat="1" ht="10.199999999999999" x14ac:dyDescent="0.2">
      <c r="A146" s="1" t="s">
        <v>1258</v>
      </c>
      <c r="B146" s="21">
        <v>0</v>
      </c>
      <c r="C146" s="20" t="s">
        <v>2838</v>
      </c>
      <c r="D146" s="20" t="s">
        <v>2186</v>
      </c>
      <c r="E146" s="22" t="s">
        <v>2187</v>
      </c>
      <c r="F146" s="22">
        <v>16</v>
      </c>
      <c r="G146" s="3">
        <v>25</v>
      </c>
      <c r="I146" s="114" t="s">
        <v>1237</v>
      </c>
      <c r="J146" s="3" t="s">
        <v>446</v>
      </c>
      <c r="K146" s="140" t="s">
        <v>2821</v>
      </c>
      <c r="L146" s="76" t="s">
        <v>2185</v>
      </c>
      <c r="M146" s="77" t="s">
        <v>2430</v>
      </c>
      <c r="N146" s="3" t="s">
        <v>446</v>
      </c>
      <c r="O146" s="3" t="s">
        <v>1100</v>
      </c>
      <c r="P146" s="3">
        <v>25</v>
      </c>
      <c r="Q146" s="1" t="s">
        <v>2193</v>
      </c>
      <c r="R146" s="2">
        <v>40</v>
      </c>
      <c r="S146" s="120" t="s">
        <v>1118</v>
      </c>
      <c r="T146" s="1" t="s">
        <v>2436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342">
        <f t="shared" si="6"/>
        <v>800</v>
      </c>
      <c r="Z146" s="342" t="str">
        <f t="shared" si="7"/>
        <v>0</v>
      </c>
      <c r="AA146" s="342">
        <f t="shared" si="8"/>
        <v>800</v>
      </c>
      <c r="AC146" s="5"/>
    </row>
    <row r="147" spans="1:29" s="3" customFormat="1" ht="10.199999999999999" x14ac:dyDescent="0.2">
      <c r="A147" s="1" t="s">
        <v>2394</v>
      </c>
      <c r="B147" s="2">
        <v>81.349999999999994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5</v>
      </c>
      <c r="I147" s="27" t="s">
        <v>1231</v>
      </c>
      <c r="J147" s="3" t="s">
        <v>446</v>
      </c>
      <c r="K147" s="75" t="s">
        <v>2806</v>
      </c>
      <c r="L147" s="76" t="s">
        <v>2185</v>
      </c>
      <c r="M147" s="77" t="s">
        <v>2453</v>
      </c>
      <c r="N147" s="3" t="s">
        <v>446</v>
      </c>
      <c r="O147" s="3" t="s">
        <v>1100</v>
      </c>
      <c r="P147" s="3">
        <v>5</v>
      </c>
      <c r="Q147" s="1" t="s">
        <v>2193</v>
      </c>
      <c r="R147" s="2">
        <v>86.5</v>
      </c>
      <c r="S147" s="118" t="s">
        <v>2806</v>
      </c>
      <c r="T147" s="1" t="s">
        <v>2463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342">
        <f t="shared" si="6"/>
        <v>160</v>
      </c>
      <c r="Z147" s="342" t="str">
        <f t="shared" si="7"/>
        <v>0</v>
      </c>
      <c r="AA147" s="342">
        <f t="shared" si="8"/>
        <v>160</v>
      </c>
      <c r="AC147" s="5"/>
    </row>
    <row r="148" spans="1:29" s="3" customFormat="1" ht="10.199999999999999" x14ac:dyDescent="0.2">
      <c r="A148" s="1" t="s">
        <v>2400</v>
      </c>
      <c r="B148" s="2">
        <v>94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I148" s="27" t="s">
        <v>1174</v>
      </c>
      <c r="J148" s="3" t="s">
        <v>446</v>
      </c>
      <c r="K148" s="75" t="s">
        <v>2806</v>
      </c>
      <c r="L148" s="76" t="s">
        <v>2185</v>
      </c>
      <c r="M148" s="77" t="s">
        <v>2441</v>
      </c>
      <c r="N148" s="3" t="s">
        <v>446</v>
      </c>
      <c r="O148" s="27" t="s">
        <v>1177</v>
      </c>
      <c r="P148" s="3">
        <v>25</v>
      </c>
      <c r="Q148" s="1" t="s">
        <v>2218</v>
      </c>
      <c r="R148" s="2">
        <v>200</v>
      </c>
      <c r="S148" s="126" t="s">
        <v>2806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342">
        <f t="shared" si="6"/>
        <v>800</v>
      </c>
      <c r="Z148" s="342" t="str">
        <f t="shared" si="7"/>
        <v>0</v>
      </c>
      <c r="AA148" s="342">
        <f t="shared" si="8"/>
        <v>800</v>
      </c>
      <c r="AC148" s="5"/>
    </row>
    <row r="149" spans="1:29" s="3" customFormat="1" ht="10.199999999999999" x14ac:dyDescent="0.2">
      <c r="A149" s="1" t="s">
        <v>2385</v>
      </c>
      <c r="B149" s="2">
        <v>94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27" t="s">
        <v>1176</v>
      </c>
      <c r="J149" s="3" t="s">
        <v>446</v>
      </c>
      <c r="K149" s="75" t="s">
        <v>2806</v>
      </c>
      <c r="L149" s="76" t="s">
        <v>2185</v>
      </c>
      <c r="M149" s="77" t="s">
        <v>2441</v>
      </c>
      <c r="N149" s="3" t="s">
        <v>446</v>
      </c>
      <c r="O149" s="27" t="s">
        <v>1177</v>
      </c>
      <c r="P149" s="3">
        <v>25</v>
      </c>
      <c r="Q149" s="1" t="s">
        <v>2218</v>
      </c>
      <c r="R149" s="2">
        <v>200</v>
      </c>
      <c r="S149" s="126" t="s">
        <v>2806</v>
      </c>
      <c r="T149" s="1" t="s">
        <v>2444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342">
        <f t="shared" si="6"/>
        <v>800</v>
      </c>
      <c r="Z149" s="342" t="str">
        <f t="shared" si="7"/>
        <v>0</v>
      </c>
      <c r="AA149" s="342">
        <f t="shared" si="8"/>
        <v>800</v>
      </c>
      <c r="AC149" s="5"/>
    </row>
    <row r="150" spans="1:29" s="3" customFormat="1" ht="10.199999999999999" x14ac:dyDescent="0.2">
      <c r="A150" s="1" t="s">
        <v>2387</v>
      </c>
      <c r="B150" s="2">
        <v>315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27"/>
      <c r="J150" s="3" t="s">
        <v>446</v>
      </c>
      <c r="K150" s="75" t="s">
        <v>2806</v>
      </c>
      <c r="L150" s="76" t="s">
        <v>2185</v>
      </c>
      <c r="M150" s="115" t="s">
        <v>2806</v>
      </c>
      <c r="N150" s="3" t="s">
        <v>446</v>
      </c>
      <c r="P150" s="3">
        <v>25</v>
      </c>
      <c r="Q150" s="1" t="s">
        <v>1243</v>
      </c>
      <c r="R150" s="2">
        <v>210</v>
      </c>
      <c r="S150" s="124" t="s">
        <v>436</v>
      </c>
      <c r="T150" s="1" t="s">
        <v>1244</v>
      </c>
      <c r="U150" s="3" t="s">
        <v>2196</v>
      </c>
      <c r="V150" s="3" t="s">
        <v>2196</v>
      </c>
      <c r="W150" s="3" t="s">
        <v>2892</v>
      </c>
      <c r="X150" s="3" t="s">
        <v>1019</v>
      </c>
      <c r="Y150" s="342">
        <f t="shared" si="6"/>
        <v>800</v>
      </c>
      <c r="Z150" s="342">
        <f t="shared" si="7"/>
        <v>800</v>
      </c>
      <c r="AA150" s="342" t="str">
        <f t="shared" si="8"/>
        <v>0</v>
      </c>
      <c r="AC150" s="5"/>
    </row>
    <row r="151" spans="1:29" s="3" customFormat="1" ht="10.199999999999999" x14ac:dyDescent="0.2">
      <c r="A151" s="1" t="s">
        <v>2389</v>
      </c>
      <c r="B151" s="2">
        <v>215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27"/>
      <c r="J151" s="3" t="s">
        <v>446</v>
      </c>
      <c r="K151" s="75" t="s">
        <v>2806</v>
      </c>
      <c r="L151" s="76" t="s">
        <v>2185</v>
      </c>
      <c r="M151" s="115" t="s">
        <v>2806</v>
      </c>
      <c r="N151" s="3" t="s">
        <v>446</v>
      </c>
      <c r="P151" s="3">
        <v>25</v>
      </c>
      <c r="Q151" s="1" t="s">
        <v>1243</v>
      </c>
      <c r="R151" s="2">
        <v>215</v>
      </c>
      <c r="S151" s="124" t="s">
        <v>436</v>
      </c>
      <c r="T151" s="1" t="s">
        <v>1245</v>
      </c>
      <c r="U151" s="3" t="s">
        <v>2196</v>
      </c>
      <c r="V151" s="3" t="s">
        <v>2196</v>
      </c>
      <c r="W151" s="3" t="s">
        <v>2892</v>
      </c>
      <c r="X151" s="3" t="s">
        <v>1019</v>
      </c>
      <c r="Y151" s="342">
        <f t="shared" si="6"/>
        <v>800</v>
      </c>
      <c r="Z151" s="342">
        <f t="shared" si="7"/>
        <v>800</v>
      </c>
      <c r="AA151" s="342" t="str">
        <f t="shared" si="8"/>
        <v>0</v>
      </c>
      <c r="AC151" s="5"/>
    </row>
    <row r="152" spans="1:29" s="3" customFormat="1" ht="10.199999999999999" x14ac:dyDescent="0.2">
      <c r="A152" s="1" t="s">
        <v>2383</v>
      </c>
      <c r="B152" s="2">
        <v>95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I152" s="27"/>
      <c r="J152" s="3" t="s">
        <v>446</v>
      </c>
      <c r="K152" s="75" t="s">
        <v>2806</v>
      </c>
      <c r="L152" s="76" t="s">
        <v>2185</v>
      </c>
      <c r="M152" s="77" t="s">
        <v>2895</v>
      </c>
      <c r="N152" s="22" t="s">
        <v>446</v>
      </c>
      <c r="O152" s="27" t="s">
        <v>1027</v>
      </c>
      <c r="P152" s="3">
        <v>25</v>
      </c>
      <c r="Q152" s="1" t="s">
        <v>2193</v>
      </c>
      <c r="R152" s="2">
        <v>180</v>
      </c>
      <c r="S152" s="124" t="s">
        <v>436</v>
      </c>
      <c r="T152" s="1" t="s">
        <v>2298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342">
        <f t="shared" si="6"/>
        <v>800</v>
      </c>
      <c r="Z152" s="342">
        <f t="shared" si="7"/>
        <v>800</v>
      </c>
      <c r="AA152" s="342" t="str">
        <f t="shared" si="8"/>
        <v>0</v>
      </c>
      <c r="AC152" s="5"/>
    </row>
    <row r="153" spans="1:29" s="3" customFormat="1" ht="10.199999999999999" x14ac:dyDescent="0.2">
      <c r="A153" s="1" t="s">
        <v>423</v>
      </c>
      <c r="B153" s="2">
        <v>390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J153" s="3" t="s">
        <v>446</v>
      </c>
      <c r="K153" s="75" t="s">
        <v>2367</v>
      </c>
      <c r="L153" s="76" t="s">
        <v>2185</v>
      </c>
      <c r="M153" s="77" t="s">
        <v>2516</v>
      </c>
      <c r="N153" s="3" t="s">
        <v>446</v>
      </c>
      <c r="O153" s="3" t="s">
        <v>1099</v>
      </c>
      <c r="P153" s="3">
        <v>25</v>
      </c>
      <c r="Q153" s="1" t="s">
        <v>2193</v>
      </c>
      <c r="R153" s="2">
        <v>400</v>
      </c>
      <c r="S153" s="124" t="s">
        <v>436</v>
      </c>
      <c r="T153" s="1" t="s">
        <v>2517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342">
        <f t="shared" si="6"/>
        <v>800</v>
      </c>
      <c r="Z153" s="342">
        <f t="shared" si="7"/>
        <v>800</v>
      </c>
      <c r="AA153" s="342" t="str">
        <f t="shared" si="8"/>
        <v>0</v>
      </c>
      <c r="AC153" s="5"/>
    </row>
    <row r="154" spans="1:29" s="3" customFormat="1" ht="10.199999999999999" x14ac:dyDescent="0.2">
      <c r="A154" s="1" t="s">
        <v>1064</v>
      </c>
      <c r="B154" s="2">
        <v>330</v>
      </c>
      <c r="C154" s="1" t="s">
        <v>1063</v>
      </c>
      <c r="D154" s="1" t="s">
        <v>2186</v>
      </c>
      <c r="E154" s="3" t="s">
        <v>2187</v>
      </c>
      <c r="F154" s="3">
        <v>16</v>
      </c>
      <c r="G154" s="3">
        <v>25</v>
      </c>
      <c r="I154" s="114"/>
      <c r="J154" s="3" t="s">
        <v>446</v>
      </c>
      <c r="K154" s="75" t="s">
        <v>2887</v>
      </c>
      <c r="L154" s="76" t="s">
        <v>2185</v>
      </c>
      <c r="M154" s="77" t="s">
        <v>2430</v>
      </c>
      <c r="N154" s="3" t="s">
        <v>446</v>
      </c>
      <c r="O154" s="26" t="s">
        <v>1098</v>
      </c>
      <c r="P154" s="3">
        <v>25</v>
      </c>
      <c r="Q154" s="1" t="s">
        <v>2193</v>
      </c>
      <c r="R154" s="2">
        <v>40</v>
      </c>
      <c r="S154" s="120" t="s">
        <v>436</v>
      </c>
      <c r="T154" s="1" t="s">
        <v>2436</v>
      </c>
      <c r="U154" s="3" t="s">
        <v>2196</v>
      </c>
      <c r="V154" s="3" t="s">
        <v>2196</v>
      </c>
      <c r="W154" s="3" t="s">
        <v>2892</v>
      </c>
      <c r="X154" s="3" t="s">
        <v>1019</v>
      </c>
      <c r="Y154" s="342">
        <f t="shared" si="6"/>
        <v>800</v>
      </c>
      <c r="Z154" s="342">
        <f t="shared" si="7"/>
        <v>800</v>
      </c>
      <c r="AA154" s="342" t="str">
        <f t="shared" si="8"/>
        <v>0</v>
      </c>
      <c r="AC154" s="5"/>
    </row>
    <row r="155" spans="1:29" s="3" customFormat="1" ht="10.199999999999999" x14ac:dyDescent="0.2">
      <c r="A155" s="1" t="s">
        <v>2394</v>
      </c>
      <c r="B155" s="2">
        <v>81.349999999999994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20</v>
      </c>
      <c r="I155" s="136"/>
      <c r="J155" s="3" t="s">
        <v>446</v>
      </c>
      <c r="K155" s="108" t="s">
        <v>2806</v>
      </c>
      <c r="L155" s="109" t="s">
        <v>2185</v>
      </c>
      <c r="M155" s="110" t="s">
        <v>2453</v>
      </c>
      <c r="N155" s="3" t="s">
        <v>446</v>
      </c>
      <c r="O155" s="3" t="s">
        <v>2806</v>
      </c>
      <c r="P155" s="3">
        <v>20</v>
      </c>
      <c r="Q155" s="1" t="s">
        <v>2193</v>
      </c>
      <c r="R155" s="2">
        <v>86.5</v>
      </c>
      <c r="S155" s="118" t="s">
        <v>1161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1019</v>
      </c>
      <c r="Y155" s="342">
        <f t="shared" si="6"/>
        <v>640</v>
      </c>
      <c r="Z155" s="342">
        <f t="shared" si="7"/>
        <v>640</v>
      </c>
      <c r="AA155" s="342" t="str">
        <f t="shared" si="8"/>
        <v>0</v>
      </c>
      <c r="AC155" s="5"/>
    </row>
    <row r="156" spans="1:29" s="3" customFormat="1" ht="10.199999999999999" x14ac:dyDescent="0.2">
      <c r="A156" s="1" t="s">
        <v>1246</v>
      </c>
      <c r="B156" s="2">
        <v>210</v>
      </c>
      <c r="C156" s="1" t="s">
        <v>1243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112" t="s">
        <v>2446</v>
      </c>
      <c r="L156" s="76" t="s">
        <v>2185</v>
      </c>
      <c r="M156" s="77" t="s">
        <v>2441</v>
      </c>
      <c r="N156" s="3" t="s">
        <v>446</v>
      </c>
      <c r="O156" s="27" t="s">
        <v>1175</v>
      </c>
      <c r="P156" s="3">
        <v>25</v>
      </c>
      <c r="Q156" s="1" t="s">
        <v>2218</v>
      </c>
      <c r="R156" s="2">
        <v>200</v>
      </c>
      <c r="S156" s="125" t="s">
        <v>436</v>
      </c>
      <c r="T156" s="1" t="s">
        <v>2443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342">
        <f t="shared" si="6"/>
        <v>800</v>
      </c>
      <c r="Z156" s="342">
        <f t="shared" si="7"/>
        <v>800</v>
      </c>
      <c r="AA156" s="342" t="str">
        <f t="shared" si="8"/>
        <v>0</v>
      </c>
      <c r="AC156" s="5"/>
    </row>
    <row r="157" spans="1:29" s="38" customFormat="1" ht="11.85" customHeight="1" x14ac:dyDescent="0.25">
      <c r="G157" s="39">
        <f>SUM(G130:G156)</f>
        <v>520</v>
      </c>
      <c r="H157" s="40"/>
      <c r="I157" s="40"/>
      <c r="J157" s="40"/>
      <c r="K157" s="40"/>
      <c r="L157" s="41"/>
      <c r="M157" s="40">
        <f>G157-P157</f>
        <v>0</v>
      </c>
      <c r="N157" s="40"/>
      <c r="O157" s="40"/>
      <c r="P157" s="39">
        <f>SUM(P130:P156)</f>
        <v>520</v>
      </c>
      <c r="Q157" s="42"/>
      <c r="R157" s="42"/>
      <c r="S157" s="94"/>
      <c r="T157" s="42"/>
      <c r="X157" s="42"/>
      <c r="Y157" s="342">
        <f t="shared" si="6"/>
        <v>0</v>
      </c>
      <c r="Z157" s="342" t="str">
        <f t="shared" si="7"/>
        <v>0</v>
      </c>
      <c r="AA157" s="342" t="str">
        <f t="shared" si="8"/>
        <v>0</v>
      </c>
    </row>
    <row r="158" spans="1:29" s="43" customFormat="1" ht="12" customHeight="1" x14ac:dyDescent="0.25">
      <c r="C158" s="44" t="s">
        <v>469</v>
      </c>
      <c r="G158" s="22"/>
      <c r="H158" s="22"/>
      <c r="I158" s="22"/>
      <c r="J158" s="22"/>
      <c r="K158" s="22"/>
      <c r="L158" s="45"/>
      <c r="M158" s="22"/>
      <c r="N158" s="22"/>
      <c r="O158" s="22"/>
      <c r="P158" s="22"/>
      <c r="Q158" s="22"/>
      <c r="R158" s="22"/>
      <c r="S158" s="95"/>
      <c r="T158" s="22"/>
      <c r="X158" s="22"/>
      <c r="Y158" s="342">
        <f t="shared" si="6"/>
        <v>0</v>
      </c>
      <c r="Z158" s="342" t="str">
        <f t="shared" si="7"/>
        <v>0</v>
      </c>
      <c r="AA158" s="342" t="str">
        <f t="shared" si="8"/>
        <v>0</v>
      </c>
    </row>
    <row r="159" spans="1:29" s="3" customFormat="1" ht="10.199999999999999" x14ac:dyDescent="0.2">
      <c r="A159" s="1" t="s">
        <v>2771</v>
      </c>
      <c r="B159" s="2">
        <v>63.5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I159" s="114" t="s">
        <v>1238</v>
      </c>
      <c r="J159" s="3" t="s">
        <v>446</v>
      </c>
      <c r="K159" s="75" t="s">
        <v>2446</v>
      </c>
      <c r="L159" s="76" t="s">
        <v>2185</v>
      </c>
      <c r="M159" s="77" t="s">
        <v>2318</v>
      </c>
      <c r="N159" s="3" t="s">
        <v>446</v>
      </c>
      <c r="O159" s="3" t="s">
        <v>1232</v>
      </c>
      <c r="P159" s="3">
        <v>25</v>
      </c>
      <c r="Q159" s="1" t="s">
        <v>2193</v>
      </c>
      <c r="R159" s="2">
        <v>89.5</v>
      </c>
      <c r="S159" s="120" t="s">
        <v>2834</v>
      </c>
      <c r="T159" s="1" t="s">
        <v>2674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342">
        <f t="shared" si="6"/>
        <v>400</v>
      </c>
      <c r="Z159" s="342" t="str">
        <f t="shared" si="7"/>
        <v>0</v>
      </c>
      <c r="AA159" s="342">
        <f t="shared" si="8"/>
        <v>400</v>
      </c>
      <c r="AC159" s="5"/>
    </row>
    <row r="160" spans="1:29" s="3" customFormat="1" ht="10.199999999999999" x14ac:dyDescent="0.2">
      <c r="A160" s="20" t="s">
        <v>2711</v>
      </c>
      <c r="B160" s="21">
        <v>216</v>
      </c>
      <c r="C160" s="20" t="s">
        <v>2193</v>
      </c>
      <c r="D160" s="20" t="s">
        <v>2718</v>
      </c>
      <c r="E160" s="22" t="s">
        <v>2187</v>
      </c>
      <c r="F160" s="22">
        <v>8</v>
      </c>
      <c r="G160" s="22">
        <v>22</v>
      </c>
      <c r="H160" s="22"/>
      <c r="I160" s="114" t="s">
        <v>1165</v>
      </c>
      <c r="J160" s="3" t="s">
        <v>446</v>
      </c>
      <c r="K160" s="112" t="s">
        <v>2277</v>
      </c>
      <c r="L160" s="76" t="s">
        <v>2185</v>
      </c>
      <c r="M160" s="77" t="s">
        <v>2701</v>
      </c>
      <c r="N160" s="3" t="s">
        <v>446</v>
      </c>
      <c r="O160" s="3" t="s">
        <v>2824</v>
      </c>
      <c r="P160" s="3">
        <v>22</v>
      </c>
      <c r="Q160" s="1" t="s">
        <v>2218</v>
      </c>
      <c r="R160" s="2">
        <v>71</v>
      </c>
      <c r="S160" s="124">
        <v>16042</v>
      </c>
      <c r="T160" s="1" t="s">
        <v>2790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342">
        <f t="shared" si="6"/>
        <v>352</v>
      </c>
      <c r="Z160" s="342" t="str">
        <f t="shared" si="7"/>
        <v>0</v>
      </c>
      <c r="AA160" s="342">
        <f t="shared" si="8"/>
        <v>352</v>
      </c>
      <c r="AC160" s="5"/>
    </row>
    <row r="161" spans="1:29" s="3" customFormat="1" ht="11.85" customHeight="1" x14ac:dyDescent="0.2">
      <c r="A161" s="20" t="s">
        <v>2711</v>
      </c>
      <c r="B161" s="21">
        <v>216</v>
      </c>
      <c r="C161" s="20" t="s">
        <v>2193</v>
      </c>
      <c r="D161" s="20" t="s">
        <v>2718</v>
      </c>
      <c r="E161" s="22" t="s">
        <v>2187</v>
      </c>
      <c r="F161" s="22">
        <v>8</v>
      </c>
      <c r="G161" s="22">
        <v>25</v>
      </c>
      <c r="H161" s="22"/>
      <c r="I161" s="114" t="s">
        <v>1165</v>
      </c>
      <c r="J161" s="3" t="s">
        <v>446</v>
      </c>
      <c r="K161" s="112" t="s">
        <v>2277</v>
      </c>
      <c r="L161" s="76" t="s">
        <v>2185</v>
      </c>
      <c r="M161" s="77" t="s">
        <v>2804</v>
      </c>
      <c r="N161" s="3" t="s">
        <v>446</v>
      </c>
      <c r="O161" s="27" t="s">
        <v>1169</v>
      </c>
      <c r="P161" s="3">
        <v>25</v>
      </c>
      <c r="Q161" s="1" t="s">
        <v>2193</v>
      </c>
      <c r="R161" s="2">
        <v>24.85</v>
      </c>
      <c r="S161" s="120" t="s">
        <v>2887</v>
      </c>
      <c r="T161" s="1" t="s">
        <v>2651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342">
        <f t="shared" si="6"/>
        <v>400</v>
      </c>
      <c r="Z161" s="342" t="str">
        <f t="shared" si="7"/>
        <v>0</v>
      </c>
      <c r="AA161" s="342">
        <f t="shared" si="8"/>
        <v>400</v>
      </c>
      <c r="AC161" s="5"/>
    </row>
    <row r="162" spans="1:29" s="3" customFormat="1" ht="10.199999999999999" x14ac:dyDescent="0.2">
      <c r="A162" s="20" t="s">
        <v>2711</v>
      </c>
      <c r="B162" s="21">
        <v>216</v>
      </c>
      <c r="C162" s="20" t="s">
        <v>2193</v>
      </c>
      <c r="D162" s="20" t="s">
        <v>2718</v>
      </c>
      <c r="E162" s="22" t="s">
        <v>2187</v>
      </c>
      <c r="F162" s="22">
        <v>8</v>
      </c>
      <c r="G162" s="22">
        <v>25</v>
      </c>
      <c r="H162" s="22"/>
      <c r="I162" s="114" t="s">
        <v>1165</v>
      </c>
      <c r="J162" s="3" t="s">
        <v>446</v>
      </c>
      <c r="K162" s="112" t="s">
        <v>2277</v>
      </c>
      <c r="L162" s="76" t="s">
        <v>2185</v>
      </c>
      <c r="M162" s="77" t="s">
        <v>2490</v>
      </c>
      <c r="N162" s="3" t="s">
        <v>446</v>
      </c>
      <c r="O162" s="3" t="s">
        <v>1032</v>
      </c>
      <c r="P162" s="3">
        <v>25</v>
      </c>
      <c r="Q162" s="1" t="s">
        <v>2218</v>
      </c>
      <c r="R162" s="2">
        <v>185</v>
      </c>
      <c r="S162" s="120" t="s">
        <v>2888</v>
      </c>
      <c r="T162" s="1" t="s">
        <v>2789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342">
        <f t="shared" si="6"/>
        <v>400</v>
      </c>
      <c r="Z162" s="342" t="str">
        <f t="shared" si="7"/>
        <v>0</v>
      </c>
      <c r="AA162" s="342">
        <f t="shared" si="8"/>
        <v>400</v>
      </c>
      <c r="AC162" s="5"/>
    </row>
    <row r="163" spans="1:29" s="3" customFormat="1" ht="10.199999999999999" x14ac:dyDescent="0.2">
      <c r="A163" s="20" t="s">
        <v>2711</v>
      </c>
      <c r="B163" s="21">
        <v>216</v>
      </c>
      <c r="C163" s="20" t="s">
        <v>2193</v>
      </c>
      <c r="D163" s="20" t="s">
        <v>2718</v>
      </c>
      <c r="E163" s="22" t="s">
        <v>2187</v>
      </c>
      <c r="F163" s="22">
        <v>8</v>
      </c>
      <c r="G163" s="22">
        <v>25</v>
      </c>
      <c r="H163" s="22"/>
      <c r="I163" s="114" t="s">
        <v>1165</v>
      </c>
      <c r="J163" s="3" t="s">
        <v>446</v>
      </c>
      <c r="K163" s="112" t="s">
        <v>2277</v>
      </c>
      <c r="L163" s="76" t="s">
        <v>2185</v>
      </c>
      <c r="M163" s="77" t="s">
        <v>2408</v>
      </c>
      <c r="N163" s="3" t="s">
        <v>446</v>
      </c>
      <c r="O163" s="27" t="s">
        <v>1038</v>
      </c>
      <c r="P163" s="3">
        <v>25</v>
      </c>
      <c r="Q163" s="1" t="s">
        <v>2193</v>
      </c>
      <c r="R163" s="2">
        <v>24.18</v>
      </c>
      <c r="S163" s="120" t="s">
        <v>2887</v>
      </c>
      <c r="T163" s="1" t="s">
        <v>2691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342">
        <f t="shared" si="6"/>
        <v>400</v>
      </c>
      <c r="Z163" s="342" t="str">
        <f t="shared" si="7"/>
        <v>0</v>
      </c>
      <c r="AA163" s="342">
        <f t="shared" si="8"/>
        <v>400</v>
      </c>
      <c r="AC163" s="5"/>
    </row>
    <row r="164" spans="1:29" s="3" customFormat="1" ht="10.199999999999999" x14ac:dyDescent="0.2">
      <c r="A164" s="20" t="s">
        <v>2711</v>
      </c>
      <c r="B164" s="21">
        <v>216</v>
      </c>
      <c r="C164" s="20" t="s">
        <v>2193</v>
      </c>
      <c r="D164" s="20" t="s">
        <v>2718</v>
      </c>
      <c r="E164" s="22" t="s">
        <v>2187</v>
      </c>
      <c r="F164" s="22">
        <v>8</v>
      </c>
      <c r="G164" s="22">
        <v>25</v>
      </c>
      <c r="H164" s="22"/>
      <c r="I164" s="114" t="s">
        <v>1165</v>
      </c>
      <c r="J164" s="3" t="s">
        <v>446</v>
      </c>
      <c r="K164" s="112" t="s">
        <v>2277</v>
      </c>
      <c r="L164" s="76" t="s">
        <v>2185</v>
      </c>
      <c r="M164" s="77" t="s">
        <v>2484</v>
      </c>
      <c r="N164" s="3" t="s">
        <v>446</v>
      </c>
      <c r="O164" s="27" t="s">
        <v>2910</v>
      </c>
      <c r="P164" s="3">
        <v>25</v>
      </c>
      <c r="Q164" s="1" t="s">
        <v>2218</v>
      </c>
      <c r="R164" s="2">
        <v>240</v>
      </c>
      <c r="S164" s="124">
        <v>16034</v>
      </c>
      <c r="T164" s="1" t="s">
        <v>2788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342">
        <f t="shared" si="6"/>
        <v>400</v>
      </c>
      <c r="Z164" s="342" t="str">
        <f t="shared" si="7"/>
        <v>0</v>
      </c>
      <c r="AA164" s="342">
        <f t="shared" si="8"/>
        <v>400</v>
      </c>
      <c r="AC164" s="5"/>
    </row>
    <row r="165" spans="1:29" s="3" customFormat="1" ht="10.199999999999999" x14ac:dyDescent="0.2">
      <c r="A165" s="20" t="s">
        <v>2711</v>
      </c>
      <c r="B165" s="21">
        <v>216</v>
      </c>
      <c r="C165" s="20" t="s">
        <v>2193</v>
      </c>
      <c r="D165" s="20" t="s">
        <v>2718</v>
      </c>
      <c r="E165" s="22" t="s">
        <v>2187</v>
      </c>
      <c r="F165" s="22">
        <v>8</v>
      </c>
      <c r="G165" s="22">
        <v>25</v>
      </c>
      <c r="H165" s="22"/>
      <c r="I165" s="114" t="s">
        <v>1165</v>
      </c>
      <c r="J165" s="3" t="s">
        <v>446</v>
      </c>
      <c r="K165" s="112" t="s">
        <v>2277</v>
      </c>
      <c r="L165" s="76" t="s">
        <v>2185</v>
      </c>
      <c r="M165" s="77" t="s">
        <v>2484</v>
      </c>
      <c r="N165" s="3" t="s">
        <v>446</v>
      </c>
      <c r="O165" s="27" t="s">
        <v>2910</v>
      </c>
      <c r="P165" s="3">
        <v>25</v>
      </c>
      <c r="Q165" s="1" t="s">
        <v>2218</v>
      </c>
      <c r="R165" s="2">
        <v>201</v>
      </c>
      <c r="S165" s="124">
        <v>16034</v>
      </c>
      <c r="T165" s="1" t="s">
        <v>2699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342">
        <f t="shared" si="6"/>
        <v>400</v>
      </c>
      <c r="Z165" s="342" t="str">
        <f t="shared" si="7"/>
        <v>0</v>
      </c>
      <c r="AA165" s="342">
        <f t="shared" si="8"/>
        <v>400</v>
      </c>
      <c r="AC165" s="5"/>
    </row>
    <row r="166" spans="1:29" s="3" customFormat="1" ht="10.199999999999999" x14ac:dyDescent="0.2">
      <c r="A166" s="20" t="s">
        <v>2711</v>
      </c>
      <c r="B166" s="21">
        <v>216</v>
      </c>
      <c r="C166" s="20" t="s">
        <v>2193</v>
      </c>
      <c r="D166" s="20" t="s">
        <v>2718</v>
      </c>
      <c r="E166" s="22" t="s">
        <v>2187</v>
      </c>
      <c r="F166" s="22">
        <v>8</v>
      </c>
      <c r="G166" s="22">
        <v>25</v>
      </c>
      <c r="H166" s="22"/>
      <c r="I166" s="114" t="s">
        <v>1165</v>
      </c>
      <c r="J166" s="3" t="s">
        <v>446</v>
      </c>
      <c r="K166" s="112" t="s">
        <v>2277</v>
      </c>
      <c r="L166" s="76" t="s">
        <v>2185</v>
      </c>
      <c r="M166" s="77" t="s">
        <v>2484</v>
      </c>
      <c r="N166" s="3" t="s">
        <v>446</v>
      </c>
      <c r="O166" s="27" t="s">
        <v>2910</v>
      </c>
      <c r="P166" s="3">
        <v>25</v>
      </c>
      <c r="Q166" s="1" t="s">
        <v>2218</v>
      </c>
      <c r="R166" s="2">
        <v>204</v>
      </c>
      <c r="S166" s="124">
        <v>16034</v>
      </c>
      <c r="T166" s="1" t="s">
        <v>2700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342">
        <f t="shared" si="6"/>
        <v>400</v>
      </c>
      <c r="Z166" s="342" t="str">
        <f t="shared" si="7"/>
        <v>0</v>
      </c>
      <c r="AA166" s="342">
        <f t="shared" si="8"/>
        <v>400</v>
      </c>
      <c r="AC166" s="5"/>
    </row>
    <row r="167" spans="1:29" s="3" customFormat="1" ht="10.199999999999999" x14ac:dyDescent="0.2">
      <c r="A167" s="20" t="s">
        <v>2711</v>
      </c>
      <c r="B167" s="21">
        <v>216</v>
      </c>
      <c r="C167" s="20" t="s">
        <v>2193</v>
      </c>
      <c r="D167" s="20" t="s">
        <v>2718</v>
      </c>
      <c r="E167" s="22" t="s">
        <v>2187</v>
      </c>
      <c r="F167" s="22">
        <v>8</v>
      </c>
      <c r="G167" s="22">
        <v>25</v>
      </c>
      <c r="H167" s="22"/>
      <c r="I167" s="114" t="s">
        <v>2904</v>
      </c>
      <c r="J167" s="3" t="s">
        <v>446</v>
      </c>
      <c r="K167" s="112" t="s">
        <v>2277</v>
      </c>
      <c r="L167" s="76" t="s">
        <v>2185</v>
      </c>
      <c r="M167" s="77" t="s">
        <v>2821</v>
      </c>
      <c r="N167" s="3" t="s">
        <v>446</v>
      </c>
      <c r="O167" s="87" t="s">
        <v>428</v>
      </c>
      <c r="P167" s="22">
        <v>25</v>
      </c>
      <c r="Q167" s="1" t="s">
        <v>1002</v>
      </c>
      <c r="R167" s="2">
        <v>0</v>
      </c>
      <c r="S167" s="124">
        <v>16038</v>
      </c>
      <c r="T167" s="1" t="s">
        <v>1149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342">
        <f t="shared" si="6"/>
        <v>400</v>
      </c>
      <c r="Z167" s="342" t="str">
        <f t="shared" si="7"/>
        <v>0</v>
      </c>
      <c r="AA167" s="342">
        <f t="shared" si="8"/>
        <v>400</v>
      </c>
      <c r="AC167" s="5"/>
    </row>
    <row r="168" spans="1:29" s="3" customFormat="1" ht="10.199999999999999" x14ac:dyDescent="0.2">
      <c r="A168" s="20" t="s">
        <v>2711</v>
      </c>
      <c r="B168" s="21">
        <v>216</v>
      </c>
      <c r="C168" s="20" t="s">
        <v>2193</v>
      </c>
      <c r="D168" s="20" t="s">
        <v>2718</v>
      </c>
      <c r="E168" s="22" t="s">
        <v>2187</v>
      </c>
      <c r="F168" s="22">
        <v>8</v>
      </c>
      <c r="G168" s="22">
        <v>8</v>
      </c>
      <c r="H168" s="22"/>
      <c r="I168" s="114" t="s">
        <v>2904</v>
      </c>
      <c r="J168" s="3" t="s">
        <v>446</v>
      </c>
      <c r="K168" s="112" t="s">
        <v>2277</v>
      </c>
      <c r="L168" s="76" t="s">
        <v>2185</v>
      </c>
      <c r="M168" s="77" t="s">
        <v>2821</v>
      </c>
      <c r="N168" s="3" t="s">
        <v>446</v>
      </c>
      <c r="O168" s="87" t="s">
        <v>428</v>
      </c>
      <c r="P168" s="22">
        <v>8</v>
      </c>
      <c r="Q168" s="1" t="s">
        <v>1002</v>
      </c>
      <c r="R168" s="2">
        <v>0</v>
      </c>
      <c r="S168" s="124">
        <v>16038</v>
      </c>
      <c r="T168" s="1" t="s">
        <v>1149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342">
        <f t="shared" si="6"/>
        <v>128</v>
      </c>
      <c r="Z168" s="342" t="str">
        <f t="shared" si="7"/>
        <v>0</v>
      </c>
      <c r="AA168" s="342">
        <f t="shared" si="8"/>
        <v>128</v>
      </c>
      <c r="AC168" s="5"/>
    </row>
    <row r="169" spans="1:29" s="3" customFormat="1" ht="10.199999999999999" x14ac:dyDescent="0.2">
      <c r="A169" s="20" t="s">
        <v>2711</v>
      </c>
      <c r="B169" s="21">
        <v>216</v>
      </c>
      <c r="C169" s="20" t="s">
        <v>2193</v>
      </c>
      <c r="D169" s="20" t="s">
        <v>2718</v>
      </c>
      <c r="E169" s="22" t="s">
        <v>2187</v>
      </c>
      <c r="F169" s="22">
        <v>8</v>
      </c>
      <c r="G169" s="22">
        <v>25</v>
      </c>
      <c r="H169" s="22"/>
      <c r="I169" s="114" t="s">
        <v>2904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3" t="s">
        <v>2824</v>
      </c>
      <c r="P169" s="3">
        <v>25</v>
      </c>
      <c r="Q169" s="1" t="s">
        <v>2193</v>
      </c>
      <c r="R169" s="2">
        <v>48</v>
      </c>
      <c r="S169" s="124">
        <v>16039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342">
        <f t="shared" si="6"/>
        <v>400</v>
      </c>
      <c r="Z169" s="342" t="str">
        <f t="shared" si="7"/>
        <v>0</v>
      </c>
      <c r="AA169" s="342">
        <f t="shared" si="8"/>
        <v>400</v>
      </c>
      <c r="AC169" s="5"/>
    </row>
    <row r="170" spans="1:29" s="3" customFormat="1" ht="10.199999999999999" x14ac:dyDescent="0.2">
      <c r="A170" s="20" t="s">
        <v>2711</v>
      </c>
      <c r="B170" s="21">
        <v>216</v>
      </c>
      <c r="C170" s="20" t="s">
        <v>2193</v>
      </c>
      <c r="D170" s="20" t="s">
        <v>2718</v>
      </c>
      <c r="E170" s="22" t="s">
        <v>2187</v>
      </c>
      <c r="F170" s="22">
        <v>8</v>
      </c>
      <c r="G170" s="22">
        <v>3</v>
      </c>
      <c r="H170" s="22"/>
      <c r="I170" s="114" t="s">
        <v>2904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3" t="s">
        <v>2824</v>
      </c>
      <c r="P170" s="3">
        <v>3</v>
      </c>
      <c r="Q170" s="1" t="s">
        <v>2218</v>
      </c>
      <c r="R170" s="2">
        <v>71</v>
      </c>
      <c r="S170" s="124">
        <v>16039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342">
        <f t="shared" si="6"/>
        <v>48</v>
      </c>
      <c r="Z170" s="342" t="str">
        <f t="shared" si="7"/>
        <v>0</v>
      </c>
      <c r="AA170" s="342">
        <f t="shared" si="8"/>
        <v>48</v>
      </c>
      <c r="AC170" s="5"/>
    </row>
    <row r="171" spans="1:29" s="3" customFormat="1" ht="10.199999999999999" x14ac:dyDescent="0.2">
      <c r="A171" s="1" t="s">
        <v>421</v>
      </c>
      <c r="B171" s="2">
        <v>0</v>
      </c>
      <c r="C171" s="1" t="s">
        <v>2218</v>
      </c>
      <c r="D171" s="1" t="s">
        <v>2718</v>
      </c>
      <c r="E171" s="3" t="s">
        <v>2187</v>
      </c>
      <c r="F171" s="3">
        <v>8</v>
      </c>
      <c r="G171" s="3">
        <v>8</v>
      </c>
      <c r="I171" s="78" t="s">
        <v>1024</v>
      </c>
      <c r="J171" s="3" t="s">
        <v>446</v>
      </c>
      <c r="K171" s="75" t="s">
        <v>2821</v>
      </c>
      <c r="L171" s="76" t="s">
        <v>2185</v>
      </c>
      <c r="M171" s="77" t="s">
        <v>2315</v>
      </c>
      <c r="N171" s="3" t="s">
        <v>446</v>
      </c>
      <c r="O171" s="3" t="s">
        <v>1055</v>
      </c>
      <c r="P171" s="3">
        <v>8</v>
      </c>
      <c r="Q171" s="1" t="s">
        <v>2193</v>
      </c>
      <c r="R171" s="2">
        <v>26.65</v>
      </c>
      <c r="S171" s="120" t="s">
        <v>2911</v>
      </c>
      <c r="T171" s="1" t="s">
        <v>2672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342">
        <f t="shared" si="6"/>
        <v>128</v>
      </c>
      <c r="Z171" s="342" t="str">
        <f t="shared" si="7"/>
        <v>0</v>
      </c>
      <c r="AA171" s="342">
        <f t="shared" si="8"/>
        <v>128</v>
      </c>
      <c r="AC171" s="5"/>
    </row>
    <row r="172" spans="1:29" s="3" customFormat="1" ht="11.85" customHeight="1" x14ac:dyDescent="0.2">
      <c r="A172" s="20" t="s">
        <v>2837</v>
      </c>
      <c r="B172" s="21">
        <v>0</v>
      </c>
      <c r="C172" s="20" t="s">
        <v>2838</v>
      </c>
      <c r="D172" s="1" t="s">
        <v>2718</v>
      </c>
      <c r="E172" s="3" t="s">
        <v>2187</v>
      </c>
      <c r="F172" s="3">
        <v>8</v>
      </c>
      <c r="G172" s="22">
        <v>4</v>
      </c>
      <c r="H172" s="22" t="s">
        <v>2839</v>
      </c>
      <c r="I172" s="23" t="s">
        <v>2840</v>
      </c>
      <c r="J172" s="3" t="s">
        <v>446</v>
      </c>
      <c r="K172" s="108" t="s">
        <v>2841</v>
      </c>
      <c r="L172" s="109" t="s">
        <v>2185</v>
      </c>
      <c r="M172" s="110" t="s">
        <v>2821</v>
      </c>
      <c r="N172" s="3" t="s">
        <v>446</v>
      </c>
      <c r="O172" s="87" t="s">
        <v>428</v>
      </c>
      <c r="P172" s="22">
        <v>4</v>
      </c>
      <c r="Q172" s="1" t="s">
        <v>1002</v>
      </c>
      <c r="R172" s="2">
        <v>0</v>
      </c>
      <c r="S172" s="125">
        <v>15937</v>
      </c>
      <c r="T172" s="1" t="s">
        <v>1149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342">
        <f t="shared" si="6"/>
        <v>64</v>
      </c>
      <c r="Z172" s="342" t="str">
        <f t="shared" si="7"/>
        <v>0</v>
      </c>
      <c r="AA172" s="342">
        <f t="shared" si="8"/>
        <v>64</v>
      </c>
      <c r="AC172" s="5"/>
    </row>
    <row r="173" spans="1:29" s="3" customFormat="1" ht="10.199999999999999" x14ac:dyDescent="0.2">
      <c r="A173" s="1" t="s">
        <v>2762</v>
      </c>
      <c r="B173" s="2">
        <v>62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27" t="s">
        <v>1173</v>
      </c>
      <c r="J173" s="3" t="s">
        <v>446</v>
      </c>
      <c r="K173" s="75" t="s">
        <v>2381</v>
      </c>
      <c r="L173" s="76" t="s">
        <v>2185</v>
      </c>
      <c r="M173" s="77" t="s">
        <v>2519</v>
      </c>
      <c r="N173" s="3" t="s">
        <v>446</v>
      </c>
      <c r="O173" s="3" t="s">
        <v>1105</v>
      </c>
      <c r="P173" s="3">
        <v>25</v>
      </c>
      <c r="Q173" s="1" t="s">
        <v>2193</v>
      </c>
      <c r="R173" s="2">
        <v>72</v>
      </c>
      <c r="S173" s="120" t="s">
        <v>2519</v>
      </c>
      <c r="T173" s="1" t="s">
        <v>2792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342">
        <f t="shared" si="6"/>
        <v>400</v>
      </c>
      <c r="Z173" s="342" t="str">
        <f t="shared" si="7"/>
        <v>0</v>
      </c>
      <c r="AA173" s="342">
        <f t="shared" si="8"/>
        <v>400</v>
      </c>
      <c r="AC173" s="5"/>
    </row>
    <row r="174" spans="1:29" s="3" customFormat="1" ht="10.199999999999999" x14ac:dyDescent="0.2">
      <c r="A174" s="1" t="s">
        <v>2760</v>
      </c>
      <c r="B174" s="2">
        <v>62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27" t="s">
        <v>1173</v>
      </c>
      <c r="J174" s="3" t="s">
        <v>446</v>
      </c>
      <c r="K174" s="75" t="s">
        <v>2381</v>
      </c>
      <c r="L174" s="76" t="s">
        <v>2185</v>
      </c>
      <c r="M174" s="77" t="s">
        <v>2315</v>
      </c>
      <c r="N174" s="3" t="s">
        <v>446</v>
      </c>
      <c r="O174" s="27" t="s">
        <v>2914</v>
      </c>
      <c r="P174" s="3">
        <v>25</v>
      </c>
      <c r="Q174" s="1" t="s">
        <v>2485</v>
      </c>
      <c r="R174" s="2">
        <v>199.25</v>
      </c>
      <c r="S174" s="120" t="s">
        <v>2911</v>
      </c>
      <c r="T174" s="1" t="s">
        <v>2673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342">
        <f t="shared" si="6"/>
        <v>400</v>
      </c>
      <c r="Z174" s="342" t="str">
        <f t="shared" si="7"/>
        <v>0</v>
      </c>
      <c r="AA174" s="342">
        <f t="shared" si="8"/>
        <v>400</v>
      </c>
      <c r="AC174" s="5"/>
    </row>
    <row r="175" spans="1:29" s="3" customFormat="1" ht="10.199999999999999" x14ac:dyDescent="0.2">
      <c r="A175" s="1" t="s">
        <v>2684</v>
      </c>
      <c r="B175" s="2">
        <v>15.9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25</v>
      </c>
      <c r="I175" s="27" t="s">
        <v>1234</v>
      </c>
      <c r="J175" s="3" t="s">
        <v>446</v>
      </c>
      <c r="K175" s="75" t="s">
        <v>2381</v>
      </c>
      <c r="L175" s="76" t="s">
        <v>2185</v>
      </c>
      <c r="M175" s="77" t="s">
        <v>2336</v>
      </c>
      <c r="N175" s="3" t="s">
        <v>446</v>
      </c>
      <c r="O175" s="27" t="s">
        <v>2919</v>
      </c>
      <c r="P175" s="3">
        <v>25</v>
      </c>
      <c r="Q175" s="1" t="s">
        <v>2193</v>
      </c>
      <c r="R175" s="2">
        <v>126</v>
      </c>
      <c r="S175" s="120" t="s">
        <v>2823</v>
      </c>
      <c r="T175" s="1" t="s">
        <v>2751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342">
        <f t="shared" si="6"/>
        <v>400</v>
      </c>
      <c r="Z175" s="342" t="str">
        <f t="shared" si="7"/>
        <v>0</v>
      </c>
      <c r="AA175" s="342">
        <f t="shared" si="8"/>
        <v>400</v>
      </c>
      <c r="AC175" s="5"/>
    </row>
    <row r="176" spans="1:29" s="3" customFormat="1" ht="10.199999999999999" x14ac:dyDescent="0.2">
      <c r="A176" s="1" t="s">
        <v>2685</v>
      </c>
      <c r="B176" s="2">
        <v>225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1234</v>
      </c>
      <c r="J176" s="3" t="s">
        <v>446</v>
      </c>
      <c r="K176" s="75" t="s">
        <v>2381</v>
      </c>
      <c r="L176" s="76" t="s">
        <v>2185</v>
      </c>
      <c r="M176" s="77" t="s">
        <v>2336</v>
      </c>
      <c r="N176" s="3" t="s">
        <v>446</v>
      </c>
      <c r="O176" s="27" t="s">
        <v>2919</v>
      </c>
      <c r="P176" s="3">
        <v>25</v>
      </c>
      <c r="Q176" s="1" t="s">
        <v>2218</v>
      </c>
      <c r="R176" s="2">
        <v>190</v>
      </c>
      <c r="S176" s="120" t="s">
        <v>2823</v>
      </c>
      <c r="T176" s="1" t="s">
        <v>2752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342">
        <f t="shared" si="6"/>
        <v>400</v>
      </c>
      <c r="Z176" s="342" t="str">
        <f t="shared" si="7"/>
        <v>0</v>
      </c>
      <c r="AA176" s="342">
        <f t="shared" si="8"/>
        <v>400</v>
      </c>
      <c r="AC176" s="5"/>
    </row>
    <row r="177" spans="1:46" s="3" customFormat="1" ht="10.199999999999999" x14ac:dyDescent="0.2">
      <c r="A177" s="1" t="s">
        <v>1253</v>
      </c>
      <c r="B177" s="2">
        <v>190</v>
      </c>
      <c r="C177" s="1" t="s">
        <v>1243</v>
      </c>
      <c r="D177" s="1" t="s">
        <v>2718</v>
      </c>
      <c r="E177" s="3" t="s">
        <v>2187</v>
      </c>
      <c r="F177" s="3">
        <v>8</v>
      </c>
      <c r="G177" s="3">
        <v>25</v>
      </c>
      <c r="I177" s="27" t="s">
        <v>1235</v>
      </c>
      <c r="J177" s="3" t="s">
        <v>446</v>
      </c>
      <c r="K177" s="112" t="s">
        <v>2446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400</v>
      </c>
      <c r="Z177" s="342" t="str">
        <f t="shared" si="7"/>
        <v>0</v>
      </c>
      <c r="AA177" s="342">
        <f t="shared" si="8"/>
        <v>400</v>
      </c>
      <c r="AC177" s="5"/>
    </row>
    <row r="178" spans="1:46" s="3" customFormat="1" ht="10.199999999999999" x14ac:dyDescent="0.2">
      <c r="A178" s="1" t="s">
        <v>1254</v>
      </c>
      <c r="B178" s="2">
        <v>195</v>
      </c>
      <c r="C178" s="1" t="s">
        <v>1243</v>
      </c>
      <c r="D178" s="1" t="s">
        <v>2718</v>
      </c>
      <c r="E178" s="3" t="s">
        <v>2187</v>
      </c>
      <c r="F178" s="3">
        <v>8</v>
      </c>
      <c r="G178" s="3">
        <v>5</v>
      </c>
      <c r="I178" s="27" t="s">
        <v>1236</v>
      </c>
      <c r="J178" s="3" t="s">
        <v>446</v>
      </c>
      <c r="K178" s="112" t="s">
        <v>2446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80</v>
      </c>
      <c r="Z178" s="342" t="str">
        <f t="shared" si="7"/>
        <v>0</v>
      </c>
      <c r="AA178" s="342">
        <f t="shared" si="8"/>
        <v>80</v>
      </c>
      <c r="AC178" s="5"/>
    </row>
    <row r="179" spans="1:46" s="3" customFormat="1" ht="10.199999999999999" x14ac:dyDescent="0.2">
      <c r="A179" s="1" t="s">
        <v>1254</v>
      </c>
      <c r="B179" s="2">
        <v>195</v>
      </c>
      <c r="C179" s="1" t="s">
        <v>1243</v>
      </c>
      <c r="D179" s="1" t="s">
        <v>2718</v>
      </c>
      <c r="E179" s="3" t="s">
        <v>2187</v>
      </c>
      <c r="F179" s="3">
        <v>8</v>
      </c>
      <c r="G179" s="3">
        <v>20</v>
      </c>
      <c r="I179" s="27" t="s">
        <v>1233</v>
      </c>
      <c r="J179" s="3" t="s">
        <v>446</v>
      </c>
      <c r="K179" s="112" t="s">
        <v>2446</v>
      </c>
      <c r="L179" s="76" t="s">
        <v>2185</v>
      </c>
      <c r="M179" s="77" t="s">
        <v>2408</v>
      </c>
      <c r="N179" s="3" t="s">
        <v>446</v>
      </c>
      <c r="O179" s="27" t="s">
        <v>2819</v>
      </c>
      <c r="P179" s="3">
        <v>20</v>
      </c>
      <c r="Q179" s="1" t="s">
        <v>2321</v>
      </c>
      <c r="R179" s="2">
        <v>26.15</v>
      </c>
      <c r="S179" s="120" t="s">
        <v>2408</v>
      </c>
      <c r="T179" s="1" t="s">
        <v>2693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320</v>
      </c>
      <c r="Z179" s="342" t="str">
        <f t="shared" si="7"/>
        <v>0</v>
      </c>
      <c r="AA179" s="342">
        <f t="shared" si="8"/>
        <v>320</v>
      </c>
      <c r="AC179" s="5"/>
    </row>
    <row r="180" spans="1:46" s="3" customFormat="1" ht="10.199999999999999" x14ac:dyDescent="0.2">
      <c r="A180" s="1" t="s">
        <v>1255</v>
      </c>
      <c r="B180" s="2">
        <v>200</v>
      </c>
      <c r="C180" s="1" t="s">
        <v>1243</v>
      </c>
      <c r="D180" s="1" t="s">
        <v>2718</v>
      </c>
      <c r="E180" s="3" t="s">
        <v>2187</v>
      </c>
      <c r="F180" s="3">
        <v>8</v>
      </c>
      <c r="G180" s="3">
        <v>25</v>
      </c>
      <c r="I180" s="139" t="s">
        <v>2901</v>
      </c>
      <c r="J180" s="3" t="s">
        <v>446</v>
      </c>
      <c r="K180" s="112" t="s">
        <v>2448</v>
      </c>
      <c r="L180" s="76" t="s">
        <v>2185</v>
      </c>
      <c r="M180" s="130" t="s">
        <v>2887</v>
      </c>
      <c r="N180" s="3" t="s">
        <v>446</v>
      </c>
      <c r="O180" s="27" t="s">
        <v>1170</v>
      </c>
      <c r="P180" s="3">
        <v>25</v>
      </c>
      <c r="Q180" s="1" t="s">
        <v>2193</v>
      </c>
      <c r="R180" s="2">
        <v>21</v>
      </c>
      <c r="S180" s="125" t="s">
        <v>2887</v>
      </c>
      <c r="T180" s="1" t="s">
        <v>2723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400</v>
      </c>
      <c r="Z180" s="342" t="str">
        <f t="shared" si="7"/>
        <v>0</v>
      </c>
      <c r="AA180" s="342">
        <f t="shared" si="8"/>
        <v>400</v>
      </c>
    </row>
    <row r="181" spans="1:46" s="3" customFormat="1" ht="10.199999999999999" x14ac:dyDescent="0.2">
      <c r="A181" s="1" t="s">
        <v>2773</v>
      </c>
      <c r="B181" s="2">
        <v>185</v>
      </c>
      <c r="C181" s="1" t="s">
        <v>2218</v>
      </c>
      <c r="D181" s="1" t="s">
        <v>2718</v>
      </c>
      <c r="E181" s="3" t="s">
        <v>2187</v>
      </c>
      <c r="F181" s="3">
        <v>8</v>
      </c>
      <c r="G181" s="3">
        <v>25</v>
      </c>
      <c r="I181" s="139" t="s">
        <v>2901</v>
      </c>
      <c r="J181" s="3" t="s">
        <v>446</v>
      </c>
      <c r="K181" s="75" t="s">
        <v>2448</v>
      </c>
      <c r="L181" s="76" t="s">
        <v>2185</v>
      </c>
      <c r="M181" s="130" t="s">
        <v>2887</v>
      </c>
      <c r="N181" s="3" t="s">
        <v>446</v>
      </c>
      <c r="O181" s="27" t="s">
        <v>1170</v>
      </c>
      <c r="P181" s="3">
        <v>25</v>
      </c>
      <c r="Q181" s="1" t="s">
        <v>2193</v>
      </c>
      <c r="R181" s="2">
        <v>25.5</v>
      </c>
      <c r="S181" s="125" t="s">
        <v>2887</v>
      </c>
      <c r="T181" s="1" t="s">
        <v>2725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400</v>
      </c>
      <c r="Z181" s="342" t="str">
        <f t="shared" si="7"/>
        <v>0</v>
      </c>
      <c r="AA181" s="342">
        <f t="shared" si="8"/>
        <v>400</v>
      </c>
      <c r="AC181" s="5"/>
    </row>
    <row r="182" spans="1:46" s="3" customFormat="1" ht="10.199999999999999" x14ac:dyDescent="0.2">
      <c r="A182" s="1" t="s">
        <v>2795</v>
      </c>
      <c r="B182" s="2">
        <v>185</v>
      </c>
      <c r="C182" s="1" t="s">
        <v>2218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1172</v>
      </c>
      <c r="J182" s="3" t="s">
        <v>446</v>
      </c>
      <c r="K182" s="75" t="s">
        <v>2812</v>
      </c>
      <c r="L182" s="76" t="s">
        <v>2185</v>
      </c>
      <c r="M182" s="77" t="s">
        <v>2887</v>
      </c>
      <c r="N182" s="3" t="s">
        <v>446</v>
      </c>
      <c r="O182" s="27" t="s">
        <v>1178</v>
      </c>
      <c r="P182" s="3">
        <v>25</v>
      </c>
      <c r="Q182" s="1" t="s">
        <v>2193</v>
      </c>
      <c r="R182" s="2">
        <v>21</v>
      </c>
      <c r="S182" s="120" t="s">
        <v>2887</v>
      </c>
      <c r="T182" s="1" t="s">
        <v>2723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400</v>
      </c>
      <c r="Z182" s="342" t="str">
        <f t="shared" si="7"/>
        <v>0</v>
      </c>
      <c r="AA182" s="342">
        <f t="shared" si="8"/>
        <v>400</v>
      </c>
      <c r="AC182" s="5"/>
    </row>
    <row r="183" spans="1:46" s="3" customFormat="1" ht="10.199999999999999" x14ac:dyDescent="0.2">
      <c r="A183" s="1" t="s">
        <v>2774</v>
      </c>
      <c r="B183" s="21">
        <v>64.5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25</v>
      </c>
      <c r="J183" s="3" t="s">
        <v>446</v>
      </c>
      <c r="K183" s="108" t="s">
        <v>2453</v>
      </c>
      <c r="L183" s="109" t="s">
        <v>2185</v>
      </c>
      <c r="M183" s="110" t="s">
        <v>2453</v>
      </c>
      <c r="N183" s="3" t="s">
        <v>446</v>
      </c>
      <c r="O183" s="79" t="s">
        <v>2807</v>
      </c>
      <c r="P183" s="3">
        <v>25</v>
      </c>
      <c r="Q183" s="1" t="s">
        <v>2193</v>
      </c>
      <c r="R183" s="2">
        <v>38.5</v>
      </c>
      <c r="S183" s="118" t="s">
        <v>436</v>
      </c>
      <c r="T183" s="1" t="s">
        <v>2775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342">
        <f t="shared" si="6"/>
        <v>400</v>
      </c>
      <c r="Z183" s="342">
        <f t="shared" si="7"/>
        <v>400</v>
      </c>
      <c r="AA183" s="342" t="str">
        <f t="shared" si="8"/>
        <v>0</v>
      </c>
      <c r="AC183" s="5"/>
    </row>
    <row r="184" spans="1:46" s="3" customFormat="1" ht="10.199999999999999" x14ac:dyDescent="0.2">
      <c r="A184" s="1" t="s">
        <v>2776</v>
      </c>
      <c r="B184" s="21">
        <v>69.5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J184" s="3" t="s">
        <v>446</v>
      </c>
      <c r="K184" s="108" t="s">
        <v>2453</v>
      </c>
      <c r="L184" s="109" t="s">
        <v>2185</v>
      </c>
      <c r="M184" s="110" t="s">
        <v>2453</v>
      </c>
      <c r="N184" s="3" t="s">
        <v>446</v>
      </c>
      <c r="O184" s="28" t="s">
        <v>2807</v>
      </c>
      <c r="P184" s="3">
        <v>25</v>
      </c>
      <c r="Q184" s="1" t="s">
        <v>2193</v>
      </c>
      <c r="R184" s="2">
        <v>38.5</v>
      </c>
      <c r="S184" s="118" t="s">
        <v>436</v>
      </c>
      <c r="T184" s="1" t="s">
        <v>2777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342">
        <f t="shared" si="6"/>
        <v>400</v>
      </c>
      <c r="Z184" s="342">
        <f t="shared" si="7"/>
        <v>400</v>
      </c>
      <c r="AA184" s="342" t="str">
        <f t="shared" si="8"/>
        <v>0</v>
      </c>
      <c r="AC184" s="5"/>
    </row>
    <row r="185" spans="1:46" s="3" customFormat="1" ht="10.199999999999999" x14ac:dyDescent="0.2">
      <c r="A185" s="1" t="s">
        <v>2782</v>
      </c>
      <c r="B185" s="21">
        <v>61</v>
      </c>
      <c r="C185" s="1" t="s">
        <v>2193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75" t="s">
        <v>2453</v>
      </c>
      <c r="L185" s="76" t="s">
        <v>2185</v>
      </c>
      <c r="M185" s="77" t="s">
        <v>2336</v>
      </c>
      <c r="N185" s="3" t="s">
        <v>446</v>
      </c>
      <c r="O185" s="26" t="s">
        <v>2453</v>
      </c>
      <c r="P185" s="3">
        <v>25</v>
      </c>
      <c r="Q185" s="1" t="s">
        <v>2193</v>
      </c>
      <c r="R185" s="2">
        <v>24</v>
      </c>
      <c r="S185" s="125" t="s">
        <v>436</v>
      </c>
      <c r="T185" s="1" t="s">
        <v>2750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342">
        <f t="shared" si="6"/>
        <v>400</v>
      </c>
      <c r="Z185" s="342">
        <f t="shared" si="7"/>
        <v>400</v>
      </c>
      <c r="AA185" s="342" t="str">
        <f t="shared" si="8"/>
        <v>0</v>
      </c>
      <c r="AC185" s="5"/>
    </row>
    <row r="186" spans="1:46" s="3" customFormat="1" ht="10.199999999999999" x14ac:dyDescent="0.2">
      <c r="A186" s="1" t="s">
        <v>1256</v>
      </c>
      <c r="B186" s="2">
        <v>215</v>
      </c>
      <c r="C186" s="1" t="s">
        <v>1243</v>
      </c>
      <c r="D186" s="1" t="s">
        <v>2718</v>
      </c>
      <c r="E186" s="3" t="s">
        <v>2187</v>
      </c>
      <c r="F186" s="3">
        <v>8</v>
      </c>
      <c r="G186" s="3">
        <v>15</v>
      </c>
      <c r="J186" s="3" t="s">
        <v>446</v>
      </c>
      <c r="K186" s="112" t="s">
        <v>2484</v>
      </c>
      <c r="L186" s="76" t="s">
        <v>2185</v>
      </c>
      <c r="M186" s="77" t="s">
        <v>2484</v>
      </c>
      <c r="N186" s="3" t="s">
        <v>446</v>
      </c>
      <c r="O186" s="27"/>
      <c r="P186" s="3">
        <v>15</v>
      </c>
      <c r="Q186" s="1" t="s">
        <v>2218</v>
      </c>
      <c r="R186" s="2">
        <v>240</v>
      </c>
      <c r="S186" s="125" t="s">
        <v>436</v>
      </c>
      <c r="T186" s="1" t="s">
        <v>2788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342">
        <f t="shared" si="6"/>
        <v>240</v>
      </c>
      <c r="Z186" s="342">
        <f t="shared" si="7"/>
        <v>240</v>
      </c>
      <c r="AA186" s="342" t="str">
        <f t="shared" si="8"/>
        <v>0</v>
      </c>
      <c r="AC186" s="5"/>
    </row>
    <row r="187" spans="1:46" s="3" customFormat="1" ht="10.199999999999999" x14ac:dyDescent="0.2">
      <c r="A187" s="1" t="s">
        <v>1251</v>
      </c>
      <c r="B187" s="2">
        <v>220</v>
      </c>
      <c r="C187" s="1" t="s">
        <v>1243</v>
      </c>
      <c r="D187" s="1" t="s">
        <v>2718</v>
      </c>
      <c r="E187" s="3" t="s">
        <v>2187</v>
      </c>
      <c r="F187" s="3">
        <v>8</v>
      </c>
      <c r="G187" s="3">
        <v>25</v>
      </c>
      <c r="J187" s="3" t="s">
        <v>446</v>
      </c>
      <c r="K187" s="112" t="s">
        <v>1093</v>
      </c>
      <c r="L187" s="76" t="s">
        <v>2185</v>
      </c>
      <c r="M187" s="77" t="s">
        <v>2441</v>
      </c>
      <c r="N187" s="3" t="s">
        <v>446</v>
      </c>
      <c r="P187" s="3">
        <v>25</v>
      </c>
      <c r="Q187" s="1" t="s">
        <v>2193</v>
      </c>
      <c r="R187" s="2">
        <v>67</v>
      </c>
      <c r="S187" s="125" t="s">
        <v>436</v>
      </c>
      <c r="T187" s="1" t="s">
        <v>2767</v>
      </c>
      <c r="U187" s="3" t="s">
        <v>2196</v>
      </c>
      <c r="V187" s="3" t="s">
        <v>2196</v>
      </c>
      <c r="W187" s="3" t="s">
        <v>2892</v>
      </c>
      <c r="X187" s="3" t="s">
        <v>1019</v>
      </c>
      <c r="Y187" s="342">
        <f t="shared" si="6"/>
        <v>400</v>
      </c>
      <c r="Z187" s="342">
        <f t="shared" si="7"/>
        <v>400</v>
      </c>
      <c r="AA187" s="342" t="str">
        <f t="shared" si="8"/>
        <v>0</v>
      </c>
      <c r="AC187" s="5"/>
    </row>
    <row r="188" spans="1:46" s="3" customFormat="1" ht="10.199999999999999" x14ac:dyDescent="0.2">
      <c r="A188" s="1" t="s">
        <v>1252</v>
      </c>
      <c r="B188" s="2">
        <v>190</v>
      </c>
      <c r="C188" s="1" t="s">
        <v>1243</v>
      </c>
      <c r="D188" s="1" t="s">
        <v>2718</v>
      </c>
      <c r="E188" s="3" t="s">
        <v>2187</v>
      </c>
      <c r="F188" s="3">
        <v>8</v>
      </c>
      <c r="G188" s="3">
        <v>25</v>
      </c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1167</v>
      </c>
      <c r="P188" s="3">
        <v>25</v>
      </c>
      <c r="Q188" s="1" t="s">
        <v>2193</v>
      </c>
      <c r="R188" s="2">
        <v>62</v>
      </c>
      <c r="S188" s="125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342">
        <f t="shared" si="6"/>
        <v>400</v>
      </c>
      <c r="Z188" s="342">
        <f t="shared" si="7"/>
        <v>400</v>
      </c>
      <c r="AA188" s="342" t="str">
        <f t="shared" si="8"/>
        <v>0</v>
      </c>
      <c r="AC188" s="5"/>
    </row>
    <row r="189" spans="1:46" s="46" customFormat="1" ht="11.85" customHeight="1" thickBot="1" x14ac:dyDescent="0.3">
      <c r="G189" s="47">
        <f>SUM(G159:G188)</f>
        <v>635</v>
      </c>
      <c r="H189" s="47"/>
      <c r="I189" s="47"/>
      <c r="J189" s="47"/>
      <c r="K189" s="47"/>
      <c r="L189" s="48"/>
      <c r="M189" s="47">
        <f>G189-P189</f>
        <v>0</v>
      </c>
      <c r="N189" s="47"/>
      <c r="O189" s="47"/>
      <c r="P189" s="47">
        <f>SUM(P159:P188)</f>
        <v>635</v>
      </c>
      <c r="Q189" s="49"/>
      <c r="R189" s="49"/>
      <c r="S189" s="96"/>
      <c r="T189" s="49"/>
      <c r="X189" s="49"/>
      <c r="Y189" s="342"/>
      <c r="Z189" s="342" t="str">
        <f t="shared" si="7"/>
        <v>0</v>
      </c>
      <c r="AA189" s="342" t="str">
        <f t="shared" si="8"/>
        <v>0</v>
      </c>
    </row>
    <row r="190" spans="1:46" s="43" customFormat="1" ht="11.85" customHeight="1" x14ac:dyDescent="0.25">
      <c r="C190" s="50" t="s">
        <v>2854</v>
      </c>
      <c r="G190" s="22"/>
      <c r="H190" s="22"/>
      <c r="I190" s="69"/>
      <c r="J190" s="22"/>
      <c r="K190" s="22"/>
      <c r="L190" s="45"/>
      <c r="M190" s="22"/>
      <c r="N190" s="22"/>
      <c r="O190" s="22"/>
      <c r="P190" s="22"/>
      <c r="Q190" s="22"/>
      <c r="R190" s="22"/>
      <c r="S190" s="95"/>
      <c r="T190" s="22"/>
      <c r="X190" s="22"/>
      <c r="Y190" s="342"/>
      <c r="Z190" s="342" t="str">
        <f t="shared" si="7"/>
        <v>0</v>
      </c>
      <c r="AA190" s="342" t="str">
        <f t="shared" si="8"/>
        <v>0</v>
      </c>
    </row>
    <row r="191" spans="1:46" s="3" customFormat="1" ht="10.199999999999999" x14ac:dyDescent="0.2">
      <c r="A191" s="1" t="s">
        <v>2717</v>
      </c>
      <c r="B191" s="2">
        <v>76.5</v>
      </c>
      <c r="C191" s="1" t="s">
        <v>2485</v>
      </c>
      <c r="D191" s="1" t="s">
        <v>2186</v>
      </c>
      <c r="E191" s="3" t="s">
        <v>2187</v>
      </c>
      <c r="F191" s="3">
        <v>16</v>
      </c>
      <c r="G191" s="3">
        <v>25</v>
      </c>
      <c r="I191" s="23" t="s">
        <v>2893</v>
      </c>
      <c r="J191" s="3" t="s">
        <v>446</v>
      </c>
      <c r="K191" s="23" t="s">
        <v>2446</v>
      </c>
      <c r="L191" s="20" t="s">
        <v>2185</v>
      </c>
      <c r="M191" s="26" t="s">
        <v>2889</v>
      </c>
      <c r="N191" s="37"/>
      <c r="O191" s="26" t="s">
        <v>1171</v>
      </c>
      <c r="P191" s="26">
        <v>25</v>
      </c>
      <c r="Q191" s="1" t="s">
        <v>1243</v>
      </c>
      <c r="R191" s="2">
        <v>100</v>
      </c>
      <c r="S191" s="113">
        <v>16035</v>
      </c>
      <c r="T191" s="1" t="s">
        <v>1250</v>
      </c>
      <c r="U191" s="110" t="s">
        <v>2716</v>
      </c>
      <c r="V191" s="110" t="s">
        <v>2716</v>
      </c>
      <c r="W191" s="22" t="s">
        <v>2892</v>
      </c>
      <c r="X191" s="22" t="s">
        <v>2847</v>
      </c>
      <c r="Y191" s="342"/>
      <c r="Z191" s="342" t="str">
        <f t="shared" si="7"/>
        <v>0</v>
      </c>
      <c r="AA191" s="342">
        <f t="shared" si="8"/>
        <v>0</v>
      </c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</row>
    <row r="192" spans="1:46" s="42" customFormat="1" ht="11.85" customHeight="1" x14ac:dyDescent="0.25">
      <c r="A192" s="52"/>
      <c r="B192" s="53"/>
      <c r="C192" s="52"/>
      <c r="D192" s="52"/>
      <c r="G192" s="40">
        <f>SUM(G191:G191)</f>
        <v>25</v>
      </c>
      <c r="H192" s="40"/>
      <c r="I192" s="40"/>
      <c r="J192" s="40"/>
      <c r="K192" s="54"/>
      <c r="L192" s="55"/>
      <c r="M192" s="40">
        <f>G192-P192</f>
        <v>0</v>
      </c>
      <c r="N192" s="40"/>
      <c r="O192" s="40"/>
      <c r="P192" s="40">
        <f>SUM(P191:P191)</f>
        <v>25</v>
      </c>
      <c r="Q192" s="52"/>
      <c r="R192" s="53"/>
      <c r="S192" s="101"/>
      <c r="T192" s="52"/>
      <c r="U192" s="428"/>
      <c r="V192" s="428"/>
      <c r="Y192" s="342"/>
      <c r="Z192" s="342" t="str">
        <f t="shared" si="7"/>
        <v>0</v>
      </c>
      <c r="AA192" s="342" t="str">
        <f t="shared" si="8"/>
        <v>0</v>
      </c>
      <c r="AC192" s="56"/>
    </row>
    <row r="193" spans="1:46" s="43" customFormat="1" ht="11.85" customHeight="1" x14ac:dyDescent="0.25">
      <c r="C193" s="50" t="s">
        <v>2886</v>
      </c>
      <c r="G193" s="22"/>
      <c r="H193" s="22"/>
      <c r="I193" s="69"/>
      <c r="J193" s="22"/>
      <c r="K193" s="22"/>
      <c r="L193" s="45"/>
      <c r="M193" s="22"/>
      <c r="N193" s="22"/>
      <c r="O193" s="22"/>
      <c r="P193" s="22"/>
      <c r="Q193" s="22"/>
      <c r="R193" s="22"/>
      <c r="S193" s="102"/>
      <c r="T193" s="22"/>
      <c r="U193" s="429"/>
      <c r="V193" s="429"/>
      <c r="X193" s="22"/>
      <c r="Y193" s="342"/>
      <c r="Z193" s="342" t="str">
        <f t="shared" si="7"/>
        <v>0</v>
      </c>
      <c r="AA193" s="342" t="str">
        <f t="shared" si="8"/>
        <v>0</v>
      </c>
    </row>
    <row r="194" spans="1:46" s="3" customFormat="1" ht="10.199999999999999" x14ac:dyDescent="0.2">
      <c r="A194" s="1" t="s">
        <v>2717</v>
      </c>
      <c r="B194" s="2">
        <v>76.5</v>
      </c>
      <c r="C194" s="1" t="s">
        <v>2485</v>
      </c>
      <c r="D194" s="1" t="s">
        <v>2718</v>
      </c>
      <c r="E194" s="3" t="s">
        <v>2187</v>
      </c>
      <c r="F194" s="3">
        <v>8</v>
      </c>
      <c r="G194" s="3">
        <v>25</v>
      </c>
      <c r="I194" s="23" t="s">
        <v>2893</v>
      </c>
      <c r="J194" s="3" t="s">
        <v>446</v>
      </c>
      <c r="K194" s="23" t="s">
        <v>2446</v>
      </c>
      <c r="L194" s="20" t="s">
        <v>2185</v>
      </c>
      <c r="M194" s="26" t="s">
        <v>2889</v>
      </c>
      <c r="N194" s="37"/>
      <c r="O194" s="26" t="s">
        <v>1171</v>
      </c>
      <c r="P194" s="26">
        <v>25</v>
      </c>
      <c r="Q194" s="1" t="s">
        <v>1243</v>
      </c>
      <c r="R194" s="2">
        <v>100</v>
      </c>
      <c r="S194" s="113">
        <v>16035</v>
      </c>
      <c r="T194" s="1" t="s">
        <v>1250</v>
      </c>
      <c r="U194" s="110" t="s">
        <v>2716</v>
      </c>
      <c r="V194" s="110" t="s">
        <v>2716</v>
      </c>
      <c r="W194" s="22" t="s">
        <v>2892</v>
      </c>
      <c r="X194" s="22" t="s">
        <v>2847</v>
      </c>
      <c r="Y194" s="342"/>
      <c r="Z194" s="342" t="str">
        <f t="shared" si="7"/>
        <v>0</v>
      </c>
      <c r="AA194" s="342">
        <f t="shared" si="8"/>
        <v>0</v>
      </c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</row>
    <row r="195" spans="1:46" s="42" customFormat="1" ht="11.85" customHeight="1" x14ac:dyDescent="0.25">
      <c r="A195" s="52"/>
      <c r="B195" s="53"/>
      <c r="C195" s="52"/>
      <c r="D195" s="52"/>
      <c r="G195" s="40">
        <f>SUM(G194:G194)</f>
        <v>25</v>
      </c>
      <c r="H195" s="40"/>
      <c r="I195" s="40"/>
      <c r="J195" s="40"/>
      <c r="K195" s="54"/>
      <c r="L195" s="55"/>
      <c r="M195" s="40">
        <f>G195-P195</f>
        <v>0</v>
      </c>
      <c r="N195" s="40"/>
      <c r="O195" s="40"/>
      <c r="P195" s="40">
        <f>SUM(P194:P194)</f>
        <v>25</v>
      </c>
      <c r="Q195" s="52"/>
      <c r="R195" s="53"/>
      <c r="S195" s="132"/>
      <c r="T195" s="52"/>
      <c r="Y195" s="342"/>
      <c r="Z195" s="342" t="str">
        <f t="shared" si="7"/>
        <v>0</v>
      </c>
      <c r="AA195" s="342" t="str">
        <f t="shared" si="8"/>
        <v>0</v>
      </c>
      <c r="AC195" s="56"/>
    </row>
    <row r="196" spans="1:46" s="43" customFormat="1" ht="11.85" customHeight="1" x14ac:dyDescent="0.25">
      <c r="C196" s="50" t="s">
        <v>470</v>
      </c>
      <c r="G196" s="22"/>
      <c r="H196" s="22"/>
      <c r="I196" s="69"/>
      <c r="J196" s="22"/>
      <c r="K196" s="22"/>
      <c r="L196" s="45"/>
      <c r="M196" s="22"/>
      <c r="N196" s="22"/>
      <c r="O196" s="22"/>
      <c r="P196" s="22"/>
      <c r="Q196" s="22"/>
      <c r="R196" s="22"/>
      <c r="S196" s="131"/>
      <c r="T196" s="22"/>
      <c r="X196" s="22"/>
      <c r="Y196" s="342"/>
      <c r="Z196" s="342" t="str">
        <f t="shared" si="7"/>
        <v>0</v>
      </c>
      <c r="AA196" s="342" t="str">
        <f t="shared" si="8"/>
        <v>0</v>
      </c>
    </row>
    <row r="197" spans="1:46" s="3" customFormat="1" ht="10.199999999999999" x14ac:dyDescent="0.2">
      <c r="A197" s="1" t="s">
        <v>1248</v>
      </c>
      <c r="B197" s="2">
        <v>0</v>
      </c>
      <c r="C197" s="1" t="s">
        <v>1243</v>
      </c>
      <c r="D197" s="1" t="s">
        <v>2186</v>
      </c>
      <c r="E197" s="3" t="s">
        <v>2187</v>
      </c>
      <c r="F197" s="3">
        <v>16</v>
      </c>
      <c r="G197" s="3">
        <v>5</v>
      </c>
      <c r="I197" s="27" t="s">
        <v>427</v>
      </c>
      <c r="J197" s="3" t="s">
        <v>446</v>
      </c>
      <c r="K197" s="111" t="s">
        <v>2821</v>
      </c>
      <c r="L197" s="1" t="s">
        <v>2185</v>
      </c>
      <c r="M197" s="3" t="s">
        <v>2606</v>
      </c>
      <c r="P197" s="3">
        <v>5</v>
      </c>
      <c r="Q197" s="1" t="s">
        <v>2485</v>
      </c>
      <c r="R197" s="2">
        <v>0</v>
      </c>
      <c r="S197" s="102">
        <v>16036</v>
      </c>
      <c r="T197" s="1" t="s">
        <v>2607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342">
        <f t="shared" ref="Y197:Y260" si="9">F197*G197*2</f>
        <v>160</v>
      </c>
      <c r="Z197" s="342" t="str">
        <f t="shared" ref="Z197:Z260" si="10">IF(X197="N",Y197,"0")</f>
        <v>0</v>
      </c>
      <c r="AA197" s="342">
        <f t="shared" ref="AA197:AA260" si="11">IF(X197="P",Y197,"0")</f>
        <v>160</v>
      </c>
      <c r="AC197" s="5"/>
    </row>
    <row r="198" spans="1:46" s="3" customFormat="1" ht="10.199999999999999" x14ac:dyDescent="0.2">
      <c r="A198" s="1" t="s">
        <v>1248</v>
      </c>
      <c r="B198" s="2">
        <v>0</v>
      </c>
      <c r="C198" s="1" t="s">
        <v>1243</v>
      </c>
      <c r="D198" s="1" t="s">
        <v>2186</v>
      </c>
      <c r="E198" s="3" t="s">
        <v>2187</v>
      </c>
      <c r="F198" s="3">
        <v>16</v>
      </c>
      <c r="G198" s="3">
        <v>25</v>
      </c>
      <c r="I198" s="27" t="s">
        <v>427</v>
      </c>
      <c r="J198" s="3" t="s">
        <v>446</v>
      </c>
      <c r="K198" s="111" t="s">
        <v>2821</v>
      </c>
      <c r="L198" s="1" t="s">
        <v>2185</v>
      </c>
      <c r="M198" s="3" t="s">
        <v>2606</v>
      </c>
      <c r="P198" s="3">
        <v>25</v>
      </c>
      <c r="Q198" s="1" t="s">
        <v>2321</v>
      </c>
      <c r="R198" s="2">
        <v>54.65</v>
      </c>
      <c r="S198" s="102">
        <v>16036</v>
      </c>
      <c r="T198" s="1" t="s">
        <v>2710</v>
      </c>
      <c r="U198" s="3" t="s">
        <v>2603</v>
      </c>
      <c r="V198" s="3" t="s">
        <v>2603</v>
      </c>
      <c r="W198" s="22" t="s">
        <v>2892</v>
      </c>
      <c r="X198" s="3" t="s">
        <v>2847</v>
      </c>
      <c r="Y198" s="342">
        <f t="shared" si="9"/>
        <v>800</v>
      </c>
      <c r="Z198" s="342" t="str">
        <f t="shared" si="10"/>
        <v>0</v>
      </c>
      <c r="AA198" s="342">
        <f t="shared" si="11"/>
        <v>800</v>
      </c>
      <c r="AC198" s="5"/>
    </row>
    <row r="199" spans="1:46" s="3" customFormat="1" ht="10.199999999999999" x14ac:dyDescent="0.2">
      <c r="A199" s="1" t="s">
        <v>1248</v>
      </c>
      <c r="B199" s="2">
        <v>0</v>
      </c>
      <c r="C199" s="1" t="s">
        <v>1243</v>
      </c>
      <c r="D199" s="1" t="s">
        <v>2186</v>
      </c>
      <c r="E199" s="3" t="s">
        <v>2187</v>
      </c>
      <c r="F199" s="3">
        <v>16</v>
      </c>
      <c r="G199" s="3">
        <v>7</v>
      </c>
      <c r="I199" s="27" t="s">
        <v>427</v>
      </c>
      <c r="J199" s="3" t="s">
        <v>446</v>
      </c>
      <c r="K199" s="111" t="s">
        <v>2821</v>
      </c>
      <c r="L199" s="1" t="s">
        <v>2185</v>
      </c>
      <c r="M199" s="3" t="s">
        <v>2708</v>
      </c>
      <c r="P199" s="3">
        <v>7</v>
      </c>
      <c r="Q199" s="1" t="s">
        <v>2321</v>
      </c>
      <c r="R199" s="2">
        <v>48</v>
      </c>
      <c r="S199" s="102">
        <v>16037</v>
      </c>
      <c r="T199" s="1" t="s">
        <v>2709</v>
      </c>
      <c r="U199" s="3" t="s">
        <v>2603</v>
      </c>
      <c r="V199" s="3" t="s">
        <v>2603</v>
      </c>
      <c r="W199" s="22" t="s">
        <v>2892</v>
      </c>
      <c r="X199" s="3" t="s">
        <v>2847</v>
      </c>
      <c r="Y199" s="342">
        <f t="shared" si="9"/>
        <v>224</v>
      </c>
      <c r="Z199" s="342" t="str">
        <f t="shared" si="10"/>
        <v>0</v>
      </c>
      <c r="AA199" s="342">
        <f t="shared" si="11"/>
        <v>224</v>
      </c>
      <c r="AC199" s="5"/>
    </row>
    <row r="200" spans="1:46" s="42" customFormat="1" ht="11.85" customHeight="1" x14ac:dyDescent="0.25">
      <c r="A200" s="52"/>
      <c r="B200" s="53"/>
      <c r="C200" s="52"/>
      <c r="D200" s="52"/>
      <c r="G200" s="40">
        <f>SUM(G196:G199)</f>
        <v>37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SUM(P196:P199)</f>
        <v>37</v>
      </c>
      <c r="Q200" s="52"/>
      <c r="R200" s="53"/>
      <c r="S200" s="132"/>
      <c r="T200" s="52"/>
      <c r="Y200" s="342">
        <f t="shared" si="9"/>
        <v>0</v>
      </c>
      <c r="Z200" s="342" t="str">
        <f t="shared" si="10"/>
        <v>0</v>
      </c>
      <c r="AA200" s="342" t="str">
        <f t="shared" si="11"/>
        <v>0</v>
      </c>
      <c r="AC200" s="56"/>
    </row>
    <row r="201" spans="1:46" s="43" customFormat="1" ht="11.85" customHeight="1" x14ac:dyDescent="0.25">
      <c r="C201" s="50" t="s">
        <v>2169</v>
      </c>
      <c r="G201" s="22"/>
      <c r="H201" s="22"/>
      <c r="I201" s="69"/>
      <c r="J201" s="22"/>
      <c r="K201" s="22"/>
      <c r="L201" s="20"/>
      <c r="M201" s="22"/>
      <c r="N201" s="22"/>
      <c r="O201" s="22"/>
      <c r="P201" s="22"/>
      <c r="Q201" s="22"/>
      <c r="R201" s="22"/>
      <c r="S201" s="131"/>
      <c r="T201" s="22"/>
      <c r="X201" s="22"/>
      <c r="Y201" s="342">
        <f t="shared" si="9"/>
        <v>0</v>
      </c>
      <c r="Z201" s="342" t="str">
        <f t="shared" si="10"/>
        <v>0</v>
      </c>
      <c r="AA201" s="342" t="str">
        <f t="shared" si="11"/>
        <v>0</v>
      </c>
    </row>
    <row r="202" spans="1:46" s="3" customFormat="1" ht="10.199999999999999" x14ac:dyDescent="0.2">
      <c r="A202" s="1" t="s">
        <v>1248</v>
      </c>
      <c r="B202" s="2">
        <v>0</v>
      </c>
      <c r="C202" s="1" t="s">
        <v>1243</v>
      </c>
      <c r="D202" s="1" t="s">
        <v>2718</v>
      </c>
      <c r="E202" s="3" t="s">
        <v>2187</v>
      </c>
      <c r="F202" s="3">
        <v>8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P202" s="3">
        <v>5</v>
      </c>
      <c r="Q202" s="1" t="s">
        <v>2485</v>
      </c>
      <c r="R202" s="2">
        <v>0</v>
      </c>
      <c r="S202" s="102">
        <v>16036</v>
      </c>
      <c r="T202" s="1" t="s">
        <v>2799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342">
        <f t="shared" si="9"/>
        <v>80</v>
      </c>
      <c r="Z202" s="342" t="str">
        <f t="shared" si="10"/>
        <v>0</v>
      </c>
      <c r="AA202" s="342">
        <f t="shared" si="11"/>
        <v>80</v>
      </c>
    </row>
    <row r="203" spans="1:46" s="3" customFormat="1" ht="10.199999999999999" x14ac:dyDescent="0.2">
      <c r="A203" s="1" t="s">
        <v>1248</v>
      </c>
      <c r="B203" s="2">
        <v>0</v>
      </c>
      <c r="C203" s="1" t="s">
        <v>1243</v>
      </c>
      <c r="D203" s="1" t="s">
        <v>2718</v>
      </c>
      <c r="E203" s="3" t="s">
        <v>2187</v>
      </c>
      <c r="F203" s="3">
        <v>8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P203" s="3">
        <v>25</v>
      </c>
      <c r="Q203" s="1" t="s">
        <v>2321</v>
      </c>
      <c r="R203" s="2">
        <v>54.65</v>
      </c>
      <c r="S203" s="102">
        <v>16036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342">
        <f t="shared" si="9"/>
        <v>400</v>
      </c>
      <c r="Z203" s="342" t="str">
        <f t="shared" si="10"/>
        <v>0</v>
      </c>
      <c r="AA203" s="342">
        <f t="shared" si="11"/>
        <v>400</v>
      </c>
      <c r="AC203" s="5"/>
    </row>
    <row r="204" spans="1:46" s="3" customFormat="1" ht="10.199999999999999" x14ac:dyDescent="0.2">
      <c r="A204" s="1" t="s">
        <v>1248</v>
      </c>
      <c r="B204" s="2">
        <v>0</v>
      </c>
      <c r="C204" s="1" t="s">
        <v>1243</v>
      </c>
      <c r="D204" s="1" t="s">
        <v>2718</v>
      </c>
      <c r="E204" s="3" t="s">
        <v>2187</v>
      </c>
      <c r="F204" s="3">
        <v>8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P204" s="3">
        <v>7</v>
      </c>
      <c r="Q204" s="1" t="s">
        <v>2321</v>
      </c>
      <c r="R204" s="2">
        <v>48</v>
      </c>
      <c r="S204" s="102">
        <v>16037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342">
        <f t="shared" si="9"/>
        <v>112</v>
      </c>
      <c r="Z204" s="342" t="str">
        <f t="shared" si="10"/>
        <v>0</v>
      </c>
      <c r="AA204" s="342">
        <f t="shared" si="11"/>
        <v>112</v>
      </c>
      <c r="AC204" s="5"/>
    </row>
    <row r="205" spans="1:46" s="46" customFormat="1" ht="11.85" customHeight="1" thickBot="1" x14ac:dyDescent="0.3">
      <c r="G205" s="47">
        <f>SUM(G201:G204)</f>
        <v>37</v>
      </c>
      <c r="H205" s="47"/>
      <c r="I205" s="47"/>
      <c r="J205" s="47"/>
      <c r="K205" s="47"/>
      <c r="L205" s="48"/>
      <c r="M205" s="47">
        <f>G205-P205</f>
        <v>0</v>
      </c>
      <c r="N205" s="47"/>
      <c r="O205" s="47"/>
      <c r="P205" s="47">
        <f>SUM(P201:P204)</f>
        <v>37</v>
      </c>
      <c r="Q205" s="49"/>
      <c r="R205" s="49"/>
      <c r="S205" s="138"/>
      <c r="T205" s="49"/>
      <c r="X205" s="49"/>
      <c r="Y205" s="342">
        <f t="shared" si="9"/>
        <v>0</v>
      </c>
      <c r="Z205" s="342" t="str">
        <f t="shared" si="10"/>
        <v>0</v>
      </c>
      <c r="AA205" s="342" t="str">
        <f t="shared" si="11"/>
        <v>0</v>
      </c>
    </row>
    <row r="206" spans="1:46" s="43" customFormat="1" ht="11.85" customHeight="1" x14ac:dyDescent="0.25">
      <c r="C206" s="50" t="s">
        <v>2177</v>
      </c>
      <c r="G206" s="22"/>
      <c r="H206" s="22"/>
      <c r="I206" s="22"/>
      <c r="J206" s="22"/>
      <c r="K206" s="22"/>
      <c r="L206" s="45"/>
      <c r="M206" s="22"/>
      <c r="N206" s="22"/>
      <c r="O206" s="22"/>
      <c r="P206" s="22"/>
      <c r="Q206" s="22"/>
      <c r="R206" s="22"/>
      <c r="S206" s="95"/>
      <c r="T206" s="22"/>
      <c r="X206" s="22"/>
      <c r="Y206" s="342">
        <f t="shared" si="9"/>
        <v>0</v>
      </c>
      <c r="Z206" s="342" t="str">
        <f t="shared" si="10"/>
        <v>0</v>
      </c>
      <c r="AA206" s="342" t="str">
        <f t="shared" si="11"/>
        <v>0</v>
      </c>
    </row>
    <row r="207" spans="1:46" s="3" customFormat="1" ht="10.199999999999999" x14ac:dyDescent="0.2">
      <c r="A207" s="1" t="s">
        <v>1249</v>
      </c>
      <c r="B207" s="2">
        <v>0</v>
      </c>
      <c r="C207" s="1" t="s">
        <v>1243</v>
      </c>
      <c r="D207" s="1" t="s">
        <v>2186</v>
      </c>
      <c r="E207" s="3" t="s">
        <v>2187</v>
      </c>
      <c r="F207" s="3">
        <v>16</v>
      </c>
      <c r="G207" s="3">
        <v>46</v>
      </c>
      <c r="J207" s="3" t="s">
        <v>446</v>
      </c>
      <c r="K207" s="111" t="s">
        <v>2608</v>
      </c>
      <c r="L207" s="1" t="s">
        <v>2185</v>
      </c>
      <c r="M207" s="3" t="s">
        <v>2608</v>
      </c>
      <c r="N207" s="3" t="s">
        <v>446</v>
      </c>
      <c r="P207" s="3">
        <v>46</v>
      </c>
      <c r="Q207" s="1" t="s">
        <v>2193</v>
      </c>
      <c r="R207" s="2">
        <v>0</v>
      </c>
      <c r="S207" s="91" t="s">
        <v>436</v>
      </c>
      <c r="T207" s="1" t="s">
        <v>2609</v>
      </c>
      <c r="U207" s="3" t="s">
        <v>2610</v>
      </c>
      <c r="V207" s="3" t="s">
        <v>2610</v>
      </c>
      <c r="W207" s="3" t="s">
        <v>2892</v>
      </c>
      <c r="X207" s="3" t="s">
        <v>1019</v>
      </c>
      <c r="Y207" s="342">
        <f t="shared" si="9"/>
        <v>1472</v>
      </c>
      <c r="Z207" s="342">
        <f t="shared" si="10"/>
        <v>1472</v>
      </c>
      <c r="AA207" s="342" t="str">
        <f t="shared" si="11"/>
        <v>0</v>
      </c>
      <c r="AC207" s="5"/>
    </row>
    <row r="208" spans="1:46" s="22" customFormat="1" ht="11.85" customHeight="1" x14ac:dyDescent="0.2">
      <c r="K208" s="26"/>
      <c r="L208" s="20" t="s">
        <v>2185</v>
      </c>
      <c r="O208" s="28"/>
      <c r="Q208" s="20"/>
      <c r="R208" s="21"/>
      <c r="S208" s="95"/>
      <c r="T208" s="20"/>
      <c r="Y208" s="342">
        <f t="shared" si="9"/>
        <v>0</v>
      </c>
      <c r="Z208" s="342" t="str">
        <f t="shared" si="10"/>
        <v>0</v>
      </c>
      <c r="AA208" s="342" t="str">
        <f t="shared" si="11"/>
        <v>0</v>
      </c>
      <c r="AC208" s="25"/>
    </row>
    <row r="209" spans="1:256" s="42" customFormat="1" ht="11.85" customHeight="1" x14ac:dyDescent="0.25">
      <c r="A209" s="52"/>
      <c r="B209" s="53"/>
      <c r="C209" s="52"/>
      <c r="D209" s="52"/>
      <c r="G209" s="40">
        <f>SUM(G206:G208)</f>
        <v>46</v>
      </c>
      <c r="H209" s="40"/>
      <c r="I209" s="40"/>
      <c r="J209" s="40"/>
      <c r="K209" s="117"/>
      <c r="L209" s="55"/>
      <c r="M209" s="40">
        <f>G209-P209</f>
        <v>0</v>
      </c>
      <c r="N209" s="40"/>
      <c r="O209" s="40"/>
      <c r="P209" s="40">
        <f>SUM(P206:P208)</f>
        <v>46</v>
      </c>
      <c r="Q209" s="52"/>
      <c r="R209" s="53"/>
      <c r="S209" s="94"/>
      <c r="T209" s="52"/>
      <c r="Y209" s="342">
        <f t="shared" si="9"/>
        <v>0</v>
      </c>
      <c r="Z209" s="342" t="str">
        <f t="shared" si="10"/>
        <v>0</v>
      </c>
      <c r="AA209" s="342" t="str">
        <f t="shared" si="11"/>
        <v>0</v>
      </c>
      <c r="AC209" s="56"/>
    </row>
    <row r="210" spans="1:256" s="43" customFormat="1" ht="11.85" customHeight="1" x14ac:dyDescent="0.25">
      <c r="C210" s="50" t="s">
        <v>2176</v>
      </c>
      <c r="G210" s="22"/>
      <c r="H210" s="22"/>
      <c r="I210" s="22"/>
      <c r="J210" s="22"/>
      <c r="K210" s="26"/>
      <c r="L210" s="20"/>
      <c r="M210" s="22"/>
      <c r="N210" s="22"/>
      <c r="O210" s="22"/>
      <c r="P210" s="22"/>
      <c r="Q210" s="22"/>
      <c r="R210" s="22"/>
      <c r="S210" s="95"/>
      <c r="T210" s="22"/>
      <c r="X210" s="22"/>
      <c r="Y210" s="342">
        <f t="shared" si="9"/>
        <v>0</v>
      </c>
      <c r="Z210" s="342" t="str">
        <f t="shared" si="10"/>
        <v>0</v>
      </c>
      <c r="AA210" s="342" t="str">
        <f t="shared" si="11"/>
        <v>0</v>
      </c>
    </row>
    <row r="211" spans="1:256" s="3" customFormat="1" ht="10.199999999999999" x14ac:dyDescent="0.2">
      <c r="A211" s="1" t="s">
        <v>1257</v>
      </c>
      <c r="B211" s="2">
        <v>0</v>
      </c>
      <c r="C211" s="1" t="s">
        <v>1243</v>
      </c>
      <c r="D211" s="1" t="s">
        <v>2718</v>
      </c>
      <c r="E211" s="3" t="s">
        <v>2187</v>
      </c>
      <c r="F211" s="3">
        <v>8</v>
      </c>
      <c r="G211" s="3">
        <v>46</v>
      </c>
      <c r="J211" s="3" t="s">
        <v>446</v>
      </c>
      <c r="K211" s="111" t="s">
        <v>2608</v>
      </c>
      <c r="L211" s="1" t="s">
        <v>2185</v>
      </c>
      <c r="M211" s="3" t="s">
        <v>2608</v>
      </c>
      <c r="N211" s="3" t="s">
        <v>446</v>
      </c>
      <c r="P211" s="3">
        <v>46</v>
      </c>
      <c r="Q211" s="1" t="s">
        <v>2193</v>
      </c>
      <c r="R211" s="2">
        <v>0</v>
      </c>
      <c r="S211" s="91" t="s">
        <v>436</v>
      </c>
      <c r="T211" s="1" t="s">
        <v>2800</v>
      </c>
      <c r="U211" s="3" t="s">
        <v>2610</v>
      </c>
      <c r="V211" s="3" t="s">
        <v>2610</v>
      </c>
      <c r="W211" s="3" t="s">
        <v>2892</v>
      </c>
      <c r="X211" s="3" t="s">
        <v>1019</v>
      </c>
      <c r="Y211" s="342">
        <f t="shared" si="9"/>
        <v>736</v>
      </c>
      <c r="Z211" s="342">
        <f t="shared" si="10"/>
        <v>736</v>
      </c>
      <c r="AA211" s="342" t="str">
        <f t="shared" si="11"/>
        <v>0</v>
      </c>
      <c r="AC211" s="5"/>
    </row>
    <row r="212" spans="1:256" s="22" customFormat="1" ht="11.85" customHeight="1" x14ac:dyDescent="0.2">
      <c r="L212" s="20" t="s">
        <v>2185</v>
      </c>
      <c r="O212" s="28"/>
      <c r="Q212" s="20"/>
      <c r="R212" s="21"/>
      <c r="S212" s="95"/>
      <c r="T212" s="20"/>
      <c r="Y212" s="342"/>
      <c r="Z212" s="342" t="str">
        <f t="shared" si="10"/>
        <v>0</v>
      </c>
      <c r="AA212" s="342" t="str">
        <f t="shared" si="11"/>
        <v>0</v>
      </c>
      <c r="AC212" s="25"/>
    </row>
    <row r="213" spans="1:256" s="46" customFormat="1" ht="11.85" customHeight="1" thickBot="1" x14ac:dyDescent="0.3">
      <c r="G213" s="47">
        <f>SUM(G210:G212)</f>
        <v>46</v>
      </c>
      <c r="H213" s="47"/>
      <c r="I213" s="47"/>
      <c r="J213" s="47"/>
      <c r="K213" s="47"/>
      <c r="L213" s="48"/>
      <c r="M213" s="47">
        <f>G213-P213</f>
        <v>0</v>
      </c>
      <c r="N213" s="47"/>
      <c r="O213" s="47"/>
      <c r="P213" s="47">
        <f>SUM(P210:P212)</f>
        <v>46</v>
      </c>
      <c r="Q213" s="49"/>
      <c r="R213" s="49"/>
      <c r="S213" s="96"/>
      <c r="T213" s="49"/>
      <c r="X213" s="49"/>
      <c r="Y213" s="342"/>
      <c r="Z213" s="342" t="str">
        <f t="shared" si="10"/>
        <v>0</v>
      </c>
      <c r="AA213" s="342" t="str">
        <f t="shared" si="11"/>
        <v>0</v>
      </c>
    </row>
    <row r="214" spans="1:256" s="71" customFormat="1" ht="11.85" customHeight="1" x14ac:dyDescent="0.25">
      <c r="C214" s="50" t="s">
        <v>2801</v>
      </c>
      <c r="G214" s="72"/>
      <c r="H214" s="72"/>
      <c r="I214" s="72" t="s">
        <v>1023</v>
      </c>
      <c r="J214" s="72"/>
      <c r="K214" s="72"/>
      <c r="L214" s="73"/>
      <c r="M214" s="72"/>
      <c r="N214" s="72"/>
      <c r="O214" s="72"/>
      <c r="P214" s="72"/>
      <c r="Q214" s="74"/>
      <c r="R214" s="74"/>
      <c r="S214" s="97"/>
      <c r="T214" s="74"/>
      <c r="X214" s="74"/>
      <c r="Y214" s="342"/>
      <c r="Z214" s="342" t="str">
        <f t="shared" si="10"/>
        <v>0</v>
      </c>
      <c r="AA214" s="342" t="str">
        <f t="shared" si="11"/>
        <v>0</v>
      </c>
    </row>
    <row r="215" spans="1:256" s="3" customFormat="1" ht="10.199999999999999" x14ac:dyDescent="0.2">
      <c r="A215" s="1" t="s">
        <v>2711</v>
      </c>
      <c r="B215" s="2">
        <v>216</v>
      </c>
      <c r="C215" s="1" t="s">
        <v>2218</v>
      </c>
      <c r="D215" s="1" t="s">
        <v>2186</v>
      </c>
      <c r="E215" s="3" t="s">
        <v>2187</v>
      </c>
      <c r="F215" s="3">
        <v>16</v>
      </c>
      <c r="G215" s="3">
        <v>172</v>
      </c>
      <c r="I215" s="114" t="s">
        <v>2920</v>
      </c>
      <c r="K215" s="111" t="s">
        <v>2277</v>
      </c>
      <c r="L215" s="1" t="s">
        <v>2185</v>
      </c>
      <c r="Q215" s="1"/>
      <c r="R215" s="2"/>
      <c r="S215" s="91"/>
      <c r="T215" s="1"/>
      <c r="U215" s="3" t="s">
        <v>2712</v>
      </c>
      <c r="Y215" s="342"/>
      <c r="Z215" s="342" t="str">
        <f t="shared" si="10"/>
        <v>0</v>
      </c>
      <c r="AA215" s="342" t="str">
        <f t="shared" si="11"/>
        <v>0</v>
      </c>
      <c r="AC215" s="5">
        <v>36915.692210648151</v>
      </c>
      <c r="AE215" s="3">
        <v>2533535</v>
      </c>
    </row>
    <row r="216" spans="1:256" s="3" customFormat="1" ht="10.199999999999999" x14ac:dyDescent="0.2">
      <c r="A216" s="1" t="s">
        <v>2711</v>
      </c>
      <c r="B216" s="2">
        <v>216</v>
      </c>
      <c r="C216" s="1" t="s">
        <v>2218</v>
      </c>
      <c r="D216" s="1" t="s">
        <v>2186</v>
      </c>
      <c r="E216" s="3" t="s">
        <v>2187</v>
      </c>
      <c r="F216" s="3">
        <v>16</v>
      </c>
      <c r="G216" s="3">
        <v>73</v>
      </c>
      <c r="I216" s="114" t="s">
        <v>2904</v>
      </c>
      <c r="K216" s="111" t="s">
        <v>2277</v>
      </c>
      <c r="L216" s="1" t="s">
        <v>2185</v>
      </c>
      <c r="Q216" s="1"/>
      <c r="R216" s="2"/>
      <c r="S216" s="91"/>
      <c r="T216" s="1"/>
      <c r="U216" s="3" t="s">
        <v>2712</v>
      </c>
      <c r="Y216" s="342"/>
      <c r="Z216" s="342" t="str">
        <f t="shared" si="10"/>
        <v>0</v>
      </c>
      <c r="AA216" s="342" t="str">
        <f t="shared" si="11"/>
        <v>0</v>
      </c>
      <c r="AC216" s="5">
        <v>36915.692210648151</v>
      </c>
      <c r="AE216" s="3">
        <v>2533535</v>
      </c>
    </row>
    <row r="217" spans="1:256" s="3" customFormat="1" ht="10.199999999999999" x14ac:dyDescent="0.2">
      <c r="A217" s="1"/>
      <c r="B217" s="2"/>
      <c r="C217" s="1"/>
      <c r="D217" s="1"/>
      <c r="I217" s="114"/>
      <c r="K217" s="111"/>
      <c r="L217" s="1" t="s">
        <v>2185</v>
      </c>
      <c r="M217" s="3" t="s">
        <v>2821</v>
      </c>
      <c r="Q217" s="1" t="s">
        <v>1168</v>
      </c>
      <c r="R217" s="2"/>
      <c r="S217" s="91"/>
      <c r="T217" s="1"/>
      <c r="Y217" s="342"/>
      <c r="Z217" s="342" t="str">
        <f t="shared" si="10"/>
        <v>0</v>
      </c>
      <c r="AA217" s="342" t="str">
        <f t="shared" si="11"/>
        <v>0</v>
      </c>
      <c r="AC217" s="5"/>
    </row>
    <row r="218" spans="1:256" s="38" customFormat="1" ht="11.85" customHeight="1" x14ac:dyDescent="0.25">
      <c r="G218" s="40">
        <f>SUM(G215:G216)</f>
        <v>245</v>
      </c>
      <c r="H218" s="40"/>
      <c r="I218" s="40"/>
      <c r="J218" s="40"/>
      <c r="K218" s="40"/>
      <c r="L218" s="41"/>
      <c r="M218" s="40"/>
      <c r="N218" s="40"/>
      <c r="O218" s="40"/>
      <c r="P218" s="40"/>
      <c r="Q218" s="42"/>
      <c r="R218" s="42"/>
      <c r="S218" s="94"/>
      <c r="T218" s="42"/>
      <c r="X218" s="42"/>
      <c r="Y218" s="342"/>
      <c r="Z218" s="342" t="str">
        <f t="shared" si="10"/>
        <v>0</v>
      </c>
      <c r="AA218" s="342" t="str">
        <f t="shared" si="11"/>
        <v>0</v>
      </c>
      <c r="IV218" s="38">
        <f>SUM(A218:IU218)</f>
        <v>245</v>
      </c>
    </row>
    <row r="219" spans="1:256" s="71" customFormat="1" ht="11.85" customHeight="1" x14ac:dyDescent="0.25">
      <c r="C219" s="50" t="s">
        <v>2802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342"/>
      <c r="Z219" s="342" t="str">
        <f t="shared" si="10"/>
        <v>0</v>
      </c>
      <c r="AA219" s="342" t="str">
        <f t="shared" si="11"/>
        <v>0</v>
      </c>
    </row>
    <row r="220" spans="1:256" s="3" customFormat="1" ht="10.199999999999999" x14ac:dyDescent="0.2">
      <c r="A220" s="1" t="s">
        <v>2711</v>
      </c>
      <c r="B220" s="2">
        <v>216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342"/>
      <c r="Z220" s="342" t="str">
        <f t="shared" si="10"/>
        <v>0</v>
      </c>
      <c r="AA220" s="342" t="str">
        <f t="shared" si="11"/>
        <v>0</v>
      </c>
      <c r="AC220" s="5">
        <v>36915.692210648151</v>
      </c>
      <c r="AE220" s="3">
        <v>2533535</v>
      </c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2718</v>
      </c>
      <c r="E221" s="3" t="s">
        <v>2187</v>
      </c>
      <c r="F221" s="3">
        <v>8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342"/>
      <c r="Z221" s="342" t="str">
        <f t="shared" si="10"/>
        <v>0</v>
      </c>
      <c r="AA221" s="342" t="str">
        <f t="shared" si="11"/>
        <v>0</v>
      </c>
      <c r="AC221" s="5">
        <v>36915.692210648151</v>
      </c>
      <c r="AE221" s="3">
        <v>2533535</v>
      </c>
    </row>
    <row r="222" spans="1:256" s="3" customFormat="1" ht="10.199999999999999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1022</v>
      </c>
      <c r="Q222" s="1" t="s">
        <v>1095</v>
      </c>
      <c r="R222" s="2"/>
      <c r="S222" s="91"/>
      <c r="T222" s="1"/>
      <c r="Y222" s="342"/>
      <c r="Z222" s="342" t="str">
        <f t="shared" si="10"/>
        <v>0</v>
      </c>
      <c r="AA222" s="342" t="str">
        <f t="shared" si="11"/>
        <v>0</v>
      </c>
      <c r="AC222" s="5"/>
    </row>
    <row r="223" spans="1:256" s="58" customFormat="1" x14ac:dyDescent="0.25">
      <c r="G223" s="40">
        <f>SUM(G220:G222)</f>
        <v>245</v>
      </c>
      <c r="S223" s="106"/>
      <c r="Y223" s="342"/>
      <c r="Z223" s="342" t="str">
        <f t="shared" si="10"/>
        <v>0</v>
      </c>
      <c r="AA223" s="342" t="str">
        <f t="shared" si="11"/>
        <v>0</v>
      </c>
    </row>
    <row r="224" spans="1:256" ht="11.85" customHeight="1" x14ac:dyDescent="0.25">
      <c r="C224" s="57" t="s">
        <v>2174</v>
      </c>
      <c r="G224" s="3"/>
      <c r="H224" s="3"/>
      <c r="I224" s="3"/>
      <c r="J224" s="3"/>
      <c r="K224" s="3"/>
      <c r="L224" s="7"/>
      <c r="M224" s="3"/>
      <c r="N224" s="3"/>
      <c r="O224" s="3"/>
      <c r="P224" s="3"/>
      <c r="Q224" s="3"/>
      <c r="R224" s="3"/>
      <c r="S224" s="95"/>
      <c r="T224" s="3"/>
      <c r="X224" s="3"/>
      <c r="Y224" s="342"/>
      <c r="Z224" s="342" t="str">
        <f t="shared" si="10"/>
        <v>0</v>
      </c>
      <c r="AA224" s="342" t="str">
        <f t="shared" si="11"/>
        <v>0</v>
      </c>
    </row>
    <row r="225" spans="1:29" s="3" customFormat="1" ht="10.199999999999999" x14ac:dyDescent="0.2">
      <c r="A225" s="1" t="s">
        <v>422</v>
      </c>
      <c r="B225" s="2">
        <v>400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108" t="s">
        <v>432</v>
      </c>
      <c r="L225" s="109" t="s">
        <v>2185</v>
      </c>
      <c r="M225" s="110" t="s">
        <v>2887</v>
      </c>
      <c r="N225" s="3" t="s">
        <v>446</v>
      </c>
      <c r="O225" s="3" t="s">
        <v>432</v>
      </c>
      <c r="P225" s="3">
        <v>25</v>
      </c>
      <c r="Q225" s="1" t="s">
        <v>2193</v>
      </c>
      <c r="R225" s="2">
        <v>80.75</v>
      </c>
      <c r="S225" s="120" t="s">
        <v>436</v>
      </c>
      <c r="T225" s="1" t="s">
        <v>2274</v>
      </c>
      <c r="U225" s="3" t="s">
        <v>2196</v>
      </c>
      <c r="V225" s="3" t="s">
        <v>2196</v>
      </c>
      <c r="W225" s="22" t="s">
        <v>1161</v>
      </c>
      <c r="X225" s="3" t="s">
        <v>1019</v>
      </c>
      <c r="Y225" s="342">
        <f t="shared" si="9"/>
        <v>800</v>
      </c>
      <c r="Z225" s="342">
        <f t="shared" si="10"/>
        <v>800</v>
      </c>
      <c r="AA225" s="342" t="str">
        <f t="shared" si="11"/>
        <v>0</v>
      </c>
      <c r="AC225" s="5"/>
    </row>
    <row r="226" spans="1:29" s="3" customFormat="1" ht="10.199999999999999" x14ac:dyDescent="0.2">
      <c r="A226" s="1" t="s">
        <v>2391</v>
      </c>
      <c r="B226" s="2">
        <v>360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I226" s="3" t="s">
        <v>2923</v>
      </c>
      <c r="J226" s="3" t="s">
        <v>446</v>
      </c>
      <c r="K226" s="108" t="s">
        <v>2806</v>
      </c>
      <c r="L226" s="109" t="s">
        <v>2185</v>
      </c>
      <c r="M226" s="110" t="s">
        <v>2490</v>
      </c>
      <c r="N226" s="3" t="s">
        <v>446</v>
      </c>
      <c r="O226" s="3" t="s">
        <v>2919</v>
      </c>
      <c r="P226" s="3">
        <v>25</v>
      </c>
      <c r="Q226" s="1" t="s">
        <v>2193</v>
      </c>
      <c r="R226" s="2">
        <v>83</v>
      </c>
      <c r="S226" s="120" t="s">
        <v>2490</v>
      </c>
      <c r="T226" s="1" t="s">
        <v>2510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342">
        <f t="shared" si="9"/>
        <v>800</v>
      </c>
      <c r="Z226" s="342" t="str">
        <f t="shared" si="10"/>
        <v>0</v>
      </c>
      <c r="AA226" s="342">
        <f t="shared" si="11"/>
        <v>800</v>
      </c>
      <c r="AC226" s="5"/>
    </row>
    <row r="227" spans="1:29" s="3" customFormat="1" ht="10.199999999999999" x14ac:dyDescent="0.2">
      <c r="A227" s="1" t="s">
        <v>2288</v>
      </c>
      <c r="B227" s="2">
        <v>34.65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23426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2852</v>
      </c>
      <c r="P227" s="3">
        <v>25</v>
      </c>
      <c r="Q227" s="1" t="s">
        <v>2321</v>
      </c>
      <c r="R227" s="2">
        <v>26.15</v>
      </c>
      <c r="S227" s="120" t="s">
        <v>2887</v>
      </c>
      <c r="T227" s="1" t="s">
        <v>2693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342">
        <f t="shared" si="9"/>
        <v>800</v>
      </c>
      <c r="Z227" s="342" t="str">
        <f t="shared" si="10"/>
        <v>0</v>
      </c>
      <c r="AA227" s="342">
        <f t="shared" si="11"/>
        <v>800</v>
      </c>
      <c r="AC227" s="5"/>
    </row>
    <row r="228" spans="1:29" s="3" customFormat="1" ht="10.199999999999999" x14ac:dyDescent="0.2">
      <c r="A228" s="1" t="s">
        <v>2281</v>
      </c>
      <c r="B228" s="2">
        <v>35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23435</v>
      </c>
      <c r="J228" s="3" t="s">
        <v>446</v>
      </c>
      <c r="K228" s="108" t="s">
        <v>2277</v>
      </c>
      <c r="L228" s="109" t="s">
        <v>2185</v>
      </c>
      <c r="M228" s="110" t="s">
        <v>2408</v>
      </c>
      <c r="N228" s="3" t="s">
        <v>446</v>
      </c>
      <c r="O228" s="3" t="s">
        <v>2820</v>
      </c>
      <c r="P228" s="3">
        <v>25</v>
      </c>
      <c r="Q228" s="1" t="s">
        <v>2193</v>
      </c>
      <c r="R228" s="2">
        <v>24.18</v>
      </c>
      <c r="S228" s="120" t="s">
        <v>2887</v>
      </c>
      <c r="T228" s="1" t="s">
        <v>2691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342">
        <f t="shared" si="9"/>
        <v>800</v>
      </c>
      <c r="Z228" s="342" t="str">
        <f t="shared" si="10"/>
        <v>0</v>
      </c>
      <c r="AA228" s="342">
        <f t="shared" si="11"/>
        <v>800</v>
      </c>
      <c r="AC228" s="5"/>
    </row>
    <row r="229" spans="1:29" s="3" customFormat="1" ht="10.199999999999999" x14ac:dyDescent="0.2">
      <c r="A229" s="1" t="s">
        <v>2289</v>
      </c>
      <c r="B229" s="2">
        <v>35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3">
        <v>23380</v>
      </c>
      <c r="J229" s="3" t="s">
        <v>446</v>
      </c>
      <c r="K229" s="108" t="s">
        <v>2277</v>
      </c>
      <c r="L229" s="109" t="s">
        <v>2185</v>
      </c>
      <c r="M229" s="110" t="s">
        <v>2408</v>
      </c>
      <c r="N229" s="3" t="s">
        <v>446</v>
      </c>
      <c r="O229" s="3" t="s">
        <v>2820</v>
      </c>
      <c r="P229" s="3">
        <v>25</v>
      </c>
      <c r="Q229" s="1" t="s">
        <v>2193</v>
      </c>
      <c r="R229" s="2">
        <v>24.18</v>
      </c>
      <c r="S229" s="120" t="s">
        <v>2887</v>
      </c>
      <c r="T229" s="1" t="s">
        <v>2691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342">
        <f t="shared" si="9"/>
        <v>800</v>
      </c>
      <c r="Z229" s="342" t="str">
        <f t="shared" si="10"/>
        <v>0</v>
      </c>
      <c r="AA229" s="342">
        <f t="shared" si="11"/>
        <v>800</v>
      </c>
      <c r="AC229" s="5"/>
    </row>
    <row r="230" spans="1:29" s="3" customFormat="1" ht="10.199999999999999" x14ac:dyDescent="0.2">
      <c r="A230" s="1" t="s">
        <v>2292</v>
      </c>
      <c r="B230" s="2">
        <v>48.4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3">
        <v>23519</v>
      </c>
      <c r="J230" s="3" t="s">
        <v>446</v>
      </c>
      <c r="K230" s="108" t="s">
        <v>2277</v>
      </c>
      <c r="L230" s="109" t="s">
        <v>2185</v>
      </c>
      <c r="M230" s="110" t="s">
        <v>2430</v>
      </c>
      <c r="N230" s="3" t="s">
        <v>446</v>
      </c>
      <c r="O230" s="3" t="s">
        <v>2835</v>
      </c>
      <c r="P230" s="3">
        <v>25</v>
      </c>
      <c r="Q230" s="1" t="s">
        <v>2193</v>
      </c>
      <c r="R230" s="2">
        <v>77</v>
      </c>
      <c r="S230" s="120" t="s">
        <v>2408</v>
      </c>
      <c r="T230" s="1" t="s">
        <v>2437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342">
        <f t="shared" si="9"/>
        <v>800</v>
      </c>
      <c r="Z230" s="342" t="str">
        <f t="shared" si="10"/>
        <v>0</v>
      </c>
      <c r="AA230" s="342">
        <f t="shared" si="11"/>
        <v>800</v>
      </c>
      <c r="AC230" s="5"/>
    </row>
    <row r="231" spans="1:29" s="3" customFormat="1" ht="10.199999999999999" x14ac:dyDescent="0.2">
      <c r="A231" s="1" t="s">
        <v>2290</v>
      </c>
      <c r="B231" s="2">
        <v>36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4" t="s">
        <v>2851</v>
      </c>
      <c r="J231" s="3" t="s">
        <v>446</v>
      </c>
      <c r="K231" s="108" t="s">
        <v>2277</v>
      </c>
      <c r="L231" s="109" t="s">
        <v>2185</v>
      </c>
      <c r="M231" s="110" t="s">
        <v>2490</v>
      </c>
      <c r="N231" s="3" t="s">
        <v>446</v>
      </c>
      <c r="O231" s="3" t="s">
        <v>2596</v>
      </c>
      <c r="P231" s="3">
        <v>25</v>
      </c>
      <c r="Q231" s="1" t="s">
        <v>2193</v>
      </c>
      <c r="R231" s="2">
        <v>86.5</v>
      </c>
      <c r="S231" s="120" t="s">
        <v>2490</v>
      </c>
      <c r="T231" s="1" t="s">
        <v>2512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342">
        <f t="shared" si="9"/>
        <v>800</v>
      </c>
      <c r="Z231" s="342" t="str">
        <f t="shared" si="10"/>
        <v>0</v>
      </c>
      <c r="AA231" s="342">
        <f t="shared" si="11"/>
        <v>800</v>
      </c>
      <c r="AC231" s="5"/>
    </row>
    <row r="232" spans="1:29" s="3" customFormat="1" ht="10.199999999999999" x14ac:dyDescent="0.2">
      <c r="A232" s="1" t="s">
        <v>2291</v>
      </c>
      <c r="B232" s="2">
        <v>38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4" t="s">
        <v>2850</v>
      </c>
      <c r="J232" s="3" t="s">
        <v>446</v>
      </c>
      <c r="K232" s="108" t="s">
        <v>2277</v>
      </c>
      <c r="L232" s="109" t="s">
        <v>2185</v>
      </c>
      <c r="M232" s="110" t="s">
        <v>2490</v>
      </c>
      <c r="N232" s="3" t="s">
        <v>446</v>
      </c>
      <c r="O232" s="3" t="s">
        <v>2596</v>
      </c>
      <c r="P232" s="3">
        <v>25</v>
      </c>
      <c r="Q232" s="1" t="s">
        <v>2193</v>
      </c>
      <c r="R232" s="2">
        <v>96.75</v>
      </c>
      <c r="S232" s="120" t="s">
        <v>2490</v>
      </c>
      <c r="T232" s="1" t="s">
        <v>2513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342">
        <f t="shared" si="9"/>
        <v>800</v>
      </c>
      <c r="Z232" s="342" t="str">
        <f t="shared" si="10"/>
        <v>0</v>
      </c>
      <c r="AA232" s="342">
        <f t="shared" si="11"/>
        <v>800</v>
      </c>
      <c r="AC232" s="5"/>
    </row>
    <row r="233" spans="1:29" s="3" customFormat="1" ht="10.199999999999999" x14ac:dyDescent="0.2">
      <c r="A233" s="1" t="s">
        <v>2279</v>
      </c>
      <c r="B233" s="2">
        <v>33.15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23365</v>
      </c>
      <c r="J233" s="3" t="s">
        <v>446</v>
      </c>
      <c r="K233" s="108" t="s">
        <v>2277</v>
      </c>
      <c r="L233" s="109" t="s">
        <v>2185</v>
      </c>
      <c r="M233" s="110" t="s">
        <v>2300</v>
      </c>
      <c r="N233" s="3" t="s">
        <v>446</v>
      </c>
      <c r="O233" s="3" t="s">
        <v>2832</v>
      </c>
      <c r="P233" s="3">
        <v>25</v>
      </c>
      <c r="Q233" s="1" t="s">
        <v>2193</v>
      </c>
      <c r="R233" s="2">
        <v>195</v>
      </c>
      <c r="S233" s="120" t="s">
        <v>2300</v>
      </c>
      <c r="T233" s="1" t="s">
        <v>2314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342">
        <f t="shared" si="9"/>
        <v>800</v>
      </c>
      <c r="Z233" s="342" t="str">
        <f t="shared" si="10"/>
        <v>0</v>
      </c>
      <c r="AA233" s="342">
        <f t="shared" si="11"/>
        <v>800</v>
      </c>
      <c r="AC233" s="5"/>
    </row>
    <row r="234" spans="1:29" s="3" customFormat="1" ht="10.199999999999999" x14ac:dyDescent="0.2">
      <c r="A234" s="1" t="s">
        <v>2285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23856</v>
      </c>
      <c r="J234" s="3" t="s">
        <v>446</v>
      </c>
      <c r="K234" s="108" t="s">
        <v>2277</v>
      </c>
      <c r="L234" s="109" t="s">
        <v>2185</v>
      </c>
      <c r="M234" s="110" t="s">
        <v>2315</v>
      </c>
      <c r="N234" s="3" t="s">
        <v>446</v>
      </c>
      <c r="O234" s="3" t="s">
        <v>2832</v>
      </c>
      <c r="P234" s="3">
        <v>25</v>
      </c>
      <c r="Q234" s="1" t="s">
        <v>2193</v>
      </c>
      <c r="R234" s="2">
        <v>69.25</v>
      </c>
      <c r="S234" s="120" t="s">
        <v>2911</v>
      </c>
      <c r="T234" s="1" t="s">
        <v>2316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342">
        <f t="shared" si="9"/>
        <v>800</v>
      </c>
      <c r="Z234" s="342" t="str">
        <f t="shared" si="10"/>
        <v>0</v>
      </c>
      <c r="AA234" s="342">
        <f t="shared" si="11"/>
        <v>800</v>
      </c>
      <c r="AC234" s="5"/>
    </row>
    <row r="235" spans="1:29" s="3" customFormat="1" ht="10.199999999999999" x14ac:dyDescent="0.2">
      <c r="A235" s="1" t="s">
        <v>2805</v>
      </c>
      <c r="B235" s="2">
        <v>380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24012</v>
      </c>
      <c r="J235" s="3" t="s">
        <v>446</v>
      </c>
      <c r="K235" s="108" t="s">
        <v>2277</v>
      </c>
      <c r="L235" s="109" t="s">
        <v>2185</v>
      </c>
      <c r="M235" s="110" t="s">
        <v>2315</v>
      </c>
      <c r="N235" s="3" t="s">
        <v>446</v>
      </c>
      <c r="O235" s="3" t="s">
        <v>2832</v>
      </c>
      <c r="P235" s="3">
        <v>25</v>
      </c>
      <c r="Q235" s="1" t="s">
        <v>2485</v>
      </c>
      <c r="R235" s="2">
        <v>199.25</v>
      </c>
      <c r="S235" s="120" t="s">
        <v>2911</v>
      </c>
      <c r="T235" s="1" t="s">
        <v>2673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342">
        <f t="shared" si="9"/>
        <v>800</v>
      </c>
      <c r="Z235" s="342" t="str">
        <f t="shared" si="10"/>
        <v>0</v>
      </c>
      <c r="AA235" s="342">
        <f t="shared" si="11"/>
        <v>800</v>
      </c>
      <c r="AC235" s="5"/>
    </row>
    <row r="236" spans="1:29" s="3" customFormat="1" ht="10.199999999999999" x14ac:dyDescent="0.2">
      <c r="A236" s="1" t="s">
        <v>2293</v>
      </c>
      <c r="B236" s="2">
        <v>56.75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2848</v>
      </c>
      <c r="J236" s="3" t="s">
        <v>446</v>
      </c>
      <c r="K236" s="108" t="s">
        <v>2277</v>
      </c>
      <c r="L236" s="109" t="s">
        <v>2185</v>
      </c>
      <c r="M236" s="110" t="s">
        <v>2596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72.25</v>
      </c>
      <c r="S236" s="125">
        <v>15748</v>
      </c>
      <c r="T236" s="1" t="s">
        <v>2598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342">
        <f t="shared" si="9"/>
        <v>800</v>
      </c>
      <c r="Z236" s="342" t="str">
        <f t="shared" si="10"/>
        <v>0</v>
      </c>
      <c r="AA236" s="342">
        <f t="shared" si="11"/>
        <v>800</v>
      </c>
      <c r="AC236" s="5"/>
    </row>
    <row r="237" spans="1:29" s="3" customFormat="1" ht="10.199999999999999" x14ac:dyDescent="0.2">
      <c r="A237" s="1" t="s">
        <v>2294</v>
      </c>
      <c r="B237" s="2">
        <v>64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2849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15749</v>
      </c>
      <c r="T237" s="1" t="s">
        <v>2599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342">
        <f t="shared" si="9"/>
        <v>800</v>
      </c>
      <c r="Z237" s="342" t="str">
        <f t="shared" si="10"/>
        <v>0</v>
      </c>
      <c r="AA237" s="342">
        <f t="shared" si="11"/>
        <v>800</v>
      </c>
      <c r="AC237" s="5"/>
    </row>
    <row r="238" spans="1:29" s="3" customFormat="1" ht="10.199999999999999" x14ac:dyDescent="0.2">
      <c r="A238" s="1" t="s">
        <v>2323</v>
      </c>
      <c r="B238" s="2">
        <v>210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2923</v>
      </c>
      <c r="J238" s="3" t="s">
        <v>446</v>
      </c>
      <c r="K238" s="108" t="s">
        <v>2806</v>
      </c>
      <c r="L238" s="109" t="s">
        <v>2185</v>
      </c>
      <c r="M238" s="110" t="s">
        <v>2345</v>
      </c>
      <c r="N238" s="3" t="s">
        <v>446</v>
      </c>
      <c r="O238" s="3" t="s">
        <v>2820</v>
      </c>
      <c r="P238" s="3">
        <v>25</v>
      </c>
      <c r="Q238" s="1" t="s">
        <v>2485</v>
      </c>
      <c r="R238" s="2">
        <v>204</v>
      </c>
      <c r="S238" s="120" t="s">
        <v>2887</v>
      </c>
      <c r="T238" s="1" t="s">
        <v>2683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342">
        <f t="shared" si="9"/>
        <v>800</v>
      </c>
      <c r="Z238" s="342" t="str">
        <f t="shared" si="10"/>
        <v>0</v>
      </c>
      <c r="AA238" s="342">
        <f t="shared" si="11"/>
        <v>800</v>
      </c>
      <c r="AC238" s="5"/>
    </row>
    <row r="239" spans="1:29" s="3" customFormat="1" ht="10.199999999999999" x14ac:dyDescent="0.2">
      <c r="A239" s="1" t="s">
        <v>2283</v>
      </c>
      <c r="B239" s="2">
        <v>33.85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1000</v>
      </c>
      <c r="J239" s="3" t="s">
        <v>446</v>
      </c>
      <c r="K239" s="108" t="s">
        <v>2277</v>
      </c>
      <c r="L239" s="109" t="s">
        <v>2185</v>
      </c>
      <c r="M239" s="110" t="s">
        <v>2596</v>
      </c>
      <c r="N239" s="3" t="s">
        <v>446</v>
      </c>
      <c r="O239" s="3" t="s">
        <v>2596</v>
      </c>
      <c r="P239" s="3">
        <v>25</v>
      </c>
      <c r="Q239" s="1" t="s">
        <v>2193</v>
      </c>
      <c r="R239" s="2">
        <v>74</v>
      </c>
      <c r="S239" s="125">
        <v>15838</v>
      </c>
      <c r="T239" s="1" t="s">
        <v>2600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342">
        <f t="shared" si="9"/>
        <v>800</v>
      </c>
      <c r="Z239" s="342" t="str">
        <f t="shared" si="10"/>
        <v>0</v>
      </c>
      <c r="AA239" s="342">
        <f t="shared" si="11"/>
        <v>800</v>
      </c>
      <c r="AC239" s="5"/>
    </row>
    <row r="240" spans="1:29" s="3" customFormat="1" ht="10.199999999999999" x14ac:dyDescent="0.2">
      <c r="A240" s="1" t="s">
        <v>2401</v>
      </c>
      <c r="B240" s="2">
        <v>57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 t="s">
        <v>1048</v>
      </c>
      <c r="J240" s="3" t="s">
        <v>446</v>
      </c>
      <c r="K240" s="108" t="s">
        <v>2324</v>
      </c>
      <c r="L240" s="109" t="s">
        <v>2185</v>
      </c>
      <c r="M240" s="110" t="s">
        <v>2596</v>
      </c>
      <c r="N240" s="3" t="s">
        <v>446</v>
      </c>
      <c r="O240" s="3" t="s">
        <v>2912</v>
      </c>
      <c r="P240" s="3">
        <v>25</v>
      </c>
      <c r="Q240" s="1" t="s">
        <v>2193</v>
      </c>
      <c r="R240" s="2">
        <v>57</v>
      </c>
      <c r="S240" s="125">
        <v>15858</v>
      </c>
      <c r="T240" s="1" t="s">
        <v>2597</v>
      </c>
      <c r="U240" s="3" t="s">
        <v>2196</v>
      </c>
      <c r="V240" s="3" t="s">
        <v>2196</v>
      </c>
      <c r="W240" s="22" t="s">
        <v>1161</v>
      </c>
      <c r="X240" s="3" t="s">
        <v>2847</v>
      </c>
      <c r="Y240" s="342">
        <f t="shared" si="9"/>
        <v>800</v>
      </c>
      <c r="Z240" s="342" t="str">
        <f t="shared" si="10"/>
        <v>0</v>
      </c>
      <c r="AA240" s="342">
        <f t="shared" si="11"/>
        <v>800</v>
      </c>
      <c r="AC240" s="5"/>
    </row>
    <row r="241" spans="1:29" s="3" customFormat="1" ht="10.199999999999999" x14ac:dyDescent="0.2">
      <c r="A241" s="1" t="s">
        <v>426</v>
      </c>
      <c r="B241" s="2">
        <v>400</v>
      </c>
      <c r="C241" s="1" t="s">
        <v>2218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1030</v>
      </c>
      <c r="J241" s="3" t="s">
        <v>446</v>
      </c>
      <c r="K241" s="108" t="s">
        <v>2466</v>
      </c>
      <c r="L241" s="109" t="s">
        <v>2185</v>
      </c>
      <c r="M241" s="110" t="s">
        <v>2701</v>
      </c>
      <c r="N241" s="3" t="s">
        <v>446</v>
      </c>
      <c r="O241" s="3" t="s">
        <v>1039</v>
      </c>
      <c r="P241" s="3">
        <v>25</v>
      </c>
      <c r="Q241" s="1" t="s">
        <v>2193</v>
      </c>
      <c r="R241" s="2">
        <v>48</v>
      </c>
      <c r="S241" s="125">
        <v>15847</v>
      </c>
      <c r="T241" s="1" t="s">
        <v>2702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342">
        <f t="shared" si="9"/>
        <v>800</v>
      </c>
      <c r="Z241" s="342" t="str">
        <f t="shared" si="10"/>
        <v>0</v>
      </c>
      <c r="AA241" s="342">
        <f t="shared" si="11"/>
        <v>800</v>
      </c>
      <c r="AC241" s="5"/>
    </row>
    <row r="242" spans="1:29" s="3" customFormat="1" ht="10.199999999999999" x14ac:dyDescent="0.2">
      <c r="A242" s="1" t="s">
        <v>2514</v>
      </c>
      <c r="B242" s="2">
        <v>235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/>
      <c r="J242" s="3" t="s">
        <v>446</v>
      </c>
      <c r="K242" s="108" t="s">
        <v>2515</v>
      </c>
      <c r="L242" s="109" t="s">
        <v>2185</v>
      </c>
      <c r="M242" s="110" t="s">
        <v>2430</v>
      </c>
      <c r="N242" s="3" t="s">
        <v>446</v>
      </c>
      <c r="O242" s="3" t="s">
        <v>1028</v>
      </c>
      <c r="P242" s="3">
        <v>25</v>
      </c>
      <c r="Q242" s="1" t="s">
        <v>2193</v>
      </c>
      <c r="R242" s="2">
        <v>40</v>
      </c>
      <c r="S242" s="120" t="s">
        <v>436</v>
      </c>
      <c r="T242" s="1" t="s">
        <v>2436</v>
      </c>
      <c r="U242" s="3" t="s">
        <v>2196</v>
      </c>
      <c r="V242" s="3" t="s">
        <v>2196</v>
      </c>
      <c r="W242" s="22" t="s">
        <v>1161</v>
      </c>
      <c r="X242" s="3" t="s">
        <v>1019</v>
      </c>
      <c r="Y242" s="342">
        <f t="shared" si="9"/>
        <v>800</v>
      </c>
      <c r="Z242" s="342">
        <f t="shared" si="10"/>
        <v>800</v>
      </c>
      <c r="AA242" s="342" t="str">
        <f t="shared" si="11"/>
        <v>0</v>
      </c>
      <c r="AC242" s="5"/>
    </row>
    <row r="243" spans="1:29" s="3" customFormat="1" ht="10.199999999999999" x14ac:dyDescent="0.2">
      <c r="A243" s="1" t="s">
        <v>1062</v>
      </c>
      <c r="B243" s="2">
        <v>350</v>
      </c>
      <c r="C243" s="1" t="s">
        <v>1063</v>
      </c>
      <c r="D243" s="1" t="s">
        <v>2186</v>
      </c>
      <c r="E243" s="3" t="s">
        <v>2187</v>
      </c>
      <c r="F243" s="3">
        <v>16</v>
      </c>
      <c r="G243" s="3">
        <v>25</v>
      </c>
      <c r="I243" s="23" t="s">
        <v>1033</v>
      </c>
      <c r="J243" s="3" t="s">
        <v>446</v>
      </c>
      <c r="K243" s="108" t="s">
        <v>2804</v>
      </c>
      <c r="L243" s="109" t="s">
        <v>2185</v>
      </c>
      <c r="M243" s="110" t="s">
        <v>2453</v>
      </c>
      <c r="N243" s="3" t="s">
        <v>446</v>
      </c>
      <c r="O243" s="3" t="s">
        <v>1037</v>
      </c>
      <c r="P243" s="3">
        <v>25</v>
      </c>
      <c r="Q243" s="1" t="s">
        <v>2193</v>
      </c>
      <c r="R243" s="2">
        <v>86.5</v>
      </c>
      <c r="S243" s="120" t="s">
        <v>2453</v>
      </c>
      <c r="T243" s="1" t="s">
        <v>2463</v>
      </c>
      <c r="U243" s="3" t="s">
        <v>2196</v>
      </c>
      <c r="V243" s="3" t="s">
        <v>2196</v>
      </c>
      <c r="W243" s="22" t="s">
        <v>1161</v>
      </c>
      <c r="X243" s="3" t="s">
        <v>2847</v>
      </c>
      <c r="Y243" s="342">
        <f t="shared" si="9"/>
        <v>800</v>
      </c>
      <c r="Z243" s="342" t="str">
        <f t="shared" si="10"/>
        <v>0</v>
      </c>
      <c r="AA243" s="342">
        <f t="shared" si="11"/>
        <v>800</v>
      </c>
      <c r="AC243" s="5"/>
    </row>
    <row r="244" spans="1:29" s="3" customFormat="1" ht="10.199999999999999" x14ac:dyDescent="0.2">
      <c r="A244" s="1" t="s">
        <v>1145</v>
      </c>
      <c r="B244" s="2">
        <v>320</v>
      </c>
      <c r="C244" s="1" t="s">
        <v>1146</v>
      </c>
      <c r="D244" s="1" t="s">
        <v>2186</v>
      </c>
      <c r="E244" s="3" t="s">
        <v>2187</v>
      </c>
      <c r="F244" s="3">
        <v>16</v>
      </c>
      <c r="G244" s="3">
        <v>25</v>
      </c>
      <c r="I244" s="27"/>
      <c r="J244" s="3" t="s">
        <v>446</v>
      </c>
      <c r="K244" s="108" t="s">
        <v>2490</v>
      </c>
      <c r="L244" s="109" t="s">
        <v>2185</v>
      </c>
      <c r="M244" s="110" t="s">
        <v>2490</v>
      </c>
      <c r="N244" s="3" t="s">
        <v>446</v>
      </c>
      <c r="P244" s="3">
        <v>25</v>
      </c>
      <c r="Q244" s="1" t="s">
        <v>2193</v>
      </c>
      <c r="R244" s="2">
        <v>86.5</v>
      </c>
      <c r="S244" s="120" t="s">
        <v>436</v>
      </c>
      <c r="T244" s="1" t="s">
        <v>2511</v>
      </c>
      <c r="U244" s="3" t="s">
        <v>2196</v>
      </c>
      <c r="V244" s="3" t="s">
        <v>2196</v>
      </c>
      <c r="W244" s="3" t="s">
        <v>2892</v>
      </c>
      <c r="X244" s="3" t="s">
        <v>1019</v>
      </c>
      <c r="Y244" s="342">
        <f t="shared" si="9"/>
        <v>800</v>
      </c>
      <c r="Z244" s="342">
        <f t="shared" si="10"/>
        <v>800</v>
      </c>
      <c r="AA244" s="342" t="str">
        <f t="shared" si="11"/>
        <v>0</v>
      </c>
      <c r="AC244" s="5"/>
    </row>
    <row r="245" spans="1:29" ht="11.85" customHeight="1" x14ac:dyDescent="0.25">
      <c r="G245" s="3"/>
      <c r="H245" s="3"/>
      <c r="I245" s="3"/>
      <c r="J245" s="3"/>
      <c r="K245" s="3"/>
      <c r="L245" s="1" t="s">
        <v>2185</v>
      </c>
      <c r="M245" s="3"/>
      <c r="N245" s="3"/>
      <c r="O245" s="3"/>
      <c r="P245" s="3"/>
      <c r="Q245" s="3"/>
      <c r="R245" s="3"/>
      <c r="S245" s="95"/>
      <c r="T245" s="3"/>
      <c r="X245" s="3"/>
      <c r="Y245" s="342">
        <f t="shared" si="9"/>
        <v>0</v>
      </c>
      <c r="Z245" s="342" t="str">
        <f t="shared" si="10"/>
        <v>0</v>
      </c>
      <c r="AA245" s="342" t="str">
        <f t="shared" si="11"/>
        <v>0</v>
      </c>
    </row>
    <row r="246" spans="1:29" s="58" customFormat="1" ht="11.85" customHeight="1" x14ac:dyDescent="0.25">
      <c r="G246" s="59">
        <f>SUM(G224:G245)</f>
        <v>500</v>
      </c>
      <c r="H246" s="59"/>
      <c r="I246" s="59"/>
      <c r="J246" s="59"/>
      <c r="K246" s="59"/>
      <c r="L246" s="60"/>
      <c r="M246" s="59">
        <f>G246-P246</f>
        <v>0</v>
      </c>
      <c r="N246" s="59"/>
      <c r="O246" s="59"/>
      <c r="P246" s="59">
        <f>SUM(P224:P245)</f>
        <v>500</v>
      </c>
      <c r="Q246" s="61"/>
      <c r="R246" s="61"/>
      <c r="S246" s="94"/>
      <c r="T246" s="61"/>
      <c r="X246" s="61"/>
      <c r="Y246" s="342">
        <f t="shared" si="9"/>
        <v>0</v>
      </c>
      <c r="Z246" s="342" t="str">
        <f t="shared" si="10"/>
        <v>0</v>
      </c>
      <c r="AA246" s="342" t="str">
        <f t="shared" si="11"/>
        <v>0</v>
      </c>
    </row>
    <row r="247" spans="1:29" ht="11.85" customHeight="1" x14ac:dyDescent="0.25">
      <c r="C247" s="57" t="s">
        <v>2175</v>
      </c>
      <c r="G247" s="3"/>
      <c r="H247" s="3"/>
      <c r="I247" s="3"/>
      <c r="J247" s="3"/>
      <c r="K247" s="3"/>
      <c r="L247" s="7"/>
      <c r="M247" s="3"/>
      <c r="N247" s="3"/>
      <c r="O247" s="3"/>
      <c r="P247" s="3"/>
      <c r="Q247" s="3"/>
      <c r="R247" s="3"/>
      <c r="S247" s="95"/>
      <c r="T247" s="3"/>
      <c r="X247" s="3"/>
      <c r="Y247" s="342">
        <f t="shared" si="9"/>
        <v>0</v>
      </c>
      <c r="Z247" s="342" t="str">
        <f t="shared" si="10"/>
        <v>0</v>
      </c>
      <c r="AA247" s="342" t="str">
        <f t="shared" si="11"/>
        <v>0</v>
      </c>
    </row>
    <row r="248" spans="1:29" s="3" customFormat="1" ht="10.199999999999999" x14ac:dyDescent="0.2">
      <c r="A248" s="1" t="s">
        <v>2783</v>
      </c>
      <c r="B248" s="21">
        <v>60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J248" s="3" t="s">
        <v>446</v>
      </c>
      <c r="K248" s="108" t="s">
        <v>2453</v>
      </c>
      <c r="L248" s="109" t="s">
        <v>2185</v>
      </c>
      <c r="M248" s="110" t="s">
        <v>2484</v>
      </c>
      <c r="N248" s="3" t="s">
        <v>446</v>
      </c>
      <c r="O248" s="3" t="s">
        <v>2896</v>
      </c>
      <c r="P248" s="3">
        <v>25</v>
      </c>
      <c r="Q248" s="1" t="s">
        <v>2218</v>
      </c>
      <c r="R248" s="2">
        <v>201</v>
      </c>
      <c r="S248" s="118" t="s">
        <v>436</v>
      </c>
      <c r="T248" s="1" t="s">
        <v>2699</v>
      </c>
      <c r="U248" s="3" t="s">
        <v>2196</v>
      </c>
      <c r="V248" s="3" t="s">
        <v>2196</v>
      </c>
      <c r="W248" s="22" t="s">
        <v>1161</v>
      </c>
      <c r="X248" s="3" t="s">
        <v>1019</v>
      </c>
      <c r="Y248" s="342">
        <f t="shared" si="9"/>
        <v>400</v>
      </c>
      <c r="Z248" s="342">
        <f t="shared" si="10"/>
        <v>400</v>
      </c>
      <c r="AA248" s="342" t="str">
        <f t="shared" si="11"/>
        <v>0</v>
      </c>
      <c r="AC248" s="5"/>
    </row>
    <row r="249" spans="1:29" s="3" customFormat="1" ht="10.199999999999999" x14ac:dyDescent="0.2">
      <c r="A249" s="1" t="s">
        <v>2796</v>
      </c>
      <c r="B249" s="2">
        <v>166</v>
      </c>
      <c r="C249" s="1" t="s">
        <v>2218</v>
      </c>
      <c r="D249" s="1" t="s">
        <v>2718</v>
      </c>
      <c r="E249" s="3" t="s">
        <v>2187</v>
      </c>
      <c r="F249" s="3">
        <v>8</v>
      </c>
      <c r="G249" s="3">
        <v>25</v>
      </c>
      <c r="I249" s="4" t="s">
        <v>2825</v>
      </c>
      <c r="J249" s="3" t="s">
        <v>446</v>
      </c>
      <c r="K249" s="108" t="s">
        <v>2812</v>
      </c>
      <c r="L249" s="109" t="s">
        <v>2185</v>
      </c>
      <c r="M249" s="110" t="s">
        <v>2408</v>
      </c>
      <c r="N249" s="3" t="s">
        <v>446</v>
      </c>
      <c r="O249" s="3" t="s">
        <v>2919</v>
      </c>
      <c r="P249" s="3">
        <v>25</v>
      </c>
      <c r="Q249" s="1" t="s">
        <v>2193</v>
      </c>
      <c r="R249" s="2">
        <v>65</v>
      </c>
      <c r="S249" s="118" t="s">
        <v>2408</v>
      </c>
      <c r="T249" s="1" t="s">
        <v>2764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342">
        <f t="shared" si="9"/>
        <v>400</v>
      </c>
      <c r="Z249" s="342" t="str">
        <f t="shared" si="10"/>
        <v>0</v>
      </c>
      <c r="AA249" s="342">
        <f t="shared" si="11"/>
        <v>400</v>
      </c>
      <c r="AC249" s="5"/>
    </row>
    <row r="250" spans="1:29" s="3" customFormat="1" ht="10.199999999999999" x14ac:dyDescent="0.2">
      <c r="A250" s="1" t="s">
        <v>2729</v>
      </c>
      <c r="B250" s="2">
        <v>26.45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23420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342">
        <f t="shared" si="9"/>
        <v>400</v>
      </c>
      <c r="Z250" s="342" t="str">
        <f t="shared" si="10"/>
        <v>0</v>
      </c>
      <c r="AA250" s="342">
        <f t="shared" si="11"/>
        <v>400</v>
      </c>
      <c r="AC250" s="5"/>
    </row>
    <row r="251" spans="1:29" s="3" customFormat="1" ht="10.199999999999999" x14ac:dyDescent="0.2">
      <c r="A251" s="1" t="s">
        <v>2730</v>
      </c>
      <c r="B251" s="2">
        <v>27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23432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29" s="3" customFormat="1" ht="10.199999999999999" x14ac:dyDescent="0.2">
      <c r="A252" s="1" t="s">
        <v>2731</v>
      </c>
      <c r="B252" s="2">
        <v>28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23438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21</v>
      </c>
      <c r="S252" s="120" t="s">
        <v>2887</v>
      </c>
      <c r="T252" s="1" t="s">
        <v>2723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342">
        <f t="shared" si="9"/>
        <v>400</v>
      </c>
      <c r="Z252" s="342" t="str">
        <f t="shared" si="10"/>
        <v>0</v>
      </c>
      <c r="AA252" s="342">
        <f t="shared" si="11"/>
        <v>400</v>
      </c>
      <c r="AC252" s="5"/>
    </row>
    <row r="253" spans="1:29" s="3" customFormat="1" ht="10.199999999999999" x14ac:dyDescent="0.2">
      <c r="A253" s="1" t="s">
        <v>2732</v>
      </c>
      <c r="B253" s="2">
        <v>44.25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3">
        <v>23610</v>
      </c>
      <c r="J253" s="3" t="s">
        <v>446</v>
      </c>
      <c r="K253" s="108" t="s">
        <v>2277</v>
      </c>
      <c r="L253" s="109" t="s">
        <v>2185</v>
      </c>
      <c r="M253" s="110" t="s">
        <v>2237</v>
      </c>
      <c r="N253" s="3" t="s">
        <v>446</v>
      </c>
      <c r="O253" s="3" t="s">
        <v>2828</v>
      </c>
      <c r="P253" s="3">
        <v>25</v>
      </c>
      <c r="Q253" s="1" t="s">
        <v>2193</v>
      </c>
      <c r="R253" s="2">
        <v>21</v>
      </c>
      <c r="S253" s="120" t="s">
        <v>2887</v>
      </c>
      <c r="T253" s="1" t="s">
        <v>2723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342">
        <f t="shared" si="9"/>
        <v>400</v>
      </c>
      <c r="Z253" s="342" t="str">
        <f t="shared" si="10"/>
        <v>0</v>
      </c>
      <c r="AA253" s="342">
        <f t="shared" si="11"/>
        <v>400</v>
      </c>
      <c r="AC253" s="5"/>
    </row>
    <row r="254" spans="1:29" s="3" customFormat="1" ht="10.199999999999999" x14ac:dyDescent="0.2">
      <c r="A254" s="1" t="s">
        <v>2733</v>
      </c>
      <c r="B254" s="2">
        <v>44.9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3">
        <v>23617</v>
      </c>
      <c r="J254" s="3" t="s">
        <v>446</v>
      </c>
      <c r="K254" s="108" t="s">
        <v>2277</v>
      </c>
      <c r="L254" s="109" t="s">
        <v>2185</v>
      </c>
      <c r="M254" s="110" t="s">
        <v>2237</v>
      </c>
      <c r="N254" s="3" t="s">
        <v>446</v>
      </c>
      <c r="O254" s="3" t="s">
        <v>2828</v>
      </c>
      <c r="P254" s="3">
        <v>25</v>
      </c>
      <c r="Q254" s="1" t="s">
        <v>2193</v>
      </c>
      <c r="R254" s="2">
        <v>26.25</v>
      </c>
      <c r="S254" s="120" t="s">
        <v>2887</v>
      </c>
      <c r="T254" s="1" t="s">
        <v>2724</v>
      </c>
      <c r="U254" s="3" t="s">
        <v>2196</v>
      </c>
      <c r="V254" s="3" t="s">
        <v>2196</v>
      </c>
      <c r="W254" s="22" t="s">
        <v>1161</v>
      </c>
      <c r="X254" s="3" t="s">
        <v>2847</v>
      </c>
      <c r="Y254" s="342">
        <f t="shared" si="9"/>
        <v>400</v>
      </c>
      <c r="Z254" s="342" t="str">
        <f t="shared" si="10"/>
        <v>0</v>
      </c>
      <c r="AA254" s="342">
        <f t="shared" si="11"/>
        <v>400</v>
      </c>
      <c r="AC254" s="5"/>
    </row>
    <row r="255" spans="1:29" s="3" customFormat="1" ht="10.199999999999999" x14ac:dyDescent="0.2">
      <c r="A255" s="1" t="s">
        <v>2734</v>
      </c>
      <c r="B255" s="2">
        <v>45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4" t="s">
        <v>2830</v>
      </c>
      <c r="J255" s="3" t="s">
        <v>446</v>
      </c>
      <c r="K255" s="108" t="s">
        <v>2277</v>
      </c>
      <c r="L255" s="109" t="s">
        <v>2185</v>
      </c>
      <c r="M255" s="110" t="s">
        <v>2370</v>
      </c>
      <c r="N255" s="3" t="s">
        <v>446</v>
      </c>
      <c r="O255" s="3" t="s">
        <v>2370</v>
      </c>
      <c r="P255" s="3">
        <v>25</v>
      </c>
      <c r="Q255" s="1" t="s">
        <v>2193</v>
      </c>
      <c r="R255" s="2">
        <v>68</v>
      </c>
      <c r="S255" s="125" t="s">
        <v>430</v>
      </c>
      <c r="T255" s="1" t="s">
        <v>2759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342">
        <f t="shared" si="9"/>
        <v>400</v>
      </c>
      <c r="Z255" s="342" t="str">
        <f t="shared" si="10"/>
        <v>0</v>
      </c>
      <c r="AA255" s="342">
        <f t="shared" si="11"/>
        <v>400</v>
      </c>
      <c r="AC255" s="5"/>
    </row>
    <row r="256" spans="1:29" s="3" customFormat="1" ht="10.199999999999999" x14ac:dyDescent="0.2">
      <c r="A256" s="1" t="s">
        <v>2735</v>
      </c>
      <c r="B256" s="2">
        <v>63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4" t="s">
        <v>2831</v>
      </c>
      <c r="J256" s="3" t="s">
        <v>446</v>
      </c>
      <c r="K256" s="108" t="s">
        <v>2277</v>
      </c>
      <c r="L256" s="109" t="s">
        <v>2185</v>
      </c>
      <c r="M256" s="110" t="s">
        <v>2740</v>
      </c>
      <c r="N256" s="3" t="s">
        <v>446</v>
      </c>
      <c r="O256" s="3" t="s">
        <v>2740</v>
      </c>
      <c r="P256" s="3">
        <v>25</v>
      </c>
      <c r="Q256" s="1" t="s">
        <v>2218</v>
      </c>
      <c r="R256" s="2">
        <v>169</v>
      </c>
      <c r="S256" s="125" t="s">
        <v>1054</v>
      </c>
      <c r="T256" s="1" t="s">
        <v>2741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342">
        <f t="shared" si="9"/>
        <v>400</v>
      </c>
      <c r="Z256" s="342" t="str">
        <f t="shared" si="10"/>
        <v>0</v>
      </c>
      <c r="AA256" s="342">
        <f t="shared" si="11"/>
        <v>400</v>
      </c>
      <c r="AC256" s="5"/>
    </row>
    <row r="257" spans="1:29" s="3" customFormat="1" ht="10.199999999999999" x14ac:dyDescent="0.2">
      <c r="A257" s="1" t="s">
        <v>2736</v>
      </c>
      <c r="B257" s="2">
        <v>69.5</v>
      </c>
      <c r="C257" s="1" t="s">
        <v>2193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23763</v>
      </c>
      <c r="J257" s="3" t="s">
        <v>446</v>
      </c>
      <c r="K257" s="108" t="s">
        <v>2277</v>
      </c>
      <c r="L257" s="109" t="s">
        <v>2185</v>
      </c>
      <c r="M257" s="110" t="s">
        <v>2408</v>
      </c>
      <c r="N257" s="3" t="s">
        <v>446</v>
      </c>
      <c r="O257" s="3" t="s">
        <v>2829</v>
      </c>
      <c r="P257" s="3">
        <v>25</v>
      </c>
      <c r="Q257" s="1" t="s">
        <v>2193</v>
      </c>
      <c r="R257" s="2">
        <v>25.25</v>
      </c>
      <c r="S257" s="120" t="s">
        <v>2408</v>
      </c>
      <c r="T257" s="1" t="s">
        <v>2763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342">
        <f t="shared" si="9"/>
        <v>400</v>
      </c>
      <c r="Z257" s="342" t="str">
        <f t="shared" si="10"/>
        <v>0</v>
      </c>
      <c r="AA257" s="342">
        <f t="shared" si="11"/>
        <v>400</v>
      </c>
      <c r="AC257" s="5"/>
    </row>
    <row r="258" spans="1:29" s="3" customFormat="1" ht="10.199999999999999" x14ac:dyDescent="0.2">
      <c r="A258" s="1" t="s">
        <v>2737</v>
      </c>
      <c r="B258" s="2">
        <v>330</v>
      </c>
      <c r="C258" s="1" t="s">
        <v>2193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23912</v>
      </c>
      <c r="J258" s="3" t="s">
        <v>446</v>
      </c>
      <c r="K258" s="108" t="s">
        <v>2277</v>
      </c>
      <c r="L258" s="109" t="s">
        <v>2185</v>
      </c>
      <c r="M258" s="110" t="s">
        <v>2408</v>
      </c>
      <c r="N258" s="3" t="s">
        <v>446</v>
      </c>
      <c r="O258" s="3" t="s">
        <v>2829</v>
      </c>
      <c r="P258" s="3">
        <v>25</v>
      </c>
      <c r="Q258" s="1" t="s">
        <v>2193</v>
      </c>
      <c r="R258" s="2">
        <v>65</v>
      </c>
      <c r="S258" s="120" t="s">
        <v>2408</v>
      </c>
      <c r="T258" s="1" t="s">
        <v>2764</v>
      </c>
      <c r="U258" s="3" t="s">
        <v>2196</v>
      </c>
      <c r="V258" s="3" t="s">
        <v>2196</v>
      </c>
      <c r="W258" s="22" t="s">
        <v>1161</v>
      </c>
      <c r="X258" s="3" t="s">
        <v>2847</v>
      </c>
      <c r="Y258" s="342">
        <f t="shared" si="9"/>
        <v>400</v>
      </c>
      <c r="Z258" s="342" t="str">
        <f t="shared" si="10"/>
        <v>0</v>
      </c>
      <c r="AA258" s="342">
        <f t="shared" si="11"/>
        <v>400</v>
      </c>
      <c r="AC258" s="5"/>
    </row>
    <row r="259" spans="1:29" s="3" customFormat="1" ht="10.199999999999999" x14ac:dyDescent="0.2">
      <c r="A259" s="1" t="s">
        <v>2671</v>
      </c>
      <c r="B259" s="2">
        <v>180</v>
      </c>
      <c r="C259" s="1" t="s">
        <v>2218</v>
      </c>
      <c r="D259" s="1" t="s">
        <v>2718</v>
      </c>
      <c r="E259" s="3" t="s">
        <v>2187</v>
      </c>
      <c r="F259" s="3">
        <v>8</v>
      </c>
      <c r="G259" s="3">
        <v>25</v>
      </c>
      <c r="I259" s="3">
        <v>23961</v>
      </c>
      <c r="J259" s="3" t="s">
        <v>446</v>
      </c>
      <c r="K259" s="108" t="s">
        <v>2277</v>
      </c>
      <c r="L259" s="109" t="s">
        <v>2185</v>
      </c>
      <c r="M259" s="110" t="s">
        <v>2367</v>
      </c>
      <c r="N259" s="3" t="s">
        <v>446</v>
      </c>
      <c r="O259" s="3" t="s">
        <v>2853</v>
      </c>
      <c r="P259" s="3">
        <v>25</v>
      </c>
      <c r="Q259" s="1" t="s">
        <v>2218</v>
      </c>
      <c r="R259" s="2">
        <v>170</v>
      </c>
      <c r="S259" s="125" t="s">
        <v>431</v>
      </c>
      <c r="T259" s="1" t="s">
        <v>2758</v>
      </c>
      <c r="U259" s="3" t="s">
        <v>2196</v>
      </c>
      <c r="V259" s="3" t="s">
        <v>2196</v>
      </c>
      <c r="W259" s="22" t="s">
        <v>1161</v>
      </c>
      <c r="X259" s="3" t="s">
        <v>2847</v>
      </c>
      <c r="Y259" s="342">
        <f t="shared" si="9"/>
        <v>400</v>
      </c>
      <c r="Z259" s="342" t="str">
        <f t="shared" si="10"/>
        <v>0</v>
      </c>
      <c r="AA259" s="342">
        <f t="shared" si="11"/>
        <v>400</v>
      </c>
      <c r="AC259" s="5"/>
    </row>
    <row r="260" spans="1:29" s="3" customFormat="1" ht="10.199999999999999" x14ac:dyDescent="0.2">
      <c r="A260" s="1" t="s">
        <v>2671</v>
      </c>
      <c r="B260" s="2">
        <v>180</v>
      </c>
      <c r="C260" s="1" t="s">
        <v>2218</v>
      </c>
      <c r="D260" s="1" t="s">
        <v>2718</v>
      </c>
      <c r="E260" s="3" t="s">
        <v>2187</v>
      </c>
      <c r="F260" s="3">
        <v>8</v>
      </c>
      <c r="G260" s="3">
        <v>25</v>
      </c>
      <c r="I260" s="3">
        <v>23961</v>
      </c>
      <c r="J260" s="3" t="s">
        <v>446</v>
      </c>
      <c r="K260" s="108" t="s">
        <v>2277</v>
      </c>
      <c r="L260" s="109" t="s">
        <v>2185</v>
      </c>
      <c r="M260" s="110" t="s">
        <v>2367</v>
      </c>
      <c r="N260" s="3" t="s">
        <v>446</v>
      </c>
      <c r="O260" s="3" t="s">
        <v>2853</v>
      </c>
      <c r="P260" s="3">
        <v>25</v>
      </c>
      <c r="Q260" s="1" t="s">
        <v>2218</v>
      </c>
      <c r="R260" s="2">
        <v>170</v>
      </c>
      <c r="S260" s="125" t="s">
        <v>431</v>
      </c>
      <c r="T260" s="1" t="s">
        <v>2758</v>
      </c>
      <c r="U260" s="3" t="s">
        <v>2196</v>
      </c>
      <c r="V260" s="3" t="s">
        <v>2196</v>
      </c>
      <c r="W260" s="22" t="s">
        <v>1161</v>
      </c>
      <c r="X260" s="3" t="s">
        <v>2847</v>
      </c>
      <c r="Y260" s="342">
        <f t="shared" si="9"/>
        <v>400</v>
      </c>
      <c r="Z260" s="342" t="str">
        <f t="shared" si="10"/>
        <v>0</v>
      </c>
      <c r="AA260" s="342">
        <f t="shared" si="11"/>
        <v>400</v>
      </c>
      <c r="AC260" s="5"/>
    </row>
    <row r="261" spans="1:29" s="3" customFormat="1" ht="10.199999999999999" x14ac:dyDescent="0.2">
      <c r="A261" s="1" t="s">
        <v>1073</v>
      </c>
      <c r="B261" s="2">
        <v>285</v>
      </c>
      <c r="C261" s="1" t="s">
        <v>1063</v>
      </c>
      <c r="D261" s="1" t="s">
        <v>2718</v>
      </c>
      <c r="E261" s="3" t="s">
        <v>2187</v>
      </c>
      <c r="F261" s="3">
        <v>8</v>
      </c>
      <c r="G261" s="3">
        <v>25</v>
      </c>
      <c r="J261" s="3" t="s">
        <v>446</v>
      </c>
      <c r="K261" s="108" t="s">
        <v>2887</v>
      </c>
      <c r="L261" s="109" t="s">
        <v>2185</v>
      </c>
      <c r="M261" s="135" t="s">
        <v>2887</v>
      </c>
      <c r="N261" s="3" t="s">
        <v>446</v>
      </c>
      <c r="P261" s="3">
        <v>25</v>
      </c>
      <c r="Q261" s="1" t="s">
        <v>2193</v>
      </c>
      <c r="R261" s="2">
        <v>21</v>
      </c>
      <c r="S261" s="125" t="s">
        <v>436</v>
      </c>
      <c r="T261" s="1" t="s">
        <v>2723</v>
      </c>
      <c r="U261" s="3" t="s">
        <v>2196</v>
      </c>
      <c r="V261" s="3" t="s">
        <v>2196</v>
      </c>
      <c r="W261" s="22" t="s">
        <v>1161</v>
      </c>
      <c r="X261" s="3" t="s">
        <v>1019</v>
      </c>
      <c r="Y261" s="342">
        <f t="shared" ref="Y261:Y307" si="12">F261*G261*2</f>
        <v>400</v>
      </c>
      <c r="Z261" s="342">
        <f t="shared" ref="Z261:Z307" si="13">IF(X261="N",Y261,"0")</f>
        <v>400</v>
      </c>
      <c r="AA261" s="342" t="str">
        <f t="shared" ref="AA261:AA307" si="14">IF(X261="P",Y261,"0")</f>
        <v>0</v>
      </c>
      <c r="AC261" s="5"/>
    </row>
    <row r="262" spans="1:29" s="3" customFormat="1" ht="10.199999999999999" x14ac:dyDescent="0.2">
      <c r="A262" s="1" t="s">
        <v>2679</v>
      </c>
      <c r="B262" s="2">
        <v>14.48</v>
      </c>
      <c r="C262" s="1" t="s">
        <v>2193</v>
      </c>
      <c r="D262" s="1" t="s">
        <v>2718</v>
      </c>
      <c r="E262" s="3" t="s">
        <v>2187</v>
      </c>
      <c r="F262" s="3">
        <v>8</v>
      </c>
      <c r="G262" s="3">
        <v>25</v>
      </c>
      <c r="I262" s="3" t="s">
        <v>1045</v>
      </c>
      <c r="J262" s="3" t="s">
        <v>446</v>
      </c>
      <c r="K262" s="108" t="s">
        <v>2680</v>
      </c>
      <c r="L262" s="109" t="s">
        <v>2185</v>
      </c>
      <c r="M262" s="110" t="s">
        <v>2887</v>
      </c>
      <c r="N262" s="3" t="s">
        <v>446</v>
      </c>
      <c r="O262" s="3" t="s">
        <v>1044</v>
      </c>
      <c r="P262" s="3">
        <v>25</v>
      </c>
      <c r="Q262" s="1" t="s">
        <v>2193</v>
      </c>
      <c r="R262" s="2">
        <v>25.5</v>
      </c>
      <c r="S262" s="120" t="s">
        <v>2812</v>
      </c>
      <c r="T262" s="1" t="s">
        <v>2725</v>
      </c>
      <c r="U262" s="3" t="s">
        <v>2196</v>
      </c>
      <c r="V262" s="3" t="s">
        <v>2196</v>
      </c>
      <c r="W262" s="3" t="s">
        <v>2892</v>
      </c>
      <c r="X262" s="3" t="s">
        <v>2847</v>
      </c>
      <c r="Y262" s="342">
        <f t="shared" si="12"/>
        <v>400</v>
      </c>
      <c r="Z262" s="342" t="str">
        <f t="shared" si="13"/>
        <v>0</v>
      </c>
      <c r="AA262" s="342">
        <f t="shared" si="14"/>
        <v>400</v>
      </c>
      <c r="AC262" s="5"/>
    </row>
    <row r="263" spans="1:29" ht="11.85" customHeight="1" x14ac:dyDescent="0.25">
      <c r="G263" s="3"/>
      <c r="H263" s="3"/>
      <c r="I263" s="3"/>
      <c r="J263" s="3"/>
      <c r="K263" s="3"/>
      <c r="L263" s="20" t="s">
        <v>2185</v>
      </c>
      <c r="M263" s="3"/>
      <c r="N263" s="3"/>
      <c r="O263" s="3"/>
      <c r="P263" s="3"/>
      <c r="Q263" s="3"/>
      <c r="R263" s="3"/>
      <c r="S263" s="95"/>
      <c r="T263" s="3"/>
      <c r="X263" s="3"/>
      <c r="Y263" s="342">
        <f t="shared" si="12"/>
        <v>0</v>
      </c>
      <c r="Z263" s="342" t="str">
        <f t="shared" si="13"/>
        <v>0</v>
      </c>
      <c r="AA263" s="342" t="str">
        <f t="shared" si="14"/>
        <v>0</v>
      </c>
    </row>
    <row r="264" spans="1:29" s="62" customFormat="1" ht="11.85" customHeight="1" thickBot="1" x14ac:dyDescent="0.3">
      <c r="G264" s="63">
        <f>SUM(G247:G263)</f>
        <v>375</v>
      </c>
      <c r="H264" s="63"/>
      <c r="I264" s="63"/>
      <c r="J264" s="63"/>
      <c r="K264" s="63"/>
      <c r="L264" s="64"/>
      <c r="M264" s="63">
        <f>G264-P264</f>
        <v>0</v>
      </c>
      <c r="N264" s="63"/>
      <c r="O264" s="63"/>
      <c r="P264" s="63">
        <f>SUM(P247:P263)</f>
        <v>375</v>
      </c>
      <c r="Q264" s="65"/>
      <c r="R264" s="65"/>
      <c r="S264" s="103"/>
      <c r="T264" s="65"/>
      <c r="X264" s="65"/>
      <c r="Y264" s="342">
        <f t="shared" si="12"/>
        <v>0</v>
      </c>
      <c r="Z264" s="342" t="str">
        <f t="shared" si="13"/>
        <v>0</v>
      </c>
      <c r="AA264" s="342" t="str">
        <f t="shared" si="14"/>
        <v>0</v>
      </c>
    </row>
    <row r="265" spans="1:29" s="71" customFormat="1" ht="11.85" customHeight="1" x14ac:dyDescent="0.25">
      <c r="C265" s="50" t="s">
        <v>2183</v>
      </c>
      <c r="G265" s="72"/>
      <c r="H265" s="72"/>
      <c r="I265" s="72"/>
      <c r="J265" s="72"/>
      <c r="K265" s="72"/>
      <c r="L265" s="73"/>
      <c r="M265" s="72"/>
      <c r="N265" s="72"/>
      <c r="O265" s="72"/>
      <c r="P265" s="72"/>
      <c r="Q265" s="74"/>
      <c r="R265" s="74"/>
      <c r="S265" s="97"/>
      <c r="T265" s="74"/>
      <c r="X265" s="74"/>
      <c r="Y265" s="342">
        <f t="shared" si="12"/>
        <v>0</v>
      </c>
      <c r="Z265" s="342" t="str">
        <f t="shared" si="13"/>
        <v>0</v>
      </c>
      <c r="AA265" s="342" t="str">
        <f t="shared" si="14"/>
        <v>0</v>
      </c>
    </row>
    <row r="266" spans="1:29" s="43" customFormat="1" ht="11.85" customHeight="1" x14ac:dyDescent="0.25">
      <c r="A266" s="89">
        <v>486140.1</v>
      </c>
      <c r="B266" s="2">
        <v>216</v>
      </c>
      <c r="C266" s="1" t="s">
        <v>2218</v>
      </c>
      <c r="D266" s="1" t="s">
        <v>2186</v>
      </c>
      <c r="E266" s="3" t="s">
        <v>2187</v>
      </c>
      <c r="F266" s="3">
        <v>16</v>
      </c>
      <c r="G266" s="22">
        <v>4</v>
      </c>
      <c r="H266" s="22"/>
      <c r="I266" s="127" t="s">
        <v>2904</v>
      </c>
      <c r="J266" s="22" t="s">
        <v>446</v>
      </c>
      <c r="K266" s="4" t="s">
        <v>2277</v>
      </c>
      <c r="L266" s="1" t="s">
        <v>2185</v>
      </c>
      <c r="M266" s="22" t="s">
        <v>2842</v>
      </c>
      <c r="N266" s="80" t="s">
        <v>446</v>
      </c>
      <c r="O266" s="22"/>
      <c r="P266" s="22">
        <v>4</v>
      </c>
      <c r="Q266" s="20" t="s">
        <v>2843</v>
      </c>
      <c r="R266" s="21">
        <v>0</v>
      </c>
      <c r="S266" s="98">
        <v>15757</v>
      </c>
      <c r="T266" s="20" t="s">
        <v>2844</v>
      </c>
      <c r="U266" s="22" t="s">
        <v>2845</v>
      </c>
      <c r="V266" s="22" t="s">
        <v>2845</v>
      </c>
      <c r="W266" s="22" t="s">
        <v>1161</v>
      </c>
      <c r="X266" s="22" t="s">
        <v>2847</v>
      </c>
      <c r="Y266" s="342">
        <f t="shared" si="12"/>
        <v>128</v>
      </c>
      <c r="Z266" s="342" t="str">
        <f t="shared" si="13"/>
        <v>0</v>
      </c>
      <c r="AA266" s="342">
        <f t="shared" si="14"/>
        <v>128</v>
      </c>
      <c r="AB266" s="22"/>
      <c r="AC266" s="25"/>
    </row>
    <row r="267" spans="1:29" s="46" customFormat="1" ht="11.85" customHeight="1" thickBot="1" x14ac:dyDescent="0.3">
      <c r="A267" s="90"/>
      <c r="G267" s="47">
        <f>SUM(G266:G266)</f>
        <v>4</v>
      </c>
      <c r="H267" s="47"/>
      <c r="I267" s="128"/>
      <c r="J267" s="47"/>
      <c r="K267" s="128"/>
      <c r="L267" s="48"/>
      <c r="M267" s="47">
        <f>G267-P267</f>
        <v>0</v>
      </c>
      <c r="N267" s="81"/>
      <c r="O267" s="47"/>
      <c r="P267" s="47">
        <f>SUM(P266)</f>
        <v>4</v>
      </c>
      <c r="Q267" s="49"/>
      <c r="R267" s="49"/>
      <c r="S267" s="96"/>
      <c r="T267" s="49"/>
      <c r="X267" s="49"/>
      <c r="Y267" s="342">
        <f t="shared" si="12"/>
        <v>0</v>
      </c>
      <c r="Z267" s="342" t="str">
        <f t="shared" si="13"/>
        <v>0</v>
      </c>
      <c r="AA267" s="342" t="str">
        <f t="shared" si="14"/>
        <v>0</v>
      </c>
    </row>
    <row r="268" spans="1:29" s="43" customFormat="1" ht="11.85" customHeight="1" x14ac:dyDescent="0.25">
      <c r="A268" s="89"/>
      <c r="C268" s="50" t="s">
        <v>2184</v>
      </c>
      <c r="G268" s="22"/>
      <c r="H268" s="22"/>
      <c r="I268" s="24"/>
      <c r="J268" s="22"/>
      <c r="K268" s="22"/>
      <c r="L268" s="45"/>
      <c r="M268" s="22"/>
      <c r="N268" s="37"/>
      <c r="O268" s="22"/>
      <c r="P268" s="22"/>
      <c r="Q268" s="22"/>
      <c r="R268" s="22"/>
      <c r="S268" s="95"/>
      <c r="T268" s="22"/>
      <c r="X268" s="22"/>
      <c r="Y268" s="342">
        <f t="shared" si="12"/>
        <v>0</v>
      </c>
      <c r="Z268" s="342" t="str">
        <f t="shared" si="13"/>
        <v>0</v>
      </c>
      <c r="AA268" s="342" t="str">
        <f t="shared" si="14"/>
        <v>0</v>
      </c>
    </row>
    <row r="269" spans="1:29" s="71" customFormat="1" ht="11.85" customHeight="1" x14ac:dyDescent="0.25">
      <c r="A269" s="89">
        <v>486140.1</v>
      </c>
      <c r="B269" s="2">
        <v>216</v>
      </c>
      <c r="C269" s="1" t="s">
        <v>2218</v>
      </c>
      <c r="D269" s="1" t="s">
        <v>2718</v>
      </c>
      <c r="E269" s="3" t="s">
        <v>2187</v>
      </c>
      <c r="F269" s="3">
        <v>8</v>
      </c>
      <c r="G269" s="74">
        <v>4</v>
      </c>
      <c r="H269" s="74"/>
      <c r="I269" s="127" t="s">
        <v>2904</v>
      </c>
      <c r="J269" s="74" t="s">
        <v>446</v>
      </c>
      <c r="K269" s="4" t="s">
        <v>2277</v>
      </c>
      <c r="L269" s="1" t="s">
        <v>2185</v>
      </c>
      <c r="M269" s="74" t="s">
        <v>2842</v>
      </c>
      <c r="N269" s="82" t="s">
        <v>446</v>
      </c>
      <c r="O269" s="74"/>
      <c r="P269" s="74">
        <v>4</v>
      </c>
      <c r="Q269" s="83" t="s">
        <v>2843</v>
      </c>
      <c r="R269" s="84">
        <v>0</v>
      </c>
      <c r="S269" s="99">
        <v>15757</v>
      </c>
      <c r="T269" s="83" t="s">
        <v>2844</v>
      </c>
      <c r="U269" s="74" t="s">
        <v>2845</v>
      </c>
      <c r="V269" s="74" t="s">
        <v>2845</v>
      </c>
      <c r="W269" s="22" t="s">
        <v>1161</v>
      </c>
      <c r="X269" s="74" t="s">
        <v>2847</v>
      </c>
      <c r="Y269" s="342">
        <f t="shared" si="12"/>
        <v>64</v>
      </c>
      <c r="Z269" s="342" t="str">
        <f t="shared" si="13"/>
        <v>0</v>
      </c>
      <c r="AA269" s="342">
        <f t="shared" si="14"/>
        <v>64</v>
      </c>
      <c r="AB269" s="74"/>
      <c r="AC269" s="85"/>
    </row>
    <row r="270" spans="1:29" s="46" customFormat="1" ht="11.85" customHeight="1" thickBot="1" x14ac:dyDescent="0.3">
      <c r="G270" s="47">
        <f>SUM(G269)</f>
        <v>4</v>
      </c>
      <c r="H270" s="47"/>
      <c r="I270" s="128"/>
      <c r="J270" s="47"/>
      <c r="K270" s="47"/>
      <c r="M270" s="47">
        <f>G270-P270</f>
        <v>0</v>
      </c>
      <c r="N270" s="81"/>
      <c r="O270" s="47"/>
      <c r="P270" s="47">
        <f>SUM(P269)</f>
        <v>4</v>
      </c>
      <c r="S270" s="104"/>
      <c r="Y270" s="342">
        <f t="shared" si="12"/>
        <v>0</v>
      </c>
      <c r="Z270" s="342" t="str">
        <f t="shared" si="13"/>
        <v>0</v>
      </c>
      <c r="AA270" s="342" t="str">
        <f t="shared" si="14"/>
        <v>0</v>
      </c>
    </row>
    <row r="271" spans="1:29" s="71" customFormat="1" ht="11.85" customHeight="1" x14ac:dyDescent="0.25">
      <c r="G271" s="72"/>
      <c r="H271" s="72"/>
      <c r="I271" s="72"/>
      <c r="J271" s="72"/>
      <c r="K271" s="72"/>
      <c r="L271" s="73"/>
      <c r="M271" s="74"/>
      <c r="N271" s="82"/>
      <c r="O271" s="74"/>
      <c r="P271" s="74"/>
      <c r="Q271" s="83"/>
      <c r="R271" s="84"/>
      <c r="S271" s="99"/>
      <c r="T271" s="83"/>
      <c r="U271" s="74"/>
      <c r="V271" s="74"/>
      <c r="W271" s="74"/>
      <c r="X271" s="74"/>
      <c r="Y271" s="342">
        <f t="shared" si="12"/>
        <v>0</v>
      </c>
      <c r="Z271" s="342" t="str">
        <f t="shared" si="13"/>
        <v>0</v>
      </c>
      <c r="AA271" s="342" t="str">
        <f t="shared" si="14"/>
        <v>0</v>
      </c>
      <c r="AB271" s="74"/>
      <c r="AC271" s="85"/>
    </row>
    <row r="272" spans="1:29" s="43" customFormat="1" ht="11.25" customHeight="1" x14ac:dyDescent="0.3">
      <c r="C272" s="50" t="s">
        <v>2180</v>
      </c>
      <c r="G272" s="22"/>
      <c r="H272" s="22"/>
      <c r="I272" s="22"/>
      <c r="J272" s="22"/>
      <c r="K272" s="67"/>
      <c r="L272" s="45"/>
      <c r="M272" s="22"/>
      <c r="N272" s="22"/>
      <c r="O272" s="22"/>
      <c r="P272" s="22"/>
      <c r="Q272" s="22"/>
      <c r="R272" s="22"/>
      <c r="S272" s="95"/>
      <c r="T272" s="22"/>
      <c r="X272" s="22"/>
      <c r="Y272" s="342">
        <f t="shared" si="12"/>
        <v>0</v>
      </c>
      <c r="Z272" s="342" t="str">
        <f t="shared" si="13"/>
        <v>0</v>
      </c>
      <c r="AA272" s="342" t="str">
        <f t="shared" si="14"/>
        <v>0</v>
      </c>
    </row>
    <row r="273" spans="1:29" s="3" customFormat="1" ht="10.199999999999999" x14ac:dyDescent="0.2">
      <c r="A273" s="1" t="s">
        <v>2713</v>
      </c>
      <c r="B273" s="2">
        <v>197.04</v>
      </c>
      <c r="C273" s="1" t="s">
        <v>2485</v>
      </c>
      <c r="D273" s="1" t="s">
        <v>2186</v>
      </c>
      <c r="E273" s="3" t="s">
        <v>2187</v>
      </c>
      <c r="F273" s="3">
        <v>16</v>
      </c>
      <c r="G273" s="3">
        <v>10</v>
      </c>
      <c r="J273" s="3" t="s">
        <v>446</v>
      </c>
      <c r="K273" s="4" t="s">
        <v>2714</v>
      </c>
      <c r="L273" s="1" t="s">
        <v>2185</v>
      </c>
      <c r="M273" s="3" t="s">
        <v>435</v>
      </c>
      <c r="N273" s="3" t="s">
        <v>446</v>
      </c>
      <c r="O273" s="3" t="s">
        <v>433</v>
      </c>
      <c r="P273" s="3">
        <v>10</v>
      </c>
      <c r="Q273" s="1"/>
      <c r="R273" s="2">
        <v>235</v>
      </c>
      <c r="S273" s="91">
        <v>15307</v>
      </c>
      <c r="T273" s="1" t="s">
        <v>429</v>
      </c>
      <c r="U273" s="3" t="s">
        <v>2715</v>
      </c>
      <c r="V273" s="3" t="s">
        <v>2715</v>
      </c>
      <c r="W273" s="22" t="s">
        <v>1161</v>
      </c>
      <c r="X273" s="3" t="s">
        <v>2847</v>
      </c>
      <c r="Y273" s="342">
        <f t="shared" si="12"/>
        <v>320</v>
      </c>
      <c r="Z273" s="342" t="str">
        <f t="shared" si="13"/>
        <v>0</v>
      </c>
      <c r="AA273" s="342">
        <f t="shared" si="14"/>
        <v>320</v>
      </c>
      <c r="AC273" s="5"/>
    </row>
    <row r="274" spans="1:29" s="38" customFormat="1" ht="11.85" customHeight="1" x14ac:dyDescent="0.25">
      <c r="G274" s="40">
        <f>SUM(G272:G273)</f>
        <v>10</v>
      </c>
      <c r="H274" s="40"/>
      <c r="I274" s="40"/>
      <c r="J274" s="40"/>
      <c r="K274" s="40"/>
      <c r="L274" s="41"/>
      <c r="M274" s="40">
        <f>G274-P274</f>
        <v>0</v>
      </c>
      <c r="N274" s="40"/>
      <c r="O274" s="40"/>
      <c r="P274" s="40">
        <f>SUM(P272:P273)</f>
        <v>10</v>
      </c>
      <c r="Q274" s="42"/>
      <c r="R274" s="42"/>
      <c r="S274" s="94"/>
      <c r="T274" s="42"/>
      <c r="X274" s="42"/>
      <c r="Y274" s="342">
        <f t="shared" si="12"/>
        <v>0</v>
      </c>
      <c r="Z274" s="342" t="str">
        <f t="shared" si="13"/>
        <v>0</v>
      </c>
      <c r="AA274" s="342" t="str">
        <f t="shared" si="14"/>
        <v>0</v>
      </c>
    </row>
    <row r="275" spans="1:29" s="43" customFormat="1" ht="11.85" customHeight="1" x14ac:dyDescent="0.25">
      <c r="C275" s="50" t="s">
        <v>2181</v>
      </c>
      <c r="G275" s="22"/>
      <c r="H275" s="22"/>
      <c r="I275" s="22"/>
      <c r="J275" s="22"/>
      <c r="K275" s="22"/>
      <c r="L275" s="45"/>
      <c r="M275" s="22"/>
      <c r="N275" s="22"/>
      <c r="O275" s="22"/>
      <c r="P275" s="22"/>
      <c r="Q275" s="22"/>
      <c r="R275" s="22"/>
      <c r="S275" s="95"/>
      <c r="T275" s="22"/>
      <c r="X275" s="22"/>
      <c r="Y275" s="342">
        <f t="shared" si="12"/>
        <v>0</v>
      </c>
      <c r="Z275" s="342" t="str">
        <f t="shared" si="13"/>
        <v>0</v>
      </c>
      <c r="AA275" s="342" t="str">
        <f t="shared" si="14"/>
        <v>0</v>
      </c>
    </row>
    <row r="276" spans="1:29" s="3" customFormat="1" ht="10.199999999999999" x14ac:dyDescent="0.2">
      <c r="A276" s="1" t="s">
        <v>2713</v>
      </c>
      <c r="B276" s="2">
        <v>197.04</v>
      </c>
      <c r="C276" s="1" t="s">
        <v>2485</v>
      </c>
      <c r="D276" s="1" t="s">
        <v>2718</v>
      </c>
      <c r="E276" s="3" t="s">
        <v>2187</v>
      </c>
      <c r="F276" s="3">
        <v>8</v>
      </c>
      <c r="G276" s="3">
        <v>10</v>
      </c>
      <c r="J276" s="3" t="s">
        <v>446</v>
      </c>
      <c r="K276" s="4" t="s">
        <v>2714</v>
      </c>
      <c r="L276" s="1" t="s">
        <v>2185</v>
      </c>
      <c r="M276" s="3" t="s">
        <v>435</v>
      </c>
      <c r="N276" s="3" t="s">
        <v>446</v>
      </c>
      <c r="O276" s="3" t="s">
        <v>433</v>
      </c>
      <c r="P276" s="3">
        <v>10</v>
      </c>
      <c r="Q276" s="1"/>
      <c r="R276" s="2">
        <v>300</v>
      </c>
      <c r="S276" s="91">
        <v>15307</v>
      </c>
      <c r="T276" s="1" t="s">
        <v>429</v>
      </c>
      <c r="U276" s="3" t="s">
        <v>2715</v>
      </c>
      <c r="V276" s="3" t="s">
        <v>2715</v>
      </c>
      <c r="W276" s="22" t="s">
        <v>1161</v>
      </c>
      <c r="X276" s="3" t="s">
        <v>2847</v>
      </c>
      <c r="Y276" s="342">
        <f t="shared" si="12"/>
        <v>160</v>
      </c>
      <c r="Z276" s="342" t="str">
        <f t="shared" si="13"/>
        <v>0</v>
      </c>
      <c r="AA276" s="342">
        <f t="shared" si="14"/>
        <v>160</v>
      </c>
      <c r="AC276" s="5"/>
    </row>
    <row r="277" spans="1:29" s="46" customFormat="1" ht="11.85" customHeight="1" thickBot="1" x14ac:dyDescent="0.3">
      <c r="G277" s="47">
        <f>SUM(G275:G276)</f>
        <v>10</v>
      </c>
      <c r="H277" s="47"/>
      <c r="I277" s="47"/>
      <c r="J277" s="47"/>
      <c r="K277" s="47"/>
      <c r="L277" s="48"/>
      <c r="M277" s="47">
        <f>G277-P277</f>
        <v>0</v>
      </c>
      <c r="N277" s="47"/>
      <c r="O277" s="47"/>
      <c r="P277" s="47">
        <f>SUM(P275:P276)</f>
        <v>10</v>
      </c>
      <c r="Q277" s="49"/>
      <c r="R277" s="49"/>
      <c r="S277" s="96"/>
      <c r="T277" s="49"/>
      <c r="X277" s="49"/>
      <c r="Y277" s="342">
        <f t="shared" si="12"/>
        <v>0</v>
      </c>
      <c r="Z277" s="342" t="str">
        <f t="shared" si="13"/>
        <v>0</v>
      </c>
      <c r="AA277" s="342" t="str">
        <f t="shared" si="14"/>
        <v>0</v>
      </c>
    </row>
    <row r="278" spans="1:29" s="43" customFormat="1" ht="11.85" customHeight="1" x14ac:dyDescent="0.25">
      <c r="C278" s="50" t="s">
        <v>2178</v>
      </c>
      <c r="G278" s="22"/>
      <c r="H278" s="22"/>
      <c r="I278" s="28"/>
      <c r="J278" s="22"/>
      <c r="K278" s="22"/>
      <c r="L278" s="45"/>
      <c r="M278" s="22"/>
      <c r="N278" s="22"/>
      <c r="O278" s="22"/>
      <c r="P278" s="22"/>
      <c r="Q278" s="22"/>
      <c r="R278" s="22"/>
      <c r="S278" s="95"/>
      <c r="T278" s="22"/>
      <c r="X278" s="22"/>
      <c r="Y278" s="342">
        <f t="shared" si="12"/>
        <v>0</v>
      </c>
      <c r="Z278" s="342" t="str">
        <f t="shared" si="13"/>
        <v>0</v>
      </c>
      <c r="AA278" s="342" t="str">
        <f t="shared" si="14"/>
        <v>0</v>
      </c>
    </row>
    <row r="279" spans="1:29" s="3" customFormat="1" ht="10.199999999999999" x14ac:dyDescent="0.2">
      <c r="A279" s="1" t="s">
        <v>2711</v>
      </c>
      <c r="B279" s="2">
        <v>216</v>
      </c>
      <c r="C279" s="1" t="s">
        <v>2218</v>
      </c>
      <c r="D279" s="1" t="s">
        <v>2186</v>
      </c>
      <c r="E279" s="3" t="s">
        <v>2187</v>
      </c>
      <c r="F279" s="3">
        <v>16</v>
      </c>
      <c r="G279" s="3">
        <v>9</v>
      </c>
      <c r="I279" s="127" t="s">
        <v>2904</v>
      </c>
      <c r="J279" s="3" t="s">
        <v>446</v>
      </c>
      <c r="K279" s="4" t="s">
        <v>2277</v>
      </c>
      <c r="L279" s="1" t="s">
        <v>2185</v>
      </c>
      <c r="M279" s="3" t="s">
        <v>2619</v>
      </c>
      <c r="N279" s="3" t="s">
        <v>446</v>
      </c>
      <c r="P279" s="3">
        <v>9</v>
      </c>
      <c r="Q279" s="1" t="s">
        <v>2193</v>
      </c>
      <c r="R279" s="2">
        <v>15.7</v>
      </c>
      <c r="S279" s="91">
        <v>15758</v>
      </c>
      <c r="T279" s="1" t="s">
        <v>2620</v>
      </c>
      <c r="U279" s="3" t="s">
        <v>2621</v>
      </c>
      <c r="V279" s="3" t="s">
        <v>2621</v>
      </c>
      <c r="W279" s="22" t="s">
        <v>1161</v>
      </c>
      <c r="X279" s="3" t="s">
        <v>2847</v>
      </c>
      <c r="Y279" s="342">
        <f t="shared" si="12"/>
        <v>288</v>
      </c>
      <c r="Z279" s="342" t="str">
        <f t="shared" si="13"/>
        <v>0</v>
      </c>
      <c r="AA279" s="342">
        <f t="shared" si="14"/>
        <v>288</v>
      </c>
      <c r="AC279" s="5"/>
    </row>
    <row r="280" spans="1:29" s="38" customFormat="1" ht="11.85" customHeight="1" x14ac:dyDescent="0.25">
      <c r="G280" s="40">
        <f>SUM(G278:G279)</f>
        <v>9</v>
      </c>
      <c r="H280" s="40"/>
      <c r="I280" s="129"/>
      <c r="J280" s="40"/>
      <c r="K280" s="129"/>
      <c r="L280" s="41"/>
      <c r="M280" s="40">
        <f>G280-P280</f>
        <v>0</v>
      </c>
      <c r="N280" s="40"/>
      <c r="O280" s="40"/>
      <c r="P280" s="40">
        <f>SUM(P278:P279)</f>
        <v>9</v>
      </c>
      <c r="Q280" s="42"/>
      <c r="R280" s="42"/>
      <c r="S280" s="94"/>
      <c r="T280" s="42"/>
      <c r="X280" s="42"/>
      <c r="Y280" s="342">
        <f t="shared" si="12"/>
        <v>0</v>
      </c>
      <c r="Z280" s="342" t="str">
        <f t="shared" si="13"/>
        <v>0</v>
      </c>
      <c r="AA280" s="342" t="str">
        <f t="shared" si="14"/>
        <v>0</v>
      </c>
    </row>
    <row r="281" spans="1:29" s="43" customFormat="1" ht="11.85" customHeight="1" x14ac:dyDescent="0.25">
      <c r="C281" s="50" t="s">
        <v>2179</v>
      </c>
      <c r="G281" s="22"/>
      <c r="H281" s="22"/>
      <c r="I281" s="24"/>
      <c r="J281" s="22"/>
      <c r="K281" s="22"/>
      <c r="L281" s="45"/>
      <c r="M281" s="22"/>
      <c r="N281" s="22"/>
      <c r="O281" s="22"/>
      <c r="P281" s="22"/>
      <c r="Q281" s="22"/>
      <c r="R281" s="22"/>
      <c r="S281" s="95"/>
      <c r="T281" s="22"/>
      <c r="X281" s="22"/>
      <c r="Y281" s="342">
        <f t="shared" si="12"/>
        <v>0</v>
      </c>
      <c r="Z281" s="342" t="str">
        <f t="shared" si="13"/>
        <v>0</v>
      </c>
      <c r="AA281" s="342" t="str">
        <f t="shared" si="14"/>
        <v>0</v>
      </c>
    </row>
    <row r="282" spans="1:29" s="3" customFormat="1" ht="10.199999999999999" x14ac:dyDescent="0.2">
      <c r="A282" s="1" t="s">
        <v>2711</v>
      </c>
      <c r="B282" s="2">
        <v>216</v>
      </c>
      <c r="C282" s="1" t="s">
        <v>2218</v>
      </c>
      <c r="D282" s="1" t="s">
        <v>2718</v>
      </c>
      <c r="E282" s="3" t="s">
        <v>2187</v>
      </c>
      <c r="F282" s="3">
        <v>8</v>
      </c>
      <c r="G282" s="3">
        <v>9</v>
      </c>
      <c r="I282" s="127" t="s">
        <v>2904</v>
      </c>
      <c r="J282" s="3" t="s">
        <v>446</v>
      </c>
      <c r="K282" s="4" t="s">
        <v>2277</v>
      </c>
      <c r="L282" s="1" t="s">
        <v>2185</v>
      </c>
      <c r="M282" s="3" t="s">
        <v>2619</v>
      </c>
      <c r="N282" s="3" t="s">
        <v>446</v>
      </c>
      <c r="P282" s="3">
        <v>9</v>
      </c>
      <c r="Q282" s="1" t="s">
        <v>2193</v>
      </c>
      <c r="R282" s="2">
        <v>15.7</v>
      </c>
      <c r="S282" s="91">
        <v>15758</v>
      </c>
      <c r="T282" s="1" t="s">
        <v>2620</v>
      </c>
      <c r="U282" s="3" t="s">
        <v>2621</v>
      </c>
      <c r="V282" s="3" t="s">
        <v>2621</v>
      </c>
      <c r="W282" s="22" t="s">
        <v>1161</v>
      </c>
      <c r="X282" s="3" t="s">
        <v>2847</v>
      </c>
      <c r="Y282" s="342">
        <f t="shared" si="12"/>
        <v>144</v>
      </c>
      <c r="Z282" s="342" t="str">
        <f t="shared" si="13"/>
        <v>0</v>
      </c>
      <c r="AA282" s="342">
        <f t="shared" si="14"/>
        <v>144</v>
      </c>
      <c r="AC282" s="5"/>
    </row>
    <row r="283" spans="1:29" s="46" customFormat="1" ht="11.85" customHeight="1" thickBot="1" x14ac:dyDescent="0.3">
      <c r="G283" s="47">
        <f>SUM(G281:G282)</f>
        <v>9</v>
      </c>
      <c r="H283" s="47"/>
      <c r="I283" s="47"/>
      <c r="J283" s="47"/>
      <c r="K283" s="47"/>
      <c r="L283" s="48"/>
      <c r="M283" s="47">
        <f>G283-P283</f>
        <v>0</v>
      </c>
      <c r="N283" s="47"/>
      <c r="O283" s="47"/>
      <c r="P283" s="47">
        <f>SUM(P281:P282)</f>
        <v>9</v>
      </c>
      <c r="Q283" s="49"/>
      <c r="R283" s="49"/>
      <c r="S283" s="96"/>
      <c r="T283" s="49"/>
      <c r="X283" s="49"/>
      <c r="Y283" s="342">
        <f t="shared" si="12"/>
        <v>0</v>
      </c>
      <c r="Z283" s="342" t="str">
        <f t="shared" si="13"/>
        <v>0</v>
      </c>
      <c r="AA283" s="342" t="str">
        <f t="shared" si="14"/>
        <v>0</v>
      </c>
    </row>
    <row r="284" spans="1:29" s="43" customFormat="1" ht="11.25" customHeight="1" x14ac:dyDescent="0.25">
      <c r="C284" s="50" t="s">
        <v>2170</v>
      </c>
      <c r="G284" s="22"/>
      <c r="H284" s="22"/>
      <c r="I284" s="68" t="s">
        <v>2182</v>
      </c>
      <c r="J284" s="22"/>
      <c r="K284" s="22"/>
      <c r="L284" s="45"/>
      <c r="M284" s="22"/>
      <c r="N284" s="22"/>
      <c r="P284" s="22"/>
      <c r="Q284" s="22"/>
      <c r="R284" s="22"/>
      <c r="S284" s="95"/>
      <c r="T284" s="22"/>
      <c r="X284" s="22"/>
      <c r="Y284" s="342">
        <f t="shared" si="12"/>
        <v>0</v>
      </c>
      <c r="Z284" s="342" t="str">
        <f t="shared" si="13"/>
        <v>0</v>
      </c>
      <c r="AA284" s="342" t="str">
        <f t="shared" si="14"/>
        <v>0</v>
      </c>
    </row>
    <row r="285" spans="1:29" s="3" customFormat="1" ht="10.199999999999999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12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2611</v>
      </c>
      <c r="N285" s="3" t="s">
        <v>446</v>
      </c>
      <c r="P285" s="3">
        <v>12</v>
      </c>
      <c r="Q285" s="1" t="s">
        <v>2612</v>
      </c>
      <c r="R285" s="2">
        <v>0</v>
      </c>
      <c r="S285" s="98">
        <v>15737</v>
      </c>
      <c r="T285" s="1" t="s">
        <v>2613</v>
      </c>
      <c r="U285" s="3" t="s">
        <v>2191</v>
      </c>
      <c r="V285" s="3" t="s">
        <v>2191</v>
      </c>
      <c r="W285" s="3" t="s">
        <v>1161</v>
      </c>
      <c r="X285" s="3" t="s">
        <v>2847</v>
      </c>
      <c r="Y285" s="342">
        <f t="shared" si="12"/>
        <v>384</v>
      </c>
      <c r="Z285" s="342" t="str">
        <f t="shared" si="13"/>
        <v>0</v>
      </c>
      <c r="AA285" s="342">
        <f t="shared" si="14"/>
        <v>384</v>
      </c>
      <c r="AC285" s="5"/>
    </row>
    <row r="286" spans="1:29" s="3" customFormat="1" ht="10.199999999999999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5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2614</v>
      </c>
      <c r="N286" s="3" t="s">
        <v>446</v>
      </c>
      <c r="P286" s="3">
        <v>5</v>
      </c>
      <c r="Q286" s="1" t="s">
        <v>2321</v>
      </c>
      <c r="R286" s="2">
        <v>23.7</v>
      </c>
      <c r="S286" s="98">
        <v>15740</v>
      </c>
      <c r="T286" s="1" t="s">
        <v>2615</v>
      </c>
      <c r="U286" s="3" t="s">
        <v>2191</v>
      </c>
      <c r="V286" s="3" t="s">
        <v>2191</v>
      </c>
      <c r="W286" s="3" t="s">
        <v>1161</v>
      </c>
      <c r="X286" s="3" t="s">
        <v>2847</v>
      </c>
      <c r="Y286" s="342">
        <f t="shared" si="12"/>
        <v>160</v>
      </c>
      <c r="Z286" s="342" t="str">
        <f t="shared" si="13"/>
        <v>0</v>
      </c>
      <c r="AA286" s="342">
        <f t="shared" si="14"/>
        <v>160</v>
      </c>
      <c r="AC286" s="5"/>
    </row>
    <row r="287" spans="1:29" s="3" customFormat="1" ht="10.199999999999999" x14ac:dyDescent="0.2">
      <c r="A287" s="1" t="s">
        <v>2617</v>
      </c>
      <c r="B287" s="2">
        <v>20.85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6</v>
      </c>
      <c r="I287" s="23" t="s">
        <v>434</v>
      </c>
      <c r="J287" s="3" t="s">
        <v>446</v>
      </c>
      <c r="K287" s="4" t="s">
        <v>2608</v>
      </c>
      <c r="L287" s="1" t="s">
        <v>2185</v>
      </c>
      <c r="M287" s="3" t="s">
        <v>2614</v>
      </c>
      <c r="N287" s="3" t="s">
        <v>446</v>
      </c>
      <c r="P287" s="3">
        <v>6</v>
      </c>
      <c r="Q287" s="1" t="s">
        <v>2321</v>
      </c>
      <c r="R287" s="2">
        <v>34.65</v>
      </c>
      <c r="S287" s="98">
        <v>15740</v>
      </c>
      <c r="T287" s="1" t="s">
        <v>2616</v>
      </c>
      <c r="U287" s="3" t="s">
        <v>2191</v>
      </c>
      <c r="V287" s="3" t="s">
        <v>2191</v>
      </c>
      <c r="W287" s="3" t="s">
        <v>1161</v>
      </c>
      <c r="X287" s="3" t="s">
        <v>2847</v>
      </c>
      <c r="Y287" s="342">
        <f t="shared" si="12"/>
        <v>192</v>
      </c>
      <c r="Z287" s="342" t="str">
        <f t="shared" si="13"/>
        <v>0</v>
      </c>
      <c r="AA287" s="342">
        <f t="shared" si="14"/>
        <v>192</v>
      </c>
      <c r="AC287" s="5"/>
    </row>
    <row r="288" spans="1:29" s="3" customFormat="1" ht="10.199999999999999" x14ac:dyDescent="0.2">
      <c r="A288" s="1" t="s">
        <v>2617</v>
      </c>
      <c r="B288" s="2">
        <v>20.85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7</v>
      </c>
      <c r="I288" s="23" t="s">
        <v>434</v>
      </c>
      <c r="J288" s="3" t="s">
        <v>446</v>
      </c>
      <c r="K288" s="4" t="s">
        <v>2608</v>
      </c>
      <c r="L288" s="1" t="s">
        <v>2185</v>
      </c>
      <c r="M288" s="3" t="s">
        <v>2188</v>
      </c>
      <c r="N288" s="3" t="s">
        <v>446</v>
      </c>
      <c r="P288" s="3">
        <v>7</v>
      </c>
      <c r="Q288" s="1" t="s">
        <v>2321</v>
      </c>
      <c r="R288" s="2">
        <v>28.75</v>
      </c>
      <c r="S288" s="98">
        <v>15735</v>
      </c>
      <c r="T288" s="1" t="s">
        <v>2618</v>
      </c>
      <c r="U288" s="3" t="s">
        <v>2191</v>
      </c>
      <c r="V288" s="3" t="s">
        <v>2191</v>
      </c>
      <c r="W288" s="3" t="s">
        <v>1161</v>
      </c>
      <c r="X288" s="3" t="s">
        <v>2847</v>
      </c>
      <c r="Y288" s="342">
        <f t="shared" si="12"/>
        <v>224</v>
      </c>
      <c r="Z288" s="342" t="str">
        <f t="shared" si="13"/>
        <v>0</v>
      </c>
      <c r="AA288" s="342">
        <f t="shared" si="14"/>
        <v>224</v>
      </c>
      <c r="AC288" s="5"/>
    </row>
    <row r="289" spans="1:29" s="3" customFormat="1" ht="10.199999999999999" x14ac:dyDescent="0.2">
      <c r="A289" s="1" t="s">
        <v>2617</v>
      </c>
      <c r="B289" s="2">
        <v>20.85</v>
      </c>
      <c r="C289" s="1" t="s">
        <v>2193</v>
      </c>
      <c r="D289" s="1" t="s">
        <v>2186</v>
      </c>
      <c r="E289" s="3" t="s">
        <v>2187</v>
      </c>
      <c r="F289" s="3">
        <v>16</v>
      </c>
      <c r="G289" s="3">
        <v>10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2188</v>
      </c>
      <c r="N289" s="3" t="s">
        <v>446</v>
      </c>
      <c r="P289" s="3">
        <v>10</v>
      </c>
      <c r="Q289" s="1" t="s">
        <v>2189</v>
      </c>
      <c r="R289" s="2">
        <v>31.9</v>
      </c>
      <c r="S289" s="98">
        <v>15735</v>
      </c>
      <c r="T289" s="1" t="s">
        <v>2190</v>
      </c>
      <c r="U289" s="3" t="s">
        <v>2191</v>
      </c>
      <c r="V289" s="3" t="s">
        <v>2191</v>
      </c>
      <c r="W289" s="3" t="s">
        <v>1161</v>
      </c>
      <c r="X289" s="3" t="s">
        <v>2847</v>
      </c>
      <c r="Y289" s="342">
        <f t="shared" si="12"/>
        <v>320</v>
      </c>
      <c r="Z289" s="342" t="str">
        <f t="shared" si="13"/>
        <v>0</v>
      </c>
      <c r="AA289" s="342">
        <f t="shared" si="14"/>
        <v>320</v>
      </c>
      <c r="AC289" s="5"/>
    </row>
    <row r="290" spans="1:29" s="3" customFormat="1" ht="10.199999999999999" x14ac:dyDescent="0.2">
      <c r="A290" s="1" t="s">
        <v>2617</v>
      </c>
      <c r="B290" s="2">
        <v>20.85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6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2821</v>
      </c>
      <c r="N290" s="3" t="s">
        <v>446</v>
      </c>
      <c r="O290" s="78" t="s">
        <v>1024</v>
      </c>
      <c r="P290" s="3">
        <v>6</v>
      </c>
      <c r="Q290" s="3" t="s">
        <v>2218</v>
      </c>
      <c r="R290" s="21">
        <v>0</v>
      </c>
      <c r="S290" s="98">
        <v>15741</v>
      </c>
      <c r="T290" s="3" t="s">
        <v>419</v>
      </c>
      <c r="U290" s="3" t="s">
        <v>2191</v>
      </c>
      <c r="V290" s="3" t="s">
        <v>2191</v>
      </c>
      <c r="W290" s="3" t="s">
        <v>1161</v>
      </c>
      <c r="X290" s="3" t="s">
        <v>2847</v>
      </c>
      <c r="Y290" s="342">
        <f t="shared" si="12"/>
        <v>192</v>
      </c>
      <c r="Z290" s="342" t="str">
        <f t="shared" si="13"/>
        <v>0</v>
      </c>
      <c r="AA290" s="342">
        <f t="shared" si="14"/>
        <v>192</v>
      </c>
      <c r="AC290" s="5"/>
    </row>
    <row r="291" spans="1:29" s="38" customFormat="1" ht="11.85" customHeight="1" x14ac:dyDescent="0.25">
      <c r="G291" s="40">
        <f>SUM(G284:G290)</f>
        <v>46</v>
      </c>
      <c r="H291" s="40"/>
      <c r="I291" s="40"/>
      <c r="J291" s="40"/>
      <c r="K291" s="40"/>
      <c r="L291" s="41"/>
      <c r="M291" s="40">
        <f>G291-P291</f>
        <v>0</v>
      </c>
      <c r="N291" s="40"/>
      <c r="O291" s="40"/>
      <c r="P291" s="40">
        <f>SUM(P284:P290)</f>
        <v>46</v>
      </c>
      <c r="Q291" s="42"/>
      <c r="R291" s="42"/>
      <c r="S291" s="94"/>
      <c r="T291" s="42"/>
      <c r="X291" s="42"/>
      <c r="Y291" s="342">
        <f t="shared" si="12"/>
        <v>0</v>
      </c>
      <c r="Z291" s="342" t="str">
        <f t="shared" si="13"/>
        <v>0</v>
      </c>
      <c r="AA291" s="342" t="str">
        <f t="shared" si="14"/>
        <v>0</v>
      </c>
    </row>
    <row r="292" spans="1:29" s="43" customFormat="1" ht="11.85" customHeight="1" x14ac:dyDescent="0.25">
      <c r="C292" s="50" t="s">
        <v>2171</v>
      </c>
      <c r="G292" s="22"/>
      <c r="H292" s="22"/>
      <c r="I292" s="22"/>
      <c r="J292" s="24"/>
      <c r="K292" s="22"/>
      <c r="L292" s="45"/>
      <c r="M292" s="22"/>
      <c r="N292" s="24"/>
      <c r="O292" s="22"/>
      <c r="P292" s="22"/>
      <c r="Q292" s="22"/>
      <c r="R292" s="22"/>
      <c r="S292" s="95"/>
      <c r="T292" s="22"/>
      <c r="X292" s="22"/>
      <c r="Y292" s="342">
        <f t="shared" si="12"/>
        <v>0</v>
      </c>
      <c r="Z292" s="342" t="str">
        <f t="shared" si="13"/>
        <v>0</v>
      </c>
      <c r="AA292" s="342" t="str">
        <f t="shared" si="14"/>
        <v>0</v>
      </c>
    </row>
    <row r="293" spans="1:29" s="3" customFormat="1" ht="10.199999999999999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12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2611</v>
      </c>
      <c r="N293" s="3" t="s">
        <v>446</v>
      </c>
      <c r="P293" s="3">
        <v>12</v>
      </c>
      <c r="Q293" s="1" t="s">
        <v>2612</v>
      </c>
      <c r="R293" s="2">
        <v>0</v>
      </c>
      <c r="S293" s="98">
        <v>15737</v>
      </c>
      <c r="T293" s="1" t="s">
        <v>2613</v>
      </c>
      <c r="U293" s="3" t="s">
        <v>2191</v>
      </c>
      <c r="V293" s="3" t="s">
        <v>2191</v>
      </c>
      <c r="W293" s="3" t="s">
        <v>1161</v>
      </c>
      <c r="X293" s="3" t="s">
        <v>2847</v>
      </c>
      <c r="Y293" s="342">
        <f t="shared" si="12"/>
        <v>192</v>
      </c>
      <c r="Z293" s="342" t="str">
        <f t="shared" si="13"/>
        <v>0</v>
      </c>
      <c r="AA293" s="342">
        <f t="shared" si="14"/>
        <v>192</v>
      </c>
      <c r="AC293" s="5"/>
    </row>
    <row r="294" spans="1:29" s="3" customFormat="1" ht="10.199999999999999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5</v>
      </c>
      <c r="I294" s="23" t="s">
        <v>434</v>
      </c>
      <c r="J294" s="3" t="s">
        <v>446</v>
      </c>
      <c r="K294" s="4" t="s">
        <v>2608</v>
      </c>
      <c r="L294" s="1" t="s">
        <v>2185</v>
      </c>
      <c r="M294" s="3" t="s">
        <v>2614</v>
      </c>
      <c r="N294" s="3" t="s">
        <v>446</v>
      </c>
      <c r="P294" s="3">
        <v>5</v>
      </c>
      <c r="Q294" s="1" t="s">
        <v>2321</v>
      </c>
      <c r="R294" s="2">
        <v>23.7</v>
      </c>
      <c r="S294" s="98">
        <v>15740</v>
      </c>
      <c r="T294" s="1" t="s">
        <v>2615</v>
      </c>
      <c r="U294" s="3" t="s">
        <v>2191</v>
      </c>
      <c r="V294" s="3" t="s">
        <v>2191</v>
      </c>
      <c r="W294" s="3" t="s">
        <v>1161</v>
      </c>
      <c r="X294" s="3" t="s">
        <v>2847</v>
      </c>
      <c r="Y294" s="342">
        <f t="shared" si="12"/>
        <v>80</v>
      </c>
      <c r="Z294" s="342" t="str">
        <f t="shared" si="13"/>
        <v>0</v>
      </c>
      <c r="AA294" s="342">
        <f t="shared" si="14"/>
        <v>80</v>
      </c>
      <c r="AC294" s="5"/>
    </row>
    <row r="295" spans="1:29" s="3" customFormat="1" ht="10.199999999999999" x14ac:dyDescent="0.2">
      <c r="A295" s="1" t="s">
        <v>2617</v>
      </c>
      <c r="B295" s="2">
        <v>20.85</v>
      </c>
      <c r="C295" s="1" t="s">
        <v>2193</v>
      </c>
      <c r="D295" s="1" t="s">
        <v>2718</v>
      </c>
      <c r="E295" s="3" t="s">
        <v>2187</v>
      </c>
      <c r="F295" s="3">
        <v>8</v>
      </c>
      <c r="G295" s="3">
        <v>6</v>
      </c>
      <c r="I295" s="23" t="s">
        <v>434</v>
      </c>
      <c r="J295" s="3" t="s">
        <v>446</v>
      </c>
      <c r="K295" s="4" t="s">
        <v>2608</v>
      </c>
      <c r="L295" s="1" t="s">
        <v>2185</v>
      </c>
      <c r="M295" s="3" t="s">
        <v>2614</v>
      </c>
      <c r="N295" s="3" t="s">
        <v>446</v>
      </c>
      <c r="P295" s="3">
        <v>6</v>
      </c>
      <c r="Q295" s="1" t="s">
        <v>2321</v>
      </c>
      <c r="R295" s="2">
        <v>34.65</v>
      </c>
      <c r="S295" s="98">
        <v>15740</v>
      </c>
      <c r="T295" s="1" t="s">
        <v>2616</v>
      </c>
      <c r="U295" s="3" t="s">
        <v>2191</v>
      </c>
      <c r="V295" s="3" t="s">
        <v>2191</v>
      </c>
      <c r="W295" s="3" t="s">
        <v>1161</v>
      </c>
      <c r="X295" s="3" t="s">
        <v>2847</v>
      </c>
      <c r="Y295" s="342">
        <f t="shared" si="12"/>
        <v>96</v>
      </c>
      <c r="Z295" s="342" t="str">
        <f t="shared" si="13"/>
        <v>0</v>
      </c>
      <c r="AA295" s="342">
        <f t="shared" si="14"/>
        <v>96</v>
      </c>
      <c r="AC295" s="5"/>
    </row>
    <row r="296" spans="1:29" s="3" customFormat="1" ht="10.199999999999999" x14ac:dyDescent="0.2">
      <c r="A296" s="1" t="s">
        <v>2617</v>
      </c>
      <c r="B296" s="2">
        <v>20.85</v>
      </c>
      <c r="C296" s="1" t="s">
        <v>2193</v>
      </c>
      <c r="D296" s="1" t="s">
        <v>2718</v>
      </c>
      <c r="E296" s="3" t="s">
        <v>2187</v>
      </c>
      <c r="F296" s="3">
        <v>8</v>
      </c>
      <c r="G296" s="3">
        <v>7</v>
      </c>
      <c r="I296" s="23" t="s">
        <v>434</v>
      </c>
      <c r="J296" s="3" t="s">
        <v>446</v>
      </c>
      <c r="K296" s="4" t="s">
        <v>2608</v>
      </c>
      <c r="L296" s="1" t="s">
        <v>2185</v>
      </c>
      <c r="M296" s="3" t="s">
        <v>2188</v>
      </c>
      <c r="N296" s="3" t="s">
        <v>446</v>
      </c>
      <c r="P296" s="3">
        <v>7</v>
      </c>
      <c r="Q296" s="1" t="s">
        <v>2321</v>
      </c>
      <c r="R296" s="2">
        <v>28.75</v>
      </c>
      <c r="S296" s="98">
        <v>15736</v>
      </c>
      <c r="T296" s="1" t="s">
        <v>2618</v>
      </c>
      <c r="U296" s="3" t="s">
        <v>2191</v>
      </c>
      <c r="V296" s="3" t="s">
        <v>2191</v>
      </c>
      <c r="W296" s="3" t="s">
        <v>1161</v>
      </c>
      <c r="X296" s="3" t="s">
        <v>2847</v>
      </c>
      <c r="Y296" s="342">
        <f t="shared" si="12"/>
        <v>112</v>
      </c>
      <c r="Z296" s="342" t="str">
        <f t="shared" si="13"/>
        <v>0</v>
      </c>
      <c r="AA296" s="342">
        <f t="shared" si="14"/>
        <v>112</v>
      </c>
      <c r="AC296" s="5"/>
    </row>
    <row r="297" spans="1:29" s="3" customFormat="1" ht="10.199999999999999" x14ac:dyDescent="0.2">
      <c r="A297" s="1" t="s">
        <v>2617</v>
      </c>
      <c r="B297" s="2">
        <v>20.85</v>
      </c>
      <c r="C297" s="1" t="s">
        <v>2193</v>
      </c>
      <c r="D297" s="1" t="s">
        <v>2718</v>
      </c>
      <c r="E297" s="3" t="s">
        <v>2187</v>
      </c>
      <c r="F297" s="3">
        <v>8</v>
      </c>
      <c r="G297" s="3">
        <v>8</v>
      </c>
      <c r="I297" s="23" t="s">
        <v>434</v>
      </c>
      <c r="J297" s="3" t="s">
        <v>446</v>
      </c>
      <c r="K297" s="4" t="s">
        <v>2608</v>
      </c>
      <c r="L297" s="1" t="s">
        <v>2185</v>
      </c>
      <c r="M297" s="3" t="s">
        <v>2188</v>
      </c>
      <c r="N297" s="3" t="s">
        <v>446</v>
      </c>
      <c r="P297" s="3">
        <v>8</v>
      </c>
      <c r="Q297" s="1" t="s">
        <v>2189</v>
      </c>
      <c r="R297" s="2">
        <v>31.9</v>
      </c>
      <c r="S297" s="98">
        <v>15736</v>
      </c>
      <c r="T297" s="1" t="s">
        <v>2190</v>
      </c>
      <c r="U297" s="3" t="s">
        <v>2191</v>
      </c>
      <c r="V297" s="3" t="s">
        <v>2191</v>
      </c>
      <c r="W297" s="3" t="s">
        <v>1161</v>
      </c>
      <c r="X297" s="3" t="s">
        <v>2847</v>
      </c>
      <c r="Y297" s="342">
        <f t="shared" si="12"/>
        <v>128</v>
      </c>
      <c r="Z297" s="342" t="str">
        <f t="shared" si="13"/>
        <v>0</v>
      </c>
      <c r="AA297" s="342">
        <f t="shared" si="14"/>
        <v>128</v>
      </c>
      <c r="AC297" s="5"/>
    </row>
    <row r="298" spans="1:29" s="22" customFormat="1" ht="11.85" customHeight="1" x14ac:dyDescent="0.2">
      <c r="A298" s="1" t="s">
        <v>2617</v>
      </c>
      <c r="B298" s="2">
        <v>20.85</v>
      </c>
      <c r="C298" s="1" t="s">
        <v>2193</v>
      </c>
      <c r="D298" s="1" t="s">
        <v>2718</v>
      </c>
      <c r="E298" s="3" t="s">
        <v>2187</v>
      </c>
      <c r="F298" s="3">
        <v>8</v>
      </c>
      <c r="G298" s="3">
        <v>8</v>
      </c>
      <c r="H298" s="3"/>
      <c r="I298" s="23" t="s">
        <v>434</v>
      </c>
      <c r="J298" s="3" t="s">
        <v>446</v>
      </c>
      <c r="K298" s="4" t="s">
        <v>2608</v>
      </c>
      <c r="L298" s="20" t="s">
        <v>2185</v>
      </c>
      <c r="M298" s="22" t="s">
        <v>2821</v>
      </c>
      <c r="N298" s="3" t="s">
        <v>446</v>
      </c>
      <c r="P298" s="22">
        <v>8</v>
      </c>
      <c r="Q298" s="20" t="s">
        <v>2218</v>
      </c>
      <c r="R298" s="21">
        <v>0</v>
      </c>
      <c r="S298" s="98">
        <v>15741</v>
      </c>
      <c r="T298" s="20" t="s">
        <v>420</v>
      </c>
      <c r="U298" s="22" t="s">
        <v>2191</v>
      </c>
      <c r="V298" s="3" t="s">
        <v>2191</v>
      </c>
      <c r="W298" s="3" t="s">
        <v>1161</v>
      </c>
      <c r="X298" s="3" t="s">
        <v>2847</v>
      </c>
      <c r="Y298" s="342">
        <f t="shared" si="12"/>
        <v>128</v>
      </c>
      <c r="Z298" s="342" t="str">
        <f t="shared" si="13"/>
        <v>0</v>
      </c>
      <c r="AA298" s="342">
        <f t="shared" si="14"/>
        <v>128</v>
      </c>
      <c r="AC298" s="25"/>
    </row>
    <row r="299" spans="1:29" s="46" customFormat="1" ht="11.85" customHeight="1" thickBot="1" x14ac:dyDescent="0.3">
      <c r="G299" s="47">
        <f>SUM(G292:G298)</f>
        <v>46</v>
      </c>
      <c r="H299" s="47"/>
      <c r="I299" s="47"/>
      <c r="J299" s="47"/>
      <c r="K299" s="47"/>
      <c r="L299" s="48"/>
      <c r="M299" s="47">
        <f>G299-P299</f>
        <v>0</v>
      </c>
      <c r="N299" s="47"/>
      <c r="O299" s="47"/>
      <c r="P299" s="47">
        <f>SUM(P292:P298)</f>
        <v>46</v>
      </c>
      <c r="Q299" s="49"/>
      <c r="R299" s="49"/>
      <c r="S299" s="96"/>
      <c r="T299" s="49"/>
      <c r="X299" s="49"/>
      <c r="Y299" s="342">
        <f t="shared" si="12"/>
        <v>0</v>
      </c>
      <c r="Z299" s="342" t="str">
        <f t="shared" si="13"/>
        <v>0</v>
      </c>
      <c r="AA299" s="342" t="str">
        <f t="shared" si="14"/>
        <v>0</v>
      </c>
    </row>
    <row r="300" spans="1:29" s="43" customFormat="1" ht="11.85" customHeight="1" x14ac:dyDescent="0.25">
      <c r="C300" s="50" t="s">
        <v>2172</v>
      </c>
      <c r="G300" s="22"/>
      <c r="H300" s="22"/>
      <c r="I300" s="22"/>
      <c r="J300" s="24"/>
      <c r="K300" s="22"/>
      <c r="L300" s="45"/>
      <c r="M300" s="22"/>
      <c r="N300" s="24"/>
      <c r="O300" s="22"/>
      <c r="P300" s="22"/>
      <c r="Q300" s="22"/>
      <c r="R300" s="22"/>
      <c r="S300" s="95"/>
      <c r="T300" s="22"/>
      <c r="X300" s="22"/>
      <c r="Y300" s="342">
        <f t="shared" si="12"/>
        <v>0</v>
      </c>
      <c r="Z300" s="342" t="str">
        <f t="shared" si="13"/>
        <v>0</v>
      </c>
      <c r="AA300" s="342" t="str">
        <f t="shared" si="14"/>
        <v>0</v>
      </c>
    </row>
    <row r="301" spans="1:29" s="3" customFormat="1" ht="10.199999999999999" x14ac:dyDescent="0.2">
      <c r="A301" s="1" t="s">
        <v>2816</v>
      </c>
      <c r="B301" s="2">
        <v>0</v>
      </c>
      <c r="C301" s="1" t="s">
        <v>2218</v>
      </c>
      <c r="D301" s="1" t="s">
        <v>2186</v>
      </c>
      <c r="E301" s="3" t="s">
        <v>2187</v>
      </c>
      <c r="F301" s="3">
        <v>16</v>
      </c>
      <c r="G301" s="3">
        <v>41</v>
      </c>
      <c r="J301" s="3" t="s">
        <v>446</v>
      </c>
      <c r="K301" s="75" t="s">
        <v>2817</v>
      </c>
      <c r="L301" s="76" t="s">
        <v>2185</v>
      </c>
      <c r="M301" s="77" t="s">
        <v>2601</v>
      </c>
      <c r="N301" s="3" t="s">
        <v>446</v>
      </c>
      <c r="P301" s="3">
        <v>41</v>
      </c>
      <c r="Q301" s="1" t="s">
        <v>2321</v>
      </c>
      <c r="R301" s="2">
        <v>0</v>
      </c>
      <c r="S301" s="91" t="s">
        <v>436</v>
      </c>
      <c r="T301" s="1" t="s">
        <v>2602</v>
      </c>
      <c r="U301" s="3" t="s">
        <v>2603</v>
      </c>
      <c r="V301" s="3" t="s">
        <v>2603</v>
      </c>
      <c r="W301" s="3" t="s">
        <v>1161</v>
      </c>
      <c r="X301" s="3" t="s">
        <v>1019</v>
      </c>
      <c r="Y301" s="342">
        <f t="shared" si="12"/>
        <v>1312</v>
      </c>
      <c r="Z301" s="342">
        <f t="shared" si="13"/>
        <v>1312</v>
      </c>
      <c r="AA301" s="342" t="str">
        <f t="shared" si="14"/>
        <v>0</v>
      </c>
      <c r="AC301" s="5"/>
    </row>
    <row r="302" spans="1:29" s="3" customFormat="1" ht="10.199999999999999" x14ac:dyDescent="0.2">
      <c r="A302" s="1" t="s">
        <v>2604</v>
      </c>
      <c r="B302" s="2">
        <v>0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20</v>
      </c>
      <c r="I302" s="23" t="s">
        <v>2927</v>
      </c>
      <c r="J302" s="3" t="s">
        <v>446</v>
      </c>
      <c r="K302" s="75" t="s">
        <v>2605</v>
      </c>
      <c r="L302" s="76" t="s">
        <v>2185</v>
      </c>
      <c r="M302" s="77" t="s">
        <v>2606</v>
      </c>
      <c r="N302" s="3" t="s">
        <v>446</v>
      </c>
      <c r="P302" s="3">
        <v>20</v>
      </c>
      <c r="Q302" s="1" t="s">
        <v>2485</v>
      </c>
      <c r="R302" s="2">
        <v>0</v>
      </c>
      <c r="S302" s="95">
        <v>15815</v>
      </c>
      <c r="T302" s="1" t="s">
        <v>2607</v>
      </c>
      <c r="U302" s="3" t="s">
        <v>2603</v>
      </c>
      <c r="V302" s="3" t="s">
        <v>2603</v>
      </c>
      <c r="W302" s="3" t="s">
        <v>1161</v>
      </c>
      <c r="X302" s="3" t="s">
        <v>2847</v>
      </c>
      <c r="Y302" s="342">
        <f t="shared" si="12"/>
        <v>640</v>
      </c>
      <c r="Z302" s="342" t="str">
        <f t="shared" si="13"/>
        <v>0</v>
      </c>
      <c r="AA302" s="342">
        <f t="shared" si="14"/>
        <v>640</v>
      </c>
      <c r="AC302" s="5"/>
    </row>
    <row r="303" spans="1:29" s="22" customFormat="1" ht="11.85" customHeight="1" x14ac:dyDescent="0.2">
      <c r="A303" s="20"/>
      <c r="B303" s="21"/>
      <c r="C303" s="20"/>
      <c r="D303" s="20"/>
      <c r="I303" s="51"/>
      <c r="J303" s="24"/>
      <c r="K303" s="23"/>
      <c r="L303" s="20" t="s">
        <v>2185</v>
      </c>
      <c r="N303" s="24"/>
      <c r="Q303" s="20"/>
      <c r="R303" s="21"/>
      <c r="S303" s="98"/>
      <c r="T303" s="20"/>
      <c r="Y303" s="342">
        <f t="shared" si="12"/>
        <v>0</v>
      </c>
      <c r="Z303" s="342" t="str">
        <f t="shared" si="13"/>
        <v>0</v>
      </c>
      <c r="AA303" s="342" t="str">
        <f t="shared" si="14"/>
        <v>0</v>
      </c>
      <c r="AC303" s="25"/>
    </row>
    <row r="304" spans="1:29" s="38" customFormat="1" ht="11.85" customHeight="1" x14ac:dyDescent="0.25">
      <c r="G304" s="40">
        <f>SUM(G300:G303)</f>
        <v>61</v>
      </c>
      <c r="H304" s="40"/>
      <c r="I304" s="40"/>
      <c r="J304" s="40"/>
      <c r="K304" s="40"/>
      <c r="L304" s="41"/>
      <c r="M304" s="40">
        <f>G304-P304</f>
        <v>0</v>
      </c>
      <c r="N304" s="40"/>
      <c r="O304" s="40"/>
      <c r="P304" s="40">
        <f>SUM(P300:P303)</f>
        <v>61</v>
      </c>
      <c r="Q304" s="42"/>
      <c r="R304" s="42"/>
      <c r="S304" s="101"/>
      <c r="T304" s="42"/>
      <c r="X304" s="42"/>
      <c r="Y304" s="342">
        <f t="shared" si="12"/>
        <v>0</v>
      </c>
      <c r="Z304" s="342" t="str">
        <f t="shared" si="13"/>
        <v>0</v>
      </c>
      <c r="AA304" s="342" t="str">
        <f t="shared" si="14"/>
        <v>0</v>
      </c>
    </row>
    <row r="305" spans="1:29" s="43" customFormat="1" ht="11.85" customHeight="1" x14ac:dyDescent="0.25">
      <c r="C305" s="50" t="s">
        <v>2173</v>
      </c>
      <c r="G305" s="22"/>
      <c r="H305" s="22"/>
      <c r="I305" s="22"/>
      <c r="J305" s="24"/>
      <c r="K305" s="22"/>
      <c r="L305" s="45"/>
      <c r="M305" s="22"/>
      <c r="N305" s="24"/>
      <c r="O305" s="22"/>
      <c r="P305" s="22"/>
      <c r="Q305" s="22"/>
      <c r="R305" s="22"/>
      <c r="S305" s="102"/>
      <c r="T305" s="22"/>
      <c r="X305" s="22"/>
      <c r="Y305" s="342">
        <f t="shared" si="12"/>
        <v>0</v>
      </c>
      <c r="Z305" s="342" t="str">
        <f t="shared" si="13"/>
        <v>0</v>
      </c>
      <c r="AA305" s="342" t="str">
        <f t="shared" si="14"/>
        <v>0</v>
      </c>
    </row>
    <row r="306" spans="1:29" s="3" customFormat="1" ht="12" customHeight="1" x14ac:dyDescent="0.2">
      <c r="A306" s="1" t="s">
        <v>2818</v>
      </c>
      <c r="B306" s="2">
        <v>0</v>
      </c>
      <c r="C306" s="1" t="s">
        <v>2218</v>
      </c>
      <c r="D306" s="1" t="s">
        <v>2718</v>
      </c>
      <c r="E306" s="3" t="s">
        <v>2187</v>
      </c>
      <c r="F306" s="3">
        <v>8</v>
      </c>
      <c r="G306" s="3">
        <v>41</v>
      </c>
      <c r="J306" s="3" t="s">
        <v>446</v>
      </c>
      <c r="K306" s="75" t="s">
        <v>2817</v>
      </c>
      <c r="L306" s="76" t="s">
        <v>2185</v>
      </c>
      <c r="M306" s="77" t="s">
        <v>2601</v>
      </c>
      <c r="N306" s="3" t="s">
        <v>446</v>
      </c>
      <c r="P306" s="3">
        <v>41</v>
      </c>
      <c r="Q306" s="1" t="s">
        <v>2321</v>
      </c>
      <c r="R306" s="2">
        <v>0</v>
      </c>
      <c r="S306" s="91" t="s">
        <v>436</v>
      </c>
      <c r="T306" s="1" t="s">
        <v>2797</v>
      </c>
      <c r="U306" s="3" t="s">
        <v>2603</v>
      </c>
      <c r="V306" s="3" t="s">
        <v>2603</v>
      </c>
      <c r="W306" s="3" t="s">
        <v>1161</v>
      </c>
      <c r="X306" s="3" t="s">
        <v>1019</v>
      </c>
      <c r="Y306" s="342">
        <f t="shared" si="12"/>
        <v>656</v>
      </c>
      <c r="Z306" s="342">
        <f t="shared" si="13"/>
        <v>656</v>
      </c>
      <c r="AA306" s="342" t="str">
        <f t="shared" si="14"/>
        <v>0</v>
      </c>
      <c r="AC306" s="5"/>
    </row>
    <row r="307" spans="1:29" s="3" customFormat="1" ht="10.199999999999999" x14ac:dyDescent="0.2">
      <c r="A307" s="1" t="s">
        <v>2798</v>
      </c>
      <c r="B307" s="2">
        <v>0</v>
      </c>
      <c r="C307" s="1" t="s">
        <v>2193</v>
      </c>
      <c r="D307" s="1" t="s">
        <v>2718</v>
      </c>
      <c r="E307" s="3" t="s">
        <v>2187</v>
      </c>
      <c r="F307" s="3">
        <v>8</v>
      </c>
      <c r="G307" s="3">
        <v>20</v>
      </c>
      <c r="I307" s="23" t="s">
        <v>2927</v>
      </c>
      <c r="J307" s="3" t="s">
        <v>446</v>
      </c>
      <c r="K307" s="75" t="s">
        <v>2605</v>
      </c>
      <c r="L307" s="76" t="s">
        <v>2185</v>
      </c>
      <c r="M307" s="77" t="s">
        <v>2606</v>
      </c>
      <c r="N307" s="3" t="s">
        <v>446</v>
      </c>
      <c r="P307" s="3">
        <v>20</v>
      </c>
      <c r="Q307" s="1" t="s">
        <v>2485</v>
      </c>
      <c r="R307" s="2">
        <v>0</v>
      </c>
      <c r="S307" s="95">
        <v>15815</v>
      </c>
      <c r="T307" s="1" t="s">
        <v>2799</v>
      </c>
      <c r="U307" s="3" t="s">
        <v>2603</v>
      </c>
      <c r="V307" s="3" t="s">
        <v>2603</v>
      </c>
      <c r="W307" s="3" t="s">
        <v>1161</v>
      </c>
      <c r="X307" s="3" t="s">
        <v>2847</v>
      </c>
      <c r="Y307" s="342">
        <f t="shared" si="12"/>
        <v>320</v>
      </c>
      <c r="Z307" s="342" t="str">
        <f t="shared" si="13"/>
        <v>0</v>
      </c>
      <c r="AA307" s="342">
        <f t="shared" si="14"/>
        <v>320</v>
      </c>
      <c r="AC307" s="5"/>
    </row>
    <row r="308" spans="1:29" s="22" customFormat="1" ht="11.85" customHeight="1" x14ac:dyDescent="0.2">
      <c r="A308" s="20"/>
      <c r="B308" s="21"/>
      <c r="C308" s="20"/>
      <c r="D308" s="20"/>
      <c r="I308" s="51"/>
      <c r="J308" s="24"/>
      <c r="K308" s="23"/>
      <c r="L308" s="20" t="s">
        <v>2185</v>
      </c>
      <c r="N308" s="24"/>
      <c r="Q308" s="20"/>
      <c r="R308" s="21"/>
      <c r="S308" s="98"/>
      <c r="T308" s="20"/>
      <c r="AC308" s="25"/>
    </row>
    <row r="309" spans="1:29" s="46" customFormat="1" ht="11.85" customHeight="1" thickBot="1" x14ac:dyDescent="0.3">
      <c r="G309" s="47">
        <f>SUM(G305:G308)</f>
        <v>61</v>
      </c>
      <c r="H309" s="47"/>
      <c r="I309" s="47"/>
      <c r="J309" s="47"/>
      <c r="K309" s="47"/>
      <c r="L309" s="48"/>
      <c r="M309" s="47">
        <f>G309-P309</f>
        <v>0</v>
      </c>
      <c r="N309" s="47"/>
      <c r="O309" s="47"/>
      <c r="P309" s="47">
        <f>SUM(P305:P308)</f>
        <v>61</v>
      </c>
      <c r="Q309" s="49"/>
      <c r="R309" s="49"/>
      <c r="S309" s="96"/>
      <c r="T309" s="49"/>
      <c r="X309" s="49"/>
      <c r="Y309" s="49"/>
    </row>
    <row r="310" spans="1:29" ht="11.85" customHeight="1" x14ac:dyDescent="0.25">
      <c r="G310" s="3"/>
      <c r="H310" s="3"/>
      <c r="I310" s="3"/>
      <c r="J310" s="3"/>
      <c r="K310" s="3"/>
      <c r="M310" s="3"/>
      <c r="N310" s="3"/>
      <c r="O310" s="3"/>
      <c r="P310" s="3"/>
      <c r="S310" s="91"/>
      <c r="X310" s="3"/>
      <c r="Y310" s="3"/>
    </row>
    <row r="311" spans="1:29" ht="11.85" customHeight="1" x14ac:dyDescent="0.25">
      <c r="G311" s="3"/>
      <c r="H311" s="3"/>
      <c r="I311" s="3"/>
      <c r="J311" s="3"/>
      <c r="K311" s="3"/>
      <c r="M311" s="3"/>
      <c r="N311" s="3"/>
      <c r="O311" s="3"/>
      <c r="P311" s="3"/>
      <c r="S311" s="91"/>
      <c r="X311" s="3"/>
      <c r="Y311" s="3"/>
    </row>
    <row r="312" spans="1:29" ht="11.85" customHeight="1" x14ac:dyDescent="0.25"/>
    <row r="313" spans="1:29" ht="11.85" customHeight="1" x14ac:dyDescent="0.25">
      <c r="Y313" s="333">
        <f>SUM(Y4:Y312)</f>
        <v>81168</v>
      </c>
      <c r="Z313" s="333">
        <f>SUM(Z4:Z312)</f>
        <v>23056</v>
      </c>
      <c r="AA313" s="333">
        <f>SUM(AA4:AA312)</f>
        <v>58112</v>
      </c>
    </row>
    <row r="314" spans="1:29" ht="11.85" customHeight="1" x14ac:dyDescent="0.25">
      <c r="Y314" s="333"/>
      <c r="Z314" s="333"/>
      <c r="AA314" s="333"/>
    </row>
    <row r="315" spans="1:29" s="3" customFormat="1" ht="10.199999999999999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  <c r="Y315" s="8"/>
      <c r="Z315" s="8"/>
      <c r="AA315" s="8">
        <f>Z313+AA313</f>
        <v>81168</v>
      </c>
    </row>
    <row r="318" spans="1:29" s="3" customFormat="1" ht="10.199999999999999" x14ac:dyDescent="0.2">
      <c r="A318" s="1"/>
      <c r="B318" s="2"/>
      <c r="C318" s="1"/>
      <c r="D318" s="1"/>
      <c r="K318" s="4"/>
      <c r="L318" s="1"/>
      <c r="Q318" s="1"/>
      <c r="R318" s="2"/>
      <c r="S318" s="91"/>
      <c r="T318" s="1"/>
    </row>
    <row r="319" spans="1:29" s="3" customFormat="1" ht="10.199999999999999" x14ac:dyDescent="0.2">
      <c r="A319" s="1"/>
      <c r="B319" s="2"/>
      <c r="C319" s="1"/>
      <c r="D319" s="1"/>
      <c r="K319" s="4"/>
      <c r="L319" s="1"/>
      <c r="Q319" s="1"/>
      <c r="R319" s="2"/>
      <c r="S319" s="91"/>
      <c r="T319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K275" zoomScale="75" workbookViewId="0">
      <selection activeCell="Y303" sqref="Y303:AA303"/>
    </sheetView>
  </sheetViews>
  <sheetFormatPr defaultRowHeight="13.2" x14ac:dyDescent="0.25"/>
  <cols>
    <col min="1" max="1" width="11.109375" customWidth="1"/>
    <col min="2" max="2" width="7.6640625" customWidth="1"/>
    <col min="4" max="4" width="5.5546875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36927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36927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I5" s="242" t="s">
        <v>3193</v>
      </c>
      <c r="K5" s="88" t="s">
        <v>2821</v>
      </c>
      <c r="L5" s="244" t="s">
        <v>2185</v>
      </c>
      <c r="Q5" s="1"/>
      <c r="R5" s="2"/>
      <c r="T5" s="1"/>
      <c r="Y5" s="342">
        <f>F5*G5*2</f>
        <v>0</v>
      </c>
      <c r="Z5" s="342" t="str">
        <f>IF(X5="N",Y5,"0")</f>
        <v>0</v>
      </c>
      <c r="AA5" s="342" t="str">
        <f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342">
        <f t="shared" ref="Y6:Y69" si="0">F6*G6*2</f>
        <v>0</v>
      </c>
      <c r="Z6" s="342" t="str">
        <f t="shared" ref="Z6:Z69" si="1">IF(X6="N",Y6,"0")</f>
        <v>0</v>
      </c>
      <c r="AA6" s="342" t="str">
        <f t="shared" ref="AA6:AA69" si="2">IF(X6="P",Y6,"0")</f>
        <v>0</v>
      </c>
      <c r="AC6" s="85"/>
    </row>
    <row r="7" spans="1:34" s="74" customFormat="1" ht="12" customHeight="1" x14ac:dyDescent="0.2"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342">
        <f t="shared" si="0"/>
        <v>0</v>
      </c>
      <c r="Z7" s="342" t="str">
        <f t="shared" si="1"/>
        <v>0</v>
      </c>
      <c r="AA7" s="342" t="str">
        <f t="shared" si="2"/>
        <v>0</v>
      </c>
      <c r="AC7" s="85"/>
    </row>
    <row r="8" spans="1:34" s="74" customFormat="1" ht="12" customHeight="1" x14ac:dyDescent="0.2"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342">
        <f t="shared" si="0"/>
        <v>0</v>
      </c>
      <c r="Z8" s="342" t="str">
        <f t="shared" si="1"/>
        <v>0</v>
      </c>
      <c r="AA8" s="342" t="str">
        <f t="shared" si="2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111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1137</v>
      </c>
      <c r="R9" s="21">
        <v>0</v>
      </c>
      <c r="S9" s="390" t="s">
        <v>436</v>
      </c>
      <c r="T9" s="1" t="s">
        <v>3194</v>
      </c>
      <c r="U9" s="3" t="s">
        <v>1769</v>
      </c>
      <c r="V9" s="3" t="s">
        <v>1769</v>
      </c>
      <c r="W9" s="3" t="s">
        <v>2892</v>
      </c>
      <c r="X9" s="3" t="s">
        <v>1019</v>
      </c>
      <c r="Y9" s="342">
        <f t="shared" si="0"/>
        <v>800</v>
      </c>
      <c r="Z9" s="342">
        <f t="shared" si="1"/>
        <v>800</v>
      </c>
      <c r="AA9" s="342" t="str">
        <f t="shared" si="2"/>
        <v>0</v>
      </c>
      <c r="AC9" s="85"/>
    </row>
    <row r="10" spans="1:34" s="74" customFormat="1" ht="12" customHeight="1" x14ac:dyDescent="0.2">
      <c r="A10" s="1" t="s">
        <v>1258</v>
      </c>
      <c r="B10" s="2">
        <v>0</v>
      </c>
      <c r="C10" s="1" t="s">
        <v>1906</v>
      </c>
      <c r="D10" s="1" t="s">
        <v>2186</v>
      </c>
      <c r="E10" s="3" t="s">
        <v>2187</v>
      </c>
      <c r="F10" s="3">
        <v>16</v>
      </c>
      <c r="G10" s="136">
        <v>25</v>
      </c>
      <c r="H10" s="3"/>
      <c r="I10" s="3"/>
      <c r="J10" s="3" t="s">
        <v>446</v>
      </c>
      <c r="K10" s="111" t="s">
        <v>2821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1137</v>
      </c>
      <c r="R10" s="21">
        <v>0</v>
      </c>
      <c r="S10" s="390" t="s">
        <v>436</v>
      </c>
      <c r="T10" s="1" t="s">
        <v>3194</v>
      </c>
      <c r="U10" s="22" t="s">
        <v>1769</v>
      </c>
      <c r="V10" s="22" t="s">
        <v>1769</v>
      </c>
      <c r="W10" s="22" t="s">
        <v>2892</v>
      </c>
      <c r="X10" s="22" t="s">
        <v>1019</v>
      </c>
      <c r="Y10" s="342">
        <f t="shared" si="0"/>
        <v>800</v>
      </c>
      <c r="Z10" s="342">
        <f t="shared" si="1"/>
        <v>800</v>
      </c>
      <c r="AA10" s="342" t="str">
        <f t="shared" si="2"/>
        <v>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1137</v>
      </c>
      <c r="R11" s="21">
        <v>0</v>
      </c>
      <c r="S11" s="250" t="s">
        <v>3195</v>
      </c>
      <c r="T11" s="1" t="s">
        <v>3194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256</v>
      </c>
      <c r="Z11" s="342" t="str">
        <f t="shared" si="1"/>
        <v>0</v>
      </c>
      <c r="AA11" s="342">
        <f t="shared" si="2"/>
        <v>256</v>
      </c>
      <c r="AC11" s="85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342">
        <f t="shared" si="0"/>
        <v>0</v>
      </c>
      <c r="Z12" s="342" t="str">
        <f t="shared" si="1"/>
        <v>0</v>
      </c>
      <c r="AA12" s="342" t="str">
        <f t="shared" si="2"/>
        <v>0</v>
      </c>
      <c r="AC12" s="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58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SUM(P3:P12)</f>
        <v>58</v>
      </c>
      <c r="Q13" s="348"/>
      <c r="R13" s="53"/>
      <c r="S13" s="258"/>
      <c r="T13" s="348"/>
      <c r="U13" s="42"/>
      <c r="V13" s="42"/>
      <c r="W13" s="42"/>
      <c r="X13" s="42"/>
      <c r="Y13" s="342">
        <f t="shared" si="0"/>
        <v>0</v>
      </c>
      <c r="Z13" s="342" t="str">
        <f t="shared" si="1"/>
        <v>0</v>
      </c>
      <c r="AA13" s="342" t="str">
        <f t="shared" si="2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 t="s">
        <v>2185</v>
      </c>
      <c r="R14" s="22"/>
      <c r="S14" s="260"/>
      <c r="T14" s="22"/>
      <c r="X14" s="22"/>
      <c r="Y14" s="342">
        <f t="shared" si="0"/>
        <v>0</v>
      </c>
      <c r="Z14" s="342" t="str">
        <f t="shared" si="1"/>
        <v>0</v>
      </c>
      <c r="AA14" s="342" t="str">
        <f t="shared" si="2"/>
        <v>0</v>
      </c>
    </row>
    <row r="15" spans="1:34" s="3" customFormat="1" ht="12" customHeight="1" x14ac:dyDescent="0.2">
      <c r="A15" s="1" t="s">
        <v>3196</v>
      </c>
      <c r="B15" s="2">
        <v>0</v>
      </c>
      <c r="C15" s="1" t="s">
        <v>3197</v>
      </c>
      <c r="D15" s="1" t="s">
        <v>2718</v>
      </c>
      <c r="E15" s="3" t="s">
        <v>2187</v>
      </c>
      <c r="F15" s="3">
        <v>8</v>
      </c>
      <c r="G15" s="27">
        <v>25</v>
      </c>
      <c r="I15" s="27"/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1137</v>
      </c>
      <c r="R15" s="21">
        <v>0</v>
      </c>
      <c r="S15" s="390" t="s">
        <v>436</v>
      </c>
      <c r="T15" s="1" t="s">
        <v>3198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342">
        <f t="shared" si="0"/>
        <v>400</v>
      </c>
      <c r="Z15" s="342">
        <f t="shared" si="1"/>
        <v>400</v>
      </c>
      <c r="AA15" s="342" t="str">
        <f t="shared" si="2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2186</v>
      </c>
      <c r="E16" s="22" t="s">
        <v>2187</v>
      </c>
      <c r="F16" s="22">
        <v>16</v>
      </c>
      <c r="G16" s="22">
        <v>8</v>
      </c>
      <c r="I16" s="29" t="s">
        <v>2904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1137</v>
      </c>
      <c r="R16" s="21">
        <v>0</v>
      </c>
      <c r="S16" s="250" t="s">
        <v>3195</v>
      </c>
      <c r="T16" s="1" t="s">
        <v>3198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256</v>
      </c>
      <c r="Z16" s="342" t="str">
        <f t="shared" si="1"/>
        <v>0</v>
      </c>
      <c r="AA16" s="342">
        <f t="shared" si="2"/>
        <v>256</v>
      </c>
      <c r="AC16" s="25"/>
    </row>
    <row r="17" spans="1:34" s="3" customFormat="1" ht="12" customHeight="1" x14ac:dyDescent="0.2"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342">
        <f t="shared" si="0"/>
        <v>0</v>
      </c>
      <c r="Z17" s="342" t="str">
        <f t="shared" si="1"/>
        <v>0</v>
      </c>
      <c r="AA17" s="342" t="str">
        <f t="shared" si="2"/>
        <v>0</v>
      </c>
      <c r="AC17" s="5"/>
    </row>
    <row r="18" spans="1:34" s="65" customFormat="1" ht="12" customHeight="1" thickBot="1" x14ac:dyDescent="0.3">
      <c r="A18" s="300"/>
      <c r="B18" s="387"/>
      <c r="C18" s="300"/>
      <c r="D18" s="262"/>
      <c r="E18" s="49"/>
      <c r="F18" s="49"/>
      <c r="G18" s="317">
        <f>SUM(G14:G16)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342">
        <f t="shared" si="0"/>
        <v>0</v>
      </c>
      <c r="Z18" s="342" t="str">
        <f t="shared" si="1"/>
        <v>0</v>
      </c>
      <c r="AA18" s="342" t="str">
        <f t="shared" si="2"/>
        <v>0</v>
      </c>
      <c r="AC18" s="389"/>
    </row>
    <row r="19" spans="1:34" s="74" customFormat="1" ht="12" customHeight="1" x14ac:dyDescent="0.25">
      <c r="A19" s="20"/>
      <c r="B19" s="21"/>
      <c r="C19" s="238" t="s">
        <v>1920</v>
      </c>
      <c r="D19" s="20"/>
      <c r="E19" s="22"/>
      <c r="F19" s="22"/>
      <c r="G19" s="22"/>
      <c r="H19" s="22"/>
      <c r="I19" s="29"/>
      <c r="J19" s="37"/>
      <c r="K19" s="23"/>
      <c r="L19" s="271"/>
      <c r="M19" s="272"/>
      <c r="O19" s="260"/>
      <c r="P19" s="272"/>
      <c r="Q19" s="83"/>
      <c r="R19" s="84"/>
      <c r="S19" s="260"/>
      <c r="T19" s="83"/>
      <c r="Y19" s="342">
        <f t="shared" si="0"/>
        <v>0</v>
      </c>
      <c r="Z19" s="342" t="str">
        <f t="shared" si="1"/>
        <v>0</v>
      </c>
      <c r="AA19" s="342" t="str">
        <f t="shared" si="2"/>
        <v>0</v>
      </c>
      <c r="AC19" s="85"/>
    </row>
    <row r="20" spans="1:34" s="43" customFormat="1" ht="12" customHeight="1" x14ac:dyDescent="0.25">
      <c r="A20" s="20"/>
      <c r="B20" s="21"/>
      <c r="C20" s="20"/>
      <c r="D20" s="20" t="s">
        <v>1921</v>
      </c>
      <c r="E20" s="74" t="s">
        <v>2187</v>
      </c>
      <c r="F20" s="74">
        <v>1</v>
      </c>
      <c r="G20" s="310"/>
      <c r="H20" s="22" t="s">
        <v>2839</v>
      </c>
      <c r="I20" s="29"/>
      <c r="J20" s="22"/>
      <c r="K20" s="29"/>
      <c r="L20" s="271" t="s">
        <v>2185</v>
      </c>
      <c r="M20" s="275"/>
      <c r="N20" s="74"/>
      <c r="O20" s="276"/>
      <c r="P20" s="310"/>
      <c r="Q20" s="248"/>
      <c r="R20" s="21"/>
      <c r="S20" s="250"/>
      <c r="T20" s="20"/>
      <c r="U20" s="22"/>
      <c r="V20" s="22"/>
      <c r="W20" s="22"/>
      <c r="X20" s="22"/>
      <c r="Y20" s="342">
        <f t="shared" si="0"/>
        <v>0</v>
      </c>
      <c r="Z20" s="342" t="str">
        <f t="shared" si="1"/>
        <v>0</v>
      </c>
      <c r="AA20" s="342" t="str">
        <f t="shared" si="2"/>
        <v>0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/>
      <c r="B21" s="21"/>
      <c r="C21" s="20"/>
      <c r="D21" s="20" t="s">
        <v>1922</v>
      </c>
      <c r="E21" s="74" t="s">
        <v>2187</v>
      </c>
      <c r="F21" s="74">
        <v>1</v>
      </c>
      <c r="G21" s="310"/>
      <c r="H21" s="22" t="s">
        <v>2839</v>
      </c>
      <c r="I21" s="29"/>
      <c r="J21" s="22"/>
      <c r="K21" s="29"/>
      <c r="L21" s="271" t="s">
        <v>2185</v>
      </c>
      <c r="M21" s="275"/>
      <c r="N21" s="74"/>
      <c r="O21" s="276"/>
      <c r="P21" s="310"/>
      <c r="Q21" s="248"/>
      <c r="R21" s="21"/>
      <c r="S21" s="250"/>
      <c r="T21" s="20"/>
      <c r="U21" s="22"/>
      <c r="V21" s="22"/>
      <c r="W21" s="22"/>
      <c r="X21" s="22"/>
      <c r="Y21" s="342">
        <f t="shared" si="0"/>
        <v>0</v>
      </c>
      <c r="Z21" s="342" t="str">
        <f t="shared" si="1"/>
        <v>0</v>
      </c>
      <c r="AA21" s="342" t="str">
        <f t="shared" si="2"/>
        <v>0</v>
      </c>
      <c r="AB21" s="114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/>
      <c r="B22" s="21"/>
      <c r="C22" s="20"/>
      <c r="D22" s="20" t="s">
        <v>1923</v>
      </c>
      <c r="E22" s="74" t="s">
        <v>2187</v>
      </c>
      <c r="F22" s="74">
        <v>1</v>
      </c>
      <c r="G22" s="310"/>
      <c r="H22" s="22" t="s">
        <v>2839</v>
      </c>
      <c r="I22" s="29"/>
      <c r="J22" s="22"/>
      <c r="K22" s="29"/>
      <c r="L22" s="271" t="s">
        <v>2185</v>
      </c>
      <c r="M22" s="275"/>
      <c r="N22" s="74"/>
      <c r="O22" s="276"/>
      <c r="P22" s="310"/>
      <c r="Q22" s="248"/>
      <c r="R22" s="21"/>
      <c r="S22" s="250"/>
      <c r="T22" s="20"/>
      <c r="U22" s="22"/>
      <c r="V22" s="22"/>
      <c r="W22" s="22"/>
      <c r="X22" s="22"/>
      <c r="Y22" s="342">
        <f t="shared" si="0"/>
        <v>0</v>
      </c>
      <c r="Z22" s="342" t="str">
        <f t="shared" si="1"/>
        <v>0</v>
      </c>
      <c r="AA22" s="342" t="str">
        <f t="shared" si="2"/>
        <v>0</v>
      </c>
      <c r="AB22" s="114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1924</v>
      </c>
      <c r="E23" s="74" t="s">
        <v>2187</v>
      </c>
      <c r="F23" s="74">
        <v>1</v>
      </c>
      <c r="G23" s="310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310">
        <v>1</v>
      </c>
      <c r="Q23" s="248" t="s">
        <v>1137</v>
      </c>
      <c r="R23" s="21">
        <v>0</v>
      </c>
      <c r="S23" s="250" t="s">
        <v>3195</v>
      </c>
      <c r="T23" s="1" t="s">
        <v>3199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1925</v>
      </c>
      <c r="E24" s="74" t="s">
        <v>2187</v>
      </c>
      <c r="F24" s="74">
        <v>1</v>
      </c>
      <c r="G24" s="310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310">
        <v>1</v>
      </c>
      <c r="Q24" s="248" t="s">
        <v>1137</v>
      </c>
      <c r="R24" s="21">
        <v>0</v>
      </c>
      <c r="S24" s="250" t="s">
        <v>3195</v>
      </c>
      <c r="T24" s="1" t="s">
        <v>3199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1260</v>
      </c>
      <c r="E25" s="74" t="s">
        <v>2187</v>
      </c>
      <c r="F25" s="74">
        <v>1</v>
      </c>
      <c r="G25" s="310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310">
        <v>1</v>
      </c>
      <c r="Q25" s="248" t="s">
        <v>1137</v>
      </c>
      <c r="R25" s="21">
        <v>0</v>
      </c>
      <c r="S25" s="250" t="s">
        <v>3195</v>
      </c>
      <c r="T25" s="1" t="s">
        <v>3199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342">
        <f t="shared" si="0"/>
        <v>2</v>
      </c>
      <c r="Z25" s="342" t="str">
        <f t="shared" si="1"/>
        <v>0</v>
      </c>
      <c r="AA25" s="342">
        <f t="shared" si="2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1928</v>
      </c>
      <c r="E26" s="74" t="s">
        <v>2187</v>
      </c>
      <c r="F26" s="74">
        <v>1</v>
      </c>
      <c r="G26" s="310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310">
        <v>1</v>
      </c>
      <c r="Q26" s="248" t="s">
        <v>1137</v>
      </c>
      <c r="R26" s="21">
        <v>0</v>
      </c>
      <c r="S26" s="250" t="s">
        <v>3195</v>
      </c>
      <c r="T26" s="1" t="s">
        <v>3199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342">
        <f t="shared" si="0"/>
        <v>2</v>
      </c>
      <c r="Z26" s="342" t="str">
        <f t="shared" si="1"/>
        <v>0</v>
      </c>
      <c r="AA26" s="342">
        <f t="shared" si="2"/>
        <v>2</v>
      </c>
      <c r="AB26" s="30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1929</v>
      </c>
      <c r="E27" s="74" t="s">
        <v>2187</v>
      </c>
      <c r="F27" s="74">
        <v>1</v>
      </c>
      <c r="G27" s="310">
        <v>1</v>
      </c>
      <c r="H27" s="22" t="s">
        <v>2839</v>
      </c>
      <c r="I27" s="29" t="s">
        <v>2904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310">
        <v>1</v>
      </c>
      <c r="Q27" s="248" t="s">
        <v>1137</v>
      </c>
      <c r="R27" s="21">
        <v>0</v>
      </c>
      <c r="S27" s="250" t="s">
        <v>3195</v>
      </c>
      <c r="T27" s="1" t="s">
        <v>3199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342">
        <f t="shared" si="0"/>
        <v>2</v>
      </c>
      <c r="Z27" s="342" t="str">
        <f t="shared" si="1"/>
        <v>0</v>
      </c>
      <c r="AA27" s="342">
        <f t="shared" si="2"/>
        <v>2</v>
      </c>
      <c r="AB27" s="30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1930</v>
      </c>
      <c r="E28" s="74" t="s">
        <v>2187</v>
      </c>
      <c r="F28" s="74">
        <v>1</v>
      </c>
      <c r="G28" s="310">
        <v>1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310">
        <v>1</v>
      </c>
      <c r="Q28" s="248" t="s">
        <v>1137</v>
      </c>
      <c r="R28" s="21">
        <v>0</v>
      </c>
      <c r="S28" s="250" t="s">
        <v>3195</v>
      </c>
      <c r="T28" s="1" t="s">
        <v>3199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342">
        <f t="shared" si="0"/>
        <v>2</v>
      </c>
      <c r="Z28" s="342" t="str">
        <f t="shared" si="1"/>
        <v>0</v>
      </c>
      <c r="AA28" s="342">
        <f t="shared" si="2"/>
        <v>2</v>
      </c>
      <c r="AB28" s="30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1094</v>
      </c>
      <c r="E29" s="74" t="s">
        <v>2187</v>
      </c>
      <c r="F29" s="74">
        <v>1</v>
      </c>
      <c r="G29" s="310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310">
        <v>1</v>
      </c>
      <c r="Q29" s="248" t="s">
        <v>1137</v>
      </c>
      <c r="R29" s="21">
        <v>0</v>
      </c>
      <c r="S29" s="250" t="s">
        <v>3195</v>
      </c>
      <c r="T29" s="1" t="s">
        <v>3199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342">
        <f t="shared" si="0"/>
        <v>2</v>
      </c>
      <c r="Z29" s="342" t="str">
        <f t="shared" si="1"/>
        <v>0</v>
      </c>
      <c r="AA29" s="342">
        <f t="shared" si="2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1931</v>
      </c>
      <c r="E30" s="74" t="s">
        <v>2187</v>
      </c>
      <c r="F30" s="74">
        <v>1</v>
      </c>
      <c r="G30" s="310">
        <v>1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310">
        <v>1</v>
      </c>
      <c r="Q30" s="248" t="s">
        <v>1137</v>
      </c>
      <c r="R30" s="21">
        <v>0</v>
      </c>
      <c r="S30" s="250" t="s">
        <v>3195</v>
      </c>
      <c r="T30" s="1" t="s">
        <v>3199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342">
        <f t="shared" si="0"/>
        <v>2</v>
      </c>
      <c r="Z30" s="342" t="str">
        <f t="shared" si="1"/>
        <v>0</v>
      </c>
      <c r="AA30" s="342">
        <f t="shared" si="2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1095</v>
      </c>
      <c r="E31" s="74" t="s">
        <v>2187</v>
      </c>
      <c r="F31" s="74">
        <v>1</v>
      </c>
      <c r="G31" s="310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310">
        <v>2</v>
      </c>
      <c r="Q31" s="248" t="s">
        <v>1137</v>
      </c>
      <c r="R31" s="21">
        <v>0</v>
      </c>
      <c r="S31" s="250" t="s">
        <v>3195</v>
      </c>
      <c r="T31" s="1" t="s">
        <v>3199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342">
        <f t="shared" si="0"/>
        <v>4</v>
      </c>
      <c r="Z31" s="342" t="str">
        <f t="shared" si="1"/>
        <v>0</v>
      </c>
      <c r="AA31" s="342">
        <f t="shared" si="2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1898</v>
      </c>
      <c r="E32" s="74" t="s">
        <v>2187</v>
      </c>
      <c r="F32" s="74">
        <v>1</v>
      </c>
      <c r="G32" s="310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310">
        <v>2</v>
      </c>
      <c r="Q32" s="248" t="s">
        <v>1137</v>
      </c>
      <c r="R32" s="21">
        <v>0</v>
      </c>
      <c r="S32" s="250" t="s">
        <v>3195</v>
      </c>
      <c r="T32" s="1" t="s">
        <v>3199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342">
        <f t="shared" si="0"/>
        <v>4</v>
      </c>
      <c r="Z32" s="342" t="str">
        <f t="shared" si="1"/>
        <v>0</v>
      </c>
      <c r="AA32" s="342">
        <f t="shared" si="2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1932</v>
      </c>
      <c r="E33" s="74" t="s">
        <v>2187</v>
      </c>
      <c r="F33" s="74">
        <v>1</v>
      </c>
      <c r="G33" s="310">
        <v>2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310">
        <v>2</v>
      </c>
      <c r="Q33" s="248" t="s">
        <v>1137</v>
      </c>
      <c r="R33" s="21">
        <v>0</v>
      </c>
      <c r="S33" s="250" t="s">
        <v>3195</v>
      </c>
      <c r="T33" s="1" t="s">
        <v>3199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342">
        <f t="shared" si="0"/>
        <v>4</v>
      </c>
      <c r="Z33" s="342" t="str">
        <f t="shared" si="1"/>
        <v>0</v>
      </c>
      <c r="AA33" s="342">
        <f t="shared" si="2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1933</v>
      </c>
      <c r="E34" s="74" t="s">
        <v>2187</v>
      </c>
      <c r="F34" s="74">
        <v>1</v>
      </c>
      <c r="G34" s="310">
        <v>2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310">
        <v>2</v>
      </c>
      <c r="Q34" s="248" t="s">
        <v>1137</v>
      </c>
      <c r="R34" s="21">
        <v>0</v>
      </c>
      <c r="S34" s="250" t="s">
        <v>3195</v>
      </c>
      <c r="T34" s="1" t="s">
        <v>3199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342">
        <f t="shared" si="0"/>
        <v>4</v>
      </c>
      <c r="Z34" s="342" t="str">
        <f t="shared" si="1"/>
        <v>0</v>
      </c>
      <c r="AA34" s="342">
        <f t="shared" si="2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1934</v>
      </c>
      <c r="E35" s="74" t="s">
        <v>2187</v>
      </c>
      <c r="F35" s="74">
        <v>1</v>
      </c>
      <c r="G35" s="310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310">
        <v>2</v>
      </c>
      <c r="Q35" s="248" t="s">
        <v>1137</v>
      </c>
      <c r="R35" s="21">
        <v>0</v>
      </c>
      <c r="S35" s="250" t="s">
        <v>3195</v>
      </c>
      <c r="T35" s="1" t="s">
        <v>3199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342">
        <f t="shared" si="0"/>
        <v>4</v>
      </c>
      <c r="Z35" s="342" t="str">
        <f t="shared" si="1"/>
        <v>0</v>
      </c>
      <c r="AA35" s="342">
        <f t="shared" si="2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1935</v>
      </c>
      <c r="E36" s="74" t="s">
        <v>2187</v>
      </c>
      <c r="F36" s="74">
        <v>1</v>
      </c>
      <c r="G36" s="310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310">
        <v>2</v>
      </c>
      <c r="Q36" s="248" t="s">
        <v>1137</v>
      </c>
      <c r="R36" s="21">
        <v>0</v>
      </c>
      <c r="S36" s="250" t="s">
        <v>3195</v>
      </c>
      <c r="T36" s="1" t="s">
        <v>3199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342">
        <f t="shared" si="0"/>
        <v>4</v>
      </c>
      <c r="Z36" s="342" t="str">
        <f t="shared" si="1"/>
        <v>0</v>
      </c>
      <c r="AA36" s="342">
        <f t="shared" si="2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1936</v>
      </c>
      <c r="E37" s="74" t="s">
        <v>2187</v>
      </c>
      <c r="F37" s="74">
        <v>1</v>
      </c>
      <c r="G37" s="310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310">
        <v>2</v>
      </c>
      <c r="Q37" s="248" t="s">
        <v>1137</v>
      </c>
      <c r="R37" s="21">
        <v>0</v>
      </c>
      <c r="S37" s="250" t="s">
        <v>3195</v>
      </c>
      <c r="T37" s="1" t="s">
        <v>3199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342">
        <f t="shared" si="0"/>
        <v>4</v>
      </c>
      <c r="Z37" s="342" t="str">
        <f t="shared" si="1"/>
        <v>0</v>
      </c>
      <c r="AA37" s="342">
        <f t="shared" si="2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1937</v>
      </c>
      <c r="E38" s="74" t="s">
        <v>2187</v>
      </c>
      <c r="F38" s="74">
        <v>1</v>
      </c>
      <c r="G38" s="310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310">
        <v>2</v>
      </c>
      <c r="Q38" s="248" t="s">
        <v>1137</v>
      </c>
      <c r="R38" s="21">
        <v>0</v>
      </c>
      <c r="S38" s="250" t="s">
        <v>3195</v>
      </c>
      <c r="T38" s="1" t="s">
        <v>3199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342">
        <f t="shared" si="0"/>
        <v>4</v>
      </c>
      <c r="Z38" s="342" t="str">
        <f t="shared" si="1"/>
        <v>0</v>
      </c>
      <c r="AA38" s="342">
        <f t="shared" si="2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1168</v>
      </c>
      <c r="E39" s="74" t="s">
        <v>2187</v>
      </c>
      <c r="F39" s="74">
        <v>1</v>
      </c>
      <c r="G39" s="310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310">
        <v>2</v>
      </c>
      <c r="Q39" s="248" t="s">
        <v>1137</v>
      </c>
      <c r="R39" s="21">
        <v>0</v>
      </c>
      <c r="S39" s="250" t="s">
        <v>3195</v>
      </c>
      <c r="T39" s="1" t="s">
        <v>3199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342">
        <f t="shared" si="0"/>
        <v>4</v>
      </c>
      <c r="Z39" s="342" t="str">
        <f t="shared" si="1"/>
        <v>0</v>
      </c>
      <c r="AA39" s="342">
        <f t="shared" si="2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1938</v>
      </c>
      <c r="E40" s="74" t="s">
        <v>2187</v>
      </c>
      <c r="F40" s="74">
        <v>1</v>
      </c>
      <c r="G40" s="310">
        <v>2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310">
        <v>2</v>
      </c>
      <c r="Q40" s="248" t="s">
        <v>1137</v>
      </c>
      <c r="R40" s="21">
        <v>0</v>
      </c>
      <c r="S40" s="250" t="s">
        <v>3195</v>
      </c>
      <c r="T40" s="1" t="s">
        <v>3199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342">
        <f t="shared" si="0"/>
        <v>4</v>
      </c>
      <c r="Z40" s="342" t="str">
        <f t="shared" si="1"/>
        <v>0</v>
      </c>
      <c r="AA40" s="342">
        <f t="shared" si="2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1939</v>
      </c>
      <c r="E41" s="74" t="s">
        <v>2187</v>
      </c>
      <c r="F41" s="74">
        <v>1</v>
      </c>
      <c r="G41" s="310">
        <v>2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310">
        <v>2</v>
      </c>
      <c r="Q41" s="248" t="s">
        <v>1137</v>
      </c>
      <c r="R41" s="21">
        <v>0</v>
      </c>
      <c r="S41" s="250" t="s">
        <v>3195</v>
      </c>
      <c r="T41" s="1" t="s">
        <v>3199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342">
        <f t="shared" si="0"/>
        <v>4</v>
      </c>
      <c r="Z41" s="342" t="str">
        <f t="shared" si="1"/>
        <v>0</v>
      </c>
      <c r="AA41" s="342">
        <f t="shared" si="2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1940</v>
      </c>
      <c r="E42" s="74" t="s">
        <v>2187</v>
      </c>
      <c r="F42" s="74">
        <v>1</v>
      </c>
      <c r="G42" s="310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310">
        <v>1</v>
      </c>
      <c r="Q42" s="248" t="s">
        <v>1137</v>
      </c>
      <c r="R42" s="21">
        <v>0</v>
      </c>
      <c r="S42" s="250" t="s">
        <v>3195</v>
      </c>
      <c r="T42" s="1" t="s">
        <v>3199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342">
        <f t="shared" si="0"/>
        <v>2</v>
      </c>
      <c r="Z42" s="342" t="str">
        <f t="shared" si="1"/>
        <v>0</v>
      </c>
      <c r="AA42" s="342">
        <f t="shared" si="2"/>
        <v>2</v>
      </c>
      <c r="AB42" s="114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1941</v>
      </c>
      <c r="E43" s="74" t="s">
        <v>2187</v>
      </c>
      <c r="F43" s="74">
        <v>1</v>
      </c>
      <c r="G43" s="310">
        <v>1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310">
        <v>1</v>
      </c>
      <c r="Q43" s="248" t="s">
        <v>1137</v>
      </c>
      <c r="R43" s="21">
        <v>0</v>
      </c>
      <c r="S43" s="250" t="s">
        <v>3195</v>
      </c>
      <c r="T43" s="1" t="s">
        <v>3199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342">
        <f t="shared" si="0"/>
        <v>2</v>
      </c>
      <c r="Z43" s="342" t="str">
        <f t="shared" si="1"/>
        <v>0</v>
      </c>
      <c r="AA43" s="342">
        <f t="shared" si="2"/>
        <v>2</v>
      </c>
      <c r="AB43" s="114"/>
      <c r="AC43" s="30"/>
      <c r="AD43" s="34"/>
      <c r="AE43" s="34"/>
      <c r="AF43" s="34"/>
      <c r="AG43" s="34"/>
      <c r="AH43" s="34"/>
    </row>
    <row r="44" spans="1:34" s="42" customFormat="1" ht="12" customHeight="1" x14ac:dyDescent="0.25">
      <c r="A44" s="52"/>
      <c r="B44" s="53"/>
      <c r="C44" s="52"/>
      <c r="D44" s="52"/>
      <c r="G44" s="279">
        <f>SUM(G20:G43)</f>
        <v>32</v>
      </c>
      <c r="H44" s="252"/>
      <c r="I44" s="253"/>
      <c r="J44" s="280"/>
      <c r="K44" s="255"/>
      <c r="L44" s="256"/>
      <c r="M44" s="257">
        <f>G44-P44</f>
        <v>0</v>
      </c>
      <c r="N44" s="366"/>
      <c r="O44" s="282"/>
      <c r="P44" s="283">
        <f>SUM(P20:P43)</f>
        <v>32</v>
      </c>
      <c r="Q44" s="52"/>
      <c r="R44" s="53"/>
      <c r="S44" s="258"/>
      <c r="T44" s="52"/>
      <c r="Y44" s="342">
        <f t="shared" si="0"/>
        <v>0</v>
      </c>
      <c r="Z44" s="342" t="str">
        <f t="shared" si="1"/>
        <v>0</v>
      </c>
      <c r="AA44" s="342" t="str">
        <f t="shared" si="2"/>
        <v>0</v>
      </c>
      <c r="AB44" s="284"/>
      <c r="AC44" s="56"/>
    </row>
    <row r="45" spans="1:34" s="74" customFormat="1" ht="12" customHeight="1" x14ac:dyDescent="0.25">
      <c r="A45" s="83"/>
      <c r="B45" s="84"/>
      <c r="C45" s="83"/>
      <c r="D45" s="83"/>
      <c r="G45" s="285"/>
      <c r="H45" s="286"/>
      <c r="I45" s="274"/>
      <c r="J45" s="287"/>
      <c r="K45" s="245"/>
      <c r="L45" s="271"/>
      <c r="M45" s="272"/>
      <c r="N45" s="37"/>
      <c r="O45" s="276"/>
      <c r="P45" s="289"/>
      <c r="Q45" s="20"/>
      <c r="R45" s="21"/>
      <c r="S45" s="260"/>
      <c r="T45" s="20"/>
      <c r="U45" s="22"/>
      <c r="V45" s="22"/>
      <c r="W45" s="22"/>
      <c r="X45" s="22"/>
      <c r="Y45" s="342">
        <f t="shared" si="0"/>
        <v>0</v>
      </c>
      <c r="Z45" s="342" t="str">
        <f t="shared" si="1"/>
        <v>0</v>
      </c>
      <c r="AA45" s="342" t="str">
        <f t="shared" si="2"/>
        <v>0</v>
      </c>
      <c r="AB45" s="114"/>
      <c r="AC45" s="85"/>
    </row>
    <row r="46" spans="1:34" s="74" customFormat="1" ht="12" customHeight="1" x14ac:dyDescent="0.25">
      <c r="A46" s="83"/>
      <c r="B46" s="84"/>
      <c r="C46" s="83"/>
      <c r="D46" s="83"/>
      <c r="G46" s="285"/>
      <c r="H46" s="286"/>
      <c r="I46" s="274"/>
      <c r="J46" s="287"/>
      <c r="K46" s="245"/>
      <c r="L46" s="271"/>
      <c r="M46" s="272"/>
      <c r="N46" s="37"/>
      <c r="O46" s="276"/>
      <c r="P46" s="289"/>
      <c r="Q46" s="20"/>
      <c r="R46" s="21"/>
      <c r="S46" s="260"/>
      <c r="T46" s="20"/>
      <c r="U46" s="22"/>
      <c r="V46" s="22"/>
      <c r="W46" s="22"/>
      <c r="X46" s="22"/>
      <c r="Y46" s="342">
        <f t="shared" si="0"/>
        <v>0</v>
      </c>
      <c r="Z46" s="342" t="str">
        <f t="shared" si="1"/>
        <v>0</v>
      </c>
      <c r="AA46" s="342" t="str">
        <f t="shared" si="2"/>
        <v>0</v>
      </c>
      <c r="AB46" s="114"/>
      <c r="AC46" s="85"/>
    </row>
    <row r="47" spans="1:34" s="74" customFormat="1" ht="12" customHeight="1" x14ac:dyDescent="0.2">
      <c r="A47" s="20" t="s">
        <v>2711</v>
      </c>
      <c r="B47" s="21">
        <v>216</v>
      </c>
      <c r="C47" s="20" t="s">
        <v>2218</v>
      </c>
      <c r="D47" s="83" t="s">
        <v>1921</v>
      </c>
      <c r="E47" s="74" t="s">
        <v>2187</v>
      </c>
      <c r="F47" s="74">
        <v>1</v>
      </c>
      <c r="G47" s="310">
        <v>4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310">
        <v>4</v>
      </c>
      <c r="Q47" s="1" t="s">
        <v>3197</v>
      </c>
      <c r="R47" s="2">
        <v>190</v>
      </c>
      <c r="S47" s="250" t="s">
        <v>3200</v>
      </c>
      <c r="T47" s="1" t="s">
        <v>3201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8</v>
      </c>
      <c r="Z47" s="342" t="str">
        <f t="shared" si="1"/>
        <v>0</v>
      </c>
      <c r="AA47" s="342">
        <f t="shared" si="2"/>
        <v>8</v>
      </c>
      <c r="AB47" s="114"/>
      <c r="AC47" s="85"/>
    </row>
    <row r="48" spans="1:34" s="74" customFormat="1" ht="12" customHeight="1" x14ac:dyDescent="0.2">
      <c r="A48" s="20" t="s">
        <v>2711</v>
      </c>
      <c r="B48" s="21">
        <v>216</v>
      </c>
      <c r="C48" s="20" t="s">
        <v>2218</v>
      </c>
      <c r="D48" s="83" t="s">
        <v>1922</v>
      </c>
      <c r="E48" s="74" t="s">
        <v>2187</v>
      </c>
      <c r="F48" s="74">
        <v>1</v>
      </c>
      <c r="G48" s="310">
        <v>4</v>
      </c>
      <c r="H48" s="22" t="s">
        <v>2839</v>
      </c>
      <c r="I48" s="29" t="s">
        <v>2904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310">
        <v>4</v>
      </c>
      <c r="Q48" s="1" t="s">
        <v>3197</v>
      </c>
      <c r="R48" s="2">
        <v>190</v>
      </c>
      <c r="S48" s="250" t="s">
        <v>3200</v>
      </c>
      <c r="T48" s="1" t="s">
        <v>3201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8</v>
      </c>
      <c r="Z48" s="342" t="str">
        <f t="shared" si="1"/>
        <v>0</v>
      </c>
      <c r="AA48" s="342">
        <f t="shared" si="2"/>
        <v>8</v>
      </c>
      <c r="AB48" s="114"/>
      <c r="AC48" s="85"/>
    </row>
    <row r="49" spans="1:34" s="74" customFormat="1" ht="12" customHeight="1" x14ac:dyDescent="0.2">
      <c r="A49" s="20" t="s">
        <v>2711</v>
      </c>
      <c r="B49" s="21">
        <v>216</v>
      </c>
      <c r="C49" s="20" t="s">
        <v>2218</v>
      </c>
      <c r="D49" s="83" t="s">
        <v>1923</v>
      </c>
      <c r="E49" s="74" t="s">
        <v>2187</v>
      </c>
      <c r="F49" s="74">
        <v>1</v>
      </c>
      <c r="G49" s="310">
        <v>4</v>
      </c>
      <c r="H49" s="22" t="s">
        <v>2839</v>
      </c>
      <c r="I49" s="29" t="s">
        <v>2904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310">
        <v>4</v>
      </c>
      <c r="Q49" s="1" t="s">
        <v>3197</v>
      </c>
      <c r="R49" s="2">
        <v>190</v>
      </c>
      <c r="S49" s="250" t="s">
        <v>3200</v>
      </c>
      <c r="T49" s="1" t="s">
        <v>3201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8</v>
      </c>
      <c r="Z49" s="342" t="str">
        <f t="shared" si="1"/>
        <v>0</v>
      </c>
      <c r="AA49" s="342">
        <f t="shared" si="2"/>
        <v>8</v>
      </c>
      <c r="AB49" s="114"/>
      <c r="AC49" s="8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1924</v>
      </c>
      <c r="E50" s="74" t="s">
        <v>2187</v>
      </c>
      <c r="F50" s="74">
        <v>1</v>
      </c>
      <c r="G50" s="310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310">
        <v>3</v>
      </c>
      <c r="Q50" s="1" t="s">
        <v>3197</v>
      </c>
      <c r="R50" s="2">
        <v>190</v>
      </c>
      <c r="S50" s="250" t="s">
        <v>3200</v>
      </c>
      <c r="T50" s="1" t="s">
        <v>3201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1925</v>
      </c>
      <c r="E51" s="74" t="s">
        <v>2187</v>
      </c>
      <c r="F51" s="74">
        <v>1</v>
      </c>
      <c r="G51" s="310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310">
        <v>3</v>
      </c>
      <c r="Q51" s="1" t="s">
        <v>3197</v>
      </c>
      <c r="R51" s="2">
        <v>190</v>
      </c>
      <c r="S51" s="250" t="s">
        <v>3200</v>
      </c>
      <c r="T51" s="1" t="s">
        <v>3201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1260</v>
      </c>
      <c r="E52" s="74" t="s">
        <v>2187</v>
      </c>
      <c r="F52" s="74">
        <v>1</v>
      </c>
      <c r="G52" s="310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74" t="s">
        <v>446</v>
      </c>
      <c r="O52" s="290" t="s">
        <v>1395</v>
      </c>
      <c r="P52" s="310">
        <v>3</v>
      </c>
      <c r="Q52" s="1" t="s">
        <v>3197</v>
      </c>
      <c r="R52" s="2">
        <v>190</v>
      </c>
      <c r="S52" s="250" t="s">
        <v>3200</v>
      </c>
      <c r="T52" s="1" t="s">
        <v>3201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342">
        <f t="shared" si="0"/>
        <v>6</v>
      </c>
      <c r="Z52" s="342" t="str">
        <f t="shared" si="1"/>
        <v>0</v>
      </c>
      <c r="AA52" s="342">
        <f t="shared" si="2"/>
        <v>6</v>
      </c>
      <c r="AB52" s="114"/>
      <c r="AC52" s="85"/>
    </row>
    <row r="53" spans="1:34" s="43" customFormat="1" ht="12" customHeight="1" x14ac:dyDescent="0.25">
      <c r="A53" s="20" t="s">
        <v>2711</v>
      </c>
      <c r="B53" s="21">
        <v>216</v>
      </c>
      <c r="C53" s="20" t="s">
        <v>2218</v>
      </c>
      <c r="D53" s="83" t="s">
        <v>1928</v>
      </c>
      <c r="E53" s="74" t="s">
        <v>2187</v>
      </c>
      <c r="F53" s="74">
        <v>1</v>
      </c>
      <c r="G53" s="310">
        <v>1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74" t="s">
        <v>446</v>
      </c>
      <c r="O53" s="290" t="s">
        <v>1395</v>
      </c>
      <c r="P53" s="310">
        <v>1</v>
      </c>
      <c r="Q53" s="1" t="s">
        <v>3197</v>
      </c>
      <c r="R53" s="2">
        <v>190</v>
      </c>
      <c r="S53" s="250" t="s">
        <v>3200</v>
      </c>
      <c r="T53" s="1" t="s">
        <v>3201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342">
        <f t="shared" si="0"/>
        <v>2</v>
      </c>
      <c r="Z53" s="342" t="str">
        <f t="shared" si="1"/>
        <v>0</v>
      </c>
      <c r="AA53" s="342">
        <f t="shared" si="2"/>
        <v>2</v>
      </c>
      <c r="AB53" s="114"/>
      <c r="AC53" s="30"/>
      <c r="AD53" s="34"/>
      <c r="AE53" s="34"/>
      <c r="AF53" s="34"/>
      <c r="AG53" s="34"/>
      <c r="AH53" s="34"/>
    </row>
    <row r="54" spans="1:34" s="43" customFormat="1" ht="12" customHeight="1" x14ac:dyDescent="0.25">
      <c r="A54" s="20" t="s">
        <v>2711</v>
      </c>
      <c r="B54" s="21">
        <v>216</v>
      </c>
      <c r="C54" s="20" t="s">
        <v>2218</v>
      </c>
      <c r="D54" s="83" t="s">
        <v>1929</v>
      </c>
      <c r="E54" s="74" t="s">
        <v>2187</v>
      </c>
      <c r="F54" s="74">
        <v>1</v>
      </c>
      <c r="G54" s="310">
        <v>1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74" t="s">
        <v>446</v>
      </c>
      <c r="O54" s="290" t="s">
        <v>1395</v>
      </c>
      <c r="P54" s="310">
        <v>1</v>
      </c>
      <c r="Q54" s="1" t="s">
        <v>3197</v>
      </c>
      <c r="R54" s="2">
        <v>190</v>
      </c>
      <c r="S54" s="250" t="s">
        <v>3200</v>
      </c>
      <c r="T54" s="1" t="s">
        <v>3201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342">
        <f t="shared" si="0"/>
        <v>2</v>
      </c>
      <c r="Z54" s="342" t="str">
        <f t="shared" si="1"/>
        <v>0</v>
      </c>
      <c r="AA54" s="342">
        <f t="shared" si="2"/>
        <v>2</v>
      </c>
      <c r="AB54" s="114"/>
      <c r="AC54" s="30"/>
      <c r="AD54" s="34"/>
      <c r="AE54" s="34"/>
      <c r="AF54" s="34"/>
      <c r="AG54" s="34"/>
      <c r="AH54" s="34"/>
    </row>
    <row r="55" spans="1:34" s="43" customFormat="1" ht="12" customHeight="1" x14ac:dyDescent="0.25">
      <c r="A55" s="20" t="s">
        <v>2711</v>
      </c>
      <c r="B55" s="21">
        <v>216</v>
      </c>
      <c r="C55" s="20" t="s">
        <v>2218</v>
      </c>
      <c r="D55" s="83" t="s">
        <v>1930</v>
      </c>
      <c r="E55" s="74" t="s">
        <v>2187</v>
      </c>
      <c r="F55" s="74">
        <v>1</v>
      </c>
      <c r="G55" s="310">
        <v>1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74" t="s">
        <v>446</v>
      </c>
      <c r="O55" s="290" t="s">
        <v>1395</v>
      </c>
      <c r="P55" s="310">
        <v>1</v>
      </c>
      <c r="Q55" s="1" t="s">
        <v>3197</v>
      </c>
      <c r="R55" s="2">
        <v>190</v>
      </c>
      <c r="S55" s="250" t="s">
        <v>3200</v>
      </c>
      <c r="T55" s="1" t="s">
        <v>3201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342">
        <f t="shared" si="0"/>
        <v>2</v>
      </c>
      <c r="Z55" s="342" t="str">
        <f t="shared" si="1"/>
        <v>0</v>
      </c>
      <c r="AA55" s="342">
        <f t="shared" si="2"/>
        <v>2</v>
      </c>
      <c r="AB55" s="114"/>
      <c r="AC55" s="30"/>
      <c r="AD55" s="34"/>
      <c r="AE55" s="34"/>
      <c r="AF55" s="34"/>
      <c r="AG55" s="34"/>
      <c r="AH55" s="34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1094</v>
      </c>
      <c r="E56" s="74" t="s">
        <v>2187</v>
      </c>
      <c r="F56" s="74">
        <v>1</v>
      </c>
      <c r="G56" s="310">
        <v>1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74" t="s">
        <v>446</v>
      </c>
      <c r="O56" s="290" t="s">
        <v>1395</v>
      </c>
      <c r="P56" s="310">
        <v>1</v>
      </c>
      <c r="Q56" s="1" t="s">
        <v>3197</v>
      </c>
      <c r="R56" s="2">
        <v>190</v>
      </c>
      <c r="S56" s="250" t="s">
        <v>3200</v>
      </c>
      <c r="T56" s="1" t="s">
        <v>3201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342">
        <f t="shared" si="0"/>
        <v>2</v>
      </c>
      <c r="Z56" s="342" t="str">
        <f t="shared" si="1"/>
        <v>0</v>
      </c>
      <c r="AA56" s="342">
        <f t="shared" si="2"/>
        <v>2</v>
      </c>
      <c r="AB56" s="30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1931</v>
      </c>
      <c r="E57" s="74" t="s">
        <v>2187</v>
      </c>
      <c r="F57" s="74">
        <v>1</v>
      </c>
      <c r="G57" s="310">
        <v>1</v>
      </c>
      <c r="H57" s="22" t="s">
        <v>2839</v>
      </c>
      <c r="I57" s="29" t="s">
        <v>2904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74" t="s">
        <v>446</v>
      </c>
      <c r="O57" s="290" t="s">
        <v>1395</v>
      </c>
      <c r="P57" s="310">
        <v>1</v>
      </c>
      <c r="Q57" s="1" t="s">
        <v>3197</v>
      </c>
      <c r="R57" s="2">
        <v>190</v>
      </c>
      <c r="S57" s="250" t="s">
        <v>3200</v>
      </c>
      <c r="T57" s="1" t="s">
        <v>3201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342">
        <f t="shared" si="0"/>
        <v>2</v>
      </c>
      <c r="Z57" s="342" t="str">
        <f t="shared" si="1"/>
        <v>0</v>
      </c>
      <c r="AA57" s="342">
        <f t="shared" si="2"/>
        <v>2</v>
      </c>
      <c r="AB57" s="30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/>
      <c r="B58" s="21"/>
      <c r="C58" s="20"/>
      <c r="D58" s="83" t="s">
        <v>1095</v>
      </c>
      <c r="E58" s="74" t="s">
        <v>2187</v>
      </c>
      <c r="F58" s="74">
        <v>1</v>
      </c>
      <c r="G58" s="310"/>
      <c r="H58" s="22" t="s">
        <v>2839</v>
      </c>
      <c r="I58" s="29"/>
      <c r="J58" s="22"/>
      <c r="K58" s="29"/>
      <c r="L58" s="271" t="s">
        <v>2185</v>
      </c>
      <c r="M58" s="26"/>
      <c r="N58" s="22"/>
      <c r="O58" s="290"/>
      <c r="P58" s="310"/>
      <c r="Q58" s="20"/>
      <c r="R58" s="21"/>
      <c r="S58" s="250"/>
      <c r="T58" s="20"/>
      <c r="U58" s="22"/>
      <c r="V58" s="22"/>
      <c r="W58" s="22"/>
      <c r="X58" s="22"/>
      <c r="Y58" s="342">
        <f t="shared" si="0"/>
        <v>0</v>
      </c>
      <c r="Z58" s="342" t="str">
        <f t="shared" si="1"/>
        <v>0</v>
      </c>
      <c r="AA58" s="342" t="str">
        <f t="shared" si="2"/>
        <v>0</v>
      </c>
      <c r="AB58" s="30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/>
      <c r="B59" s="21"/>
      <c r="C59" s="20"/>
      <c r="D59" s="83" t="s">
        <v>1898</v>
      </c>
      <c r="E59" s="74" t="s">
        <v>2187</v>
      </c>
      <c r="F59" s="74">
        <v>1</v>
      </c>
      <c r="G59" s="310"/>
      <c r="H59" s="22" t="s">
        <v>2839</v>
      </c>
      <c r="I59" s="29"/>
      <c r="J59" s="22"/>
      <c r="K59" s="23"/>
      <c r="L59" s="271" t="s">
        <v>2185</v>
      </c>
      <c r="M59" s="26"/>
      <c r="N59" s="37"/>
      <c r="O59" s="74"/>
      <c r="P59" s="310"/>
      <c r="Q59" s="248"/>
      <c r="R59" s="21"/>
      <c r="S59" s="261"/>
      <c r="T59" s="20"/>
      <c r="U59" s="22"/>
      <c r="V59" s="22"/>
      <c r="W59" s="22"/>
      <c r="X59" s="22"/>
      <c r="Y59" s="342">
        <f t="shared" si="0"/>
        <v>0</v>
      </c>
      <c r="Z59" s="342" t="str">
        <f t="shared" si="1"/>
        <v>0</v>
      </c>
      <c r="AA59" s="342" t="str">
        <f t="shared" si="2"/>
        <v>0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/>
      <c r="B60" s="21"/>
      <c r="C60" s="20"/>
      <c r="D60" s="83" t="s">
        <v>1932</v>
      </c>
      <c r="E60" s="74" t="s">
        <v>2187</v>
      </c>
      <c r="F60" s="74">
        <v>1</v>
      </c>
      <c r="G60" s="310"/>
      <c r="H60" s="22" t="s">
        <v>2839</v>
      </c>
      <c r="I60" s="29"/>
      <c r="J60" s="22"/>
      <c r="K60" s="23"/>
      <c r="L60" s="271" t="s">
        <v>2185</v>
      </c>
      <c r="M60" s="26"/>
      <c r="N60" s="37"/>
      <c r="O60" s="74"/>
      <c r="P60" s="310"/>
      <c r="Q60" s="248"/>
      <c r="R60" s="21"/>
      <c r="S60" s="261"/>
      <c r="T60" s="20"/>
      <c r="U60" s="22"/>
      <c r="V60" s="22"/>
      <c r="W60" s="22"/>
      <c r="X60" s="22"/>
      <c r="Y60" s="342">
        <f t="shared" si="0"/>
        <v>0</v>
      </c>
      <c r="Z60" s="342" t="str">
        <f t="shared" si="1"/>
        <v>0</v>
      </c>
      <c r="AA60" s="342" t="str">
        <f t="shared" si="2"/>
        <v>0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/>
      <c r="B61" s="21"/>
      <c r="C61" s="20"/>
      <c r="D61" s="83" t="s">
        <v>1933</v>
      </c>
      <c r="E61" s="74" t="s">
        <v>2187</v>
      </c>
      <c r="F61" s="74">
        <v>1</v>
      </c>
      <c r="G61" s="310"/>
      <c r="H61" s="22" t="s">
        <v>2839</v>
      </c>
      <c r="I61" s="29"/>
      <c r="J61" s="22"/>
      <c r="K61" s="23"/>
      <c r="L61" s="271" t="s">
        <v>2185</v>
      </c>
      <c r="M61" s="26"/>
      <c r="N61" s="37"/>
      <c r="O61" s="74"/>
      <c r="P61" s="310"/>
      <c r="Q61" s="248"/>
      <c r="R61" s="21"/>
      <c r="S61" s="261"/>
      <c r="T61" s="20"/>
      <c r="U61" s="22"/>
      <c r="V61" s="22"/>
      <c r="W61" s="22"/>
      <c r="X61" s="22"/>
      <c r="Y61" s="342">
        <f t="shared" si="0"/>
        <v>0</v>
      </c>
      <c r="Z61" s="342" t="str">
        <f t="shared" si="1"/>
        <v>0</v>
      </c>
      <c r="AA61" s="342" t="str">
        <f t="shared" si="2"/>
        <v>0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/>
      <c r="B62" s="21"/>
      <c r="C62" s="20"/>
      <c r="D62" s="83" t="s">
        <v>1934</v>
      </c>
      <c r="E62" s="74" t="s">
        <v>2187</v>
      </c>
      <c r="F62" s="74">
        <v>1</v>
      </c>
      <c r="G62" s="310"/>
      <c r="H62" s="22" t="s">
        <v>2839</v>
      </c>
      <c r="I62" s="29"/>
      <c r="J62" s="22"/>
      <c r="K62" s="23"/>
      <c r="L62" s="271" t="s">
        <v>2185</v>
      </c>
      <c r="M62" s="26"/>
      <c r="N62" s="37"/>
      <c r="O62" s="74"/>
      <c r="P62" s="310"/>
      <c r="Q62" s="248"/>
      <c r="R62" s="21"/>
      <c r="S62" s="261"/>
      <c r="T62" s="20"/>
      <c r="U62" s="22"/>
      <c r="V62" s="22"/>
      <c r="W62" s="22"/>
      <c r="X62" s="22"/>
      <c r="Y62" s="342">
        <f t="shared" si="0"/>
        <v>0</v>
      </c>
      <c r="Z62" s="342" t="str">
        <f t="shared" si="1"/>
        <v>0</v>
      </c>
      <c r="AA62" s="342" t="str">
        <f t="shared" si="2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/>
      <c r="B63" s="21"/>
      <c r="C63" s="20"/>
      <c r="D63" s="83" t="s">
        <v>1935</v>
      </c>
      <c r="E63" s="74" t="s">
        <v>2187</v>
      </c>
      <c r="F63" s="74">
        <v>1</v>
      </c>
      <c r="G63" s="310"/>
      <c r="H63" s="22" t="s">
        <v>2839</v>
      </c>
      <c r="I63" s="29"/>
      <c r="J63" s="22"/>
      <c r="K63" s="29"/>
      <c r="L63" s="271" t="s">
        <v>2185</v>
      </c>
      <c r="M63" s="26"/>
      <c r="N63" s="22"/>
      <c r="O63" s="290"/>
      <c r="P63" s="310"/>
      <c r="Q63" s="20"/>
      <c r="R63" s="21"/>
      <c r="S63" s="291"/>
      <c r="T63" s="20"/>
      <c r="U63" s="22"/>
      <c r="V63" s="22"/>
      <c r="W63" s="22"/>
      <c r="X63" s="22"/>
      <c r="Y63" s="342">
        <f t="shared" si="0"/>
        <v>0</v>
      </c>
      <c r="Z63" s="342" t="str">
        <f t="shared" si="1"/>
        <v>0</v>
      </c>
      <c r="AA63" s="342" t="str">
        <f t="shared" si="2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/>
      <c r="B64" s="21"/>
      <c r="C64" s="20"/>
      <c r="D64" s="83" t="s">
        <v>1936</v>
      </c>
      <c r="E64" s="74" t="s">
        <v>2187</v>
      </c>
      <c r="F64" s="74">
        <v>1</v>
      </c>
      <c r="G64" s="310"/>
      <c r="H64" s="22" t="s">
        <v>2839</v>
      </c>
      <c r="I64" s="29"/>
      <c r="J64" s="22"/>
      <c r="K64" s="29"/>
      <c r="L64" s="271" t="s">
        <v>2185</v>
      </c>
      <c r="M64" s="26"/>
      <c r="N64" s="22"/>
      <c r="O64" s="290"/>
      <c r="P64" s="310"/>
      <c r="Q64" s="20"/>
      <c r="R64" s="21"/>
      <c r="S64" s="291"/>
      <c r="T64" s="20"/>
      <c r="U64" s="22"/>
      <c r="V64" s="22"/>
      <c r="W64" s="22"/>
      <c r="X64" s="22"/>
      <c r="Y64" s="342">
        <f t="shared" si="0"/>
        <v>0</v>
      </c>
      <c r="Z64" s="342" t="str">
        <f t="shared" si="1"/>
        <v>0</v>
      </c>
      <c r="AA64" s="342" t="str">
        <f t="shared" si="2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/>
      <c r="B65" s="21"/>
      <c r="C65" s="20"/>
      <c r="D65" s="83" t="s">
        <v>1937</v>
      </c>
      <c r="E65" s="74" t="s">
        <v>2187</v>
      </c>
      <c r="F65" s="74">
        <v>1</v>
      </c>
      <c r="G65" s="310"/>
      <c r="H65" s="22" t="s">
        <v>2839</v>
      </c>
      <c r="I65" s="29"/>
      <c r="J65" s="22"/>
      <c r="K65" s="29"/>
      <c r="L65" s="271" t="s">
        <v>2185</v>
      </c>
      <c r="M65" s="26"/>
      <c r="N65" s="22"/>
      <c r="O65" s="290"/>
      <c r="P65" s="310"/>
      <c r="Q65" s="20"/>
      <c r="R65" s="21"/>
      <c r="S65" s="291"/>
      <c r="T65" s="20"/>
      <c r="U65" s="22"/>
      <c r="V65" s="22"/>
      <c r="W65" s="22"/>
      <c r="X65" s="22"/>
      <c r="Y65" s="342">
        <f t="shared" si="0"/>
        <v>0</v>
      </c>
      <c r="Z65" s="342" t="str">
        <f t="shared" si="1"/>
        <v>0</v>
      </c>
      <c r="AA65" s="342" t="str">
        <f t="shared" si="2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/>
      <c r="B66" s="21"/>
      <c r="C66" s="20"/>
      <c r="D66" s="83" t="s">
        <v>1168</v>
      </c>
      <c r="E66" s="74" t="s">
        <v>2187</v>
      </c>
      <c r="F66" s="74">
        <v>1</v>
      </c>
      <c r="G66" s="310"/>
      <c r="H66" s="22" t="s">
        <v>2839</v>
      </c>
      <c r="I66" s="29"/>
      <c r="J66" s="22"/>
      <c r="K66" s="23"/>
      <c r="L66" s="271" t="s">
        <v>2185</v>
      </c>
      <c r="M66" s="26"/>
      <c r="N66" s="37"/>
      <c r="O66" s="74"/>
      <c r="P66" s="310"/>
      <c r="Q66" s="248"/>
      <c r="R66" s="21"/>
      <c r="S66" s="261"/>
      <c r="T66" s="20"/>
      <c r="U66" s="22"/>
      <c r="V66" s="22"/>
      <c r="W66" s="22"/>
      <c r="X66" s="22"/>
      <c r="Y66" s="342">
        <f t="shared" si="0"/>
        <v>0</v>
      </c>
      <c r="Z66" s="342" t="str">
        <f t="shared" si="1"/>
        <v>0</v>
      </c>
      <c r="AA66" s="342" t="str">
        <f t="shared" si="2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/>
      <c r="B67" s="21"/>
      <c r="C67" s="20"/>
      <c r="D67" s="83" t="s">
        <v>1938</v>
      </c>
      <c r="E67" s="74" t="s">
        <v>2187</v>
      </c>
      <c r="F67" s="74">
        <v>1</v>
      </c>
      <c r="G67" s="310"/>
      <c r="H67" s="22" t="s">
        <v>2839</v>
      </c>
      <c r="I67" s="29"/>
      <c r="J67" s="22"/>
      <c r="K67" s="29"/>
      <c r="L67" s="271" t="s">
        <v>2185</v>
      </c>
      <c r="M67" s="26"/>
      <c r="N67" s="22"/>
      <c r="O67" s="290"/>
      <c r="P67" s="310"/>
      <c r="Q67" s="20"/>
      <c r="R67" s="21"/>
      <c r="S67" s="291"/>
      <c r="T67" s="20"/>
      <c r="U67" s="22"/>
      <c r="V67" s="22"/>
      <c r="W67" s="22"/>
      <c r="X67" s="22"/>
      <c r="Y67" s="342">
        <f t="shared" si="0"/>
        <v>0</v>
      </c>
      <c r="Z67" s="342" t="str">
        <f t="shared" si="1"/>
        <v>0</v>
      </c>
      <c r="AA67" s="342" t="str">
        <f t="shared" si="2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/>
      <c r="B68" s="21"/>
      <c r="C68" s="20"/>
      <c r="D68" s="83" t="s">
        <v>1939</v>
      </c>
      <c r="E68" s="74" t="s">
        <v>2187</v>
      </c>
      <c r="F68" s="74">
        <v>1</v>
      </c>
      <c r="G68" s="310"/>
      <c r="H68" s="22" t="s">
        <v>2839</v>
      </c>
      <c r="I68" s="29"/>
      <c r="J68" s="22"/>
      <c r="K68" s="29"/>
      <c r="L68" s="271" t="s">
        <v>2185</v>
      </c>
      <c r="M68" s="26"/>
      <c r="N68" s="22"/>
      <c r="O68" s="290"/>
      <c r="P68" s="310"/>
      <c r="Q68" s="20"/>
      <c r="R68" s="21"/>
      <c r="S68" s="291"/>
      <c r="T68" s="20"/>
      <c r="U68" s="22"/>
      <c r="V68" s="22"/>
      <c r="W68" s="22"/>
      <c r="X68" s="22"/>
      <c r="Y68" s="342">
        <f t="shared" si="0"/>
        <v>0</v>
      </c>
      <c r="Z68" s="342" t="str">
        <f t="shared" si="1"/>
        <v>0</v>
      </c>
      <c r="AA68" s="342" t="str">
        <f t="shared" si="2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1940</v>
      </c>
      <c r="E69" s="74" t="s">
        <v>2187</v>
      </c>
      <c r="F69" s="74">
        <v>1</v>
      </c>
      <c r="G69" s="310">
        <v>3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74" t="s">
        <v>446</v>
      </c>
      <c r="O69" s="290" t="s">
        <v>1395</v>
      </c>
      <c r="P69" s="310">
        <v>3</v>
      </c>
      <c r="Q69" s="1" t="s">
        <v>3197</v>
      </c>
      <c r="R69" s="2">
        <v>190</v>
      </c>
      <c r="S69" s="250" t="s">
        <v>3200</v>
      </c>
      <c r="T69" s="1" t="s">
        <v>3201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342">
        <f t="shared" si="0"/>
        <v>6</v>
      </c>
      <c r="Z69" s="342" t="str">
        <f t="shared" si="1"/>
        <v>0</v>
      </c>
      <c r="AA69" s="342">
        <f t="shared" si="2"/>
        <v>6</v>
      </c>
      <c r="AB69" s="114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1941</v>
      </c>
      <c r="E70" s="74" t="s">
        <v>2187</v>
      </c>
      <c r="F70" s="74">
        <v>1</v>
      </c>
      <c r="G70" s="310">
        <v>3</v>
      </c>
      <c r="H70" s="22" t="s">
        <v>2839</v>
      </c>
      <c r="I70" s="29" t="s">
        <v>2904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74" t="s">
        <v>446</v>
      </c>
      <c r="O70" s="290" t="s">
        <v>1395</v>
      </c>
      <c r="P70" s="310">
        <v>3</v>
      </c>
      <c r="Q70" s="1" t="s">
        <v>3197</v>
      </c>
      <c r="R70" s="2">
        <v>190</v>
      </c>
      <c r="S70" s="250" t="s">
        <v>3200</v>
      </c>
      <c r="T70" s="1" t="s">
        <v>3201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342">
        <f t="shared" ref="Y70:Y133" si="3">F70*G70*2</f>
        <v>6</v>
      </c>
      <c r="Z70" s="342" t="str">
        <f t="shared" ref="Z70:Z133" si="4">IF(X70="N",Y70,"0")</f>
        <v>0</v>
      </c>
      <c r="AA70" s="342">
        <f t="shared" ref="AA70:AA133" si="5">IF(X70="P",Y70,"0")</f>
        <v>6</v>
      </c>
      <c r="AB70" s="114"/>
      <c r="AC70" s="30"/>
      <c r="AD70" s="34"/>
      <c r="AE70" s="34"/>
      <c r="AF70" s="34"/>
      <c r="AG70" s="34"/>
      <c r="AH70" s="34"/>
    </row>
    <row r="71" spans="1:34" s="49" customFormat="1" ht="12" customHeight="1" thickBot="1" x14ac:dyDescent="0.3">
      <c r="A71" s="262"/>
      <c r="B71" s="263"/>
      <c r="C71" s="262"/>
      <c r="G71" s="292">
        <f>SUM(G46:G70)</f>
        <v>32</v>
      </c>
      <c r="I71" s="265"/>
      <c r="J71" s="293"/>
      <c r="K71" s="294"/>
      <c r="L71" s="266"/>
      <c r="M71" s="295">
        <f>G71-P71</f>
        <v>0</v>
      </c>
      <c r="N71" s="367"/>
      <c r="O71" s="297"/>
      <c r="P71" s="292">
        <f>SUM(P47:P70)</f>
        <v>32</v>
      </c>
      <c r="Q71" s="298"/>
      <c r="R71" s="263"/>
      <c r="S71" s="299"/>
      <c r="T71" s="300"/>
      <c r="U71" s="65"/>
      <c r="V71" s="65"/>
      <c r="Y71" s="342">
        <f t="shared" si="3"/>
        <v>0</v>
      </c>
      <c r="Z71" s="342" t="str">
        <f t="shared" si="4"/>
        <v>0</v>
      </c>
      <c r="AA71" s="342" t="str">
        <f t="shared" si="5"/>
        <v>0</v>
      </c>
      <c r="AC71" s="270"/>
    </row>
    <row r="72" spans="1:34" s="3" customFormat="1" ht="12" customHeight="1" x14ac:dyDescent="0.25">
      <c r="A72" s="1"/>
      <c r="B72" s="2"/>
      <c r="C72" s="301" t="s">
        <v>1945</v>
      </c>
      <c r="D72" s="1"/>
      <c r="G72" s="4"/>
      <c r="I72" s="4"/>
      <c r="K72" s="4"/>
      <c r="L72" s="244"/>
      <c r="O72" s="86"/>
      <c r="Q72" s="1"/>
      <c r="R72" s="2"/>
      <c r="S72" s="86"/>
      <c r="T72" s="1"/>
      <c r="Y72" s="342">
        <f t="shared" si="3"/>
        <v>0</v>
      </c>
      <c r="Z72" s="342" t="str">
        <f t="shared" si="4"/>
        <v>0</v>
      </c>
      <c r="AA72" s="342" t="str">
        <f t="shared" si="5"/>
        <v>0</v>
      </c>
      <c r="AC72" s="5"/>
    </row>
    <row r="73" spans="1:34" s="3" customFormat="1" ht="12" customHeight="1" x14ac:dyDescent="0.2">
      <c r="L73" s="244" t="s">
        <v>2185</v>
      </c>
      <c r="Y73" s="342">
        <f t="shared" si="3"/>
        <v>0</v>
      </c>
      <c r="Z73" s="342" t="str">
        <f t="shared" si="4"/>
        <v>0</v>
      </c>
      <c r="AA73" s="342" t="str">
        <f t="shared" si="5"/>
        <v>0</v>
      </c>
      <c r="AC73" s="5"/>
    </row>
    <row r="74" spans="1:34" s="3" customFormat="1" ht="12" customHeight="1" x14ac:dyDescent="0.2">
      <c r="A74" s="1" t="s">
        <v>3202</v>
      </c>
      <c r="B74" s="2">
        <v>235</v>
      </c>
      <c r="C74" s="1" t="s">
        <v>3197</v>
      </c>
      <c r="D74" s="1" t="s">
        <v>2186</v>
      </c>
      <c r="E74" s="3" t="s">
        <v>2187</v>
      </c>
      <c r="F74" s="3">
        <v>16</v>
      </c>
      <c r="G74" s="26">
        <v>25</v>
      </c>
      <c r="I74" s="111" t="s">
        <v>1983</v>
      </c>
      <c r="J74" s="3" t="s">
        <v>446</v>
      </c>
      <c r="K74" s="111" t="s">
        <v>1984</v>
      </c>
      <c r="L74" s="1" t="s">
        <v>2185</v>
      </c>
      <c r="M74" s="3" t="s">
        <v>2490</v>
      </c>
      <c r="N74" s="3" t="s">
        <v>446</v>
      </c>
      <c r="P74" s="3">
        <v>25</v>
      </c>
      <c r="Q74" s="1" t="s">
        <v>1985</v>
      </c>
      <c r="R74" s="2">
        <v>325</v>
      </c>
      <c r="S74" s="249" t="s">
        <v>436</v>
      </c>
      <c r="T74" s="1" t="s">
        <v>1986</v>
      </c>
      <c r="U74" s="3" t="s">
        <v>1953</v>
      </c>
      <c r="V74" s="3" t="s">
        <v>1953</v>
      </c>
      <c r="W74" s="22" t="s">
        <v>2892</v>
      </c>
      <c r="X74" s="22" t="s">
        <v>1019</v>
      </c>
      <c r="Y74" s="342">
        <f t="shared" si="3"/>
        <v>800</v>
      </c>
      <c r="Z74" s="342">
        <f t="shared" si="4"/>
        <v>800</v>
      </c>
      <c r="AA74" s="342" t="str">
        <f t="shared" si="5"/>
        <v>0</v>
      </c>
      <c r="AC74" s="5"/>
    </row>
    <row r="75" spans="1:34" s="22" customFormat="1" ht="12" customHeight="1" x14ac:dyDescent="0.2">
      <c r="A75" s="1" t="s">
        <v>3203</v>
      </c>
      <c r="B75" s="2">
        <v>195</v>
      </c>
      <c r="C75" s="1" t="s">
        <v>3197</v>
      </c>
      <c r="D75" s="1" t="s">
        <v>2186</v>
      </c>
      <c r="E75" s="3" t="s">
        <v>2187</v>
      </c>
      <c r="F75" s="3">
        <v>16</v>
      </c>
      <c r="G75" s="26">
        <v>25</v>
      </c>
      <c r="I75" s="29" t="s">
        <v>3182</v>
      </c>
      <c r="J75" s="22" t="s">
        <v>446</v>
      </c>
      <c r="K75" s="29" t="s">
        <v>2887</v>
      </c>
      <c r="L75" s="246" t="s">
        <v>2185</v>
      </c>
      <c r="M75" s="22" t="s">
        <v>2448</v>
      </c>
      <c r="N75" s="22" t="s">
        <v>446</v>
      </c>
      <c r="O75" s="114" t="s">
        <v>3204</v>
      </c>
      <c r="P75" s="22">
        <v>25</v>
      </c>
      <c r="Q75" s="20" t="s">
        <v>2193</v>
      </c>
      <c r="R75" s="21">
        <v>61</v>
      </c>
      <c r="S75" s="250" t="s">
        <v>3205</v>
      </c>
      <c r="T75" s="20" t="s">
        <v>1965</v>
      </c>
      <c r="U75" s="22" t="s">
        <v>1953</v>
      </c>
      <c r="V75" s="22" t="s">
        <v>1953</v>
      </c>
      <c r="W75" s="22" t="s">
        <v>2892</v>
      </c>
      <c r="X75" s="22" t="s">
        <v>2847</v>
      </c>
      <c r="Y75" s="342">
        <f t="shared" si="3"/>
        <v>800</v>
      </c>
      <c r="Z75" s="342" t="str">
        <f t="shared" si="4"/>
        <v>0</v>
      </c>
      <c r="AA75" s="342">
        <f t="shared" si="5"/>
        <v>800</v>
      </c>
      <c r="AC75" s="25"/>
    </row>
    <row r="76" spans="1:34" s="3" customFormat="1" ht="12" customHeight="1" x14ac:dyDescent="0.2">
      <c r="A76" s="1" t="s">
        <v>3206</v>
      </c>
      <c r="B76" s="2">
        <v>200</v>
      </c>
      <c r="C76" s="1" t="s">
        <v>3197</v>
      </c>
      <c r="D76" s="1" t="s">
        <v>2186</v>
      </c>
      <c r="E76" s="3" t="s">
        <v>2187</v>
      </c>
      <c r="F76" s="3">
        <v>16</v>
      </c>
      <c r="G76" s="27">
        <v>25</v>
      </c>
      <c r="I76" s="29" t="s">
        <v>3182</v>
      </c>
      <c r="J76" s="3" t="s">
        <v>446</v>
      </c>
      <c r="K76" s="111" t="s">
        <v>2887</v>
      </c>
      <c r="L76" s="244" t="s">
        <v>2185</v>
      </c>
      <c r="M76" s="3" t="s">
        <v>2453</v>
      </c>
      <c r="N76" s="3" t="s">
        <v>446</v>
      </c>
      <c r="O76" s="142" t="s">
        <v>1980</v>
      </c>
      <c r="P76" s="3">
        <v>25</v>
      </c>
      <c r="Q76" s="1" t="s">
        <v>2193</v>
      </c>
      <c r="R76" s="2">
        <v>24.73</v>
      </c>
      <c r="S76" s="391" t="s">
        <v>1382</v>
      </c>
      <c r="T76" s="1" t="s">
        <v>1970</v>
      </c>
      <c r="U76" s="3" t="s">
        <v>1953</v>
      </c>
      <c r="V76" s="3" t="s">
        <v>1953</v>
      </c>
      <c r="W76" s="22" t="s">
        <v>2892</v>
      </c>
      <c r="X76" s="22" t="s">
        <v>2847</v>
      </c>
      <c r="Y76" s="342">
        <f t="shared" si="3"/>
        <v>800</v>
      </c>
      <c r="Z76" s="342" t="str">
        <f t="shared" si="4"/>
        <v>0</v>
      </c>
      <c r="AA76" s="342">
        <f t="shared" si="5"/>
        <v>800</v>
      </c>
      <c r="AC76" s="5"/>
    </row>
    <row r="77" spans="1:34" s="22" customFormat="1" ht="12" customHeight="1" x14ac:dyDescent="0.2">
      <c r="A77" s="1" t="s">
        <v>3206</v>
      </c>
      <c r="B77" s="2">
        <v>200</v>
      </c>
      <c r="C77" s="1" t="s">
        <v>3197</v>
      </c>
      <c r="D77" s="1" t="s">
        <v>2186</v>
      </c>
      <c r="E77" s="3" t="s">
        <v>2187</v>
      </c>
      <c r="F77" s="3">
        <v>16</v>
      </c>
      <c r="G77" s="27">
        <v>25</v>
      </c>
      <c r="H77" s="3"/>
      <c r="I77" s="29" t="s">
        <v>3182</v>
      </c>
      <c r="J77" s="3" t="s">
        <v>446</v>
      </c>
      <c r="K77" s="111" t="s">
        <v>2887</v>
      </c>
      <c r="L77" s="246" t="s">
        <v>2185</v>
      </c>
      <c r="M77" s="3" t="s">
        <v>2453</v>
      </c>
      <c r="N77" s="3" t="s">
        <v>446</v>
      </c>
      <c r="O77" s="142" t="s">
        <v>1980</v>
      </c>
      <c r="P77" s="3">
        <v>25</v>
      </c>
      <c r="Q77" s="1" t="s">
        <v>2193</v>
      </c>
      <c r="R77" s="2">
        <v>24.73</v>
      </c>
      <c r="S77" s="391" t="s">
        <v>1382</v>
      </c>
      <c r="T77" s="1" t="s">
        <v>1970</v>
      </c>
      <c r="U77" s="3" t="s">
        <v>1953</v>
      </c>
      <c r="V77" s="3" t="s">
        <v>1953</v>
      </c>
      <c r="W77" s="22" t="s">
        <v>2892</v>
      </c>
      <c r="X77" s="22" t="s">
        <v>2847</v>
      </c>
      <c r="Y77" s="342">
        <f t="shared" si="3"/>
        <v>800</v>
      </c>
      <c r="Z77" s="342" t="str">
        <f t="shared" si="4"/>
        <v>0</v>
      </c>
      <c r="AA77" s="342">
        <f t="shared" si="5"/>
        <v>800</v>
      </c>
      <c r="AC77" s="25"/>
    </row>
    <row r="78" spans="1:34" s="3" customFormat="1" ht="12" customHeight="1" x14ac:dyDescent="0.2">
      <c r="A78" s="20" t="s">
        <v>1966</v>
      </c>
      <c r="B78" s="21">
        <v>215</v>
      </c>
      <c r="C78" s="20" t="s">
        <v>2218</v>
      </c>
      <c r="D78" s="20" t="s">
        <v>2186</v>
      </c>
      <c r="E78" s="22" t="s">
        <v>2187</v>
      </c>
      <c r="F78" s="22">
        <v>16</v>
      </c>
      <c r="G78" s="22">
        <v>25</v>
      </c>
      <c r="H78" s="22"/>
      <c r="I78" s="245" t="s">
        <v>3159</v>
      </c>
      <c r="J78" s="22" t="s">
        <v>446</v>
      </c>
      <c r="K78" s="23" t="s">
        <v>1949</v>
      </c>
      <c r="L78" s="244" t="s">
        <v>2185</v>
      </c>
      <c r="M78" s="3" t="s">
        <v>2453</v>
      </c>
      <c r="N78" s="3" t="s">
        <v>446</v>
      </c>
      <c r="O78" s="142" t="s">
        <v>1968</v>
      </c>
      <c r="P78" s="3">
        <v>25</v>
      </c>
      <c r="Q78" s="1" t="s">
        <v>2193</v>
      </c>
      <c r="R78" s="2">
        <v>24.73</v>
      </c>
      <c r="S78" s="391" t="s">
        <v>1382</v>
      </c>
      <c r="T78" s="1" t="s">
        <v>1970</v>
      </c>
      <c r="U78" s="3" t="s">
        <v>1953</v>
      </c>
      <c r="V78" s="3" t="s">
        <v>1953</v>
      </c>
      <c r="W78" s="22" t="s">
        <v>2892</v>
      </c>
      <c r="X78" s="22" t="s">
        <v>2847</v>
      </c>
      <c r="Y78" s="342">
        <f t="shared" si="3"/>
        <v>800</v>
      </c>
      <c r="Z78" s="342" t="str">
        <f t="shared" si="4"/>
        <v>0</v>
      </c>
      <c r="AA78" s="342">
        <f t="shared" si="5"/>
        <v>800</v>
      </c>
      <c r="AC78" s="5"/>
    </row>
    <row r="79" spans="1:34" s="3" customFormat="1" ht="12" customHeight="1" x14ac:dyDescent="0.2">
      <c r="A79" s="20" t="s">
        <v>1971</v>
      </c>
      <c r="B79" s="21">
        <v>38.6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H79" s="22"/>
      <c r="I79" s="23" t="s">
        <v>3163</v>
      </c>
      <c r="J79" s="22" t="s">
        <v>446</v>
      </c>
      <c r="K79" s="23" t="s">
        <v>2408</v>
      </c>
      <c r="L79" s="244" t="s">
        <v>2185</v>
      </c>
      <c r="M79" s="3" t="s">
        <v>2453</v>
      </c>
      <c r="N79" s="3" t="s">
        <v>446</v>
      </c>
      <c r="O79" s="142" t="s">
        <v>1968</v>
      </c>
      <c r="P79" s="3">
        <v>25</v>
      </c>
      <c r="Q79" s="1" t="s">
        <v>2193</v>
      </c>
      <c r="R79" s="2">
        <v>24.73</v>
      </c>
      <c r="S79" s="391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342">
        <f t="shared" si="3"/>
        <v>800</v>
      </c>
      <c r="Z79" s="342" t="str">
        <f t="shared" si="4"/>
        <v>0</v>
      </c>
      <c r="AA79" s="342">
        <f t="shared" si="5"/>
        <v>800</v>
      </c>
      <c r="AC79" s="5"/>
    </row>
    <row r="80" spans="1:34" s="22" customFormat="1" ht="12" customHeight="1" x14ac:dyDescent="0.2">
      <c r="A80" s="1" t="s">
        <v>3207</v>
      </c>
      <c r="B80" s="21">
        <v>0</v>
      </c>
      <c r="C80" s="248" t="s">
        <v>1137</v>
      </c>
      <c r="D80" s="20" t="s">
        <v>2186</v>
      </c>
      <c r="E80" s="22" t="s">
        <v>2187</v>
      </c>
      <c r="F80" s="22">
        <v>16</v>
      </c>
      <c r="G80" s="28">
        <v>7</v>
      </c>
      <c r="H80" s="22" t="s">
        <v>2839</v>
      </c>
      <c r="I80" s="23" t="s">
        <v>1947</v>
      </c>
      <c r="J80" s="22" t="s">
        <v>446</v>
      </c>
      <c r="K80" s="23" t="s">
        <v>1958</v>
      </c>
      <c r="L80" s="246" t="s">
        <v>2185</v>
      </c>
      <c r="M80" s="22" t="s">
        <v>1949</v>
      </c>
      <c r="N80" s="22" t="s">
        <v>446</v>
      </c>
      <c r="O80" s="303" t="s">
        <v>3169</v>
      </c>
      <c r="P80" s="28">
        <v>7</v>
      </c>
      <c r="Q80" s="20" t="s">
        <v>2193</v>
      </c>
      <c r="R80" s="21">
        <v>19.3</v>
      </c>
      <c r="S80" s="250" t="s">
        <v>3208</v>
      </c>
      <c r="T80" s="20" t="s">
        <v>1952</v>
      </c>
      <c r="U80" s="22" t="s">
        <v>1953</v>
      </c>
      <c r="V80" s="22" t="s">
        <v>1953</v>
      </c>
      <c r="W80" s="22" t="s">
        <v>2892</v>
      </c>
      <c r="X80" s="22" t="s">
        <v>2847</v>
      </c>
      <c r="Y80" s="342">
        <f t="shared" si="3"/>
        <v>224</v>
      </c>
      <c r="Z80" s="342" t="str">
        <f t="shared" si="4"/>
        <v>0</v>
      </c>
      <c r="AA80" s="342">
        <f t="shared" si="5"/>
        <v>224</v>
      </c>
      <c r="AC80" s="25"/>
    </row>
    <row r="81" spans="1:29" s="22" customFormat="1" ht="12" customHeight="1" x14ac:dyDescent="0.2">
      <c r="A81" s="1" t="s">
        <v>3207</v>
      </c>
      <c r="B81" s="2">
        <v>0</v>
      </c>
      <c r="C81" s="248" t="s">
        <v>1137</v>
      </c>
      <c r="D81" s="1" t="s">
        <v>2186</v>
      </c>
      <c r="E81" s="3" t="s">
        <v>2187</v>
      </c>
      <c r="F81" s="3">
        <v>16</v>
      </c>
      <c r="G81" s="26">
        <v>25</v>
      </c>
      <c r="I81" s="23" t="s">
        <v>1947</v>
      </c>
      <c r="J81" s="3" t="s">
        <v>446</v>
      </c>
      <c r="K81" s="23" t="s">
        <v>1958</v>
      </c>
      <c r="L81" s="246" t="s">
        <v>2185</v>
      </c>
      <c r="M81" s="3" t="s">
        <v>2453</v>
      </c>
      <c r="N81" s="3" t="s">
        <v>446</v>
      </c>
      <c r="O81" s="142" t="s">
        <v>1980</v>
      </c>
      <c r="P81" s="3">
        <v>25</v>
      </c>
      <c r="Q81" s="1" t="s">
        <v>2193</v>
      </c>
      <c r="R81" s="2">
        <v>24.73</v>
      </c>
      <c r="S81" s="391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25"/>
    </row>
    <row r="82" spans="1:29" s="3" customFormat="1" ht="12" customHeight="1" x14ac:dyDescent="0.2">
      <c r="A82" s="1" t="s">
        <v>3207</v>
      </c>
      <c r="B82" s="21">
        <v>0</v>
      </c>
      <c r="C82" s="248" t="s">
        <v>1137</v>
      </c>
      <c r="D82" s="20" t="s">
        <v>2186</v>
      </c>
      <c r="E82" s="22" t="s">
        <v>2187</v>
      </c>
      <c r="F82" s="22">
        <v>16</v>
      </c>
      <c r="G82" s="28">
        <v>1</v>
      </c>
      <c r="H82" s="22" t="s">
        <v>2839</v>
      </c>
      <c r="I82" s="23" t="s">
        <v>1947</v>
      </c>
      <c r="J82" s="3" t="s">
        <v>446</v>
      </c>
      <c r="K82" s="23" t="s">
        <v>1958</v>
      </c>
      <c r="L82" s="244" t="s">
        <v>2185</v>
      </c>
      <c r="M82" s="3" t="s">
        <v>2453</v>
      </c>
      <c r="N82" s="3" t="s">
        <v>446</v>
      </c>
      <c r="O82" s="142" t="s">
        <v>1980</v>
      </c>
      <c r="P82" s="164">
        <v>1</v>
      </c>
      <c r="Q82" s="1" t="s">
        <v>2193</v>
      </c>
      <c r="R82" s="2">
        <v>24.73</v>
      </c>
      <c r="S82" s="391" t="s">
        <v>1382</v>
      </c>
      <c r="T82" s="1" t="s">
        <v>1970</v>
      </c>
      <c r="U82" s="3" t="s">
        <v>1953</v>
      </c>
      <c r="V82" s="3" t="s">
        <v>1953</v>
      </c>
      <c r="W82" s="22" t="s">
        <v>2892</v>
      </c>
      <c r="X82" s="22" t="s">
        <v>2847</v>
      </c>
      <c r="Y82" s="342">
        <f t="shared" si="3"/>
        <v>32</v>
      </c>
      <c r="Z82" s="342" t="str">
        <f t="shared" si="4"/>
        <v>0</v>
      </c>
      <c r="AA82" s="342">
        <f t="shared" si="5"/>
        <v>32</v>
      </c>
      <c r="AC82" s="5"/>
    </row>
    <row r="83" spans="1:29" ht="12" customHeight="1" x14ac:dyDescent="0.25">
      <c r="A83" s="1" t="s">
        <v>3209</v>
      </c>
      <c r="B83" s="2">
        <v>200</v>
      </c>
      <c r="C83" s="1" t="s">
        <v>3197</v>
      </c>
      <c r="D83" s="1" t="s">
        <v>2186</v>
      </c>
      <c r="E83" s="3" t="s">
        <v>2187</v>
      </c>
      <c r="F83" s="3">
        <v>16</v>
      </c>
      <c r="G83" s="26">
        <v>25</v>
      </c>
      <c r="H83" s="3"/>
      <c r="I83" s="27"/>
      <c r="J83" s="3" t="s">
        <v>446</v>
      </c>
      <c r="K83" s="111" t="s">
        <v>2516</v>
      </c>
      <c r="L83" s="244" t="s">
        <v>2185</v>
      </c>
      <c r="M83" s="3" t="s">
        <v>2516</v>
      </c>
      <c r="N83" s="3" t="s">
        <v>446</v>
      </c>
      <c r="O83" s="3"/>
      <c r="P83" s="3">
        <v>25</v>
      </c>
      <c r="Q83" s="1" t="s">
        <v>2193</v>
      </c>
      <c r="R83" s="2">
        <v>86</v>
      </c>
      <c r="S83" s="249" t="s">
        <v>436</v>
      </c>
      <c r="T83" s="1" t="s">
        <v>1993</v>
      </c>
      <c r="U83" s="3" t="s">
        <v>1953</v>
      </c>
      <c r="V83" s="3" t="s">
        <v>1953</v>
      </c>
      <c r="W83" s="22" t="s">
        <v>2892</v>
      </c>
      <c r="X83" s="22" t="s">
        <v>1019</v>
      </c>
      <c r="Y83" s="342">
        <f t="shared" si="3"/>
        <v>800</v>
      </c>
      <c r="Z83" s="342">
        <f t="shared" si="4"/>
        <v>800</v>
      </c>
      <c r="AA83" s="342" t="str">
        <f t="shared" si="5"/>
        <v>0</v>
      </c>
    </row>
    <row r="84" spans="1:29" s="3" customFormat="1" ht="12" customHeight="1" x14ac:dyDescent="0.2">
      <c r="A84" s="1" t="s">
        <v>3210</v>
      </c>
      <c r="B84" s="2">
        <v>190</v>
      </c>
      <c r="C84" s="1" t="s">
        <v>3197</v>
      </c>
      <c r="D84" s="1" t="s">
        <v>2186</v>
      </c>
      <c r="E84" s="3" t="s">
        <v>2187</v>
      </c>
      <c r="F84" s="3">
        <v>16</v>
      </c>
      <c r="G84" s="26">
        <v>25</v>
      </c>
      <c r="I84" s="27"/>
      <c r="J84" s="3" t="s">
        <v>446</v>
      </c>
      <c r="K84" s="111" t="s">
        <v>2516</v>
      </c>
      <c r="L84" s="244" t="s">
        <v>2185</v>
      </c>
      <c r="M84" s="3" t="s">
        <v>2516</v>
      </c>
      <c r="N84" s="3" t="s">
        <v>446</v>
      </c>
      <c r="P84" s="3">
        <v>25</v>
      </c>
      <c r="Q84" s="1" t="s">
        <v>2193</v>
      </c>
      <c r="R84" s="2">
        <v>86</v>
      </c>
      <c r="S84" s="249" t="s">
        <v>436</v>
      </c>
      <c r="T84" s="1" t="s">
        <v>1991</v>
      </c>
      <c r="U84" s="3" t="s">
        <v>1953</v>
      </c>
      <c r="V84" s="3" t="s">
        <v>1953</v>
      </c>
      <c r="W84" s="22" t="s">
        <v>2892</v>
      </c>
      <c r="X84" s="22" t="s">
        <v>1019</v>
      </c>
      <c r="Y84" s="342">
        <f t="shared" si="3"/>
        <v>800</v>
      </c>
      <c r="Z84" s="342">
        <f t="shared" si="4"/>
        <v>800</v>
      </c>
      <c r="AA84" s="342" t="str">
        <f t="shared" si="5"/>
        <v>0</v>
      </c>
    </row>
    <row r="85" spans="1:29" s="3" customFormat="1" ht="12" customHeight="1" x14ac:dyDescent="0.2">
      <c r="L85" s="244" t="s">
        <v>2185</v>
      </c>
      <c r="S85" s="24"/>
      <c r="Y85" s="342">
        <f t="shared" si="3"/>
        <v>0</v>
      </c>
      <c r="Z85" s="342" t="str">
        <f t="shared" si="4"/>
        <v>0</v>
      </c>
      <c r="AA85" s="342" t="str">
        <f t="shared" si="5"/>
        <v>0</v>
      </c>
      <c r="AC85" s="5"/>
    </row>
    <row r="86" spans="1:29" s="369" customFormat="1" ht="12" customHeight="1" x14ac:dyDescent="0.3">
      <c r="G86" s="350">
        <f>SUM(G72:G85)</f>
        <v>233</v>
      </c>
      <c r="I86" s="370"/>
      <c r="J86" s="379"/>
      <c r="K86" s="370"/>
      <c r="L86" s="370"/>
      <c r="M86" s="352">
        <f>G86-P86</f>
        <v>0</v>
      </c>
      <c r="N86" s="379"/>
      <c r="O86" s="372"/>
      <c r="P86" s="352">
        <f>SUM(P72:P85)</f>
        <v>233</v>
      </c>
      <c r="S86" s="307"/>
      <c r="Y86" s="342">
        <f t="shared" si="3"/>
        <v>0</v>
      </c>
      <c r="Z86" s="342" t="str">
        <f t="shared" si="4"/>
        <v>0</v>
      </c>
      <c r="AA86" s="342" t="str">
        <f t="shared" si="5"/>
        <v>0</v>
      </c>
    </row>
    <row r="87" spans="1:29" s="322" customFormat="1" ht="12" customHeight="1" x14ac:dyDescent="0.25">
      <c r="C87" s="373" t="s">
        <v>1999</v>
      </c>
      <c r="G87" s="324"/>
      <c r="I87" s="324"/>
      <c r="J87" s="380"/>
      <c r="K87" s="324"/>
      <c r="L87" s="324"/>
      <c r="N87" s="380"/>
      <c r="O87" s="326"/>
      <c r="S87" s="311"/>
      <c r="Y87" s="342">
        <f t="shared" si="3"/>
        <v>0</v>
      </c>
      <c r="Z87" s="342" t="str">
        <f t="shared" si="4"/>
        <v>0</v>
      </c>
      <c r="AA87" s="342" t="str">
        <f t="shared" si="5"/>
        <v>0</v>
      </c>
    </row>
    <row r="88" spans="1:29" s="322" customFormat="1" ht="12" customHeight="1" x14ac:dyDescent="0.25">
      <c r="L88" s="244" t="s">
        <v>2185</v>
      </c>
      <c r="N88" s="380"/>
      <c r="O88" s="326"/>
      <c r="S88" s="311"/>
      <c r="Y88" s="342">
        <f t="shared" si="3"/>
        <v>0</v>
      </c>
      <c r="Z88" s="342" t="str">
        <f t="shared" si="4"/>
        <v>0</v>
      </c>
      <c r="AA88" s="342" t="str">
        <f t="shared" si="5"/>
        <v>0</v>
      </c>
    </row>
    <row r="89" spans="1:29" s="22" customFormat="1" ht="12" customHeight="1" x14ac:dyDescent="0.2">
      <c r="A89" s="1" t="s">
        <v>3211</v>
      </c>
      <c r="B89" s="21">
        <v>0</v>
      </c>
      <c r="C89" s="248" t="s">
        <v>1137</v>
      </c>
      <c r="D89" s="20" t="s">
        <v>2718</v>
      </c>
      <c r="E89" s="22" t="s">
        <v>2187</v>
      </c>
      <c r="F89" s="22">
        <v>8</v>
      </c>
      <c r="G89" s="28">
        <v>7</v>
      </c>
      <c r="H89" s="22" t="s">
        <v>2839</v>
      </c>
      <c r="I89" s="23" t="s">
        <v>1947</v>
      </c>
      <c r="J89" s="22" t="s">
        <v>446</v>
      </c>
      <c r="K89" s="23" t="s">
        <v>1958</v>
      </c>
      <c r="L89" s="246" t="s">
        <v>2185</v>
      </c>
      <c r="M89" s="22" t="s">
        <v>1949</v>
      </c>
      <c r="N89" s="22" t="s">
        <v>446</v>
      </c>
      <c r="O89" s="303" t="s">
        <v>3169</v>
      </c>
      <c r="P89" s="28">
        <v>7</v>
      </c>
      <c r="Q89" s="20" t="s">
        <v>2193</v>
      </c>
      <c r="R89" s="21">
        <v>19.3</v>
      </c>
      <c r="S89" s="250" t="s">
        <v>3208</v>
      </c>
      <c r="T89" s="20" t="s">
        <v>1952</v>
      </c>
      <c r="U89" s="22" t="s">
        <v>1953</v>
      </c>
      <c r="V89" s="22" t="s">
        <v>1953</v>
      </c>
      <c r="W89" s="22" t="s">
        <v>2892</v>
      </c>
      <c r="X89" s="22" t="s">
        <v>2847</v>
      </c>
      <c r="Y89" s="342">
        <f t="shared" si="3"/>
        <v>112</v>
      </c>
      <c r="Z89" s="342" t="str">
        <f t="shared" si="4"/>
        <v>0</v>
      </c>
      <c r="AA89" s="342">
        <f t="shared" si="5"/>
        <v>112</v>
      </c>
      <c r="AC89" s="25"/>
    </row>
    <row r="90" spans="1:29" s="22" customFormat="1" ht="12" customHeight="1" x14ac:dyDescent="0.2">
      <c r="A90" s="1" t="s">
        <v>2010</v>
      </c>
      <c r="B90" s="2">
        <v>185</v>
      </c>
      <c r="C90" s="1" t="s">
        <v>2218</v>
      </c>
      <c r="D90" s="20" t="s">
        <v>2718</v>
      </c>
      <c r="E90" s="22" t="s">
        <v>2187</v>
      </c>
      <c r="F90" s="22">
        <v>8</v>
      </c>
      <c r="G90" s="3">
        <v>25</v>
      </c>
      <c r="H90" s="3"/>
      <c r="I90" s="29" t="s">
        <v>2011</v>
      </c>
      <c r="J90" s="22" t="s">
        <v>446</v>
      </c>
      <c r="K90" s="4" t="s">
        <v>2490</v>
      </c>
      <c r="L90" s="246" t="s">
        <v>2185</v>
      </c>
      <c r="M90" s="22" t="s">
        <v>2889</v>
      </c>
      <c r="N90" s="22" t="s">
        <v>446</v>
      </c>
      <c r="O90" s="26"/>
      <c r="P90" s="22">
        <v>25</v>
      </c>
      <c r="Q90" s="20" t="s">
        <v>2193</v>
      </c>
      <c r="R90" s="21">
        <v>61</v>
      </c>
      <c r="S90" s="249" t="s">
        <v>436</v>
      </c>
      <c r="T90" s="20" t="s">
        <v>2012</v>
      </c>
      <c r="U90" s="22" t="s">
        <v>1953</v>
      </c>
      <c r="V90" s="22" t="s">
        <v>1953</v>
      </c>
      <c r="W90" s="22" t="s">
        <v>2892</v>
      </c>
      <c r="X90" s="22" t="s">
        <v>1019</v>
      </c>
      <c r="Y90" s="342">
        <f t="shared" si="3"/>
        <v>400</v>
      </c>
      <c r="Z90" s="342">
        <f t="shared" si="4"/>
        <v>400</v>
      </c>
      <c r="AA90" s="342" t="str">
        <f t="shared" si="5"/>
        <v>0</v>
      </c>
      <c r="AC90" s="25"/>
    </row>
    <row r="91" spans="1:29" s="3" customFormat="1" ht="12" customHeight="1" x14ac:dyDescent="0.2">
      <c r="A91" s="20" t="s">
        <v>2028</v>
      </c>
      <c r="B91" s="21">
        <v>25</v>
      </c>
      <c r="C91" s="20" t="s">
        <v>2193</v>
      </c>
      <c r="D91" s="20" t="s">
        <v>2718</v>
      </c>
      <c r="E91" s="22" t="s">
        <v>2187</v>
      </c>
      <c r="F91" s="22">
        <v>8</v>
      </c>
      <c r="G91" s="22">
        <v>25</v>
      </c>
      <c r="H91" s="22"/>
      <c r="I91" s="29" t="s">
        <v>2567</v>
      </c>
      <c r="J91" s="22" t="s">
        <v>446</v>
      </c>
      <c r="K91" s="23" t="s">
        <v>2326</v>
      </c>
      <c r="L91" s="244" t="s">
        <v>2185</v>
      </c>
      <c r="M91" s="3" t="s">
        <v>2567</v>
      </c>
      <c r="N91" s="3" t="s">
        <v>446</v>
      </c>
      <c r="O91" s="139"/>
      <c r="P91" s="3">
        <v>25</v>
      </c>
      <c r="Q91" s="1" t="s">
        <v>2193</v>
      </c>
      <c r="R91" s="2">
        <v>370</v>
      </c>
      <c r="S91" s="249" t="s">
        <v>436</v>
      </c>
      <c r="T91" s="1" t="s">
        <v>2059</v>
      </c>
      <c r="U91" s="3" t="s">
        <v>1953</v>
      </c>
      <c r="V91" s="3" t="s">
        <v>1953</v>
      </c>
      <c r="W91" s="22" t="s">
        <v>2892</v>
      </c>
      <c r="X91" s="22" t="s">
        <v>1019</v>
      </c>
      <c r="Y91" s="342">
        <f t="shared" si="3"/>
        <v>400</v>
      </c>
      <c r="Z91" s="342">
        <f t="shared" si="4"/>
        <v>400</v>
      </c>
      <c r="AA91" s="342" t="str">
        <f t="shared" si="5"/>
        <v>0</v>
      </c>
      <c r="AC91" s="5"/>
    </row>
    <row r="92" spans="1:29" s="3" customFormat="1" ht="12" customHeight="1" x14ac:dyDescent="0.2">
      <c r="A92" s="1" t="s">
        <v>2006</v>
      </c>
      <c r="B92" s="2">
        <v>19</v>
      </c>
      <c r="C92" s="1" t="s">
        <v>2193</v>
      </c>
      <c r="D92" s="20" t="s">
        <v>2718</v>
      </c>
      <c r="E92" s="22" t="s">
        <v>2187</v>
      </c>
      <c r="F92" s="22">
        <v>8</v>
      </c>
      <c r="G92" s="3">
        <v>25</v>
      </c>
      <c r="I92" s="111" t="s">
        <v>3212</v>
      </c>
      <c r="J92" s="22" t="s">
        <v>446</v>
      </c>
      <c r="K92" s="4" t="s">
        <v>2194</v>
      </c>
      <c r="L92" s="244" t="s">
        <v>2185</v>
      </c>
      <c r="M92" s="3" t="s">
        <v>2889</v>
      </c>
      <c r="N92" s="22" t="s">
        <v>446</v>
      </c>
      <c r="O92" s="27" t="s">
        <v>3213</v>
      </c>
      <c r="P92" s="3">
        <v>25</v>
      </c>
      <c r="Q92" s="1" t="s">
        <v>2193</v>
      </c>
      <c r="R92" s="2">
        <v>61</v>
      </c>
      <c r="S92" s="249" t="s">
        <v>3214</v>
      </c>
      <c r="T92" s="1" t="s">
        <v>2005</v>
      </c>
      <c r="U92" s="3" t="s">
        <v>1953</v>
      </c>
      <c r="V92" s="3" t="s">
        <v>1953</v>
      </c>
      <c r="W92" s="22" t="s">
        <v>2892</v>
      </c>
      <c r="X92" s="22" t="s">
        <v>2847</v>
      </c>
      <c r="Y92" s="342">
        <f t="shared" si="3"/>
        <v>400</v>
      </c>
      <c r="Z92" s="342" t="str">
        <f t="shared" si="4"/>
        <v>0</v>
      </c>
      <c r="AA92" s="342">
        <f t="shared" si="5"/>
        <v>400</v>
      </c>
      <c r="AC92" s="5"/>
    </row>
    <row r="93" spans="1:29" s="3" customFormat="1" ht="12" customHeight="1" x14ac:dyDescent="0.2">
      <c r="A93" s="1" t="s">
        <v>2013</v>
      </c>
      <c r="B93" s="2">
        <v>26.35</v>
      </c>
      <c r="C93" s="1" t="s">
        <v>2193</v>
      </c>
      <c r="D93" s="20" t="s">
        <v>2718</v>
      </c>
      <c r="E93" s="22" t="s">
        <v>2187</v>
      </c>
      <c r="F93" s="22">
        <v>8</v>
      </c>
      <c r="G93" s="3">
        <v>25</v>
      </c>
      <c r="I93" s="111" t="s">
        <v>3215</v>
      </c>
      <c r="J93" s="22" t="s">
        <v>446</v>
      </c>
      <c r="K93" s="4" t="s">
        <v>2408</v>
      </c>
      <c r="L93" s="244" t="s">
        <v>2185</v>
      </c>
      <c r="M93" s="3" t="s">
        <v>2889</v>
      </c>
      <c r="N93" s="22" t="s">
        <v>446</v>
      </c>
      <c r="O93" s="27" t="s">
        <v>3213</v>
      </c>
      <c r="P93" s="3">
        <v>25</v>
      </c>
      <c r="Q93" s="1" t="s">
        <v>2193</v>
      </c>
      <c r="R93" s="2">
        <v>60.75</v>
      </c>
      <c r="S93" s="249" t="s">
        <v>3216</v>
      </c>
      <c r="T93" s="1" t="s">
        <v>2009</v>
      </c>
      <c r="U93" s="3" t="s">
        <v>1953</v>
      </c>
      <c r="V93" s="3" t="s">
        <v>1953</v>
      </c>
      <c r="W93" s="22" t="s">
        <v>2892</v>
      </c>
      <c r="X93" s="22" t="s">
        <v>2847</v>
      </c>
      <c r="Y93" s="342">
        <f t="shared" si="3"/>
        <v>400</v>
      </c>
      <c r="Z93" s="342" t="str">
        <f t="shared" si="4"/>
        <v>0</v>
      </c>
      <c r="AA93" s="342">
        <f t="shared" si="5"/>
        <v>400</v>
      </c>
      <c r="AC93" s="5"/>
    </row>
    <row r="94" spans="1:29" s="22" customFormat="1" ht="12" customHeight="1" x14ac:dyDescent="0.2">
      <c r="A94" s="1" t="s">
        <v>2013</v>
      </c>
      <c r="B94" s="2">
        <v>26.35</v>
      </c>
      <c r="C94" s="1" t="s">
        <v>2193</v>
      </c>
      <c r="D94" s="20" t="s">
        <v>2718</v>
      </c>
      <c r="E94" s="22" t="s">
        <v>2187</v>
      </c>
      <c r="F94" s="22">
        <v>8</v>
      </c>
      <c r="G94" s="3">
        <v>20</v>
      </c>
      <c r="H94" s="3"/>
      <c r="I94" s="4" t="s">
        <v>3217</v>
      </c>
      <c r="J94" s="22" t="s">
        <v>446</v>
      </c>
      <c r="K94" s="4" t="s">
        <v>2408</v>
      </c>
      <c r="L94" s="246" t="s">
        <v>2185</v>
      </c>
      <c r="M94" s="235" t="s">
        <v>2453</v>
      </c>
      <c r="N94" s="22" t="s">
        <v>446</v>
      </c>
      <c r="O94" s="26" t="s">
        <v>3218</v>
      </c>
      <c r="P94" s="26">
        <v>20</v>
      </c>
      <c r="Q94" s="20" t="s">
        <v>2193</v>
      </c>
      <c r="R94" s="21">
        <v>24.73</v>
      </c>
      <c r="S94" s="391" t="s">
        <v>1382</v>
      </c>
      <c r="T94" s="20" t="s">
        <v>1970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342">
        <f t="shared" si="3"/>
        <v>320</v>
      </c>
      <c r="Z94" s="342" t="str">
        <f t="shared" si="4"/>
        <v>0</v>
      </c>
      <c r="AA94" s="342">
        <f t="shared" si="5"/>
        <v>320</v>
      </c>
      <c r="AC94" s="25"/>
    </row>
    <row r="95" spans="1:29" s="22" customFormat="1" ht="12" customHeight="1" x14ac:dyDescent="0.2">
      <c r="A95" s="1" t="s">
        <v>2013</v>
      </c>
      <c r="B95" s="2">
        <v>26.35</v>
      </c>
      <c r="C95" s="1" t="s">
        <v>2193</v>
      </c>
      <c r="D95" s="20" t="s">
        <v>2718</v>
      </c>
      <c r="E95" s="22" t="s">
        <v>2187</v>
      </c>
      <c r="F95" s="22">
        <v>8</v>
      </c>
      <c r="G95" s="3">
        <v>5</v>
      </c>
      <c r="H95" s="3"/>
      <c r="I95" s="4" t="s">
        <v>3217</v>
      </c>
      <c r="J95" s="22" t="s">
        <v>446</v>
      </c>
      <c r="K95" s="4" t="s">
        <v>2408</v>
      </c>
      <c r="L95" s="246" t="s">
        <v>2185</v>
      </c>
      <c r="M95" s="235" t="s">
        <v>2453</v>
      </c>
      <c r="N95" s="22" t="s">
        <v>446</v>
      </c>
      <c r="O95" s="142" t="s">
        <v>2015</v>
      </c>
      <c r="P95" s="26">
        <v>5</v>
      </c>
      <c r="Q95" s="20" t="s">
        <v>2193</v>
      </c>
      <c r="R95" s="21">
        <v>24.73</v>
      </c>
      <c r="S95" s="391" t="s">
        <v>1382</v>
      </c>
      <c r="T95" s="20" t="s">
        <v>1970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342">
        <f t="shared" si="3"/>
        <v>80</v>
      </c>
      <c r="Z95" s="342" t="str">
        <f t="shared" si="4"/>
        <v>0</v>
      </c>
      <c r="AA95" s="342">
        <f t="shared" si="5"/>
        <v>80</v>
      </c>
      <c r="AC95" s="25"/>
    </row>
    <row r="96" spans="1:29" s="3" customFormat="1" ht="12" customHeight="1" x14ac:dyDescent="0.2">
      <c r="A96" s="1" t="s">
        <v>2028</v>
      </c>
      <c r="B96" s="2">
        <v>25</v>
      </c>
      <c r="C96" s="1" t="s">
        <v>2193</v>
      </c>
      <c r="D96" s="20" t="s">
        <v>2718</v>
      </c>
      <c r="E96" s="22" t="s">
        <v>2187</v>
      </c>
      <c r="F96" s="22">
        <v>8</v>
      </c>
      <c r="G96" s="3">
        <v>25</v>
      </c>
      <c r="I96" s="29" t="s">
        <v>3182</v>
      </c>
      <c r="J96" s="22" t="s">
        <v>446</v>
      </c>
      <c r="K96" s="4" t="s">
        <v>2326</v>
      </c>
      <c r="L96" s="244" t="s">
        <v>2185</v>
      </c>
      <c r="M96" s="235" t="s">
        <v>2453</v>
      </c>
      <c r="N96" s="22" t="s">
        <v>446</v>
      </c>
      <c r="O96" s="142" t="s">
        <v>2026</v>
      </c>
      <c r="P96" s="26">
        <v>25</v>
      </c>
      <c r="Q96" s="1" t="s">
        <v>2193</v>
      </c>
      <c r="R96" s="2">
        <v>24.73</v>
      </c>
      <c r="S96" s="391" t="s">
        <v>1382</v>
      </c>
      <c r="T96" s="1" t="s">
        <v>1970</v>
      </c>
      <c r="U96" s="3" t="s">
        <v>1953</v>
      </c>
      <c r="V96" s="3" t="s">
        <v>1953</v>
      </c>
      <c r="W96" s="22" t="s">
        <v>2892</v>
      </c>
      <c r="X96" s="22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2" customHeight="1" x14ac:dyDescent="0.2">
      <c r="A97" s="1" t="s">
        <v>2020</v>
      </c>
      <c r="B97" s="2">
        <v>360</v>
      </c>
      <c r="C97" s="1" t="s">
        <v>2193</v>
      </c>
      <c r="D97" s="20" t="s">
        <v>2718</v>
      </c>
      <c r="E97" s="22" t="s">
        <v>2187</v>
      </c>
      <c r="F97" s="22">
        <v>8</v>
      </c>
      <c r="G97" s="3">
        <v>25</v>
      </c>
      <c r="I97" s="111" t="s">
        <v>3184</v>
      </c>
      <c r="J97" s="22" t="s">
        <v>446</v>
      </c>
      <c r="K97" s="4" t="s">
        <v>2515</v>
      </c>
      <c r="L97" s="244" t="s">
        <v>2185</v>
      </c>
      <c r="M97" s="235" t="s">
        <v>2453</v>
      </c>
      <c r="N97" s="22" t="s">
        <v>446</v>
      </c>
      <c r="O97" s="142" t="s">
        <v>2026</v>
      </c>
      <c r="P97" s="26">
        <v>25</v>
      </c>
      <c r="Q97" s="1" t="s">
        <v>2193</v>
      </c>
      <c r="R97" s="2">
        <v>24.73</v>
      </c>
      <c r="S97" s="391" t="s">
        <v>1382</v>
      </c>
      <c r="T97" s="1" t="s">
        <v>1970</v>
      </c>
      <c r="U97" s="3" t="s">
        <v>1953</v>
      </c>
      <c r="V97" s="3" t="s">
        <v>1953</v>
      </c>
      <c r="W97" s="22" t="s">
        <v>2892</v>
      </c>
      <c r="X97" s="22" t="s">
        <v>2847</v>
      </c>
      <c r="Y97" s="342">
        <f t="shared" si="3"/>
        <v>400</v>
      </c>
      <c r="Z97" s="342" t="str">
        <f t="shared" si="4"/>
        <v>0</v>
      </c>
      <c r="AA97" s="342">
        <f t="shared" si="5"/>
        <v>400</v>
      </c>
      <c r="AC97" s="5"/>
    </row>
    <row r="98" spans="1:29" s="3" customFormat="1" ht="12" customHeight="1" x14ac:dyDescent="0.2">
      <c r="A98" s="1" t="s">
        <v>2001</v>
      </c>
      <c r="B98" s="2">
        <v>360</v>
      </c>
      <c r="C98" s="1" t="s">
        <v>2193</v>
      </c>
      <c r="D98" s="20" t="s">
        <v>2718</v>
      </c>
      <c r="E98" s="22" t="s">
        <v>2187</v>
      </c>
      <c r="F98" s="22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235" t="s">
        <v>2453</v>
      </c>
      <c r="N98" s="22" t="s">
        <v>446</v>
      </c>
      <c r="O98" s="142" t="s">
        <v>2026</v>
      </c>
      <c r="P98" s="26">
        <v>25</v>
      </c>
      <c r="Q98" s="1" t="s">
        <v>2193</v>
      </c>
      <c r="R98" s="2">
        <v>24.73</v>
      </c>
      <c r="S98" s="391" t="s">
        <v>1382</v>
      </c>
      <c r="T98" s="1" t="s">
        <v>1970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342">
        <f t="shared" si="3"/>
        <v>400</v>
      </c>
      <c r="Z98" s="342" t="str">
        <f t="shared" si="4"/>
        <v>0</v>
      </c>
      <c r="AA98" s="342">
        <f t="shared" si="5"/>
        <v>400</v>
      </c>
      <c r="AC98" s="5"/>
    </row>
    <row r="99" spans="1:29" s="3" customFormat="1" ht="12" customHeight="1" x14ac:dyDescent="0.2">
      <c r="A99" s="1" t="s">
        <v>2013</v>
      </c>
      <c r="B99" s="2">
        <v>26.35</v>
      </c>
      <c r="C99" s="1" t="s">
        <v>2193</v>
      </c>
      <c r="D99" s="20" t="s">
        <v>2718</v>
      </c>
      <c r="E99" s="22" t="s">
        <v>2187</v>
      </c>
      <c r="F99" s="22">
        <v>8</v>
      </c>
      <c r="G99" s="3">
        <v>25</v>
      </c>
      <c r="I99" s="4" t="s">
        <v>2024</v>
      </c>
      <c r="J99" s="22" t="s">
        <v>446</v>
      </c>
      <c r="K99" s="4" t="s">
        <v>2408</v>
      </c>
      <c r="L99" s="244" t="s">
        <v>2185</v>
      </c>
      <c r="M99" s="235" t="s">
        <v>2453</v>
      </c>
      <c r="N99" s="3" t="s">
        <v>446</v>
      </c>
      <c r="O99" s="142" t="s">
        <v>2015</v>
      </c>
      <c r="P99" s="26">
        <v>25</v>
      </c>
      <c r="Q99" s="1" t="s">
        <v>2193</v>
      </c>
      <c r="R99" s="2">
        <v>24.73</v>
      </c>
      <c r="S99" s="391" t="s">
        <v>1382</v>
      </c>
      <c r="T99" s="1" t="s">
        <v>1970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20" t="s">
        <v>2718</v>
      </c>
      <c r="E100" s="22" t="s">
        <v>2187</v>
      </c>
      <c r="F100" s="22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35" t="s">
        <v>2453</v>
      </c>
      <c r="N100" s="3" t="s">
        <v>446</v>
      </c>
      <c r="O100" s="142" t="s">
        <v>2015</v>
      </c>
      <c r="P100" s="26">
        <v>25</v>
      </c>
      <c r="Q100" s="1" t="s">
        <v>2193</v>
      </c>
      <c r="R100" s="2">
        <v>24.73</v>
      </c>
      <c r="S100" s="391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2" customHeight="1" x14ac:dyDescent="0.2">
      <c r="A101" s="1" t="s">
        <v>3211</v>
      </c>
      <c r="B101" s="2">
        <v>0</v>
      </c>
      <c r="C101" s="248" t="s">
        <v>1137</v>
      </c>
      <c r="D101" s="20" t="s">
        <v>2718</v>
      </c>
      <c r="E101" s="22" t="s">
        <v>2187</v>
      </c>
      <c r="F101" s="22">
        <v>8</v>
      </c>
      <c r="G101" s="235">
        <v>25</v>
      </c>
      <c r="H101" s="22"/>
      <c r="I101" s="23" t="s">
        <v>1947</v>
      </c>
      <c r="J101" s="22" t="s">
        <v>446</v>
      </c>
      <c r="K101" s="23" t="s">
        <v>1958</v>
      </c>
      <c r="L101" s="244" t="s">
        <v>2185</v>
      </c>
      <c r="M101" s="235" t="s">
        <v>2453</v>
      </c>
      <c r="N101" s="22" t="s">
        <v>446</v>
      </c>
      <c r="O101" s="142" t="s">
        <v>2026</v>
      </c>
      <c r="P101" s="26">
        <v>25</v>
      </c>
      <c r="Q101" s="1" t="s">
        <v>2193</v>
      </c>
      <c r="R101" s="2">
        <v>24.73</v>
      </c>
      <c r="S101" s="391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2" customHeight="1" x14ac:dyDescent="0.2">
      <c r="A102" s="1" t="s">
        <v>3211</v>
      </c>
      <c r="B102" s="2">
        <v>0</v>
      </c>
      <c r="C102" s="248" t="s">
        <v>1137</v>
      </c>
      <c r="D102" s="20" t="s">
        <v>2718</v>
      </c>
      <c r="E102" s="22" t="s">
        <v>2187</v>
      </c>
      <c r="F102" s="22">
        <v>8</v>
      </c>
      <c r="G102" s="28">
        <v>1</v>
      </c>
      <c r="H102" s="22" t="s">
        <v>2839</v>
      </c>
      <c r="I102" s="23" t="s">
        <v>1947</v>
      </c>
      <c r="J102" s="22" t="s">
        <v>446</v>
      </c>
      <c r="K102" s="23" t="s">
        <v>1958</v>
      </c>
      <c r="L102" s="244" t="s">
        <v>2185</v>
      </c>
      <c r="M102" s="235" t="s">
        <v>2453</v>
      </c>
      <c r="N102" s="22" t="s">
        <v>446</v>
      </c>
      <c r="O102" s="142" t="s">
        <v>2026</v>
      </c>
      <c r="P102" s="302">
        <v>1</v>
      </c>
      <c r="Q102" s="1" t="s">
        <v>2193</v>
      </c>
      <c r="R102" s="2">
        <v>24.73</v>
      </c>
      <c r="S102" s="391" t="s">
        <v>1382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342">
        <f t="shared" si="3"/>
        <v>16</v>
      </c>
      <c r="Z102" s="342" t="str">
        <f t="shared" si="4"/>
        <v>0</v>
      </c>
      <c r="AA102" s="342">
        <f t="shared" si="5"/>
        <v>16</v>
      </c>
      <c r="AC102" s="5"/>
    </row>
    <row r="103" spans="1:29" s="16" customFormat="1" ht="12" customHeight="1" x14ac:dyDescent="0.2">
      <c r="A103" s="1"/>
      <c r="B103" s="2"/>
      <c r="C103" s="248"/>
      <c r="D103" s="1"/>
      <c r="E103" s="3"/>
      <c r="F103" s="3"/>
      <c r="G103" s="3"/>
      <c r="H103" s="3"/>
      <c r="I103" s="29"/>
      <c r="J103" s="22"/>
      <c r="K103" s="29"/>
      <c r="L103" s="244" t="s">
        <v>2185</v>
      </c>
      <c r="M103" s="74"/>
      <c r="O103" s="139"/>
      <c r="Q103" s="312"/>
      <c r="R103" s="313"/>
      <c r="S103" s="314"/>
      <c r="T103" s="312"/>
      <c r="X103" s="74"/>
      <c r="Y103" s="342">
        <f t="shared" si="3"/>
        <v>0</v>
      </c>
      <c r="Z103" s="342" t="str">
        <f t="shared" si="4"/>
        <v>0</v>
      </c>
      <c r="AA103" s="342" t="str">
        <f t="shared" si="5"/>
        <v>0</v>
      </c>
      <c r="AC103" s="315"/>
    </row>
    <row r="104" spans="1:29" s="316" customFormat="1" ht="12" customHeight="1" thickBot="1" x14ac:dyDescent="0.35">
      <c r="G104" s="317">
        <f>SUM(G87:G103)</f>
        <v>283</v>
      </c>
      <c r="I104" s="318"/>
      <c r="J104" s="376"/>
      <c r="K104" s="320"/>
      <c r="L104" s="320"/>
      <c r="M104" s="267">
        <f>G104-P104</f>
        <v>0</v>
      </c>
      <c r="N104" s="376"/>
      <c r="O104" s="321"/>
      <c r="P104" s="295">
        <f>SUM(P87:P103)</f>
        <v>283</v>
      </c>
      <c r="S104" s="321"/>
      <c r="Y104" s="342">
        <f t="shared" si="3"/>
        <v>0</v>
      </c>
      <c r="Z104" s="342" t="str">
        <f t="shared" si="4"/>
        <v>0</v>
      </c>
      <c r="AA104" s="342" t="str">
        <f t="shared" si="5"/>
        <v>0</v>
      </c>
    </row>
    <row r="105" spans="1:29" s="322" customFormat="1" ht="12" customHeight="1" x14ac:dyDescent="0.3">
      <c r="C105" s="323" t="s">
        <v>2031</v>
      </c>
      <c r="G105" s="324"/>
      <c r="H105" s="325"/>
      <c r="I105" s="324"/>
      <c r="J105" s="380"/>
      <c r="K105" s="324"/>
      <c r="L105" s="324"/>
      <c r="N105" s="380"/>
      <c r="O105" s="326"/>
      <c r="S105" s="326"/>
      <c r="Y105" s="342">
        <f t="shared" si="3"/>
        <v>0</v>
      </c>
      <c r="Z105" s="342" t="str">
        <f t="shared" si="4"/>
        <v>0</v>
      </c>
      <c r="AA105" s="342" t="str">
        <f t="shared" si="5"/>
        <v>0</v>
      </c>
    </row>
    <row r="106" spans="1:29" s="3" customFormat="1" ht="12" customHeight="1" x14ac:dyDescent="0.2">
      <c r="A106" s="1"/>
      <c r="B106" s="2"/>
      <c r="C106" s="1"/>
      <c r="D106" s="1"/>
      <c r="K106" s="4"/>
      <c r="L106" s="244" t="s">
        <v>2185</v>
      </c>
      <c r="Y106" s="342">
        <f t="shared" si="3"/>
        <v>0</v>
      </c>
      <c r="Z106" s="342" t="str">
        <f t="shared" si="4"/>
        <v>0</v>
      </c>
      <c r="AA106" s="342" t="str">
        <f t="shared" si="5"/>
        <v>0</v>
      </c>
      <c r="AC106" s="5"/>
    </row>
    <row r="107" spans="1:29" s="22" customFormat="1" ht="12" customHeight="1" x14ac:dyDescent="0.2">
      <c r="A107" s="20" t="s">
        <v>2032</v>
      </c>
      <c r="B107" s="21">
        <v>310</v>
      </c>
      <c r="C107" s="20" t="s">
        <v>2033</v>
      </c>
      <c r="D107" s="20" t="s">
        <v>2186</v>
      </c>
      <c r="E107" s="22" t="s">
        <v>2187</v>
      </c>
      <c r="F107" s="22">
        <v>16</v>
      </c>
      <c r="G107" s="22">
        <v>25</v>
      </c>
      <c r="I107" s="245" t="s">
        <v>2034</v>
      </c>
      <c r="J107" s="22" t="s">
        <v>446</v>
      </c>
      <c r="K107" s="23" t="s">
        <v>2035</v>
      </c>
      <c r="L107" s="246" t="s">
        <v>2185</v>
      </c>
      <c r="M107" s="235" t="s">
        <v>2821</v>
      </c>
      <c r="N107" s="22" t="s">
        <v>446</v>
      </c>
      <c r="O107" s="235" t="s">
        <v>2046</v>
      </c>
      <c r="P107" s="235">
        <v>25</v>
      </c>
      <c r="Q107" s="20" t="s">
        <v>1906</v>
      </c>
      <c r="R107" s="21">
        <v>0</v>
      </c>
      <c r="S107" s="250" t="s">
        <v>3219</v>
      </c>
      <c r="T107" s="20" t="s">
        <v>2038</v>
      </c>
      <c r="U107" s="22" t="s">
        <v>2039</v>
      </c>
      <c r="V107" s="22" t="s">
        <v>2039</v>
      </c>
      <c r="W107" s="22" t="s">
        <v>2892</v>
      </c>
      <c r="X107" s="22" t="s">
        <v>2847</v>
      </c>
      <c r="Y107" s="342">
        <f t="shared" si="3"/>
        <v>800</v>
      </c>
      <c r="Z107" s="342" t="str">
        <f t="shared" si="4"/>
        <v>0</v>
      </c>
      <c r="AA107" s="342">
        <f t="shared" si="5"/>
        <v>800</v>
      </c>
      <c r="AC107" s="25"/>
    </row>
    <row r="108" spans="1:29" s="22" customFormat="1" ht="12" customHeight="1" x14ac:dyDescent="0.2">
      <c r="A108" s="1" t="s">
        <v>3220</v>
      </c>
      <c r="B108" s="2">
        <v>190</v>
      </c>
      <c r="C108" s="1" t="s">
        <v>3197</v>
      </c>
      <c r="D108" s="1" t="s">
        <v>2186</v>
      </c>
      <c r="E108" s="3" t="s">
        <v>2187</v>
      </c>
      <c r="F108" s="3">
        <v>16</v>
      </c>
      <c r="G108" s="26">
        <v>25</v>
      </c>
      <c r="I108" s="29" t="s">
        <v>3221</v>
      </c>
      <c r="J108" s="22" t="s">
        <v>446</v>
      </c>
      <c r="K108" s="29" t="s">
        <v>3222</v>
      </c>
      <c r="L108" s="246" t="s">
        <v>2185</v>
      </c>
      <c r="M108" s="235" t="s">
        <v>2821</v>
      </c>
      <c r="N108" s="22" t="s">
        <v>446</v>
      </c>
      <c r="O108" s="235" t="s">
        <v>2046</v>
      </c>
      <c r="P108" s="235">
        <v>25</v>
      </c>
      <c r="Q108" s="20" t="s">
        <v>1906</v>
      </c>
      <c r="R108" s="21">
        <v>0</v>
      </c>
      <c r="S108" s="250" t="s">
        <v>3223</v>
      </c>
      <c r="T108" s="20" t="s">
        <v>2038</v>
      </c>
      <c r="U108" s="22" t="s">
        <v>2039</v>
      </c>
      <c r="V108" s="22" t="s">
        <v>2039</v>
      </c>
      <c r="W108" s="22" t="s">
        <v>2892</v>
      </c>
      <c r="X108" s="22" t="s">
        <v>2847</v>
      </c>
      <c r="Y108" s="342">
        <f t="shared" si="3"/>
        <v>800</v>
      </c>
      <c r="Z108" s="342" t="str">
        <f t="shared" si="4"/>
        <v>0</v>
      </c>
      <c r="AA108" s="342">
        <f t="shared" si="5"/>
        <v>800</v>
      </c>
      <c r="AC108" s="25"/>
    </row>
    <row r="109" spans="1:29" s="22" customFormat="1" ht="12" customHeight="1" x14ac:dyDescent="0.2">
      <c r="A109" s="20"/>
      <c r="B109" s="21"/>
      <c r="C109" s="20"/>
      <c r="D109" s="20"/>
      <c r="G109" s="26"/>
      <c r="K109" s="29"/>
      <c r="L109" s="246"/>
      <c r="M109" s="235"/>
      <c r="O109" s="235"/>
      <c r="P109" s="235"/>
      <c r="Q109" s="20"/>
      <c r="R109" s="21"/>
      <c r="S109" s="24"/>
      <c r="T109" s="20"/>
      <c r="Y109" s="342">
        <f t="shared" si="3"/>
        <v>0</v>
      </c>
      <c r="Z109" s="342" t="str">
        <f t="shared" si="4"/>
        <v>0</v>
      </c>
      <c r="AA109" s="342" t="str">
        <f t="shared" si="5"/>
        <v>0</v>
      </c>
      <c r="AC109" s="25"/>
    </row>
    <row r="110" spans="1:29" s="22" customFormat="1" ht="12" customHeight="1" x14ac:dyDescent="0.2">
      <c r="A110" s="20"/>
      <c r="B110" s="21"/>
      <c r="C110" s="20"/>
      <c r="D110" s="20"/>
      <c r="K110" s="23"/>
      <c r="L110" s="246" t="s">
        <v>2185</v>
      </c>
      <c r="M110" s="235" t="s">
        <v>2821</v>
      </c>
      <c r="P110" s="235">
        <v>0</v>
      </c>
      <c r="Q110" s="20" t="s">
        <v>1906</v>
      </c>
      <c r="R110" s="21">
        <v>0</v>
      </c>
      <c r="S110" s="24"/>
      <c r="T110" s="20" t="s">
        <v>2038</v>
      </c>
      <c r="U110" s="22" t="s">
        <v>2039</v>
      </c>
      <c r="V110" s="22" t="s">
        <v>2039</v>
      </c>
      <c r="W110" s="22" t="s">
        <v>2892</v>
      </c>
      <c r="X110" s="22" t="s">
        <v>2847</v>
      </c>
      <c r="Y110" s="342">
        <f t="shared" si="3"/>
        <v>0</v>
      </c>
      <c r="Z110" s="342" t="str">
        <f t="shared" si="4"/>
        <v>0</v>
      </c>
      <c r="AA110" s="342">
        <f t="shared" si="5"/>
        <v>0</v>
      </c>
      <c r="AC110" s="25"/>
    </row>
    <row r="111" spans="1:29" s="43" customFormat="1" ht="12" customHeight="1" x14ac:dyDescent="0.25">
      <c r="J111" s="45"/>
      <c r="L111" s="246" t="s">
        <v>2185</v>
      </c>
      <c r="M111" s="235" t="s">
        <v>2821</v>
      </c>
      <c r="N111" s="22"/>
      <c r="O111" s="235" t="s">
        <v>3193</v>
      </c>
      <c r="P111" s="235">
        <v>0</v>
      </c>
      <c r="Q111" s="20" t="s">
        <v>1906</v>
      </c>
      <c r="R111" s="21">
        <v>0</v>
      </c>
      <c r="S111" s="24"/>
      <c r="T111" s="20" t="s">
        <v>2038</v>
      </c>
      <c r="U111" s="22" t="s">
        <v>2039</v>
      </c>
      <c r="V111" s="22" t="s">
        <v>2039</v>
      </c>
      <c r="W111" s="22" t="s">
        <v>2892</v>
      </c>
      <c r="X111" s="22" t="s">
        <v>2847</v>
      </c>
      <c r="Y111" s="342">
        <f t="shared" si="3"/>
        <v>0</v>
      </c>
      <c r="Z111" s="342" t="str">
        <f t="shared" si="4"/>
        <v>0</v>
      </c>
      <c r="AA111" s="342">
        <f t="shared" si="5"/>
        <v>0</v>
      </c>
    </row>
    <row r="112" spans="1:29" s="74" customFormat="1" ht="12" customHeight="1" x14ac:dyDescent="0.2">
      <c r="A112" s="83"/>
      <c r="B112" s="84"/>
      <c r="C112" s="83"/>
      <c r="D112" s="83"/>
      <c r="G112" s="245"/>
      <c r="H112" s="286"/>
      <c r="I112" s="274"/>
      <c r="J112" s="310"/>
      <c r="K112" s="245"/>
      <c r="L112" s="246" t="s">
        <v>2185</v>
      </c>
      <c r="M112" s="275"/>
      <c r="O112" s="28"/>
      <c r="Q112" s="248"/>
      <c r="R112" s="21"/>
      <c r="S112" s="355"/>
      <c r="T112" s="20"/>
      <c r="Y112" s="342">
        <f t="shared" si="3"/>
        <v>0</v>
      </c>
      <c r="Z112" s="342" t="str">
        <f t="shared" si="4"/>
        <v>0</v>
      </c>
      <c r="AA112" s="342" t="str">
        <f t="shared" si="5"/>
        <v>0</v>
      </c>
      <c r="AC112" s="85"/>
    </row>
    <row r="113" spans="1:34" s="327" customFormat="1" ht="12" customHeight="1" thickBot="1" x14ac:dyDescent="0.35">
      <c r="G113" s="264">
        <f>SUM(G105:G112)</f>
        <v>50</v>
      </c>
      <c r="I113" s="328"/>
      <c r="J113" s="375"/>
      <c r="L113" s="320"/>
      <c r="M113" s="267">
        <f>G113-P113</f>
        <v>0</v>
      </c>
      <c r="N113" s="375"/>
      <c r="O113" s="329"/>
      <c r="P113" s="267">
        <f>SUM(P105:P112)</f>
        <v>50</v>
      </c>
      <c r="S113" s="329"/>
      <c r="Y113" s="342">
        <f t="shared" si="3"/>
        <v>0</v>
      </c>
      <c r="Z113" s="342" t="str">
        <f t="shared" si="4"/>
        <v>0</v>
      </c>
      <c r="AA113" s="342" t="str">
        <f t="shared" si="5"/>
        <v>0</v>
      </c>
    </row>
    <row r="114" spans="1:34" s="71" customFormat="1" ht="12" customHeight="1" x14ac:dyDescent="0.3">
      <c r="C114" s="330" t="s">
        <v>2045</v>
      </c>
      <c r="G114" s="309"/>
      <c r="H114" s="67"/>
      <c r="I114" s="309"/>
      <c r="J114" s="374"/>
      <c r="K114" s="309"/>
      <c r="L114" s="309"/>
      <c r="N114" s="374"/>
      <c r="O114" s="311"/>
      <c r="S114" s="311"/>
      <c r="Y114" s="342">
        <f t="shared" si="3"/>
        <v>0</v>
      </c>
      <c r="Z114" s="342" t="str">
        <f t="shared" si="4"/>
        <v>0</v>
      </c>
      <c r="AA114" s="342" t="str">
        <f t="shared" si="5"/>
        <v>0</v>
      </c>
    </row>
    <row r="115" spans="1:34" s="43" customFormat="1" ht="12" customHeight="1" x14ac:dyDescent="0.25">
      <c r="A115" s="20" t="s">
        <v>2032</v>
      </c>
      <c r="B115" s="21">
        <v>310</v>
      </c>
      <c r="C115" s="20" t="s">
        <v>2033</v>
      </c>
      <c r="D115" s="20" t="s">
        <v>2718</v>
      </c>
      <c r="E115" s="22" t="s">
        <v>2187</v>
      </c>
      <c r="F115" s="22">
        <v>8</v>
      </c>
      <c r="G115" s="22">
        <v>25</v>
      </c>
      <c r="H115" s="22"/>
      <c r="I115" s="245" t="s">
        <v>2034</v>
      </c>
      <c r="J115" s="22" t="s">
        <v>446</v>
      </c>
      <c r="K115" s="23" t="s">
        <v>2035</v>
      </c>
      <c r="L115" s="246" t="s">
        <v>2185</v>
      </c>
      <c r="M115" s="26" t="s">
        <v>2821</v>
      </c>
      <c r="N115" s="22" t="s">
        <v>446</v>
      </c>
      <c r="O115" s="26" t="s">
        <v>2046</v>
      </c>
      <c r="P115" s="26">
        <v>25</v>
      </c>
      <c r="Q115" s="20" t="s">
        <v>3224</v>
      </c>
      <c r="R115" s="21"/>
      <c r="S115" s="250" t="s">
        <v>3219</v>
      </c>
      <c r="T115" s="1" t="s">
        <v>3225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342">
        <f t="shared" si="3"/>
        <v>400</v>
      </c>
      <c r="Z115" s="342" t="str">
        <f t="shared" si="4"/>
        <v>0</v>
      </c>
      <c r="AA115" s="342">
        <f t="shared" si="5"/>
        <v>400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4" t="s">
        <v>2185</v>
      </c>
      <c r="M116" s="275"/>
      <c r="O116" s="28"/>
      <c r="Q116" s="248"/>
      <c r="R116" s="21"/>
      <c r="S116" s="355"/>
      <c r="T116" s="20"/>
      <c r="Y116" s="342">
        <f t="shared" si="3"/>
        <v>0</v>
      </c>
      <c r="Z116" s="342" t="str">
        <f t="shared" si="4"/>
        <v>0</v>
      </c>
      <c r="AA116" s="342" t="str">
        <f t="shared" si="5"/>
        <v>0</v>
      </c>
      <c r="AC116" s="85"/>
    </row>
    <row r="117" spans="1:34" s="316" customFormat="1" ht="12" customHeight="1" thickBot="1" x14ac:dyDescent="0.35">
      <c r="G117" s="317">
        <f>SUM(G114:G116)</f>
        <v>25</v>
      </c>
      <c r="H117" s="327"/>
      <c r="I117" s="331"/>
      <c r="J117" s="376"/>
      <c r="L117" s="318"/>
      <c r="M117" s="295">
        <f>G117-P117</f>
        <v>0</v>
      </c>
      <c r="N117" s="376"/>
      <c r="O117" s="321"/>
      <c r="P117" s="295">
        <f>SUM(P114:P116)</f>
        <v>25</v>
      </c>
      <c r="S117" s="321"/>
      <c r="Y117" s="342">
        <f t="shared" si="3"/>
        <v>0</v>
      </c>
      <c r="Z117" s="342" t="str">
        <f t="shared" si="4"/>
        <v>0</v>
      </c>
      <c r="AA117" s="342" t="str">
        <f t="shared" si="5"/>
        <v>0</v>
      </c>
    </row>
    <row r="118" spans="1:34" ht="12" customHeight="1" x14ac:dyDescent="0.25">
      <c r="C118" s="333" t="s">
        <v>2048</v>
      </c>
      <c r="G118" s="334"/>
      <c r="I118" s="334"/>
      <c r="J118" s="7"/>
      <c r="L118" s="334"/>
      <c r="N118" s="7"/>
      <c r="O118" s="335"/>
      <c r="S118" s="335"/>
      <c r="Y118" s="342">
        <f t="shared" si="3"/>
        <v>0</v>
      </c>
      <c r="Z118" s="342" t="str">
        <f t="shared" si="4"/>
        <v>0</v>
      </c>
      <c r="AA118" s="342" t="str">
        <f t="shared" si="5"/>
        <v>0</v>
      </c>
    </row>
    <row r="119" spans="1:34" s="3" customFormat="1" ht="12" customHeight="1" x14ac:dyDescent="0.2">
      <c r="A119" s="1" t="s">
        <v>2049</v>
      </c>
      <c r="B119" s="2">
        <v>374.98</v>
      </c>
      <c r="C119" s="1" t="s">
        <v>1906</v>
      </c>
      <c r="D119" s="1" t="s">
        <v>2186</v>
      </c>
      <c r="E119" s="3" t="s">
        <v>2187</v>
      </c>
      <c r="F119" s="3">
        <v>16</v>
      </c>
      <c r="G119" s="3">
        <v>25</v>
      </c>
      <c r="I119" s="4" t="s">
        <v>2889</v>
      </c>
      <c r="J119" s="8" t="s">
        <v>446</v>
      </c>
      <c r="K119" s="4" t="s">
        <v>2050</v>
      </c>
      <c r="L119" s="244" t="s">
        <v>2185</v>
      </c>
      <c r="M119" s="3" t="s">
        <v>2889</v>
      </c>
      <c r="N119" s="8" t="s">
        <v>446</v>
      </c>
      <c r="O119" s="27"/>
      <c r="P119" s="3">
        <v>25</v>
      </c>
      <c r="Q119" s="1" t="s">
        <v>2193</v>
      </c>
      <c r="R119" s="2">
        <v>41.5</v>
      </c>
      <c r="S119" s="8" t="s">
        <v>436</v>
      </c>
      <c r="T119" s="1" t="s">
        <v>2051</v>
      </c>
      <c r="U119" s="3" t="s">
        <v>1953</v>
      </c>
      <c r="V119" s="3" t="s">
        <v>1953</v>
      </c>
      <c r="W119" s="22" t="s">
        <v>2846</v>
      </c>
      <c r="X119" s="22" t="s">
        <v>1019</v>
      </c>
      <c r="Y119" s="342">
        <f t="shared" si="3"/>
        <v>800</v>
      </c>
      <c r="Z119" s="342">
        <f t="shared" si="4"/>
        <v>800</v>
      </c>
      <c r="AA119" s="342" t="str">
        <f t="shared" si="5"/>
        <v>0</v>
      </c>
      <c r="AC119" s="5"/>
    </row>
    <row r="120" spans="1:34" s="3" customFormat="1" ht="12" customHeight="1" x14ac:dyDescent="0.2">
      <c r="A120" s="1" t="s">
        <v>2052</v>
      </c>
      <c r="B120" s="2">
        <v>145</v>
      </c>
      <c r="C120" s="1" t="s">
        <v>2218</v>
      </c>
      <c r="D120" s="1" t="s">
        <v>2186</v>
      </c>
      <c r="E120" s="3" t="s">
        <v>2187</v>
      </c>
      <c r="F120" s="3">
        <v>16</v>
      </c>
      <c r="G120" s="3">
        <v>25</v>
      </c>
      <c r="J120" s="8" t="s">
        <v>446</v>
      </c>
      <c r="K120" s="4" t="s">
        <v>2585</v>
      </c>
      <c r="L120" s="244" t="s">
        <v>2185</v>
      </c>
      <c r="M120" s="3" t="s">
        <v>2194</v>
      </c>
      <c r="N120" s="8" t="s">
        <v>446</v>
      </c>
      <c r="O120" s="3" t="s">
        <v>2053</v>
      </c>
      <c r="P120" s="3">
        <v>25</v>
      </c>
      <c r="Q120" s="1" t="s">
        <v>2054</v>
      </c>
      <c r="R120" s="2">
        <v>350</v>
      </c>
      <c r="S120" s="8" t="s">
        <v>436</v>
      </c>
      <c r="T120" s="1" t="s">
        <v>2055</v>
      </c>
      <c r="U120" s="3" t="s">
        <v>1953</v>
      </c>
      <c r="V120" s="22" t="s">
        <v>1953</v>
      </c>
      <c r="W120" s="22" t="s">
        <v>1161</v>
      </c>
      <c r="X120" s="22" t="s">
        <v>1019</v>
      </c>
      <c r="Y120" s="342">
        <f t="shared" si="3"/>
        <v>800</v>
      </c>
      <c r="Z120" s="342">
        <f t="shared" si="4"/>
        <v>800</v>
      </c>
      <c r="AA120" s="342" t="str">
        <f t="shared" si="5"/>
        <v>0</v>
      </c>
      <c r="AC120" s="5"/>
    </row>
    <row r="121" spans="1:34" s="3" customFormat="1" ht="12" customHeight="1" x14ac:dyDescent="0.2">
      <c r="A121" s="1"/>
      <c r="B121" s="2"/>
      <c r="C121" s="1"/>
      <c r="D121" s="1"/>
      <c r="G121" s="4"/>
      <c r="I121" s="4"/>
      <c r="J121" s="24"/>
      <c r="K121" s="23"/>
      <c r="L121" s="244" t="s">
        <v>2185</v>
      </c>
      <c r="M121" s="22"/>
      <c r="N121" s="8"/>
      <c r="O121" s="336"/>
      <c r="Q121" s="1"/>
      <c r="R121" s="2"/>
      <c r="S121" s="337"/>
      <c r="T121" s="1"/>
      <c r="Y121" s="342">
        <f t="shared" si="3"/>
        <v>0</v>
      </c>
      <c r="Z121" s="342" t="str">
        <f t="shared" si="4"/>
        <v>0</v>
      </c>
      <c r="AA121" s="342" t="str">
        <f t="shared" si="5"/>
        <v>0</v>
      </c>
      <c r="AC121" s="5"/>
    </row>
    <row r="122" spans="1:34" s="62" customFormat="1" ht="12" customHeight="1" thickBot="1" x14ac:dyDescent="0.3">
      <c r="G122" s="317">
        <f>SUM(G118:G121)</f>
        <v>50</v>
      </c>
      <c r="I122" s="338"/>
      <c r="J122" s="377"/>
      <c r="K122" s="46"/>
      <c r="L122" s="340"/>
      <c r="M122" s="267">
        <f>G122-P122</f>
        <v>0</v>
      </c>
      <c r="N122" s="377"/>
      <c r="O122" s="341"/>
      <c r="P122" s="295">
        <f>SUM(P118:P121)</f>
        <v>50</v>
      </c>
      <c r="S122" s="341"/>
      <c r="Y122" s="342">
        <f t="shared" si="3"/>
        <v>0</v>
      </c>
      <c r="Z122" s="342" t="str">
        <f t="shared" si="4"/>
        <v>0</v>
      </c>
      <c r="AA122" s="342" t="str">
        <f t="shared" si="5"/>
        <v>0</v>
      </c>
    </row>
    <row r="123" spans="1:34" ht="12" customHeight="1" x14ac:dyDescent="0.25">
      <c r="C123" s="333" t="s">
        <v>2056</v>
      </c>
      <c r="G123" s="334"/>
      <c r="I123" s="334"/>
      <c r="J123" s="378"/>
      <c r="K123" s="43"/>
      <c r="L123" s="240"/>
      <c r="M123" s="43"/>
      <c r="N123" s="378"/>
      <c r="O123" s="335"/>
      <c r="S123" s="335"/>
      <c r="Y123" s="342">
        <f t="shared" si="3"/>
        <v>0</v>
      </c>
      <c r="Z123" s="342" t="str">
        <f t="shared" si="4"/>
        <v>0</v>
      </c>
      <c r="AA123" s="342" t="str">
        <f t="shared" si="5"/>
        <v>0</v>
      </c>
    </row>
    <row r="124" spans="1:34" s="3" customFormat="1" ht="12" customHeight="1" x14ac:dyDescent="0.2">
      <c r="A124" s="1" t="s">
        <v>2057</v>
      </c>
      <c r="B124" s="2">
        <v>67</v>
      </c>
      <c r="C124" s="1" t="s">
        <v>2193</v>
      </c>
      <c r="D124" s="1" t="s">
        <v>2718</v>
      </c>
      <c r="E124" s="3" t="s">
        <v>2187</v>
      </c>
      <c r="F124" s="3">
        <v>8</v>
      </c>
      <c r="G124" s="3">
        <v>25</v>
      </c>
      <c r="I124" s="111"/>
      <c r="J124" s="8" t="s">
        <v>446</v>
      </c>
      <c r="K124" s="4" t="s">
        <v>2490</v>
      </c>
      <c r="L124" s="244" t="s">
        <v>2185</v>
      </c>
      <c r="M124" s="3" t="s">
        <v>2430</v>
      </c>
      <c r="N124" s="8" t="s">
        <v>446</v>
      </c>
      <c r="O124" s="3" t="s">
        <v>2490</v>
      </c>
      <c r="P124" s="3">
        <v>25</v>
      </c>
      <c r="Q124" s="1" t="s">
        <v>2193</v>
      </c>
      <c r="R124" s="2">
        <v>27.5</v>
      </c>
      <c r="S124" s="8" t="s">
        <v>436</v>
      </c>
      <c r="T124" s="1" t="s">
        <v>2058</v>
      </c>
      <c r="U124" s="3" t="s">
        <v>1953</v>
      </c>
      <c r="V124" s="3" t="s">
        <v>1953</v>
      </c>
      <c r="W124" s="22" t="s">
        <v>1161</v>
      </c>
      <c r="X124" s="22" t="s">
        <v>1019</v>
      </c>
      <c r="Y124" s="342">
        <f t="shared" si="3"/>
        <v>400</v>
      </c>
      <c r="Z124" s="342">
        <f t="shared" si="4"/>
        <v>400</v>
      </c>
      <c r="AA124" s="342" t="str">
        <f t="shared" si="5"/>
        <v>0</v>
      </c>
      <c r="AC124" s="5"/>
    </row>
    <row r="125" spans="1:34" s="16" customFormat="1" ht="12" customHeight="1" x14ac:dyDescent="0.2">
      <c r="A125" s="312"/>
      <c r="B125" s="313"/>
      <c r="C125" s="312"/>
      <c r="D125" s="312"/>
      <c r="G125" s="343"/>
      <c r="I125" s="343"/>
      <c r="J125" s="344"/>
      <c r="K125" s="245"/>
      <c r="L125" s="244" t="s">
        <v>2185</v>
      </c>
      <c r="M125" s="74"/>
      <c r="N125" s="344"/>
      <c r="O125" s="345"/>
      <c r="Q125" s="312"/>
      <c r="R125" s="313"/>
      <c r="S125" s="167"/>
      <c r="T125" s="312"/>
      <c r="Y125" s="342">
        <f t="shared" si="3"/>
        <v>0</v>
      </c>
      <c r="Z125" s="342" t="str">
        <f t="shared" si="4"/>
        <v>0</v>
      </c>
      <c r="AA125" s="342" t="str">
        <f t="shared" si="5"/>
        <v>0</v>
      </c>
      <c r="AC125" s="315"/>
    </row>
    <row r="126" spans="1:34" s="62" customFormat="1" ht="12" customHeight="1" thickBot="1" x14ac:dyDescent="0.3">
      <c r="G126" s="317">
        <f>SUM(G123:G125)</f>
        <v>25</v>
      </c>
      <c r="I126" s="338"/>
      <c r="J126" s="377"/>
      <c r="K126" s="46"/>
      <c r="L126" s="340"/>
      <c r="M126" s="267">
        <f>G126-P126</f>
        <v>0</v>
      </c>
      <c r="N126" s="377"/>
      <c r="O126" s="341"/>
      <c r="P126" s="295">
        <f>SUM(P123:P125)</f>
        <v>25</v>
      </c>
      <c r="S126" s="341"/>
      <c r="Y126" s="342">
        <f t="shared" si="3"/>
        <v>0</v>
      </c>
      <c r="Z126" s="342" t="str">
        <f t="shared" si="4"/>
        <v>0</v>
      </c>
      <c r="AA126" s="342" t="str">
        <f t="shared" si="5"/>
        <v>0</v>
      </c>
    </row>
    <row r="127" spans="1:34" s="37" customFormat="1" ht="11.85" customHeight="1" x14ac:dyDescent="0.25">
      <c r="A127" s="30"/>
      <c r="B127" s="31"/>
      <c r="C127" s="32" t="s">
        <v>468</v>
      </c>
      <c r="D127" s="33"/>
      <c r="E127" s="34"/>
      <c r="F127" s="35"/>
      <c r="G127" s="36"/>
      <c r="H127" s="30"/>
      <c r="I127" s="30"/>
      <c r="J127" s="30"/>
      <c r="K127" s="30"/>
      <c r="L127" s="34"/>
      <c r="M127" s="30"/>
      <c r="N127" s="30"/>
      <c r="O127" s="30"/>
      <c r="P127" s="36"/>
      <c r="Q127" s="34"/>
      <c r="R127" s="31"/>
      <c r="S127" s="121"/>
      <c r="T127" s="30"/>
      <c r="U127" s="30"/>
      <c r="V127" s="30"/>
      <c r="W127" s="34"/>
      <c r="X127" s="30"/>
      <c r="Y127" s="342">
        <f t="shared" si="3"/>
        <v>0</v>
      </c>
      <c r="Z127" s="342" t="str">
        <f t="shared" si="4"/>
        <v>0</v>
      </c>
      <c r="AA127" s="342" t="str">
        <f t="shared" si="5"/>
        <v>0</v>
      </c>
      <c r="AB127" s="30"/>
      <c r="AC127" s="30"/>
      <c r="AD127" s="34"/>
      <c r="AE127" s="34"/>
      <c r="AF127" s="34"/>
      <c r="AG127" s="34"/>
      <c r="AH127" s="34"/>
    </row>
    <row r="128" spans="1:34" s="3" customFormat="1" ht="10.199999999999999" x14ac:dyDescent="0.2">
      <c r="A128" s="1" t="s">
        <v>1145</v>
      </c>
      <c r="B128" s="2">
        <v>320</v>
      </c>
      <c r="C128" s="1" t="s">
        <v>1146</v>
      </c>
      <c r="D128" s="1" t="s">
        <v>2186</v>
      </c>
      <c r="E128" s="3" t="s">
        <v>2187</v>
      </c>
      <c r="F128" s="3">
        <v>16</v>
      </c>
      <c r="G128" s="3">
        <v>25</v>
      </c>
      <c r="I128" s="27"/>
      <c r="J128" s="3" t="s">
        <v>446</v>
      </c>
      <c r="K128" s="108" t="s">
        <v>2490</v>
      </c>
      <c r="L128" s="109" t="s">
        <v>2185</v>
      </c>
      <c r="M128" s="110" t="s">
        <v>2490</v>
      </c>
      <c r="N128" s="3" t="s">
        <v>446</v>
      </c>
      <c r="P128" s="3">
        <v>25</v>
      </c>
      <c r="Q128" s="1" t="s">
        <v>2193</v>
      </c>
      <c r="R128" s="2">
        <v>86.5</v>
      </c>
      <c r="S128" s="120" t="s">
        <v>436</v>
      </c>
      <c r="T128" s="1" t="s">
        <v>2511</v>
      </c>
      <c r="U128" s="3" t="s">
        <v>2196</v>
      </c>
      <c r="V128" s="3" t="s">
        <v>2196</v>
      </c>
      <c r="W128" s="3" t="s">
        <v>2892</v>
      </c>
      <c r="X128" s="3" t="s">
        <v>1019</v>
      </c>
      <c r="Y128" s="342">
        <f t="shared" si="3"/>
        <v>800</v>
      </c>
      <c r="Z128" s="342">
        <f t="shared" si="4"/>
        <v>800</v>
      </c>
      <c r="AA128" s="342" t="str">
        <f t="shared" si="5"/>
        <v>0</v>
      </c>
      <c r="AC128" s="5"/>
    </row>
    <row r="129" spans="1:29" s="3" customFormat="1" ht="10.199999999999999" x14ac:dyDescent="0.2">
      <c r="A129" s="1" t="s">
        <v>423</v>
      </c>
      <c r="B129" s="2">
        <v>390</v>
      </c>
      <c r="C129" s="1" t="s">
        <v>2218</v>
      </c>
      <c r="D129" s="1" t="s">
        <v>2186</v>
      </c>
      <c r="E129" s="3" t="s">
        <v>2187</v>
      </c>
      <c r="F129" s="3">
        <v>16</v>
      </c>
      <c r="G129" s="3">
        <v>25</v>
      </c>
      <c r="J129" s="3" t="s">
        <v>446</v>
      </c>
      <c r="K129" s="75" t="s">
        <v>2367</v>
      </c>
      <c r="L129" s="76" t="s">
        <v>2185</v>
      </c>
      <c r="M129" s="77" t="s">
        <v>2516</v>
      </c>
      <c r="N129" s="3" t="s">
        <v>446</v>
      </c>
      <c r="O129" s="3" t="s">
        <v>1099</v>
      </c>
      <c r="P129" s="3">
        <v>25</v>
      </c>
      <c r="Q129" s="1" t="s">
        <v>2193</v>
      </c>
      <c r="R129" s="2">
        <v>400</v>
      </c>
      <c r="S129" s="120" t="s">
        <v>436</v>
      </c>
      <c r="T129" s="1" t="s">
        <v>2517</v>
      </c>
      <c r="U129" s="3" t="s">
        <v>2196</v>
      </c>
      <c r="V129" s="3" t="s">
        <v>2196</v>
      </c>
      <c r="W129" s="3" t="s">
        <v>2892</v>
      </c>
      <c r="X129" s="3" t="s">
        <v>1019</v>
      </c>
      <c r="Y129" s="342">
        <f t="shared" si="3"/>
        <v>800</v>
      </c>
      <c r="Z129" s="342">
        <f t="shared" si="4"/>
        <v>800</v>
      </c>
      <c r="AA129" s="342" t="str">
        <f t="shared" si="5"/>
        <v>0</v>
      </c>
      <c r="AC129" s="5"/>
    </row>
    <row r="130" spans="1:29" s="3" customFormat="1" ht="11.85" customHeight="1" x14ac:dyDescent="0.2">
      <c r="A130" s="1" t="s">
        <v>1064</v>
      </c>
      <c r="B130" s="2">
        <v>330</v>
      </c>
      <c r="C130" s="1" t="s">
        <v>1063</v>
      </c>
      <c r="D130" s="1" t="s">
        <v>2186</v>
      </c>
      <c r="E130" s="3" t="s">
        <v>2187</v>
      </c>
      <c r="F130" s="3">
        <v>16</v>
      </c>
      <c r="G130" s="3">
        <v>25</v>
      </c>
      <c r="I130" s="114"/>
      <c r="J130" s="3" t="s">
        <v>446</v>
      </c>
      <c r="K130" s="75" t="s">
        <v>2887</v>
      </c>
      <c r="L130" s="76" t="s">
        <v>2185</v>
      </c>
      <c r="M130" s="77" t="s">
        <v>2430</v>
      </c>
      <c r="N130" s="3" t="s">
        <v>446</v>
      </c>
      <c r="O130" s="26" t="s">
        <v>1098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342">
        <f t="shared" si="3"/>
        <v>800</v>
      </c>
      <c r="Z130" s="342">
        <f t="shared" si="4"/>
        <v>800</v>
      </c>
      <c r="AA130" s="342" t="str">
        <f t="shared" si="5"/>
        <v>0</v>
      </c>
      <c r="AC130" s="5"/>
    </row>
    <row r="131" spans="1:29" s="3" customFormat="1" ht="11.85" customHeight="1" x14ac:dyDescent="0.2">
      <c r="A131" s="20" t="s">
        <v>2837</v>
      </c>
      <c r="B131" s="21">
        <v>0</v>
      </c>
      <c r="C131" s="20" t="s">
        <v>2838</v>
      </c>
      <c r="D131" s="20" t="s">
        <v>2186</v>
      </c>
      <c r="E131" s="22" t="s">
        <v>2187</v>
      </c>
      <c r="F131" s="22">
        <v>16</v>
      </c>
      <c r="G131" s="22">
        <v>4</v>
      </c>
      <c r="H131" s="22" t="s">
        <v>2839</v>
      </c>
      <c r="I131" s="23" t="s">
        <v>2840</v>
      </c>
      <c r="J131" s="3" t="s">
        <v>446</v>
      </c>
      <c r="K131" s="108" t="s">
        <v>2841</v>
      </c>
      <c r="L131" s="109" t="s">
        <v>2185</v>
      </c>
      <c r="M131" s="110" t="s">
        <v>2821</v>
      </c>
      <c r="N131" s="3" t="s">
        <v>446</v>
      </c>
      <c r="O131" s="87" t="s">
        <v>428</v>
      </c>
      <c r="P131" s="22">
        <v>4</v>
      </c>
      <c r="Q131" s="1" t="s">
        <v>1002</v>
      </c>
      <c r="R131" s="2">
        <v>0</v>
      </c>
      <c r="S131" s="125">
        <v>15937</v>
      </c>
      <c r="T131" s="1" t="s">
        <v>1140</v>
      </c>
      <c r="U131" s="3" t="s">
        <v>2196</v>
      </c>
      <c r="V131" s="3" t="s">
        <v>2196</v>
      </c>
      <c r="W131" s="3" t="s">
        <v>2892</v>
      </c>
      <c r="X131" s="3" t="s">
        <v>2847</v>
      </c>
      <c r="Y131" s="342">
        <f t="shared" si="3"/>
        <v>128</v>
      </c>
      <c r="Z131" s="342" t="str">
        <f t="shared" si="4"/>
        <v>0</v>
      </c>
      <c r="AA131" s="342">
        <f t="shared" si="5"/>
        <v>128</v>
      </c>
      <c r="AC131" s="5"/>
    </row>
    <row r="132" spans="1:29" s="3" customFormat="1" ht="10.199999999999999" x14ac:dyDescent="0.2">
      <c r="A132" s="1" t="s">
        <v>2711</v>
      </c>
      <c r="B132" s="2">
        <v>216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5</v>
      </c>
      <c r="I132" s="114" t="s">
        <v>2904</v>
      </c>
      <c r="J132" s="3" t="s">
        <v>446</v>
      </c>
      <c r="K132" s="112" t="s">
        <v>2277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5</v>
      </c>
      <c r="Q132" s="1" t="s">
        <v>1002</v>
      </c>
      <c r="R132" s="2">
        <v>0</v>
      </c>
      <c r="S132" s="119">
        <v>15953</v>
      </c>
      <c r="T132" s="1" t="s">
        <v>1140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342">
        <f t="shared" si="3"/>
        <v>160</v>
      </c>
      <c r="Z132" s="342" t="str">
        <f t="shared" si="4"/>
        <v>0</v>
      </c>
      <c r="AA132" s="342">
        <f t="shared" si="5"/>
        <v>160</v>
      </c>
      <c r="AC132" s="5"/>
    </row>
    <row r="133" spans="1:29" s="3" customFormat="1" ht="10.199999999999999" x14ac:dyDescent="0.2">
      <c r="A133" s="1" t="s">
        <v>2711</v>
      </c>
      <c r="B133" s="2">
        <v>216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8</v>
      </c>
      <c r="I133" s="114" t="s">
        <v>2904</v>
      </c>
      <c r="J133" s="3" t="s">
        <v>446</v>
      </c>
      <c r="K133" s="112" t="s">
        <v>2277</v>
      </c>
      <c r="L133" s="76" t="s">
        <v>2185</v>
      </c>
      <c r="M133" s="77" t="s">
        <v>2821</v>
      </c>
      <c r="N133" s="3" t="s">
        <v>446</v>
      </c>
      <c r="O133" s="87" t="s">
        <v>428</v>
      </c>
      <c r="P133" s="22">
        <v>8</v>
      </c>
      <c r="Q133" s="1" t="s">
        <v>1002</v>
      </c>
      <c r="R133" s="2">
        <v>0</v>
      </c>
      <c r="S133" s="119">
        <v>15953</v>
      </c>
      <c r="T133" s="1" t="s">
        <v>1140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si="3"/>
        <v>256</v>
      </c>
      <c r="Z133" s="342" t="str">
        <f t="shared" si="4"/>
        <v>0</v>
      </c>
      <c r="AA133" s="342">
        <f t="shared" si="5"/>
        <v>256</v>
      </c>
      <c r="AC133" s="5"/>
    </row>
    <row r="134" spans="1:29" s="3" customFormat="1" ht="10.199999999999999" x14ac:dyDescent="0.2">
      <c r="A134" s="1" t="s">
        <v>2711</v>
      </c>
      <c r="B134" s="2">
        <v>216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20</v>
      </c>
      <c r="I134" s="114" t="s">
        <v>2920</v>
      </c>
      <c r="J134" s="3" t="s">
        <v>446</v>
      </c>
      <c r="K134" s="112" t="s">
        <v>2277</v>
      </c>
      <c r="L134" s="76" t="s">
        <v>2185</v>
      </c>
      <c r="M134" s="77" t="s">
        <v>2821</v>
      </c>
      <c r="N134" s="3" t="s">
        <v>446</v>
      </c>
      <c r="O134" s="87" t="s">
        <v>428</v>
      </c>
      <c r="P134" s="22">
        <v>20</v>
      </c>
      <c r="Q134" s="1" t="s">
        <v>1002</v>
      </c>
      <c r="R134" s="2">
        <v>0</v>
      </c>
      <c r="S134" s="119">
        <v>15953</v>
      </c>
      <c r="T134" s="1" t="s">
        <v>1140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ref="Y134:Y197" si="6">F134*G134*2</f>
        <v>640</v>
      </c>
      <c r="Z134" s="342" t="str">
        <f t="shared" ref="Z134:Z197" si="7">IF(X134="N",Y134,"0")</f>
        <v>0</v>
      </c>
      <c r="AA134" s="342">
        <f t="shared" ref="AA134:AA197" si="8">IF(X134="P",Y134,"0")</f>
        <v>640</v>
      </c>
      <c r="AC134" s="5"/>
    </row>
    <row r="135" spans="1:29" s="3" customFormat="1" ht="10.199999999999999" x14ac:dyDescent="0.2">
      <c r="A135" s="1" t="s">
        <v>2711</v>
      </c>
      <c r="B135" s="2">
        <v>216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I135" s="114" t="s">
        <v>2920</v>
      </c>
      <c r="J135" s="3" t="s">
        <v>446</v>
      </c>
      <c r="K135" s="112" t="s">
        <v>2277</v>
      </c>
      <c r="L135" s="76" t="s">
        <v>2185</v>
      </c>
      <c r="M135" s="77" t="s">
        <v>2441</v>
      </c>
      <c r="N135" s="3" t="s">
        <v>446</v>
      </c>
      <c r="O135" s="3" t="s">
        <v>2918</v>
      </c>
      <c r="P135" s="3">
        <v>25</v>
      </c>
      <c r="Q135" s="1" t="s">
        <v>2218</v>
      </c>
      <c r="R135" s="2">
        <v>200</v>
      </c>
      <c r="S135" s="124">
        <v>15954</v>
      </c>
      <c r="T135" s="1" t="s">
        <v>2443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6"/>
        <v>800</v>
      </c>
      <c r="Z135" s="342" t="str">
        <f t="shared" si="7"/>
        <v>0</v>
      </c>
      <c r="AA135" s="342">
        <f t="shared" si="8"/>
        <v>800</v>
      </c>
      <c r="AC135" s="5"/>
    </row>
    <row r="136" spans="1:29" s="3" customFormat="1" ht="10.199999999999999" x14ac:dyDescent="0.2">
      <c r="A136" s="1" t="s">
        <v>2711</v>
      </c>
      <c r="B136" s="2">
        <v>216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I136" s="114" t="s">
        <v>2920</v>
      </c>
      <c r="J136" s="3" t="s">
        <v>446</v>
      </c>
      <c r="K136" s="112" t="s">
        <v>2277</v>
      </c>
      <c r="L136" s="76" t="s">
        <v>2185</v>
      </c>
      <c r="M136" s="77" t="s">
        <v>2441</v>
      </c>
      <c r="N136" s="3" t="s">
        <v>446</v>
      </c>
      <c r="O136" s="3" t="s">
        <v>2918</v>
      </c>
      <c r="P136" s="3">
        <v>25</v>
      </c>
      <c r="Q136" s="1" t="s">
        <v>2218</v>
      </c>
      <c r="R136" s="2">
        <v>200</v>
      </c>
      <c r="S136" s="124">
        <v>15954</v>
      </c>
      <c r="T136" s="1" t="s">
        <v>2443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6"/>
        <v>800</v>
      </c>
      <c r="Z136" s="342" t="str">
        <f t="shared" si="7"/>
        <v>0</v>
      </c>
      <c r="AA136" s="342">
        <f t="shared" si="8"/>
        <v>800</v>
      </c>
      <c r="AC136" s="5"/>
    </row>
    <row r="137" spans="1:29" s="3" customFormat="1" ht="10.199999999999999" x14ac:dyDescent="0.2">
      <c r="A137" s="1" t="s">
        <v>2711</v>
      </c>
      <c r="B137" s="2">
        <v>216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I137" s="114" t="s">
        <v>2920</v>
      </c>
      <c r="J137" s="3" t="s">
        <v>446</v>
      </c>
      <c r="K137" s="112" t="s">
        <v>2277</v>
      </c>
      <c r="L137" s="76" t="s">
        <v>2185</v>
      </c>
      <c r="M137" s="77" t="s">
        <v>2441</v>
      </c>
      <c r="N137" s="3" t="s">
        <v>446</v>
      </c>
      <c r="O137" s="3" t="s">
        <v>2918</v>
      </c>
      <c r="P137" s="3">
        <v>25</v>
      </c>
      <c r="Q137" s="1" t="s">
        <v>2218</v>
      </c>
      <c r="R137" s="2">
        <v>200</v>
      </c>
      <c r="S137" s="124">
        <v>15954</v>
      </c>
      <c r="T137" s="1" t="s">
        <v>2444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6"/>
        <v>800</v>
      </c>
      <c r="Z137" s="342" t="str">
        <f t="shared" si="7"/>
        <v>0</v>
      </c>
      <c r="AA137" s="342">
        <f t="shared" si="8"/>
        <v>800</v>
      </c>
      <c r="AC137" s="5"/>
    </row>
    <row r="138" spans="1:29" s="3" customFormat="1" ht="10.199999999999999" x14ac:dyDescent="0.2">
      <c r="A138" s="1" t="s">
        <v>2711</v>
      </c>
      <c r="B138" s="2">
        <v>216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I138" s="114" t="s">
        <v>2920</v>
      </c>
      <c r="J138" s="3" t="s">
        <v>446</v>
      </c>
      <c r="K138" s="112" t="s">
        <v>2277</v>
      </c>
      <c r="L138" s="76" t="s">
        <v>2185</v>
      </c>
      <c r="M138" s="77" t="s">
        <v>2441</v>
      </c>
      <c r="N138" s="3" t="s">
        <v>446</v>
      </c>
      <c r="O138" s="3" t="s">
        <v>2918</v>
      </c>
      <c r="P138" s="3">
        <v>25</v>
      </c>
      <c r="Q138" s="1" t="s">
        <v>2218</v>
      </c>
      <c r="R138" s="2">
        <v>200</v>
      </c>
      <c r="S138" s="124">
        <v>15954</v>
      </c>
      <c r="T138" s="1" t="s">
        <v>2444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6"/>
        <v>800</v>
      </c>
      <c r="Z138" s="342" t="str">
        <f t="shared" si="7"/>
        <v>0</v>
      </c>
      <c r="AA138" s="342">
        <f t="shared" si="8"/>
        <v>800</v>
      </c>
      <c r="AC138" s="5"/>
    </row>
    <row r="139" spans="1:29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25</v>
      </c>
      <c r="I139" s="114" t="s">
        <v>2920</v>
      </c>
      <c r="J139" s="3" t="s">
        <v>446</v>
      </c>
      <c r="K139" s="112" t="s">
        <v>2277</v>
      </c>
      <c r="L139" s="76" t="s">
        <v>2185</v>
      </c>
      <c r="M139" s="77" t="s">
        <v>2441</v>
      </c>
      <c r="N139" s="3" t="s">
        <v>446</v>
      </c>
      <c r="O139" s="3" t="s">
        <v>2918</v>
      </c>
      <c r="P139" s="3">
        <v>25</v>
      </c>
      <c r="Q139" s="1" t="s">
        <v>2193</v>
      </c>
      <c r="R139" s="2">
        <v>83.75</v>
      </c>
      <c r="S139" s="124">
        <v>15954</v>
      </c>
      <c r="T139" s="1" t="s">
        <v>2442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6"/>
        <v>800</v>
      </c>
      <c r="Z139" s="342" t="str">
        <f t="shared" si="7"/>
        <v>0</v>
      </c>
      <c r="AA139" s="342">
        <f t="shared" si="8"/>
        <v>800</v>
      </c>
      <c r="AC139" s="5"/>
    </row>
    <row r="140" spans="1:29" s="3" customFormat="1" ht="10.199999999999999" x14ac:dyDescent="0.2">
      <c r="A140" s="1" t="s">
        <v>2394</v>
      </c>
      <c r="B140" s="2">
        <v>81.349999999999994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5</v>
      </c>
      <c r="I140" s="27" t="s">
        <v>1035</v>
      </c>
      <c r="J140" s="3" t="s">
        <v>446</v>
      </c>
      <c r="K140" s="75" t="s">
        <v>2806</v>
      </c>
      <c r="L140" s="76" t="s">
        <v>2185</v>
      </c>
      <c r="M140" s="77" t="s">
        <v>2484</v>
      </c>
      <c r="N140" s="3" t="s">
        <v>446</v>
      </c>
      <c r="O140" s="3" t="s">
        <v>985</v>
      </c>
      <c r="P140" s="3">
        <v>5</v>
      </c>
      <c r="Q140" s="1" t="s">
        <v>2218</v>
      </c>
      <c r="R140" s="2">
        <v>225</v>
      </c>
      <c r="S140" s="124">
        <v>15996</v>
      </c>
      <c r="T140" s="1" t="s">
        <v>2487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6"/>
        <v>160</v>
      </c>
      <c r="Z140" s="342" t="str">
        <f t="shared" si="7"/>
        <v>0</v>
      </c>
      <c r="AA140" s="342">
        <f t="shared" si="8"/>
        <v>160</v>
      </c>
      <c r="AC140" s="5"/>
    </row>
    <row r="141" spans="1:29" s="3" customFormat="1" ht="10.199999999999999" x14ac:dyDescent="0.2">
      <c r="A141" s="1" t="s">
        <v>2389</v>
      </c>
      <c r="B141" s="2">
        <v>215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25</v>
      </c>
      <c r="I141" s="27" t="s">
        <v>1107</v>
      </c>
      <c r="J141" s="3" t="s">
        <v>446</v>
      </c>
      <c r="K141" s="75" t="s">
        <v>2806</v>
      </c>
      <c r="L141" s="76" t="s">
        <v>2185</v>
      </c>
      <c r="M141" s="77" t="s">
        <v>2484</v>
      </c>
      <c r="N141" s="3" t="s">
        <v>446</v>
      </c>
      <c r="O141" s="3" t="s">
        <v>985</v>
      </c>
      <c r="P141" s="3">
        <v>25</v>
      </c>
      <c r="Q141" s="1" t="s">
        <v>2218</v>
      </c>
      <c r="R141" s="2">
        <v>201</v>
      </c>
      <c r="S141" s="124">
        <v>16007</v>
      </c>
      <c r="T141" s="1" t="s">
        <v>2699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6"/>
        <v>800</v>
      </c>
      <c r="Z141" s="342" t="str">
        <f t="shared" si="7"/>
        <v>0</v>
      </c>
      <c r="AA141" s="342">
        <f t="shared" si="8"/>
        <v>800</v>
      </c>
      <c r="AC141" s="5"/>
    </row>
    <row r="142" spans="1:29" s="3" customFormat="1" ht="10.199999999999999" x14ac:dyDescent="0.2">
      <c r="A142" s="1" t="s">
        <v>2383</v>
      </c>
      <c r="B142" s="2">
        <v>95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1107</v>
      </c>
      <c r="J142" s="3" t="s">
        <v>446</v>
      </c>
      <c r="K142" s="75" t="s">
        <v>2806</v>
      </c>
      <c r="L142" s="76" t="s">
        <v>2185</v>
      </c>
      <c r="M142" s="77" t="s">
        <v>2484</v>
      </c>
      <c r="N142" s="3" t="s">
        <v>446</v>
      </c>
      <c r="O142" s="3" t="s">
        <v>985</v>
      </c>
      <c r="P142" s="3">
        <v>25</v>
      </c>
      <c r="Q142" s="1" t="s">
        <v>2485</v>
      </c>
      <c r="R142" s="2">
        <v>217</v>
      </c>
      <c r="S142" s="124">
        <v>16007</v>
      </c>
      <c r="T142" s="1" t="s">
        <v>2486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6"/>
        <v>800</v>
      </c>
      <c r="Z142" s="342" t="str">
        <f t="shared" si="7"/>
        <v>0</v>
      </c>
      <c r="AA142" s="342">
        <f t="shared" si="8"/>
        <v>800</v>
      </c>
      <c r="AC142" s="5"/>
    </row>
    <row r="143" spans="1:29" s="3" customFormat="1" ht="10.199999999999999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1107</v>
      </c>
      <c r="J143" s="3" t="s">
        <v>446</v>
      </c>
      <c r="K143" s="75" t="s">
        <v>2806</v>
      </c>
      <c r="L143" s="76" t="s">
        <v>2185</v>
      </c>
      <c r="M143" s="77" t="s">
        <v>2484</v>
      </c>
      <c r="N143" s="3" t="s">
        <v>446</v>
      </c>
      <c r="O143" s="3" t="s">
        <v>985</v>
      </c>
      <c r="P143" s="3">
        <v>25</v>
      </c>
      <c r="Q143" s="1" t="s">
        <v>2218</v>
      </c>
      <c r="R143" s="2">
        <v>201</v>
      </c>
      <c r="S143" s="124">
        <v>16007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6"/>
        <v>800</v>
      </c>
      <c r="Z143" s="342" t="str">
        <f t="shared" si="7"/>
        <v>0</v>
      </c>
      <c r="AA143" s="342">
        <f t="shared" si="8"/>
        <v>800</v>
      </c>
      <c r="AC143" s="5"/>
    </row>
    <row r="144" spans="1:29" s="3" customFormat="1" ht="10.199999999999999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1107</v>
      </c>
      <c r="J144" s="3" t="s">
        <v>446</v>
      </c>
      <c r="K144" s="75" t="s">
        <v>2806</v>
      </c>
      <c r="L144" s="76" t="s">
        <v>2185</v>
      </c>
      <c r="M144" s="77" t="s">
        <v>2484</v>
      </c>
      <c r="N144" s="3" t="s">
        <v>446</v>
      </c>
      <c r="O144" s="3" t="s">
        <v>985</v>
      </c>
      <c r="P144" s="3">
        <v>25</v>
      </c>
      <c r="Q144" s="1" t="s">
        <v>2218</v>
      </c>
      <c r="R144" s="2">
        <v>204</v>
      </c>
      <c r="S144" s="124">
        <v>16007</v>
      </c>
      <c r="T144" s="1" t="s">
        <v>2700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6"/>
        <v>800</v>
      </c>
      <c r="Z144" s="342" t="str">
        <f t="shared" si="7"/>
        <v>0</v>
      </c>
      <c r="AA144" s="342">
        <f t="shared" si="8"/>
        <v>800</v>
      </c>
      <c r="AC144" s="5"/>
    </row>
    <row r="145" spans="1:29" s="3" customFormat="1" ht="10.199999999999999" x14ac:dyDescent="0.2">
      <c r="A145" s="1" t="s">
        <v>1147</v>
      </c>
      <c r="B145" s="2">
        <v>0</v>
      </c>
      <c r="C145" s="1" t="s">
        <v>1137</v>
      </c>
      <c r="D145" s="1" t="s">
        <v>2186</v>
      </c>
      <c r="E145" s="3" t="s">
        <v>2187</v>
      </c>
      <c r="F145" s="3">
        <v>16</v>
      </c>
      <c r="G145" s="3">
        <v>25</v>
      </c>
      <c r="I145" s="27"/>
      <c r="J145" s="3" t="s">
        <v>446</v>
      </c>
      <c r="K145" s="112" t="s">
        <v>2821</v>
      </c>
      <c r="L145" s="76" t="s">
        <v>2185</v>
      </c>
      <c r="M145" s="77" t="s">
        <v>1162</v>
      </c>
      <c r="N145" s="3" t="s">
        <v>446</v>
      </c>
      <c r="O145" s="3" t="s">
        <v>1163</v>
      </c>
      <c r="P145" s="3">
        <v>25</v>
      </c>
      <c r="Q145" s="1" t="s">
        <v>2485</v>
      </c>
      <c r="R145" s="2">
        <v>217</v>
      </c>
      <c r="S145" s="124">
        <v>16023</v>
      </c>
      <c r="T145" s="1" t="s">
        <v>2486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342">
        <f t="shared" si="6"/>
        <v>800</v>
      </c>
      <c r="Z145" s="342" t="str">
        <f t="shared" si="7"/>
        <v>0</v>
      </c>
      <c r="AA145" s="342">
        <f t="shared" si="8"/>
        <v>800</v>
      </c>
      <c r="AC145" s="5"/>
    </row>
    <row r="146" spans="1:29" s="3" customFormat="1" ht="10.199999999999999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1117</v>
      </c>
      <c r="J146" s="3" t="s">
        <v>446</v>
      </c>
      <c r="K146" s="112" t="s">
        <v>2277</v>
      </c>
      <c r="L146" s="76" t="s">
        <v>2185</v>
      </c>
      <c r="M146" s="115" t="s">
        <v>432</v>
      </c>
      <c r="N146" s="3" t="s">
        <v>446</v>
      </c>
      <c r="O146" s="3" t="s">
        <v>1115</v>
      </c>
      <c r="P146" s="3">
        <v>25</v>
      </c>
      <c r="Q146" s="1" t="s">
        <v>1137</v>
      </c>
      <c r="R146" s="2">
        <v>210</v>
      </c>
      <c r="S146" s="124" t="s">
        <v>432</v>
      </c>
      <c r="T146" s="1" t="s">
        <v>1139</v>
      </c>
      <c r="U146" s="3" t="s">
        <v>2196</v>
      </c>
      <c r="W146" s="3" t="s">
        <v>2892</v>
      </c>
      <c r="X146" s="3" t="s">
        <v>2847</v>
      </c>
      <c r="Y146" s="342">
        <f t="shared" si="6"/>
        <v>800</v>
      </c>
      <c r="Z146" s="342" t="str">
        <f t="shared" si="7"/>
        <v>0</v>
      </c>
      <c r="AA146" s="342">
        <f t="shared" si="8"/>
        <v>800</v>
      </c>
      <c r="AC146" s="5"/>
    </row>
    <row r="147" spans="1:29" s="3" customFormat="1" ht="10.199999999999999" x14ac:dyDescent="0.2">
      <c r="A147" s="1" t="s">
        <v>2387</v>
      </c>
      <c r="B147" s="2">
        <v>315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27" t="s">
        <v>1108</v>
      </c>
      <c r="J147" s="3" t="s">
        <v>446</v>
      </c>
      <c r="K147" s="75" t="s">
        <v>2806</v>
      </c>
      <c r="L147" s="76" t="s">
        <v>2185</v>
      </c>
      <c r="M147" s="77" t="s">
        <v>2895</v>
      </c>
      <c r="N147" s="3" t="s">
        <v>446</v>
      </c>
      <c r="O147" s="27" t="s">
        <v>2821</v>
      </c>
      <c r="P147" s="3">
        <v>25</v>
      </c>
      <c r="Q147" s="1" t="s">
        <v>2193</v>
      </c>
      <c r="R147" s="2">
        <v>180</v>
      </c>
      <c r="S147" s="120" t="s">
        <v>1113</v>
      </c>
      <c r="T147" s="1" t="s">
        <v>2298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342">
        <f t="shared" si="6"/>
        <v>800</v>
      </c>
      <c r="Z147" s="342" t="str">
        <f t="shared" si="7"/>
        <v>0</v>
      </c>
      <c r="AA147" s="342">
        <f t="shared" si="8"/>
        <v>800</v>
      </c>
      <c r="AC147" s="5"/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</v>
      </c>
      <c r="I148" s="114" t="s">
        <v>1058</v>
      </c>
      <c r="J148" s="3" t="s">
        <v>446</v>
      </c>
      <c r="K148" s="112" t="s">
        <v>2277</v>
      </c>
      <c r="L148" s="76" t="s">
        <v>2185</v>
      </c>
      <c r="M148" s="77" t="s">
        <v>2315</v>
      </c>
      <c r="N148" s="3" t="s">
        <v>446</v>
      </c>
      <c r="O148" s="3" t="s">
        <v>1119</v>
      </c>
      <c r="P148" s="3">
        <v>2</v>
      </c>
      <c r="Q148" s="1" t="s">
        <v>2193</v>
      </c>
      <c r="R148" s="2">
        <v>26.65</v>
      </c>
      <c r="S148" s="120" t="s">
        <v>2911</v>
      </c>
      <c r="T148" s="1" t="s">
        <v>2672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342">
        <f t="shared" si="6"/>
        <v>64</v>
      </c>
      <c r="Z148" s="342" t="str">
        <f t="shared" si="7"/>
        <v>0</v>
      </c>
      <c r="AA148" s="342">
        <f t="shared" si="8"/>
        <v>64</v>
      </c>
      <c r="AC148" s="5"/>
    </row>
    <row r="149" spans="1:29" s="3" customFormat="1" ht="10.199999999999999" x14ac:dyDescent="0.2">
      <c r="A149" s="1" t="s">
        <v>2399</v>
      </c>
      <c r="B149" s="2">
        <v>85.5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136" t="s">
        <v>1124</v>
      </c>
      <c r="J149" s="3" t="s">
        <v>446</v>
      </c>
      <c r="K149" s="75" t="s">
        <v>2806</v>
      </c>
      <c r="L149" s="76" t="s">
        <v>2185</v>
      </c>
      <c r="M149" s="115" t="s">
        <v>432</v>
      </c>
      <c r="N149" s="3" t="s">
        <v>446</v>
      </c>
      <c r="O149" s="3" t="s">
        <v>1136</v>
      </c>
      <c r="P149" s="3">
        <v>25</v>
      </c>
      <c r="Q149" s="1" t="s">
        <v>1137</v>
      </c>
      <c r="R149" s="2">
        <v>200</v>
      </c>
      <c r="S149" s="124" t="s">
        <v>2806</v>
      </c>
      <c r="T149" s="1" t="s">
        <v>1138</v>
      </c>
      <c r="U149" s="3" t="s">
        <v>2196</v>
      </c>
      <c r="W149" s="3" t="s">
        <v>2892</v>
      </c>
      <c r="X149" s="3" t="s">
        <v>2847</v>
      </c>
      <c r="Y149" s="342">
        <f t="shared" si="6"/>
        <v>800</v>
      </c>
      <c r="Z149" s="342" t="str">
        <f t="shared" si="7"/>
        <v>0</v>
      </c>
      <c r="AA149" s="342">
        <f t="shared" si="8"/>
        <v>800</v>
      </c>
      <c r="AC149" s="5"/>
    </row>
    <row r="150" spans="1:29" s="3" customFormat="1" ht="10.199999999999999" x14ac:dyDescent="0.2">
      <c r="A150" s="1" t="s">
        <v>2394</v>
      </c>
      <c r="B150" s="2">
        <v>81.349999999999994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20</v>
      </c>
      <c r="I150" s="136" t="s">
        <v>1122</v>
      </c>
      <c r="J150" s="3" t="s">
        <v>446</v>
      </c>
      <c r="K150" s="75" t="s">
        <v>2806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20</v>
      </c>
      <c r="Q150" s="1" t="s">
        <v>2218</v>
      </c>
      <c r="R150" s="2">
        <v>225</v>
      </c>
      <c r="S150" s="124" t="s">
        <v>2806</v>
      </c>
      <c r="T150" s="1" t="s">
        <v>2487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342">
        <f t="shared" si="6"/>
        <v>640</v>
      </c>
      <c r="Z150" s="342" t="str">
        <f t="shared" si="7"/>
        <v>0</v>
      </c>
      <c r="AA150" s="342">
        <f t="shared" si="8"/>
        <v>640</v>
      </c>
      <c r="AC150" s="5"/>
    </row>
    <row r="151" spans="1:29" s="3" customFormat="1" ht="10.199999999999999" x14ac:dyDescent="0.2">
      <c r="A151" s="1" t="s">
        <v>424</v>
      </c>
      <c r="B151" s="21">
        <v>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6</v>
      </c>
      <c r="I151" s="78" t="s">
        <v>1024</v>
      </c>
      <c r="J151" s="3" t="s">
        <v>446</v>
      </c>
      <c r="K151" s="108" t="s">
        <v>2821</v>
      </c>
      <c r="L151" s="109" t="s">
        <v>2185</v>
      </c>
      <c r="M151" s="110" t="s">
        <v>2315</v>
      </c>
      <c r="N151" s="3" t="s">
        <v>446</v>
      </c>
      <c r="O151" s="3" t="s">
        <v>1119</v>
      </c>
      <c r="P151" s="3">
        <v>6</v>
      </c>
      <c r="Q151" s="1" t="s">
        <v>2193</v>
      </c>
      <c r="R151" s="2">
        <v>26.65</v>
      </c>
      <c r="S151" s="120" t="s">
        <v>2888</v>
      </c>
      <c r="T151" s="1" t="s">
        <v>2672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342">
        <f t="shared" si="6"/>
        <v>192</v>
      </c>
      <c r="Z151" s="342" t="str">
        <f t="shared" si="7"/>
        <v>0</v>
      </c>
      <c r="AA151" s="342">
        <f t="shared" si="8"/>
        <v>192</v>
      </c>
      <c r="AC151" s="5"/>
    </row>
    <row r="152" spans="1:29" s="3" customFormat="1" ht="10.199999999999999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25</v>
      </c>
      <c r="I152" s="114" t="s">
        <v>1101</v>
      </c>
      <c r="J152" s="3" t="s">
        <v>446</v>
      </c>
      <c r="K152" s="112" t="s">
        <v>2277</v>
      </c>
      <c r="L152" s="76" t="s">
        <v>2185</v>
      </c>
      <c r="M152" s="77" t="s">
        <v>2430</v>
      </c>
      <c r="N152" s="3" t="s">
        <v>446</v>
      </c>
      <c r="O152" s="3" t="s">
        <v>1100</v>
      </c>
      <c r="P152" s="3">
        <v>25</v>
      </c>
      <c r="Q152" s="1" t="s">
        <v>2193</v>
      </c>
      <c r="R152" s="2">
        <v>40</v>
      </c>
      <c r="S152" s="120" t="s">
        <v>1118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342">
        <f t="shared" si="6"/>
        <v>800</v>
      </c>
      <c r="Z152" s="342" t="str">
        <f t="shared" si="7"/>
        <v>0</v>
      </c>
      <c r="AA152" s="342">
        <f t="shared" si="8"/>
        <v>800</v>
      </c>
      <c r="AC152" s="5"/>
    </row>
    <row r="153" spans="1:29" s="3" customFormat="1" ht="10.199999999999999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25</v>
      </c>
      <c r="I153" s="114" t="s">
        <v>1114</v>
      </c>
      <c r="J153" s="3" t="s">
        <v>446</v>
      </c>
      <c r="K153" s="112" t="s">
        <v>2277</v>
      </c>
      <c r="L153" s="76" t="s">
        <v>2185</v>
      </c>
      <c r="M153" s="115" t="s">
        <v>2453</v>
      </c>
      <c r="N153" s="3" t="s">
        <v>446</v>
      </c>
      <c r="O153" s="3" t="s">
        <v>1115</v>
      </c>
      <c r="P153" s="3">
        <v>25</v>
      </c>
      <c r="Q153" s="1" t="s">
        <v>1137</v>
      </c>
      <c r="R153" s="2">
        <v>195</v>
      </c>
      <c r="S153" s="118" t="s">
        <v>2453</v>
      </c>
      <c r="T153" s="1" t="s">
        <v>1144</v>
      </c>
      <c r="U153" s="3" t="s">
        <v>2196</v>
      </c>
      <c r="W153" s="3" t="s">
        <v>2892</v>
      </c>
      <c r="X153" s="3" t="s">
        <v>2847</v>
      </c>
      <c r="Y153" s="342">
        <f t="shared" si="6"/>
        <v>800</v>
      </c>
      <c r="Z153" s="342" t="str">
        <f t="shared" si="7"/>
        <v>0</v>
      </c>
      <c r="AA153" s="342">
        <f t="shared" si="8"/>
        <v>800</v>
      </c>
      <c r="AC153" s="5"/>
    </row>
    <row r="154" spans="1:29" s="3" customFormat="1" ht="10.199999999999999" x14ac:dyDescent="0.2">
      <c r="A154" s="1" t="s">
        <v>1141</v>
      </c>
      <c r="B154" s="2">
        <v>190</v>
      </c>
      <c r="C154" s="1" t="s">
        <v>1137</v>
      </c>
      <c r="D154" s="1" t="s">
        <v>2186</v>
      </c>
      <c r="E154" s="3" t="s">
        <v>2187</v>
      </c>
      <c r="F154" s="3">
        <v>16</v>
      </c>
      <c r="G154" s="3">
        <v>25</v>
      </c>
      <c r="I154" s="114" t="s">
        <v>1050</v>
      </c>
      <c r="J154" s="3" t="s">
        <v>446</v>
      </c>
      <c r="K154" s="112" t="s">
        <v>2446</v>
      </c>
      <c r="L154" s="76" t="s">
        <v>2185</v>
      </c>
      <c r="M154" s="77" t="s">
        <v>2453</v>
      </c>
      <c r="N154" s="3" t="s">
        <v>446</v>
      </c>
      <c r="O154" s="3" t="s">
        <v>1116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342">
        <f t="shared" si="6"/>
        <v>800</v>
      </c>
      <c r="Z154" s="342" t="str">
        <f t="shared" si="7"/>
        <v>0</v>
      </c>
      <c r="AA154" s="342">
        <f t="shared" si="8"/>
        <v>800</v>
      </c>
      <c r="AC154" s="5"/>
    </row>
    <row r="155" spans="1:29" s="38" customFormat="1" ht="11.85" customHeight="1" x14ac:dyDescent="0.25">
      <c r="G155" s="39">
        <f>SUM(G132:G154)</f>
        <v>466</v>
      </c>
      <c r="H155" s="40"/>
      <c r="I155" s="40"/>
      <c r="J155" s="40"/>
      <c r="K155" s="40"/>
      <c r="L155" s="41"/>
      <c r="M155" s="40">
        <f>G155-P155</f>
        <v>0</v>
      </c>
      <c r="N155" s="40"/>
      <c r="O155" s="40"/>
      <c r="P155" s="39">
        <f>SUM(P132:P154)</f>
        <v>466</v>
      </c>
      <c r="Q155" s="42"/>
      <c r="R155" s="42"/>
      <c r="S155" s="94"/>
      <c r="T155" s="42"/>
      <c r="X155" s="42"/>
      <c r="Y155" s="342">
        <f t="shared" si="6"/>
        <v>0</v>
      </c>
      <c r="Z155" s="342" t="str">
        <f t="shared" si="7"/>
        <v>0</v>
      </c>
      <c r="AA155" s="342" t="str">
        <f t="shared" si="8"/>
        <v>0</v>
      </c>
    </row>
    <row r="156" spans="1:29" s="43" customFormat="1" ht="12" customHeight="1" x14ac:dyDescent="0.25">
      <c r="C156" s="44" t="s">
        <v>469</v>
      </c>
      <c r="G156" s="22"/>
      <c r="H156" s="22"/>
      <c r="I156" s="22"/>
      <c r="J156" s="22"/>
      <c r="K156" s="22"/>
      <c r="L156" s="45"/>
      <c r="M156" s="22"/>
      <c r="N156" s="22"/>
      <c r="O156" s="22"/>
      <c r="P156" s="22"/>
      <c r="Q156" s="22"/>
      <c r="R156" s="22"/>
      <c r="S156" s="95"/>
      <c r="T156" s="22"/>
      <c r="X156" s="22"/>
      <c r="Y156" s="342">
        <f t="shared" si="6"/>
        <v>0</v>
      </c>
      <c r="Z156" s="342" t="str">
        <f t="shared" si="7"/>
        <v>0</v>
      </c>
      <c r="AA156" s="342" t="str">
        <f t="shared" si="8"/>
        <v>0</v>
      </c>
    </row>
    <row r="157" spans="1:29" s="3" customFormat="1" ht="10.199999999999999" x14ac:dyDescent="0.2">
      <c r="A157" s="1" t="s">
        <v>2774</v>
      </c>
      <c r="B157" s="21">
        <v>64.5</v>
      </c>
      <c r="C157" s="1" t="s">
        <v>2193</v>
      </c>
      <c r="D157" s="1" t="s">
        <v>2718</v>
      </c>
      <c r="E157" s="3" t="s">
        <v>2187</v>
      </c>
      <c r="F157" s="3">
        <v>8</v>
      </c>
      <c r="G157" s="3">
        <v>25</v>
      </c>
      <c r="J157" s="3" t="s">
        <v>446</v>
      </c>
      <c r="K157" s="108" t="s">
        <v>2453</v>
      </c>
      <c r="L157" s="109" t="s">
        <v>2185</v>
      </c>
      <c r="M157" s="110" t="s">
        <v>2453</v>
      </c>
      <c r="N157" s="3" t="s">
        <v>446</v>
      </c>
      <c r="O157" s="79" t="s">
        <v>2807</v>
      </c>
      <c r="P157" s="3">
        <v>25</v>
      </c>
      <c r="Q157" s="1" t="s">
        <v>2193</v>
      </c>
      <c r="R157" s="2">
        <v>38.5</v>
      </c>
      <c r="S157" s="118" t="s">
        <v>436</v>
      </c>
      <c r="T157" s="1" t="s">
        <v>2775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342">
        <f t="shared" si="6"/>
        <v>400</v>
      </c>
      <c r="Z157" s="342">
        <f t="shared" si="7"/>
        <v>400</v>
      </c>
      <c r="AA157" s="342" t="str">
        <f t="shared" si="8"/>
        <v>0</v>
      </c>
      <c r="AC157" s="5"/>
    </row>
    <row r="158" spans="1:29" s="3" customFormat="1" ht="10.199999999999999" x14ac:dyDescent="0.2">
      <c r="A158" s="1" t="s">
        <v>2776</v>
      </c>
      <c r="B158" s="21">
        <v>69.5</v>
      </c>
      <c r="C158" s="1" t="s">
        <v>2193</v>
      </c>
      <c r="D158" s="1" t="s">
        <v>2718</v>
      </c>
      <c r="E158" s="3" t="s">
        <v>2187</v>
      </c>
      <c r="F158" s="3">
        <v>8</v>
      </c>
      <c r="G158" s="3">
        <v>25</v>
      </c>
      <c r="J158" s="3" t="s">
        <v>446</v>
      </c>
      <c r="K158" s="108" t="s">
        <v>2453</v>
      </c>
      <c r="L158" s="109" t="s">
        <v>2185</v>
      </c>
      <c r="M158" s="110" t="s">
        <v>2453</v>
      </c>
      <c r="N158" s="3" t="s">
        <v>446</v>
      </c>
      <c r="O158" s="28" t="s">
        <v>2807</v>
      </c>
      <c r="P158" s="3">
        <v>25</v>
      </c>
      <c r="Q158" s="1" t="s">
        <v>2193</v>
      </c>
      <c r="R158" s="2">
        <v>38.5</v>
      </c>
      <c r="S158" s="118" t="s">
        <v>436</v>
      </c>
      <c r="T158" s="1" t="s">
        <v>2777</v>
      </c>
      <c r="U158" s="3" t="s">
        <v>2196</v>
      </c>
      <c r="V158" s="3" t="s">
        <v>2196</v>
      </c>
      <c r="W158" s="3" t="s">
        <v>2892</v>
      </c>
      <c r="X158" s="3" t="s">
        <v>1019</v>
      </c>
      <c r="Y158" s="342">
        <f t="shared" si="6"/>
        <v>400</v>
      </c>
      <c r="Z158" s="342">
        <f t="shared" si="7"/>
        <v>400</v>
      </c>
      <c r="AA158" s="342" t="str">
        <f t="shared" si="8"/>
        <v>0</v>
      </c>
      <c r="AC158" s="5"/>
    </row>
    <row r="159" spans="1:29" s="3" customFormat="1" ht="10.199999999999999" x14ac:dyDescent="0.2">
      <c r="A159" s="1" t="s">
        <v>2782</v>
      </c>
      <c r="B159" s="21">
        <v>61</v>
      </c>
      <c r="C159" s="1" t="s">
        <v>2193</v>
      </c>
      <c r="D159" s="1" t="s">
        <v>2718</v>
      </c>
      <c r="E159" s="3" t="s">
        <v>2187</v>
      </c>
      <c r="F159" s="3">
        <v>8</v>
      </c>
      <c r="G159" s="3">
        <v>25</v>
      </c>
      <c r="J159" s="3" t="s">
        <v>446</v>
      </c>
      <c r="K159" s="75" t="s">
        <v>2453</v>
      </c>
      <c r="L159" s="76" t="s">
        <v>2185</v>
      </c>
      <c r="M159" s="77" t="s">
        <v>2336</v>
      </c>
      <c r="N159" s="3" t="s">
        <v>446</v>
      </c>
      <c r="O159" s="26" t="s">
        <v>2453</v>
      </c>
      <c r="P159" s="3">
        <v>25</v>
      </c>
      <c r="Q159" s="1" t="s">
        <v>2193</v>
      </c>
      <c r="R159" s="2">
        <v>24</v>
      </c>
      <c r="S159" s="133" t="s">
        <v>436</v>
      </c>
      <c r="T159" s="1" t="s">
        <v>2750</v>
      </c>
      <c r="U159" s="3" t="s">
        <v>2196</v>
      </c>
      <c r="V159" s="3" t="s">
        <v>2196</v>
      </c>
      <c r="W159" s="3" t="s">
        <v>2892</v>
      </c>
      <c r="X159" s="3" t="s">
        <v>1019</v>
      </c>
      <c r="Y159" s="342">
        <f t="shared" si="6"/>
        <v>400</v>
      </c>
      <c r="Z159" s="342">
        <f t="shared" si="7"/>
        <v>400</v>
      </c>
      <c r="AA159" s="342" t="str">
        <f t="shared" si="8"/>
        <v>0</v>
      </c>
      <c r="AC159" s="5"/>
    </row>
    <row r="160" spans="1:29" s="3" customFormat="1" ht="10.199999999999999" x14ac:dyDescent="0.2">
      <c r="A160" s="1" t="s">
        <v>1157</v>
      </c>
      <c r="B160" s="2">
        <v>210</v>
      </c>
      <c r="C160" s="1" t="s">
        <v>1152</v>
      </c>
      <c r="D160" s="1" t="s">
        <v>2718</v>
      </c>
      <c r="E160" s="3" t="s">
        <v>2187</v>
      </c>
      <c r="F160" s="3">
        <v>8</v>
      </c>
      <c r="G160" s="3">
        <v>25</v>
      </c>
      <c r="I160" s="114"/>
      <c r="J160" s="3" t="s">
        <v>446</v>
      </c>
      <c r="K160" s="112" t="s">
        <v>2484</v>
      </c>
      <c r="L160" s="76" t="s">
        <v>2185</v>
      </c>
      <c r="M160" s="77" t="s">
        <v>2484</v>
      </c>
      <c r="N160" s="3" t="s">
        <v>446</v>
      </c>
      <c r="P160" s="3">
        <v>25</v>
      </c>
      <c r="Q160" s="1" t="s">
        <v>2218</v>
      </c>
      <c r="R160" s="2">
        <v>204</v>
      </c>
      <c r="S160" s="133" t="s">
        <v>436</v>
      </c>
      <c r="T160" s="1" t="s">
        <v>2700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342">
        <f t="shared" si="6"/>
        <v>400</v>
      </c>
      <c r="Z160" s="342">
        <f t="shared" si="7"/>
        <v>400</v>
      </c>
      <c r="AA160" s="342" t="str">
        <f t="shared" si="8"/>
        <v>0</v>
      </c>
      <c r="AC160" s="5"/>
    </row>
    <row r="161" spans="1:29" s="3" customFormat="1" ht="10.199999999999999" x14ac:dyDescent="0.2">
      <c r="A161" s="1" t="s">
        <v>1153</v>
      </c>
      <c r="B161" s="2">
        <v>200</v>
      </c>
      <c r="C161" s="1" t="s">
        <v>1152</v>
      </c>
      <c r="D161" s="1" t="s">
        <v>2718</v>
      </c>
      <c r="E161" s="3" t="s">
        <v>2187</v>
      </c>
      <c r="F161" s="3">
        <v>8</v>
      </c>
      <c r="G161" s="3">
        <v>25</v>
      </c>
      <c r="I161" s="114"/>
      <c r="J161" s="3" t="s">
        <v>446</v>
      </c>
      <c r="K161" s="112" t="s">
        <v>1093</v>
      </c>
      <c r="L161" s="76" t="s">
        <v>2185</v>
      </c>
      <c r="M161" s="77" t="s">
        <v>2441</v>
      </c>
      <c r="N161" s="3" t="s">
        <v>446</v>
      </c>
      <c r="P161" s="3">
        <v>25</v>
      </c>
      <c r="Q161" s="1" t="s">
        <v>2193</v>
      </c>
      <c r="R161" s="2">
        <v>67</v>
      </c>
      <c r="S161" s="133" t="s">
        <v>436</v>
      </c>
      <c r="T161" s="1" t="s">
        <v>2767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342">
        <f t="shared" si="6"/>
        <v>400</v>
      </c>
      <c r="Z161" s="342">
        <f t="shared" si="7"/>
        <v>400</v>
      </c>
      <c r="AA161" s="342" t="str">
        <f t="shared" si="8"/>
        <v>0</v>
      </c>
      <c r="AC161" s="5"/>
    </row>
    <row r="162" spans="1:29" s="3" customFormat="1" ht="10.199999999999999" x14ac:dyDescent="0.2">
      <c r="A162" s="1" t="s">
        <v>1153</v>
      </c>
      <c r="B162" s="2">
        <v>200</v>
      </c>
      <c r="C162" s="1" t="s">
        <v>1152</v>
      </c>
      <c r="D162" s="1" t="s">
        <v>2718</v>
      </c>
      <c r="E162" s="3" t="s">
        <v>2187</v>
      </c>
      <c r="F162" s="3">
        <v>8</v>
      </c>
      <c r="G162" s="3">
        <v>25</v>
      </c>
      <c r="I162" s="114"/>
      <c r="J162" s="3" t="s">
        <v>446</v>
      </c>
      <c r="K162" s="112" t="s">
        <v>1093</v>
      </c>
      <c r="L162" s="76" t="s">
        <v>2185</v>
      </c>
      <c r="M162" s="77" t="s">
        <v>2441</v>
      </c>
      <c r="N162" s="3" t="s">
        <v>446</v>
      </c>
      <c r="P162" s="3">
        <v>25</v>
      </c>
      <c r="Q162" s="1" t="s">
        <v>2193</v>
      </c>
      <c r="R162" s="2">
        <v>62</v>
      </c>
      <c r="S162" s="133" t="s">
        <v>436</v>
      </c>
      <c r="T162" s="1" t="s">
        <v>2768</v>
      </c>
      <c r="U162" s="3" t="s">
        <v>2196</v>
      </c>
      <c r="V162" s="3" t="s">
        <v>2196</v>
      </c>
      <c r="W162" s="3" t="s">
        <v>2892</v>
      </c>
      <c r="X162" s="3" t="s">
        <v>1019</v>
      </c>
      <c r="Y162" s="342">
        <f t="shared" si="6"/>
        <v>400</v>
      </c>
      <c r="Z162" s="342">
        <f t="shared" si="7"/>
        <v>400</v>
      </c>
      <c r="AA162" s="342" t="str">
        <f t="shared" si="8"/>
        <v>0</v>
      </c>
      <c r="AC162" s="5"/>
    </row>
    <row r="163" spans="1:29" s="3" customFormat="1" ht="10.199999999999999" x14ac:dyDescent="0.2">
      <c r="A163" s="1" t="s">
        <v>1151</v>
      </c>
      <c r="B163" s="2">
        <v>185</v>
      </c>
      <c r="C163" s="1" t="s">
        <v>1152</v>
      </c>
      <c r="D163" s="1" t="s">
        <v>2718</v>
      </c>
      <c r="E163" s="3" t="s">
        <v>2187</v>
      </c>
      <c r="F163" s="3">
        <v>8</v>
      </c>
      <c r="G163" s="3">
        <v>25</v>
      </c>
      <c r="I163" s="114"/>
      <c r="J163" s="3" t="s">
        <v>446</v>
      </c>
      <c r="K163" s="112" t="s">
        <v>2887</v>
      </c>
      <c r="L163" s="76" t="s">
        <v>2185</v>
      </c>
      <c r="M163" s="130" t="s">
        <v>2887</v>
      </c>
      <c r="N163" s="3" t="s">
        <v>446</v>
      </c>
      <c r="P163" s="3">
        <v>25</v>
      </c>
      <c r="Q163" s="1" t="s">
        <v>2193</v>
      </c>
      <c r="R163" s="2">
        <v>25.5</v>
      </c>
      <c r="S163" s="133" t="s">
        <v>436</v>
      </c>
      <c r="T163" s="1" t="s">
        <v>2725</v>
      </c>
      <c r="U163" s="3" t="s">
        <v>2196</v>
      </c>
      <c r="V163" s="3" t="s">
        <v>2196</v>
      </c>
      <c r="W163" s="3" t="s">
        <v>2892</v>
      </c>
      <c r="X163" s="3" t="s">
        <v>1019</v>
      </c>
      <c r="Y163" s="342">
        <f t="shared" si="6"/>
        <v>400</v>
      </c>
      <c r="Z163" s="342">
        <f t="shared" si="7"/>
        <v>400</v>
      </c>
      <c r="AA163" s="342" t="str">
        <f t="shared" si="8"/>
        <v>0</v>
      </c>
      <c r="AC163" s="5"/>
    </row>
    <row r="164" spans="1:29" s="3" customFormat="1" ht="11.85" customHeight="1" x14ac:dyDescent="0.2">
      <c r="A164" s="20" t="s">
        <v>2837</v>
      </c>
      <c r="B164" s="21">
        <v>0</v>
      </c>
      <c r="C164" s="20" t="s">
        <v>2838</v>
      </c>
      <c r="D164" s="1" t="s">
        <v>2718</v>
      </c>
      <c r="E164" s="3" t="s">
        <v>2187</v>
      </c>
      <c r="F164" s="3">
        <v>8</v>
      </c>
      <c r="G164" s="22">
        <v>4</v>
      </c>
      <c r="H164" s="22" t="s">
        <v>2839</v>
      </c>
      <c r="I164" s="23" t="s">
        <v>2840</v>
      </c>
      <c r="J164" s="3" t="s">
        <v>446</v>
      </c>
      <c r="K164" s="108" t="s">
        <v>2841</v>
      </c>
      <c r="L164" s="109" t="s">
        <v>2185</v>
      </c>
      <c r="M164" s="110" t="s">
        <v>2821</v>
      </c>
      <c r="N164" s="3" t="s">
        <v>446</v>
      </c>
      <c r="O164" s="87" t="s">
        <v>428</v>
      </c>
      <c r="P164" s="22">
        <v>4</v>
      </c>
      <c r="Q164" s="1" t="s">
        <v>1002</v>
      </c>
      <c r="R164" s="2">
        <v>0</v>
      </c>
      <c r="S164" s="125">
        <v>15937</v>
      </c>
      <c r="T164" s="1" t="s">
        <v>1149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342">
        <f t="shared" si="6"/>
        <v>64</v>
      </c>
      <c r="Z164" s="342" t="str">
        <f t="shared" si="7"/>
        <v>0</v>
      </c>
      <c r="AA164" s="342">
        <f t="shared" si="8"/>
        <v>64</v>
      </c>
      <c r="AC164" s="5"/>
    </row>
    <row r="165" spans="1:29" s="3" customFormat="1" ht="10.199999999999999" x14ac:dyDescent="0.2">
      <c r="A165" s="1" t="s">
        <v>2711</v>
      </c>
      <c r="B165" s="2">
        <v>216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114" t="s">
        <v>2904</v>
      </c>
      <c r="J165" s="3" t="s">
        <v>446</v>
      </c>
      <c r="K165" s="112" t="s">
        <v>2277</v>
      </c>
      <c r="L165" s="76" t="s">
        <v>2185</v>
      </c>
      <c r="M165" s="77" t="s">
        <v>2821</v>
      </c>
      <c r="N165" s="3" t="s">
        <v>446</v>
      </c>
      <c r="O165" s="87" t="s">
        <v>428</v>
      </c>
      <c r="P165" s="22">
        <v>25</v>
      </c>
      <c r="Q165" s="1" t="s">
        <v>1002</v>
      </c>
      <c r="R165" s="2">
        <v>0</v>
      </c>
      <c r="S165" s="124" t="s">
        <v>1123</v>
      </c>
      <c r="T165" s="1" t="s">
        <v>1149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342">
        <f t="shared" si="6"/>
        <v>400</v>
      </c>
      <c r="Z165" s="342" t="str">
        <f t="shared" si="7"/>
        <v>0</v>
      </c>
      <c r="AA165" s="342">
        <f t="shared" si="8"/>
        <v>400</v>
      </c>
      <c r="AC165" s="5"/>
    </row>
    <row r="166" spans="1:29" s="3" customFormat="1" ht="10.199999999999999" x14ac:dyDescent="0.2">
      <c r="A166" s="1" t="s">
        <v>2711</v>
      </c>
      <c r="B166" s="2">
        <v>216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8</v>
      </c>
      <c r="I166" s="114" t="s">
        <v>2904</v>
      </c>
      <c r="J166" s="3" t="s">
        <v>446</v>
      </c>
      <c r="K166" s="112" t="s">
        <v>2277</v>
      </c>
      <c r="L166" s="76" t="s">
        <v>2185</v>
      </c>
      <c r="M166" s="77" t="s">
        <v>2821</v>
      </c>
      <c r="N166" s="3" t="s">
        <v>446</v>
      </c>
      <c r="O166" s="87" t="s">
        <v>428</v>
      </c>
      <c r="P166" s="22">
        <v>8</v>
      </c>
      <c r="Q166" s="1" t="s">
        <v>1002</v>
      </c>
      <c r="R166" s="2">
        <v>0</v>
      </c>
      <c r="S166" s="124" t="s">
        <v>1123</v>
      </c>
      <c r="T166" s="1" t="s">
        <v>1149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342">
        <f t="shared" si="6"/>
        <v>128</v>
      </c>
      <c r="Z166" s="342" t="str">
        <f t="shared" si="7"/>
        <v>0</v>
      </c>
      <c r="AA166" s="342">
        <f t="shared" si="8"/>
        <v>128</v>
      </c>
      <c r="AC166" s="5"/>
    </row>
    <row r="167" spans="1:29" s="3" customFormat="1" ht="10.199999999999999" x14ac:dyDescent="0.2">
      <c r="A167" s="1" t="s">
        <v>2773</v>
      </c>
      <c r="B167" s="2">
        <v>185</v>
      </c>
      <c r="C167" s="1" t="s">
        <v>2218</v>
      </c>
      <c r="D167" s="1" t="s">
        <v>2718</v>
      </c>
      <c r="E167" s="3" t="s">
        <v>2187</v>
      </c>
      <c r="F167" s="3">
        <v>8</v>
      </c>
      <c r="G167" s="3">
        <v>25</v>
      </c>
      <c r="I167" s="111" t="s">
        <v>2901</v>
      </c>
      <c r="J167" s="3" t="s">
        <v>446</v>
      </c>
      <c r="K167" s="75" t="s">
        <v>2448</v>
      </c>
      <c r="L167" s="76" t="s">
        <v>2185</v>
      </c>
      <c r="M167" s="77" t="s">
        <v>2484</v>
      </c>
      <c r="N167" s="3" t="s">
        <v>446</v>
      </c>
      <c r="O167" s="27" t="s">
        <v>1096</v>
      </c>
      <c r="P167" s="3">
        <v>25</v>
      </c>
      <c r="Q167" s="1" t="s">
        <v>2218</v>
      </c>
      <c r="R167" s="2">
        <v>201</v>
      </c>
      <c r="S167" s="124" t="s">
        <v>1135</v>
      </c>
      <c r="T167" s="1" t="s">
        <v>2699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342">
        <f t="shared" si="6"/>
        <v>400</v>
      </c>
      <c r="Z167" s="342" t="str">
        <f t="shared" si="7"/>
        <v>0</v>
      </c>
      <c r="AA167" s="342">
        <f t="shared" si="8"/>
        <v>400</v>
      </c>
      <c r="AC167" s="5"/>
    </row>
    <row r="168" spans="1:29" s="3" customFormat="1" ht="10.199999999999999" x14ac:dyDescent="0.2">
      <c r="A168" s="1" t="s">
        <v>2795</v>
      </c>
      <c r="B168" s="2">
        <v>185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25</v>
      </c>
      <c r="I168" s="29" t="s">
        <v>2901</v>
      </c>
      <c r="J168" s="3" t="s">
        <v>446</v>
      </c>
      <c r="K168" s="75" t="s">
        <v>2812</v>
      </c>
      <c r="L168" s="76" t="s">
        <v>2185</v>
      </c>
      <c r="M168" s="77" t="s">
        <v>2484</v>
      </c>
      <c r="N168" s="3" t="s">
        <v>446</v>
      </c>
      <c r="O168" s="27" t="s">
        <v>1097</v>
      </c>
      <c r="P168" s="3">
        <v>25</v>
      </c>
      <c r="Q168" s="1" t="s">
        <v>2218</v>
      </c>
      <c r="R168" s="2">
        <v>240</v>
      </c>
      <c r="S168" s="124" t="s">
        <v>1134</v>
      </c>
      <c r="T168" s="1" t="s">
        <v>2788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342">
        <f t="shared" si="6"/>
        <v>400</v>
      </c>
      <c r="Z168" s="342" t="str">
        <f t="shared" si="7"/>
        <v>0</v>
      </c>
      <c r="AA168" s="342">
        <f t="shared" si="8"/>
        <v>400</v>
      </c>
      <c r="AC168" s="5"/>
    </row>
    <row r="169" spans="1:29" s="3" customFormat="1" ht="10.199999999999999" x14ac:dyDescent="0.2">
      <c r="A169" s="1" t="s">
        <v>2711</v>
      </c>
      <c r="B169" s="2">
        <v>216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25</v>
      </c>
      <c r="I169" s="114" t="s">
        <v>2904</v>
      </c>
      <c r="J169" s="3" t="s">
        <v>446</v>
      </c>
      <c r="K169" s="112" t="s">
        <v>2277</v>
      </c>
      <c r="L169" s="76" t="s">
        <v>2185</v>
      </c>
      <c r="M169" s="77" t="s">
        <v>2701</v>
      </c>
      <c r="N169" s="3" t="s">
        <v>446</v>
      </c>
      <c r="O169" s="3" t="s">
        <v>2824</v>
      </c>
      <c r="P169" s="3">
        <v>25</v>
      </c>
      <c r="Q169" s="1" t="s">
        <v>2193</v>
      </c>
      <c r="R169" s="2">
        <v>48</v>
      </c>
      <c r="S169" s="124" t="s">
        <v>1132</v>
      </c>
      <c r="T169" s="1" t="s">
        <v>2702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342">
        <f t="shared" si="6"/>
        <v>400</v>
      </c>
      <c r="Z169" s="342" t="str">
        <f t="shared" si="7"/>
        <v>0</v>
      </c>
      <c r="AA169" s="342">
        <f t="shared" si="8"/>
        <v>400</v>
      </c>
      <c r="AC169" s="5"/>
    </row>
    <row r="170" spans="1:29" s="3" customFormat="1" ht="10.199999999999999" x14ac:dyDescent="0.2">
      <c r="A170" s="1" t="s">
        <v>2711</v>
      </c>
      <c r="B170" s="2">
        <v>216</v>
      </c>
      <c r="C170" s="1" t="s">
        <v>2193</v>
      </c>
      <c r="D170" s="1" t="s">
        <v>2718</v>
      </c>
      <c r="E170" s="3" t="s">
        <v>2187</v>
      </c>
      <c r="F170" s="3">
        <v>8</v>
      </c>
      <c r="G170" s="3">
        <v>3</v>
      </c>
      <c r="I170" s="114" t="s">
        <v>2904</v>
      </c>
      <c r="J170" s="3" t="s">
        <v>446</v>
      </c>
      <c r="K170" s="112" t="s">
        <v>2277</v>
      </c>
      <c r="L170" s="76" t="s">
        <v>2185</v>
      </c>
      <c r="M170" s="77" t="s">
        <v>2701</v>
      </c>
      <c r="N170" s="3" t="s">
        <v>446</v>
      </c>
      <c r="O170" s="3" t="s">
        <v>2824</v>
      </c>
      <c r="P170" s="3">
        <v>3</v>
      </c>
      <c r="Q170" s="1" t="s">
        <v>2218</v>
      </c>
      <c r="R170" s="2">
        <v>71</v>
      </c>
      <c r="S170" s="124" t="s">
        <v>1132</v>
      </c>
      <c r="T170" s="1" t="s">
        <v>2790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342">
        <f t="shared" si="6"/>
        <v>48</v>
      </c>
      <c r="Z170" s="342" t="str">
        <f t="shared" si="7"/>
        <v>0</v>
      </c>
      <c r="AA170" s="342">
        <f t="shared" si="8"/>
        <v>48</v>
      </c>
      <c r="AC170" s="5"/>
    </row>
    <row r="171" spans="1:29" s="3" customFormat="1" ht="10.199999999999999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22</v>
      </c>
      <c r="I171" s="114" t="s">
        <v>2920</v>
      </c>
      <c r="J171" s="3" t="s">
        <v>446</v>
      </c>
      <c r="K171" s="112" t="s">
        <v>2277</v>
      </c>
      <c r="L171" s="76" t="s">
        <v>2185</v>
      </c>
      <c r="M171" s="77" t="s">
        <v>2701</v>
      </c>
      <c r="N171" s="3" t="s">
        <v>446</v>
      </c>
      <c r="O171" s="3" t="s">
        <v>2824</v>
      </c>
      <c r="P171" s="3">
        <v>22</v>
      </c>
      <c r="Q171" s="1" t="s">
        <v>2218</v>
      </c>
      <c r="R171" s="2">
        <v>71</v>
      </c>
      <c r="S171" s="124" t="s">
        <v>1133</v>
      </c>
      <c r="T171" s="1" t="s">
        <v>2790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342">
        <f t="shared" si="6"/>
        <v>352</v>
      </c>
      <c r="Z171" s="342" t="str">
        <f t="shared" si="7"/>
        <v>0</v>
      </c>
      <c r="AA171" s="342">
        <f t="shared" si="8"/>
        <v>352</v>
      </c>
      <c r="AC171" s="5"/>
    </row>
    <row r="172" spans="1:29" s="3" customFormat="1" ht="11.85" customHeight="1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1046</v>
      </c>
      <c r="J172" s="3" t="s">
        <v>446</v>
      </c>
      <c r="K172" s="112" t="s">
        <v>2277</v>
      </c>
      <c r="L172" s="76" t="s">
        <v>2185</v>
      </c>
      <c r="M172" s="77" t="s">
        <v>2804</v>
      </c>
      <c r="N172" s="3" t="s">
        <v>446</v>
      </c>
      <c r="O172" s="27" t="s">
        <v>1104</v>
      </c>
      <c r="P172" s="3">
        <v>25</v>
      </c>
      <c r="Q172" s="1" t="s">
        <v>2193</v>
      </c>
      <c r="R172" s="2">
        <v>24.85</v>
      </c>
      <c r="S172" s="120" t="s">
        <v>2887</v>
      </c>
      <c r="T172" s="1" t="s">
        <v>2651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342">
        <f t="shared" si="6"/>
        <v>400</v>
      </c>
      <c r="Z172" s="342" t="str">
        <f t="shared" si="7"/>
        <v>0</v>
      </c>
      <c r="AA172" s="342">
        <f t="shared" si="8"/>
        <v>400</v>
      </c>
      <c r="AC172" s="5"/>
    </row>
    <row r="173" spans="1:29" s="3" customFormat="1" ht="10.199999999999999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25</v>
      </c>
      <c r="I173" s="114" t="s">
        <v>2920</v>
      </c>
      <c r="J173" s="3" t="s">
        <v>446</v>
      </c>
      <c r="K173" s="112" t="s">
        <v>2277</v>
      </c>
      <c r="L173" s="76" t="s">
        <v>2185</v>
      </c>
      <c r="M173" s="77" t="s">
        <v>2408</v>
      </c>
      <c r="N173" s="3" t="s">
        <v>446</v>
      </c>
      <c r="O173" s="27" t="s">
        <v>1038</v>
      </c>
      <c r="P173" s="3">
        <v>25</v>
      </c>
      <c r="Q173" s="1" t="s">
        <v>2193</v>
      </c>
      <c r="R173" s="2">
        <v>24.18</v>
      </c>
      <c r="S173" s="120" t="s">
        <v>2887</v>
      </c>
      <c r="T173" s="1" t="s">
        <v>2691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342">
        <f t="shared" si="6"/>
        <v>400</v>
      </c>
      <c r="Z173" s="342" t="str">
        <f t="shared" si="7"/>
        <v>0</v>
      </c>
      <c r="AA173" s="342">
        <f t="shared" si="8"/>
        <v>400</v>
      </c>
      <c r="AC173" s="5"/>
    </row>
    <row r="174" spans="1:29" s="3" customFormat="1" ht="10.199999999999999" x14ac:dyDescent="0.2">
      <c r="A174" s="1" t="s">
        <v>1156</v>
      </c>
      <c r="B174" s="2">
        <v>185</v>
      </c>
      <c r="C174" s="1" t="s">
        <v>1152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1050</v>
      </c>
      <c r="J174" s="3" t="s">
        <v>446</v>
      </c>
      <c r="K174" s="112" t="s">
        <v>2446</v>
      </c>
      <c r="L174" s="76" t="s">
        <v>2185</v>
      </c>
      <c r="M174" s="77" t="s">
        <v>2887</v>
      </c>
      <c r="N174" s="3" t="s">
        <v>446</v>
      </c>
      <c r="O174" s="27" t="s">
        <v>1112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342">
        <f t="shared" si="6"/>
        <v>400</v>
      </c>
      <c r="Z174" s="342" t="str">
        <f t="shared" si="7"/>
        <v>0</v>
      </c>
      <c r="AA174" s="342">
        <f t="shared" si="8"/>
        <v>400</v>
      </c>
      <c r="AC174" s="5"/>
    </row>
    <row r="175" spans="1:29" s="3" customFormat="1" ht="10.199999999999999" x14ac:dyDescent="0.2">
      <c r="A175" s="1" t="s">
        <v>421</v>
      </c>
      <c r="B175" s="2">
        <v>0</v>
      </c>
      <c r="C175" s="1" t="s">
        <v>2218</v>
      </c>
      <c r="D175" s="1" t="s">
        <v>2718</v>
      </c>
      <c r="E175" s="3" t="s">
        <v>2187</v>
      </c>
      <c r="F175" s="3">
        <v>8</v>
      </c>
      <c r="G175" s="3">
        <v>8</v>
      </c>
      <c r="I175" s="78" t="s">
        <v>1024</v>
      </c>
      <c r="J175" s="3" t="s">
        <v>446</v>
      </c>
      <c r="K175" s="75" t="s">
        <v>2821</v>
      </c>
      <c r="L175" s="76" t="s">
        <v>2185</v>
      </c>
      <c r="M175" s="77" t="s">
        <v>2315</v>
      </c>
      <c r="N175" s="3" t="s">
        <v>446</v>
      </c>
      <c r="O175" s="3" t="s">
        <v>1055</v>
      </c>
      <c r="P175" s="3">
        <v>8</v>
      </c>
      <c r="Q175" s="1" t="s">
        <v>2193</v>
      </c>
      <c r="R175" s="2">
        <v>26.65</v>
      </c>
      <c r="S175" s="120" t="s">
        <v>2911</v>
      </c>
      <c r="T175" s="1" t="s">
        <v>2672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342">
        <f t="shared" si="6"/>
        <v>128</v>
      </c>
      <c r="Z175" s="342" t="str">
        <f t="shared" si="7"/>
        <v>0</v>
      </c>
      <c r="AA175" s="342">
        <f t="shared" si="8"/>
        <v>128</v>
      </c>
      <c r="AC175" s="5"/>
    </row>
    <row r="176" spans="1:29" s="3" customFormat="1" ht="10.199999999999999" x14ac:dyDescent="0.2">
      <c r="A176" s="1" t="s">
        <v>2760</v>
      </c>
      <c r="B176" s="2">
        <v>62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27" t="s">
        <v>1110</v>
      </c>
      <c r="J176" s="3" t="s">
        <v>446</v>
      </c>
      <c r="K176" s="75" t="s">
        <v>2381</v>
      </c>
      <c r="L176" s="76" t="s">
        <v>2185</v>
      </c>
      <c r="M176" s="77" t="s">
        <v>2315</v>
      </c>
      <c r="N176" s="3" t="s">
        <v>446</v>
      </c>
      <c r="O176" s="27" t="s">
        <v>2914</v>
      </c>
      <c r="P176" s="3">
        <v>25</v>
      </c>
      <c r="Q176" s="1" t="s">
        <v>2485</v>
      </c>
      <c r="R176" s="2">
        <v>199.25</v>
      </c>
      <c r="S176" s="120" t="s">
        <v>2911</v>
      </c>
      <c r="T176" s="1" t="s">
        <v>2673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342">
        <f t="shared" si="6"/>
        <v>400</v>
      </c>
      <c r="Z176" s="342" t="str">
        <f t="shared" si="7"/>
        <v>0</v>
      </c>
      <c r="AA176" s="342">
        <f t="shared" si="8"/>
        <v>400</v>
      </c>
      <c r="AC176" s="5"/>
    </row>
    <row r="177" spans="1:46" s="3" customFormat="1" ht="10.199999999999999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1103</v>
      </c>
      <c r="J177" s="3" t="s">
        <v>446</v>
      </c>
      <c r="K177" s="112" t="s">
        <v>2277</v>
      </c>
      <c r="L177" s="76" t="s">
        <v>2185</v>
      </c>
      <c r="M177" s="77" t="s">
        <v>2318</v>
      </c>
      <c r="N177" s="3" t="s">
        <v>446</v>
      </c>
      <c r="O177" s="3" t="s">
        <v>1102</v>
      </c>
      <c r="P177" s="3">
        <v>25</v>
      </c>
      <c r="Q177" s="1" t="s">
        <v>2193</v>
      </c>
      <c r="R177" s="2">
        <v>89.5</v>
      </c>
      <c r="S177" s="120" t="s">
        <v>2329</v>
      </c>
      <c r="T177" s="1" t="s">
        <v>2674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342">
        <f t="shared" si="6"/>
        <v>400</v>
      </c>
      <c r="Z177" s="342" t="str">
        <f t="shared" si="7"/>
        <v>0</v>
      </c>
      <c r="AA177" s="342">
        <f t="shared" si="8"/>
        <v>400</v>
      </c>
      <c r="AC177" s="5"/>
    </row>
    <row r="178" spans="1:46" s="3" customFormat="1" ht="10.199999999999999" x14ac:dyDescent="0.2">
      <c r="A178" s="1" t="s">
        <v>2684</v>
      </c>
      <c r="B178" s="2">
        <v>15.9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27" t="s">
        <v>1109</v>
      </c>
      <c r="J178" s="3" t="s">
        <v>446</v>
      </c>
      <c r="K178" s="75" t="s">
        <v>2381</v>
      </c>
      <c r="L178" s="76" t="s">
        <v>2185</v>
      </c>
      <c r="M178" s="77" t="s">
        <v>2336</v>
      </c>
      <c r="N178" s="3" t="s">
        <v>446</v>
      </c>
      <c r="O178" s="27" t="s">
        <v>2821</v>
      </c>
      <c r="P178" s="3">
        <v>25</v>
      </c>
      <c r="Q178" s="1" t="s">
        <v>2193</v>
      </c>
      <c r="R178" s="2">
        <v>126</v>
      </c>
      <c r="S178" s="120" t="s">
        <v>2823</v>
      </c>
      <c r="T178" s="1" t="s">
        <v>2751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342">
        <f t="shared" si="6"/>
        <v>400</v>
      </c>
      <c r="Z178" s="342" t="str">
        <f t="shared" si="7"/>
        <v>0</v>
      </c>
      <c r="AA178" s="342">
        <f t="shared" si="8"/>
        <v>400</v>
      </c>
      <c r="AC178" s="5"/>
    </row>
    <row r="179" spans="1:46" s="3" customFormat="1" ht="10.199999999999999" x14ac:dyDescent="0.2">
      <c r="A179" s="1" t="s">
        <v>2685</v>
      </c>
      <c r="B179" s="2">
        <v>225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27" t="s">
        <v>1109</v>
      </c>
      <c r="J179" s="3" t="s">
        <v>446</v>
      </c>
      <c r="K179" s="75" t="s">
        <v>2381</v>
      </c>
      <c r="L179" s="76" t="s">
        <v>2185</v>
      </c>
      <c r="M179" s="77" t="s">
        <v>2336</v>
      </c>
      <c r="N179" s="3" t="s">
        <v>446</v>
      </c>
      <c r="O179" s="27" t="s">
        <v>2821</v>
      </c>
      <c r="P179" s="3">
        <v>25</v>
      </c>
      <c r="Q179" s="1" t="s">
        <v>2218</v>
      </c>
      <c r="R179" s="2">
        <v>190</v>
      </c>
      <c r="S179" s="120" t="s">
        <v>2823</v>
      </c>
      <c r="T179" s="1" t="s">
        <v>2752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342">
        <f t="shared" si="6"/>
        <v>400</v>
      </c>
      <c r="Z179" s="342" t="str">
        <f t="shared" si="7"/>
        <v>0</v>
      </c>
      <c r="AA179" s="342">
        <f t="shared" si="8"/>
        <v>400</v>
      </c>
      <c r="AC179" s="5"/>
    </row>
    <row r="180" spans="1:46" s="3" customFormat="1" ht="10.199999999999999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2920</v>
      </c>
      <c r="J180" s="3" t="s">
        <v>446</v>
      </c>
      <c r="K180" s="112" t="s">
        <v>2277</v>
      </c>
      <c r="L180" s="76" t="s">
        <v>2185</v>
      </c>
      <c r="M180" s="77" t="s">
        <v>2408</v>
      </c>
      <c r="N180" s="3" t="s">
        <v>446</v>
      </c>
      <c r="O180" s="27" t="s">
        <v>2828</v>
      </c>
      <c r="P180" s="3">
        <v>25</v>
      </c>
      <c r="Q180" s="1" t="s">
        <v>2321</v>
      </c>
      <c r="R180" s="2">
        <v>26.15</v>
      </c>
      <c r="S180" s="120" t="s">
        <v>2408</v>
      </c>
      <c r="T180" s="1" t="s">
        <v>2693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342">
        <f t="shared" si="6"/>
        <v>400</v>
      </c>
      <c r="Z180" s="342" t="str">
        <f t="shared" si="7"/>
        <v>0</v>
      </c>
      <c r="AA180" s="342">
        <f t="shared" si="8"/>
        <v>400</v>
      </c>
      <c r="AC180" s="5"/>
    </row>
    <row r="181" spans="1:46" s="3" customFormat="1" ht="10.199999999999999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2408</v>
      </c>
      <c r="N181" s="3" t="s">
        <v>446</v>
      </c>
      <c r="O181" s="27" t="s">
        <v>2819</v>
      </c>
      <c r="P181" s="3">
        <v>25</v>
      </c>
      <c r="Q181" s="1" t="s">
        <v>2321</v>
      </c>
      <c r="R181" s="2">
        <v>26.15</v>
      </c>
      <c r="S181" s="120" t="s">
        <v>2408</v>
      </c>
      <c r="T181" s="1" t="s">
        <v>2693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342">
        <f t="shared" si="6"/>
        <v>400</v>
      </c>
      <c r="Z181" s="342" t="str">
        <f t="shared" si="7"/>
        <v>0</v>
      </c>
      <c r="AA181" s="342">
        <f t="shared" si="8"/>
        <v>400</v>
      </c>
      <c r="AC181" s="5"/>
    </row>
    <row r="182" spans="1:46" s="3" customFormat="1" ht="10.199999999999999" x14ac:dyDescent="0.2">
      <c r="A182" s="1" t="s">
        <v>2711</v>
      </c>
      <c r="B182" s="2">
        <v>216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1034</v>
      </c>
      <c r="J182" s="3" t="s">
        <v>446</v>
      </c>
      <c r="K182" s="112" t="s">
        <v>2277</v>
      </c>
      <c r="L182" s="76" t="s">
        <v>2185</v>
      </c>
      <c r="M182" s="77" t="s">
        <v>2490</v>
      </c>
      <c r="N182" s="3" t="s">
        <v>446</v>
      </c>
      <c r="O182" s="3" t="s">
        <v>1032</v>
      </c>
      <c r="P182" s="3">
        <v>25</v>
      </c>
      <c r="Q182" s="1" t="s">
        <v>2218</v>
      </c>
      <c r="R182" s="2">
        <v>185</v>
      </c>
      <c r="S182" s="134" t="s">
        <v>2888</v>
      </c>
      <c r="T182" s="1" t="s">
        <v>2789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342">
        <f t="shared" si="6"/>
        <v>400</v>
      </c>
      <c r="Z182" s="342" t="str">
        <f t="shared" si="7"/>
        <v>0</v>
      </c>
      <c r="AA182" s="342">
        <f t="shared" si="8"/>
        <v>400</v>
      </c>
      <c r="AC182" s="5"/>
    </row>
    <row r="183" spans="1:46" s="3" customFormat="1" ht="10.199999999999999" x14ac:dyDescent="0.2">
      <c r="A183" s="1" t="s">
        <v>2771</v>
      </c>
      <c r="B183" s="2">
        <v>63.5</v>
      </c>
      <c r="C183" s="1" t="s">
        <v>2193</v>
      </c>
      <c r="D183" s="1" t="s">
        <v>2718</v>
      </c>
      <c r="E183" s="3" t="s">
        <v>2187</v>
      </c>
      <c r="F183" s="3">
        <v>8</v>
      </c>
      <c r="G183" s="3">
        <v>25</v>
      </c>
      <c r="I183" s="114" t="s">
        <v>1121</v>
      </c>
      <c r="J183" s="3" t="s">
        <v>446</v>
      </c>
      <c r="K183" s="75" t="s">
        <v>2446</v>
      </c>
      <c r="L183" s="76" t="s">
        <v>2185</v>
      </c>
      <c r="M183" s="130" t="s">
        <v>2887</v>
      </c>
      <c r="N183" s="3" t="s">
        <v>446</v>
      </c>
      <c r="O183" s="27" t="s">
        <v>2370</v>
      </c>
      <c r="P183" s="3">
        <v>25</v>
      </c>
      <c r="Q183" s="1" t="s">
        <v>2193</v>
      </c>
      <c r="R183" s="2">
        <v>21</v>
      </c>
      <c r="S183" s="133" t="s">
        <v>2446</v>
      </c>
      <c r="T183" s="1" t="s">
        <v>2723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342">
        <f t="shared" si="6"/>
        <v>400</v>
      </c>
      <c r="Z183" s="342" t="str">
        <f t="shared" si="7"/>
        <v>0</v>
      </c>
      <c r="AA183" s="342">
        <f t="shared" si="8"/>
        <v>400</v>
      </c>
    </row>
    <row r="184" spans="1:46" s="3" customFormat="1" ht="10.199999999999999" x14ac:dyDescent="0.2">
      <c r="A184" s="1" t="s">
        <v>2679</v>
      </c>
      <c r="B184" s="2">
        <v>14.48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I184" s="3" t="s">
        <v>1045</v>
      </c>
      <c r="J184" s="3" t="s">
        <v>446</v>
      </c>
      <c r="K184" s="108" t="s">
        <v>2680</v>
      </c>
      <c r="L184" s="109" t="s">
        <v>2185</v>
      </c>
      <c r="M184" s="110" t="s">
        <v>2887</v>
      </c>
      <c r="N184" s="3" t="s">
        <v>446</v>
      </c>
      <c r="O184" s="3" t="s">
        <v>1044</v>
      </c>
      <c r="P184" s="3">
        <v>25</v>
      </c>
      <c r="Q184" s="1" t="s">
        <v>2193</v>
      </c>
      <c r="R184" s="2">
        <v>25.5</v>
      </c>
      <c r="S184" s="120" t="s">
        <v>2812</v>
      </c>
      <c r="T184" s="1" t="s">
        <v>2725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342">
        <f t="shared" si="6"/>
        <v>400</v>
      </c>
      <c r="Z184" s="342" t="str">
        <f t="shared" si="7"/>
        <v>0</v>
      </c>
      <c r="AA184" s="342">
        <f t="shared" si="8"/>
        <v>400</v>
      </c>
      <c r="AC184" s="5"/>
    </row>
    <row r="185" spans="1:46" s="3" customFormat="1" ht="10.199999999999999" x14ac:dyDescent="0.2">
      <c r="A185" s="1" t="s">
        <v>1154</v>
      </c>
      <c r="B185" s="2">
        <v>215</v>
      </c>
      <c r="C185" s="1" t="s">
        <v>1152</v>
      </c>
      <c r="D185" s="1" t="s">
        <v>2718</v>
      </c>
      <c r="E185" s="3" t="s">
        <v>2187</v>
      </c>
      <c r="F185" s="3">
        <v>8</v>
      </c>
      <c r="G185" s="3">
        <v>15</v>
      </c>
      <c r="I185" s="116" t="s">
        <v>1131</v>
      </c>
      <c r="J185" s="3" t="s">
        <v>446</v>
      </c>
      <c r="K185" s="112" t="s">
        <v>1093</v>
      </c>
      <c r="L185" s="76" t="s">
        <v>2185</v>
      </c>
      <c r="M185" s="77" t="s">
        <v>2484</v>
      </c>
      <c r="N185" s="3" t="s">
        <v>446</v>
      </c>
      <c r="O185" s="27" t="s">
        <v>1111</v>
      </c>
      <c r="P185" s="3">
        <v>15</v>
      </c>
      <c r="Q185" s="1" t="s">
        <v>2218</v>
      </c>
      <c r="R185" s="2">
        <v>240</v>
      </c>
      <c r="S185" s="125" t="s">
        <v>2812</v>
      </c>
      <c r="T185" s="1" t="s">
        <v>2788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342">
        <f t="shared" si="6"/>
        <v>240</v>
      </c>
      <c r="Z185" s="342" t="str">
        <f t="shared" si="7"/>
        <v>0</v>
      </c>
      <c r="AA185" s="342">
        <f t="shared" si="8"/>
        <v>240</v>
      </c>
      <c r="AC185" s="5"/>
    </row>
    <row r="186" spans="1:46" s="3" customFormat="1" ht="10.199999999999999" x14ac:dyDescent="0.2">
      <c r="A186" s="1" t="s">
        <v>2762</v>
      </c>
      <c r="B186" s="2">
        <v>62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27" t="s">
        <v>1109</v>
      </c>
      <c r="J186" s="3" t="s">
        <v>446</v>
      </c>
      <c r="K186" s="75" t="s">
        <v>2381</v>
      </c>
      <c r="L186" s="76" t="s">
        <v>2185</v>
      </c>
      <c r="M186" s="77" t="s">
        <v>2519</v>
      </c>
      <c r="N186" s="3" t="s">
        <v>446</v>
      </c>
      <c r="O186" s="3" t="s">
        <v>1105</v>
      </c>
      <c r="P186" s="3">
        <v>25</v>
      </c>
      <c r="Q186" s="1" t="s">
        <v>2193</v>
      </c>
      <c r="R186" s="2">
        <v>72</v>
      </c>
      <c r="S186" s="120" t="s">
        <v>2519</v>
      </c>
      <c r="T186" s="1" t="s">
        <v>2792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342">
        <f t="shared" si="6"/>
        <v>400</v>
      </c>
      <c r="Z186" s="342" t="str">
        <f t="shared" si="7"/>
        <v>0</v>
      </c>
      <c r="AA186" s="342">
        <f t="shared" si="8"/>
        <v>400</v>
      </c>
      <c r="AC186" s="5"/>
    </row>
    <row r="187" spans="1:46" s="46" customFormat="1" ht="11.85" customHeight="1" thickBot="1" x14ac:dyDescent="0.3">
      <c r="G187" s="47">
        <f>SUM(G164:G186)</f>
        <v>485</v>
      </c>
      <c r="H187" s="47"/>
      <c r="I187" s="47"/>
      <c r="J187" s="47"/>
      <c r="K187" s="47"/>
      <c r="L187" s="48"/>
      <c r="M187" s="47">
        <f>G187-P187</f>
        <v>0</v>
      </c>
      <c r="N187" s="47"/>
      <c r="O187" s="47"/>
      <c r="P187" s="47">
        <f>SUM(P164:P186)</f>
        <v>485</v>
      </c>
      <c r="Q187" s="49"/>
      <c r="R187" s="49"/>
      <c r="S187" s="96"/>
      <c r="T187" s="49"/>
      <c r="X187" s="49"/>
      <c r="Y187" s="342">
        <f t="shared" si="6"/>
        <v>0</v>
      </c>
      <c r="Z187" s="342" t="str">
        <f t="shared" si="7"/>
        <v>0</v>
      </c>
      <c r="AA187" s="342" t="str">
        <f t="shared" si="8"/>
        <v>0</v>
      </c>
    </row>
    <row r="188" spans="1:46" s="43" customFormat="1" ht="11.85" customHeight="1" x14ac:dyDescent="0.25">
      <c r="C188" s="50" t="s">
        <v>2854</v>
      </c>
      <c r="G188" s="22"/>
      <c r="H188" s="22"/>
      <c r="I188" s="69"/>
      <c r="J188" s="22"/>
      <c r="K188" s="22"/>
      <c r="L188" s="45"/>
      <c r="M188" s="22"/>
      <c r="N188" s="22"/>
      <c r="O188" s="22"/>
      <c r="P188" s="22"/>
      <c r="Q188" s="22"/>
      <c r="R188" s="22"/>
      <c r="S188" s="95"/>
      <c r="T188" s="22"/>
      <c r="X188" s="22"/>
      <c r="Y188" s="342">
        <f t="shared" si="6"/>
        <v>0</v>
      </c>
      <c r="Z188" s="342" t="str">
        <f t="shared" si="7"/>
        <v>0</v>
      </c>
      <c r="AA188" s="342" t="str">
        <f t="shared" si="8"/>
        <v>0</v>
      </c>
    </row>
    <row r="189" spans="1:46" s="3" customFormat="1" ht="10.199999999999999" x14ac:dyDescent="0.2">
      <c r="A189" s="1" t="s">
        <v>2717</v>
      </c>
      <c r="B189" s="2">
        <v>76.5</v>
      </c>
      <c r="C189" s="1" t="s">
        <v>2485</v>
      </c>
      <c r="D189" s="1" t="s">
        <v>2186</v>
      </c>
      <c r="E189" s="3" t="s">
        <v>2187</v>
      </c>
      <c r="F189" s="3">
        <v>16</v>
      </c>
      <c r="G189" s="3">
        <v>25</v>
      </c>
      <c r="I189" s="23" t="s">
        <v>2893</v>
      </c>
      <c r="J189" s="3" t="s">
        <v>446</v>
      </c>
      <c r="K189" s="23" t="s">
        <v>2446</v>
      </c>
      <c r="L189" s="20" t="s">
        <v>2185</v>
      </c>
      <c r="M189" s="26" t="s">
        <v>2889</v>
      </c>
      <c r="N189" s="37" t="s">
        <v>446</v>
      </c>
      <c r="O189" s="26" t="s">
        <v>1106</v>
      </c>
      <c r="P189" s="26">
        <v>25</v>
      </c>
      <c r="Q189" s="1" t="s">
        <v>1152</v>
      </c>
      <c r="R189" s="2">
        <v>90</v>
      </c>
      <c r="S189" s="113">
        <v>15936</v>
      </c>
      <c r="T189" s="1" t="s">
        <v>1072</v>
      </c>
      <c r="U189" s="110" t="s">
        <v>2716</v>
      </c>
      <c r="V189" s="110" t="s">
        <v>2716</v>
      </c>
      <c r="W189" s="22" t="s">
        <v>2892</v>
      </c>
      <c r="X189" s="22" t="s">
        <v>2847</v>
      </c>
      <c r="Y189" s="342"/>
      <c r="Z189" s="342" t="str">
        <f t="shared" si="7"/>
        <v>0</v>
      </c>
      <c r="AA189" s="342">
        <f t="shared" si="8"/>
        <v>0</v>
      </c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</row>
    <row r="190" spans="1:46" s="42" customFormat="1" ht="11.85" customHeight="1" x14ac:dyDescent="0.25">
      <c r="A190" s="52"/>
      <c r="B190" s="53"/>
      <c r="C190" s="52"/>
      <c r="D190" s="52"/>
      <c r="G190" s="40">
        <f>SUM(G189:G189)</f>
        <v>25</v>
      </c>
      <c r="H190" s="40"/>
      <c r="I190" s="40"/>
      <c r="J190" s="40"/>
      <c r="K190" s="54"/>
      <c r="L190" s="55"/>
      <c r="M190" s="40">
        <f>G190-P190</f>
        <v>0</v>
      </c>
      <c r="N190" s="40"/>
      <c r="O190" s="40"/>
      <c r="P190" s="40">
        <f>SUM(P189:P189)</f>
        <v>25</v>
      </c>
      <c r="Q190" s="52"/>
      <c r="R190" s="53"/>
      <c r="S190" s="101"/>
      <c r="T190" s="52"/>
      <c r="U190" s="428"/>
      <c r="V190" s="428"/>
      <c r="Y190" s="342"/>
      <c r="Z190" s="342" t="str">
        <f t="shared" si="7"/>
        <v>0</v>
      </c>
      <c r="AA190" s="342" t="str">
        <f t="shared" si="8"/>
        <v>0</v>
      </c>
      <c r="AC190" s="56"/>
    </row>
    <row r="191" spans="1:46" s="43" customFormat="1" ht="11.85" customHeight="1" x14ac:dyDescent="0.25">
      <c r="C191" s="50" t="s">
        <v>2886</v>
      </c>
      <c r="G191" s="22"/>
      <c r="H191" s="22"/>
      <c r="I191" s="69"/>
      <c r="J191" s="22"/>
      <c r="K191" s="22"/>
      <c r="L191" s="45"/>
      <c r="M191" s="22"/>
      <c r="N191" s="22"/>
      <c r="O191" s="22"/>
      <c r="P191" s="22"/>
      <c r="Q191" s="22"/>
      <c r="R191" s="22"/>
      <c r="S191" s="102"/>
      <c r="T191" s="22"/>
      <c r="U191" s="429"/>
      <c r="V191" s="429"/>
      <c r="X191" s="22"/>
      <c r="Y191" s="342"/>
      <c r="Z191" s="342" t="str">
        <f t="shared" si="7"/>
        <v>0</v>
      </c>
      <c r="AA191" s="342" t="str">
        <f t="shared" si="8"/>
        <v>0</v>
      </c>
    </row>
    <row r="192" spans="1:46" s="3" customFormat="1" ht="10.199999999999999" x14ac:dyDescent="0.2">
      <c r="A192" s="1" t="s">
        <v>2717</v>
      </c>
      <c r="B192" s="2">
        <v>76.5</v>
      </c>
      <c r="C192" s="1" t="s">
        <v>2485</v>
      </c>
      <c r="D192" s="1" t="s">
        <v>2718</v>
      </c>
      <c r="E192" s="3" t="s">
        <v>2187</v>
      </c>
      <c r="F192" s="3">
        <v>8</v>
      </c>
      <c r="G192" s="3">
        <v>25</v>
      </c>
      <c r="I192" s="23" t="s">
        <v>2893</v>
      </c>
      <c r="J192" s="3" t="s">
        <v>446</v>
      </c>
      <c r="K192" s="23" t="s">
        <v>2446</v>
      </c>
      <c r="L192" s="20" t="s">
        <v>2185</v>
      </c>
      <c r="M192" s="26" t="s">
        <v>2889</v>
      </c>
      <c r="N192" s="37" t="s">
        <v>446</v>
      </c>
      <c r="O192" s="26" t="s">
        <v>1106</v>
      </c>
      <c r="P192" s="26">
        <v>25</v>
      </c>
      <c r="Q192" s="1" t="s">
        <v>1152</v>
      </c>
      <c r="R192" s="2">
        <v>90</v>
      </c>
      <c r="S192" s="113">
        <v>15936</v>
      </c>
      <c r="T192" s="1" t="s">
        <v>1072</v>
      </c>
      <c r="U192" s="110" t="s">
        <v>2716</v>
      </c>
      <c r="V192" s="110" t="s">
        <v>2716</v>
      </c>
      <c r="W192" s="22" t="s">
        <v>2892</v>
      </c>
      <c r="X192" s="22" t="s">
        <v>2847</v>
      </c>
      <c r="Y192" s="342"/>
      <c r="Z192" s="342" t="str">
        <f t="shared" si="7"/>
        <v>0</v>
      </c>
      <c r="AA192" s="342">
        <f t="shared" si="8"/>
        <v>0</v>
      </c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</row>
    <row r="193" spans="1:29" s="42" customFormat="1" ht="11.85" customHeight="1" x14ac:dyDescent="0.25">
      <c r="A193" s="52"/>
      <c r="B193" s="53"/>
      <c r="C193" s="52"/>
      <c r="D193" s="52"/>
      <c r="G193" s="40">
        <f>SUM(G192:G192)</f>
        <v>25</v>
      </c>
      <c r="H193" s="40"/>
      <c r="I193" s="40"/>
      <c r="J193" s="40"/>
      <c r="K193" s="54"/>
      <c r="L193" s="55"/>
      <c r="M193" s="40">
        <f>G193-P193</f>
        <v>0</v>
      </c>
      <c r="N193" s="40"/>
      <c r="O193" s="40"/>
      <c r="P193" s="40">
        <f>SUM(P192:P192)</f>
        <v>25</v>
      </c>
      <c r="Q193" s="52"/>
      <c r="R193" s="53"/>
      <c r="S193" s="132"/>
      <c r="T193" s="52"/>
      <c r="Y193" s="342"/>
      <c r="Z193" s="342" t="str">
        <f t="shared" si="7"/>
        <v>0</v>
      </c>
      <c r="AA193" s="342" t="str">
        <f t="shared" si="8"/>
        <v>0</v>
      </c>
      <c r="AC193" s="56"/>
    </row>
    <row r="194" spans="1:29" s="43" customFormat="1" ht="11.85" customHeight="1" x14ac:dyDescent="0.25">
      <c r="C194" s="50" t="s">
        <v>470</v>
      </c>
      <c r="G194" s="22"/>
      <c r="H194" s="22"/>
      <c r="I194" s="69"/>
      <c r="J194" s="22"/>
      <c r="K194" s="22"/>
      <c r="L194" s="45"/>
      <c r="M194" s="22"/>
      <c r="N194" s="22"/>
      <c r="O194" s="22"/>
      <c r="P194" s="22"/>
      <c r="Q194" s="22"/>
      <c r="R194" s="22"/>
      <c r="S194" s="131"/>
      <c r="T194" s="22"/>
      <c r="X194" s="22"/>
      <c r="Y194" s="342"/>
      <c r="Z194" s="342" t="str">
        <f t="shared" si="7"/>
        <v>0</v>
      </c>
      <c r="AA194" s="342" t="str">
        <f t="shared" si="8"/>
        <v>0</v>
      </c>
    </row>
    <row r="195" spans="1:29" s="3" customFormat="1" ht="10.199999999999999" x14ac:dyDescent="0.2">
      <c r="A195" s="1" t="s">
        <v>1070</v>
      </c>
      <c r="B195" s="2">
        <v>0</v>
      </c>
      <c r="C195" s="1" t="s">
        <v>1152</v>
      </c>
      <c r="D195" s="1" t="s">
        <v>2186</v>
      </c>
      <c r="E195" s="3" t="s">
        <v>2187</v>
      </c>
      <c r="F195" s="3">
        <v>16</v>
      </c>
      <c r="G195" s="3">
        <v>5</v>
      </c>
      <c r="I195" s="27" t="s">
        <v>427</v>
      </c>
      <c r="J195" s="3" t="s">
        <v>446</v>
      </c>
      <c r="K195" s="111" t="s">
        <v>2821</v>
      </c>
      <c r="L195" s="1" t="s">
        <v>2185</v>
      </c>
      <c r="M195" s="3" t="s">
        <v>2606</v>
      </c>
      <c r="N195" s="3" t="s">
        <v>446</v>
      </c>
      <c r="P195" s="3">
        <v>5</v>
      </c>
      <c r="Q195" s="1" t="s">
        <v>2485</v>
      </c>
      <c r="R195" s="2">
        <v>0</v>
      </c>
      <c r="S195" s="102">
        <v>15932</v>
      </c>
      <c r="T195" s="1" t="s">
        <v>2607</v>
      </c>
      <c r="U195" s="3" t="s">
        <v>2603</v>
      </c>
      <c r="V195" s="3" t="s">
        <v>2603</v>
      </c>
      <c r="W195" s="22" t="s">
        <v>2892</v>
      </c>
      <c r="X195" s="3" t="s">
        <v>2847</v>
      </c>
      <c r="Y195" s="342">
        <f t="shared" si="6"/>
        <v>160</v>
      </c>
      <c r="Z195" s="342" t="str">
        <f t="shared" si="7"/>
        <v>0</v>
      </c>
      <c r="AA195" s="342">
        <f t="shared" si="8"/>
        <v>160</v>
      </c>
      <c r="AC195" s="5"/>
    </row>
    <row r="196" spans="1:29" s="3" customFormat="1" ht="10.199999999999999" x14ac:dyDescent="0.2">
      <c r="A196" s="1" t="s">
        <v>1070</v>
      </c>
      <c r="B196" s="2">
        <v>0</v>
      </c>
      <c r="C196" s="1" t="s">
        <v>1152</v>
      </c>
      <c r="D196" s="1" t="s">
        <v>2186</v>
      </c>
      <c r="E196" s="3" t="s">
        <v>2187</v>
      </c>
      <c r="F196" s="3">
        <v>16</v>
      </c>
      <c r="G196" s="3">
        <v>25</v>
      </c>
      <c r="I196" s="27" t="s">
        <v>427</v>
      </c>
      <c r="J196" s="3" t="s">
        <v>446</v>
      </c>
      <c r="K196" s="111" t="s">
        <v>2821</v>
      </c>
      <c r="L196" s="1" t="s">
        <v>2185</v>
      </c>
      <c r="M196" s="3" t="s">
        <v>2606</v>
      </c>
      <c r="N196" s="3" t="s">
        <v>446</v>
      </c>
      <c r="P196" s="3">
        <v>25</v>
      </c>
      <c r="Q196" s="1" t="s">
        <v>2321</v>
      </c>
      <c r="R196" s="2">
        <v>54.65</v>
      </c>
      <c r="S196" s="102">
        <v>15932</v>
      </c>
      <c r="T196" s="1" t="s">
        <v>2710</v>
      </c>
      <c r="U196" s="3" t="s">
        <v>2603</v>
      </c>
      <c r="V196" s="3" t="s">
        <v>2603</v>
      </c>
      <c r="W196" s="22" t="s">
        <v>2892</v>
      </c>
      <c r="X196" s="3" t="s">
        <v>2847</v>
      </c>
      <c r="Y196" s="342">
        <f t="shared" si="6"/>
        <v>800</v>
      </c>
      <c r="Z196" s="342" t="str">
        <f t="shared" si="7"/>
        <v>0</v>
      </c>
      <c r="AA196" s="342">
        <f t="shared" si="8"/>
        <v>800</v>
      </c>
      <c r="AC196" s="5"/>
    </row>
    <row r="197" spans="1:29" s="3" customFormat="1" ht="10.199999999999999" x14ac:dyDescent="0.2">
      <c r="A197" s="1" t="s">
        <v>1070</v>
      </c>
      <c r="B197" s="2">
        <v>0</v>
      </c>
      <c r="C197" s="1" t="s">
        <v>1152</v>
      </c>
      <c r="D197" s="1" t="s">
        <v>2186</v>
      </c>
      <c r="E197" s="3" t="s">
        <v>2187</v>
      </c>
      <c r="F197" s="3">
        <v>16</v>
      </c>
      <c r="G197" s="3">
        <v>7</v>
      </c>
      <c r="I197" s="27" t="s">
        <v>427</v>
      </c>
      <c r="J197" s="3" t="s">
        <v>446</v>
      </c>
      <c r="K197" s="111" t="s">
        <v>2821</v>
      </c>
      <c r="L197" s="1" t="s">
        <v>2185</v>
      </c>
      <c r="M197" s="3" t="s">
        <v>2708</v>
      </c>
      <c r="N197" s="3" t="s">
        <v>446</v>
      </c>
      <c r="P197" s="3">
        <v>7</v>
      </c>
      <c r="Q197" s="1" t="s">
        <v>2321</v>
      </c>
      <c r="R197" s="2">
        <v>48</v>
      </c>
      <c r="S197" s="102">
        <v>15935</v>
      </c>
      <c r="T197" s="1" t="s">
        <v>2709</v>
      </c>
      <c r="U197" s="3" t="s">
        <v>2603</v>
      </c>
      <c r="V197" s="3" t="s">
        <v>2603</v>
      </c>
      <c r="W197" s="22" t="s">
        <v>2892</v>
      </c>
      <c r="X197" s="3" t="s">
        <v>2847</v>
      </c>
      <c r="Y197" s="342">
        <f t="shared" si="6"/>
        <v>224</v>
      </c>
      <c r="Z197" s="342" t="str">
        <f t="shared" si="7"/>
        <v>0</v>
      </c>
      <c r="AA197" s="342">
        <f t="shared" si="8"/>
        <v>224</v>
      </c>
      <c r="AC197" s="5"/>
    </row>
    <row r="198" spans="1:29" s="42" customFormat="1" ht="11.85" customHeight="1" x14ac:dyDescent="0.25">
      <c r="A198" s="52"/>
      <c r="B198" s="53"/>
      <c r="C198" s="52"/>
      <c r="D198" s="52"/>
      <c r="G198" s="40">
        <f>SUM(G194:G197)</f>
        <v>37</v>
      </c>
      <c r="H198" s="40"/>
      <c r="I198" s="40"/>
      <c r="J198" s="40"/>
      <c r="K198" s="54"/>
      <c r="L198" s="55"/>
      <c r="M198" s="40">
        <f>G198-P198</f>
        <v>0</v>
      </c>
      <c r="N198" s="40"/>
      <c r="O198" s="40"/>
      <c r="P198" s="40">
        <f>SUM(P194:P197)</f>
        <v>37</v>
      </c>
      <c r="Q198" s="52"/>
      <c r="R198" s="53"/>
      <c r="S198" s="132"/>
      <c r="T198" s="52"/>
      <c r="Y198" s="342">
        <f t="shared" ref="Y198:Y261" si="9">F198*G198*2</f>
        <v>0</v>
      </c>
      <c r="Z198" s="342" t="str">
        <f t="shared" ref="Z198:Z261" si="10">IF(X198="N",Y198,"0")</f>
        <v>0</v>
      </c>
      <c r="AA198" s="342" t="str">
        <f t="shared" ref="AA198:AA261" si="11">IF(X198="P",Y198,"0")</f>
        <v>0</v>
      </c>
      <c r="AC198" s="56"/>
    </row>
    <row r="199" spans="1:29" s="43" customFormat="1" ht="11.85" customHeight="1" x14ac:dyDescent="0.25">
      <c r="C199" s="50" t="s">
        <v>2169</v>
      </c>
      <c r="G199" s="22"/>
      <c r="H199" s="22"/>
      <c r="I199" s="69"/>
      <c r="J199" s="22"/>
      <c r="K199" s="22"/>
      <c r="L199" s="20"/>
      <c r="M199" s="22"/>
      <c r="N199" s="22"/>
      <c r="O199" s="22"/>
      <c r="P199" s="22"/>
      <c r="Q199" s="22"/>
      <c r="R199" s="22"/>
      <c r="S199" s="131"/>
      <c r="T199" s="22"/>
      <c r="X199" s="22"/>
      <c r="Y199" s="342">
        <f t="shared" si="9"/>
        <v>0</v>
      </c>
      <c r="Z199" s="342" t="str">
        <f t="shared" si="10"/>
        <v>0</v>
      </c>
      <c r="AA199" s="342" t="str">
        <f t="shared" si="11"/>
        <v>0</v>
      </c>
    </row>
    <row r="200" spans="1:29" s="3" customFormat="1" ht="10.199999999999999" x14ac:dyDescent="0.2">
      <c r="A200" s="1" t="s">
        <v>1090</v>
      </c>
      <c r="B200" s="2">
        <v>0</v>
      </c>
      <c r="C200" s="1" t="s">
        <v>1152</v>
      </c>
      <c r="D200" s="1" t="s">
        <v>2718</v>
      </c>
      <c r="E200" s="3" t="s">
        <v>2187</v>
      </c>
      <c r="F200" s="3">
        <v>8</v>
      </c>
      <c r="G200" s="3">
        <v>5</v>
      </c>
      <c r="I200" s="27" t="s">
        <v>427</v>
      </c>
      <c r="J200" s="3" t="s">
        <v>446</v>
      </c>
      <c r="K200" s="111" t="s">
        <v>2821</v>
      </c>
      <c r="L200" s="1" t="s">
        <v>2185</v>
      </c>
      <c r="M200" s="3" t="s">
        <v>2606</v>
      </c>
      <c r="N200" s="3" t="s">
        <v>446</v>
      </c>
      <c r="P200" s="3">
        <v>5</v>
      </c>
      <c r="Q200" s="1" t="s">
        <v>2485</v>
      </c>
      <c r="R200" s="2">
        <v>0</v>
      </c>
      <c r="S200" s="102">
        <v>15932</v>
      </c>
      <c r="T200" s="1" t="s">
        <v>2799</v>
      </c>
      <c r="U200" s="3" t="s">
        <v>2603</v>
      </c>
      <c r="V200" s="3" t="s">
        <v>2603</v>
      </c>
      <c r="W200" s="22" t="s">
        <v>2892</v>
      </c>
      <c r="X200" s="3" t="s">
        <v>2847</v>
      </c>
      <c r="Y200" s="342">
        <f t="shared" si="9"/>
        <v>80</v>
      </c>
      <c r="Z200" s="342" t="str">
        <f t="shared" si="10"/>
        <v>0</v>
      </c>
      <c r="AA200" s="342">
        <f t="shared" si="11"/>
        <v>80</v>
      </c>
    </row>
    <row r="201" spans="1:29" s="3" customFormat="1" ht="10.199999999999999" x14ac:dyDescent="0.2">
      <c r="A201" s="1" t="s">
        <v>1090</v>
      </c>
      <c r="B201" s="2">
        <v>0</v>
      </c>
      <c r="C201" s="1" t="s">
        <v>1152</v>
      </c>
      <c r="D201" s="1" t="s">
        <v>2718</v>
      </c>
      <c r="E201" s="3" t="s">
        <v>2187</v>
      </c>
      <c r="F201" s="3">
        <v>8</v>
      </c>
      <c r="G201" s="3">
        <v>25</v>
      </c>
      <c r="I201" s="27" t="s">
        <v>427</v>
      </c>
      <c r="J201" s="3" t="s">
        <v>446</v>
      </c>
      <c r="K201" s="111" t="s">
        <v>2821</v>
      </c>
      <c r="L201" s="1" t="s">
        <v>2185</v>
      </c>
      <c r="M201" s="3" t="s">
        <v>2606</v>
      </c>
      <c r="N201" s="3" t="s">
        <v>446</v>
      </c>
      <c r="P201" s="3">
        <v>25</v>
      </c>
      <c r="Q201" s="1" t="s">
        <v>2321</v>
      </c>
      <c r="R201" s="2">
        <v>54.65</v>
      </c>
      <c r="S201" s="102">
        <v>15932</v>
      </c>
      <c r="T201" s="1" t="s">
        <v>2710</v>
      </c>
      <c r="U201" s="3" t="s">
        <v>2603</v>
      </c>
      <c r="V201" s="3" t="s">
        <v>2603</v>
      </c>
      <c r="W201" s="22" t="s">
        <v>2892</v>
      </c>
      <c r="X201" s="3" t="s">
        <v>2847</v>
      </c>
      <c r="Y201" s="342">
        <f t="shared" si="9"/>
        <v>400</v>
      </c>
      <c r="Z201" s="342" t="str">
        <f t="shared" si="10"/>
        <v>0</v>
      </c>
      <c r="AA201" s="342">
        <f t="shared" si="11"/>
        <v>400</v>
      </c>
      <c r="AC201" s="5"/>
    </row>
    <row r="202" spans="1:29" s="3" customFormat="1" ht="10.199999999999999" x14ac:dyDescent="0.2">
      <c r="A202" s="1" t="s">
        <v>1090</v>
      </c>
      <c r="B202" s="2">
        <v>0</v>
      </c>
      <c r="C202" s="1" t="s">
        <v>1152</v>
      </c>
      <c r="D202" s="1" t="s">
        <v>2718</v>
      </c>
      <c r="E202" s="3" t="s">
        <v>2187</v>
      </c>
      <c r="F202" s="3">
        <v>8</v>
      </c>
      <c r="G202" s="3">
        <v>7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2708</v>
      </c>
      <c r="N202" s="3" t="s">
        <v>446</v>
      </c>
      <c r="P202" s="3">
        <v>7</v>
      </c>
      <c r="Q202" s="1" t="s">
        <v>2321</v>
      </c>
      <c r="R202" s="2">
        <v>48</v>
      </c>
      <c r="S202" s="102">
        <v>15935</v>
      </c>
      <c r="T202" s="1" t="s">
        <v>2709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342">
        <f t="shared" si="9"/>
        <v>112</v>
      </c>
      <c r="Z202" s="342" t="str">
        <f t="shared" si="10"/>
        <v>0</v>
      </c>
      <c r="AA202" s="342">
        <f t="shared" si="11"/>
        <v>112</v>
      </c>
      <c r="AC202" s="5"/>
    </row>
    <row r="203" spans="1:29" s="46" customFormat="1" ht="11.85" customHeight="1" thickBot="1" x14ac:dyDescent="0.3">
      <c r="G203" s="47">
        <f>SUM(G199:G202)</f>
        <v>37</v>
      </c>
      <c r="H203" s="47"/>
      <c r="I203" s="47"/>
      <c r="J203" s="47"/>
      <c r="K203" s="47"/>
      <c r="L203" s="48"/>
      <c r="M203" s="47">
        <f>G203-P203</f>
        <v>0</v>
      </c>
      <c r="N203" s="47"/>
      <c r="O203" s="47"/>
      <c r="P203" s="47">
        <f>SUM(P199:P202)</f>
        <v>37</v>
      </c>
      <c r="Q203" s="49"/>
      <c r="R203" s="49"/>
      <c r="S203" s="96"/>
      <c r="T203" s="49"/>
      <c r="X203" s="49"/>
      <c r="Y203" s="342">
        <f t="shared" si="9"/>
        <v>0</v>
      </c>
      <c r="Z203" s="342" t="str">
        <f t="shared" si="10"/>
        <v>0</v>
      </c>
      <c r="AA203" s="342" t="str">
        <f t="shared" si="11"/>
        <v>0</v>
      </c>
    </row>
    <row r="204" spans="1:29" s="43" customFormat="1" ht="11.85" customHeight="1" x14ac:dyDescent="0.25">
      <c r="C204" s="50" t="s">
        <v>2177</v>
      </c>
      <c r="G204" s="22"/>
      <c r="H204" s="22"/>
      <c r="I204" s="22"/>
      <c r="J204" s="22"/>
      <c r="K204" s="22"/>
      <c r="L204" s="45"/>
      <c r="M204" s="22"/>
      <c r="N204" s="22"/>
      <c r="O204" s="22"/>
      <c r="P204" s="22"/>
      <c r="Q204" s="22"/>
      <c r="R204" s="22"/>
      <c r="S204" s="95"/>
      <c r="T204" s="22"/>
      <c r="X204" s="22"/>
      <c r="Y204" s="342">
        <f t="shared" si="9"/>
        <v>0</v>
      </c>
      <c r="Z204" s="342" t="str">
        <f t="shared" si="10"/>
        <v>0</v>
      </c>
      <c r="AA204" s="342" t="str">
        <f t="shared" si="11"/>
        <v>0</v>
      </c>
    </row>
    <row r="205" spans="1:29" s="3" customFormat="1" ht="10.199999999999999" x14ac:dyDescent="0.2">
      <c r="A205" s="1" t="s">
        <v>1148</v>
      </c>
      <c r="B205" s="2">
        <v>0</v>
      </c>
      <c r="C205" s="1" t="s">
        <v>1137</v>
      </c>
      <c r="D205" s="1" t="s">
        <v>2186</v>
      </c>
      <c r="E205" s="3" t="s">
        <v>2187</v>
      </c>
      <c r="F205" s="3">
        <v>16</v>
      </c>
      <c r="G205" s="3">
        <v>46</v>
      </c>
      <c r="J205" s="3" t="s">
        <v>446</v>
      </c>
      <c r="K205" s="111" t="s">
        <v>2608</v>
      </c>
      <c r="L205" s="1" t="s">
        <v>2185</v>
      </c>
      <c r="M205" s="3" t="s">
        <v>2608</v>
      </c>
      <c r="N205" s="3" t="s">
        <v>446</v>
      </c>
      <c r="P205" s="3">
        <v>46</v>
      </c>
      <c r="Q205" s="1" t="s">
        <v>2193</v>
      </c>
      <c r="R205" s="2">
        <v>0</v>
      </c>
      <c r="S205" s="91" t="s">
        <v>436</v>
      </c>
      <c r="T205" s="1" t="s">
        <v>2609</v>
      </c>
      <c r="U205" s="3" t="s">
        <v>2610</v>
      </c>
      <c r="V205" s="3" t="s">
        <v>2610</v>
      </c>
      <c r="W205" s="3" t="s">
        <v>2892</v>
      </c>
      <c r="X205" s="3" t="s">
        <v>1019</v>
      </c>
      <c r="Y205" s="342">
        <f t="shared" si="9"/>
        <v>1472</v>
      </c>
      <c r="Z205" s="342">
        <f t="shared" si="10"/>
        <v>1472</v>
      </c>
      <c r="AA205" s="342" t="str">
        <f t="shared" si="11"/>
        <v>0</v>
      </c>
      <c r="AC205" s="5"/>
    </row>
    <row r="206" spans="1:29" s="22" customFormat="1" ht="11.85" customHeight="1" x14ac:dyDescent="0.2">
      <c r="K206" s="26"/>
      <c r="L206" s="20" t="s">
        <v>2185</v>
      </c>
      <c r="O206" s="28"/>
      <c r="Q206" s="20"/>
      <c r="R206" s="21"/>
      <c r="S206" s="95"/>
      <c r="T206" s="20"/>
      <c r="Y206" s="342">
        <f t="shared" si="9"/>
        <v>0</v>
      </c>
      <c r="Z206" s="342" t="str">
        <f t="shared" si="10"/>
        <v>0</v>
      </c>
      <c r="AA206" s="342" t="str">
        <f t="shared" si="11"/>
        <v>0</v>
      </c>
      <c r="AC206" s="25"/>
    </row>
    <row r="207" spans="1:29" s="42" customFormat="1" ht="11.85" customHeight="1" x14ac:dyDescent="0.25">
      <c r="A207" s="52"/>
      <c r="B207" s="53"/>
      <c r="C207" s="52"/>
      <c r="D207" s="52"/>
      <c r="G207" s="40">
        <f>SUM(G204:G206)</f>
        <v>46</v>
      </c>
      <c r="H207" s="40"/>
      <c r="I207" s="40"/>
      <c r="J207" s="40"/>
      <c r="K207" s="117"/>
      <c r="L207" s="55"/>
      <c r="M207" s="40">
        <f>G207-P207</f>
        <v>0</v>
      </c>
      <c r="N207" s="40"/>
      <c r="O207" s="40"/>
      <c r="P207" s="40">
        <f>SUM(P204:P206)</f>
        <v>46</v>
      </c>
      <c r="Q207" s="52"/>
      <c r="R207" s="53"/>
      <c r="S207" s="94"/>
      <c r="T207" s="52"/>
      <c r="Y207" s="342">
        <f t="shared" si="9"/>
        <v>0</v>
      </c>
      <c r="Z207" s="342" t="str">
        <f t="shared" si="10"/>
        <v>0</v>
      </c>
      <c r="AA207" s="342" t="str">
        <f t="shared" si="11"/>
        <v>0</v>
      </c>
      <c r="AC207" s="56"/>
    </row>
    <row r="208" spans="1:29" s="43" customFormat="1" ht="11.85" customHeight="1" x14ac:dyDescent="0.25">
      <c r="C208" s="50" t="s">
        <v>2176</v>
      </c>
      <c r="G208" s="22"/>
      <c r="H208" s="22"/>
      <c r="I208" s="22"/>
      <c r="J208" s="22"/>
      <c r="K208" s="26"/>
      <c r="L208" s="20"/>
      <c r="M208" s="22"/>
      <c r="N208" s="22"/>
      <c r="O208" s="22"/>
      <c r="P208" s="22"/>
      <c r="Q208" s="22"/>
      <c r="R208" s="22"/>
      <c r="S208" s="95"/>
      <c r="T208" s="22"/>
      <c r="X208" s="22"/>
      <c r="Y208" s="342">
        <f t="shared" si="9"/>
        <v>0</v>
      </c>
      <c r="Z208" s="342" t="str">
        <f t="shared" si="10"/>
        <v>0</v>
      </c>
      <c r="AA208" s="342" t="str">
        <f t="shared" si="11"/>
        <v>0</v>
      </c>
    </row>
    <row r="209" spans="1:256" s="3" customFormat="1" ht="10.199999999999999" x14ac:dyDescent="0.2">
      <c r="A209" s="1" t="s">
        <v>1150</v>
      </c>
      <c r="B209" s="2">
        <v>0</v>
      </c>
      <c r="C209" s="1" t="s">
        <v>1137</v>
      </c>
      <c r="D209" s="1" t="s">
        <v>2718</v>
      </c>
      <c r="E209" s="3" t="s">
        <v>2187</v>
      </c>
      <c r="F209" s="3">
        <v>8</v>
      </c>
      <c r="G209" s="3">
        <v>46</v>
      </c>
      <c r="J209" s="3" t="s">
        <v>446</v>
      </c>
      <c r="K209" s="111" t="s">
        <v>2608</v>
      </c>
      <c r="L209" s="1" t="s">
        <v>2185</v>
      </c>
      <c r="M209" s="3" t="s">
        <v>2608</v>
      </c>
      <c r="N209" s="3" t="s">
        <v>446</v>
      </c>
      <c r="P209" s="3">
        <v>46</v>
      </c>
      <c r="Q209" s="1" t="s">
        <v>2193</v>
      </c>
      <c r="R209" s="2">
        <v>0</v>
      </c>
      <c r="S209" s="91" t="s">
        <v>436</v>
      </c>
      <c r="T209" s="1" t="s">
        <v>2800</v>
      </c>
      <c r="U209" s="3" t="s">
        <v>2610</v>
      </c>
      <c r="V209" s="3" t="s">
        <v>2610</v>
      </c>
      <c r="W209" s="3" t="s">
        <v>2892</v>
      </c>
      <c r="X209" s="3" t="s">
        <v>1019</v>
      </c>
      <c r="Y209" s="342">
        <f t="shared" si="9"/>
        <v>736</v>
      </c>
      <c r="Z209" s="342">
        <f t="shared" si="10"/>
        <v>736</v>
      </c>
      <c r="AA209" s="342" t="str">
        <f t="shared" si="11"/>
        <v>0</v>
      </c>
      <c r="AC209" s="5"/>
    </row>
    <row r="210" spans="1:256" s="22" customFormat="1" ht="11.85" customHeight="1" x14ac:dyDescent="0.2">
      <c r="L210" s="20" t="s">
        <v>2185</v>
      </c>
      <c r="O210" s="28"/>
      <c r="Q210" s="20"/>
      <c r="R210" s="21"/>
      <c r="S210" s="95"/>
      <c r="T210" s="20"/>
      <c r="Y210" s="342"/>
      <c r="Z210" s="342" t="str">
        <f t="shared" si="10"/>
        <v>0</v>
      </c>
      <c r="AA210" s="342" t="str">
        <f t="shared" si="11"/>
        <v>0</v>
      </c>
      <c r="AC210" s="25"/>
    </row>
    <row r="211" spans="1:256" s="46" customFormat="1" ht="11.85" customHeight="1" thickBot="1" x14ac:dyDescent="0.3">
      <c r="G211" s="47">
        <f>SUM(G208:G210)</f>
        <v>46</v>
      </c>
      <c r="H211" s="47"/>
      <c r="I211" s="47"/>
      <c r="J211" s="47"/>
      <c r="K211" s="47"/>
      <c r="L211" s="48"/>
      <c r="M211" s="47">
        <f>G211-P211</f>
        <v>0</v>
      </c>
      <c r="N211" s="47"/>
      <c r="O211" s="47"/>
      <c r="P211" s="47">
        <f>SUM(P208:P210)</f>
        <v>46</v>
      </c>
      <c r="Q211" s="49"/>
      <c r="R211" s="49"/>
      <c r="S211" s="96"/>
      <c r="T211" s="49"/>
      <c r="X211" s="49"/>
      <c r="Y211" s="342"/>
      <c r="Z211" s="342" t="str">
        <f t="shared" si="10"/>
        <v>0</v>
      </c>
      <c r="AA211" s="342" t="str">
        <f t="shared" si="11"/>
        <v>0</v>
      </c>
    </row>
    <row r="212" spans="1:256" s="71" customFormat="1" ht="11.85" customHeight="1" x14ac:dyDescent="0.25">
      <c r="C212" s="50" t="s">
        <v>2801</v>
      </c>
      <c r="G212" s="72"/>
      <c r="H212" s="72"/>
      <c r="I212" s="72" t="s">
        <v>1023</v>
      </c>
      <c r="J212" s="72"/>
      <c r="K212" s="72"/>
      <c r="L212" s="73"/>
      <c r="M212" s="72"/>
      <c r="N212" s="72"/>
      <c r="O212" s="72"/>
      <c r="P212" s="72"/>
      <c r="Q212" s="74"/>
      <c r="R212" s="74"/>
      <c r="S212" s="97"/>
      <c r="T212" s="74"/>
      <c r="X212" s="74"/>
      <c r="Y212" s="342"/>
      <c r="Z212" s="342" t="str">
        <f t="shared" si="10"/>
        <v>0</v>
      </c>
      <c r="AA212" s="342" t="str">
        <f t="shared" si="11"/>
        <v>0</v>
      </c>
    </row>
    <row r="213" spans="1:256" s="3" customFormat="1" ht="10.199999999999999" x14ac:dyDescent="0.2">
      <c r="A213" s="1" t="s">
        <v>2711</v>
      </c>
      <c r="B213" s="2">
        <v>216</v>
      </c>
      <c r="C213" s="1" t="s">
        <v>2218</v>
      </c>
      <c r="D213" s="1" t="s">
        <v>2186</v>
      </c>
      <c r="E213" s="3" t="s">
        <v>2187</v>
      </c>
      <c r="F213" s="3">
        <v>16</v>
      </c>
      <c r="G213" s="3">
        <v>172</v>
      </c>
      <c r="I213" s="114" t="s">
        <v>2920</v>
      </c>
      <c r="K213" s="111" t="s">
        <v>2277</v>
      </c>
      <c r="L213" s="1" t="s">
        <v>2185</v>
      </c>
      <c r="Q213" s="1"/>
      <c r="R213" s="2"/>
      <c r="S213" s="91"/>
      <c r="T213" s="1"/>
      <c r="U213" s="3" t="s">
        <v>2712</v>
      </c>
      <c r="Y213" s="342"/>
      <c r="Z213" s="342" t="str">
        <f t="shared" si="10"/>
        <v>0</v>
      </c>
      <c r="AA213" s="342" t="str">
        <f t="shared" si="11"/>
        <v>0</v>
      </c>
      <c r="AC213" s="5">
        <v>36915.692210648151</v>
      </c>
      <c r="AE213" s="3">
        <v>2533535</v>
      </c>
    </row>
    <row r="214" spans="1:256" s="3" customFormat="1" ht="10.199999999999999" x14ac:dyDescent="0.2">
      <c r="A214" s="1" t="s">
        <v>2711</v>
      </c>
      <c r="B214" s="2">
        <v>216</v>
      </c>
      <c r="C214" s="1" t="s">
        <v>2218</v>
      </c>
      <c r="D214" s="1" t="s">
        <v>2186</v>
      </c>
      <c r="E214" s="3" t="s">
        <v>2187</v>
      </c>
      <c r="F214" s="3">
        <v>16</v>
      </c>
      <c r="G214" s="3">
        <v>73</v>
      </c>
      <c r="I214" s="114" t="s">
        <v>2904</v>
      </c>
      <c r="K214" s="111" t="s">
        <v>2277</v>
      </c>
      <c r="L214" s="1" t="s">
        <v>2185</v>
      </c>
      <c r="Q214" s="1"/>
      <c r="R214" s="2"/>
      <c r="S214" s="91"/>
      <c r="T214" s="1"/>
      <c r="U214" s="3" t="s">
        <v>2712</v>
      </c>
      <c r="Y214" s="342"/>
      <c r="Z214" s="342" t="str">
        <f t="shared" si="10"/>
        <v>0</v>
      </c>
      <c r="AA214" s="342" t="str">
        <f t="shared" si="11"/>
        <v>0</v>
      </c>
      <c r="AC214" s="5">
        <v>36915.692210648151</v>
      </c>
      <c r="AE214" s="3">
        <v>2533535</v>
      </c>
    </row>
    <row r="215" spans="1:256" s="3" customFormat="1" ht="10.199999999999999" x14ac:dyDescent="0.2">
      <c r="A215" s="1"/>
      <c r="B215" s="2"/>
      <c r="C215" s="1"/>
      <c r="D215" s="1"/>
      <c r="I215" s="114"/>
      <c r="K215" s="111"/>
      <c r="L215" s="1" t="s">
        <v>2185</v>
      </c>
      <c r="M215" s="3" t="s">
        <v>2821</v>
      </c>
      <c r="Q215" s="1" t="s">
        <v>1094</v>
      </c>
      <c r="R215" s="2"/>
      <c r="S215" s="91"/>
      <c r="T215" s="1"/>
      <c r="Y215" s="342"/>
      <c r="Z215" s="342" t="str">
        <f t="shared" si="10"/>
        <v>0</v>
      </c>
      <c r="AA215" s="342" t="str">
        <f t="shared" si="11"/>
        <v>0</v>
      </c>
      <c r="AC215" s="5"/>
    </row>
    <row r="216" spans="1:256" s="38" customFormat="1" ht="11.85" customHeight="1" x14ac:dyDescent="0.25">
      <c r="G216" s="40">
        <f>SUM(G213:G214)</f>
        <v>245</v>
      </c>
      <c r="H216" s="40"/>
      <c r="I216" s="40"/>
      <c r="J216" s="40"/>
      <c r="K216" s="40"/>
      <c r="L216" s="41"/>
      <c r="M216" s="40"/>
      <c r="N216" s="40"/>
      <c r="O216" s="40"/>
      <c r="P216" s="40"/>
      <c r="Q216" s="42"/>
      <c r="R216" s="42"/>
      <c r="S216" s="94"/>
      <c r="T216" s="42"/>
      <c r="X216" s="42"/>
      <c r="Y216" s="342"/>
      <c r="Z216" s="342" t="str">
        <f t="shared" si="10"/>
        <v>0</v>
      </c>
      <c r="AA216" s="342" t="str">
        <f t="shared" si="11"/>
        <v>0</v>
      </c>
      <c r="IV216" s="38">
        <f>SUM(A216:IU216)</f>
        <v>245</v>
      </c>
    </row>
    <row r="217" spans="1:256" s="71" customFormat="1" ht="11.85" customHeight="1" x14ac:dyDescent="0.25">
      <c r="C217" s="50" t="s">
        <v>2802</v>
      </c>
      <c r="G217" s="72"/>
      <c r="H217" s="72"/>
      <c r="I217" s="72" t="s">
        <v>1023</v>
      </c>
      <c r="J217" s="72"/>
      <c r="K217" s="72"/>
      <c r="L217" s="73"/>
      <c r="M217" s="72"/>
      <c r="N217" s="72"/>
      <c r="O217" s="72"/>
      <c r="P217" s="72"/>
      <c r="Q217" s="74"/>
      <c r="R217" s="74"/>
      <c r="S217" s="97"/>
      <c r="T217" s="74"/>
      <c r="X217" s="74"/>
      <c r="Y217" s="342"/>
      <c r="Z217" s="342" t="str">
        <f t="shared" si="10"/>
        <v>0</v>
      </c>
      <c r="AA217" s="342" t="str">
        <f t="shared" si="11"/>
        <v>0</v>
      </c>
    </row>
    <row r="218" spans="1:256" s="3" customFormat="1" ht="10.199999999999999" x14ac:dyDescent="0.2">
      <c r="A218" s="1" t="s">
        <v>2711</v>
      </c>
      <c r="B218" s="2">
        <v>216</v>
      </c>
      <c r="C218" s="1" t="s">
        <v>2218</v>
      </c>
      <c r="D218" s="1" t="s">
        <v>2718</v>
      </c>
      <c r="E218" s="3" t="s">
        <v>2187</v>
      </c>
      <c r="F218" s="3">
        <v>8</v>
      </c>
      <c r="G218" s="3">
        <v>172</v>
      </c>
      <c r="I218" s="114" t="s">
        <v>2920</v>
      </c>
      <c r="K218" s="111" t="s">
        <v>2277</v>
      </c>
      <c r="L218" s="1" t="s">
        <v>2185</v>
      </c>
      <c r="Q218" s="1"/>
      <c r="R218" s="2"/>
      <c r="S218" s="91"/>
      <c r="T218" s="1"/>
      <c r="U218" s="3" t="s">
        <v>2712</v>
      </c>
      <c r="Y218" s="342"/>
      <c r="Z218" s="342" t="str">
        <f t="shared" si="10"/>
        <v>0</v>
      </c>
      <c r="AA218" s="342" t="str">
        <f t="shared" si="11"/>
        <v>0</v>
      </c>
      <c r="AC218" s="5">
        <v>36915.692210648151</v>
      </c>
      <c r="AE218" s="3">
        <v>2533535</v>
      </c>
    </row>
    <row r="219" spans="1:256" s="3" customFormat="1" ht="10.199999999999999" x14ac:dyDescent="0.2">
      <c r="A219" s="1" t="s">
        <v>2711</v>
      </c>
      <c r="B219" s="2">
        <v>216</v>
      </c>
      <c r="C219" s="1" t="s">
        <v>2218</v>
      </c>
      <c r="D219" s="1" t="s">
        <v>2718</v>
      </c>
      <c r="E219" s="3" t="s">
        <v>2187</v>
      </c>
      <c r="F219" s="3">
        <v>8</v>
      </c>
      <c r="G219" s="3">
        <v>73</v>
      </c>
      <c r="I219" s="114" t="s">
        <v>2904</v>
      </c>
      <c r="K219" s="111" t="s">
        <v>2277</v>
      </c>
      <c r="L219" s="1" t="s">
        <v>2185</v>
      </c>
      <c r="Q219" s="1"/>
      <c r="R219" s="2"/>
      <c r="S219" s="91"/>
      <c r="T219" s="1"/>
      <c r="U219" s="3" t="s">
        <v>2712</v>
      </c>
      <c r="Y219" s="342"/>
      <c r="Z219" s="342" t="str">
        <f t="shared" si="10"/>
        <v>0</v>
      </c>
      <c r="AA219" s="342" t="str">
        <f t="shared" si="11"/>
        <v>0</v>
      </c>
      <c r="AC219" s="5">
        <v>36915.692210648151</v>
      </c>
      <c r="AE219" s="3">
        <v>2533535</v>
      </c>
    </row>
    <row r="220" spans="1:256" s="3" customFormat="1" ht="10.199999999999999" x14ac:dyDescent="0.2">
      <c r="A220" s="1"/>
      <c r="B220" s="2"/>
      <c r="C220" s="1"/>
      <c r="D220" s="1"/>
      <c r="I220" s="114"/>
      <c r="K220" s="111"/>
      <c r="L220" s="1" t="s">
        <v>2185</v>
      </c>
      <c r="M220" s="3" t="s">
        <v>1022</v>
      </c>
      <c r="Q220" s="1" t="s">
        <v>1095</v>
      </c>
      <c r="R220" s="2"/>
      <c r="S220" s="91"/>
      <c r="T220" s="1"/>
      <c r="Y220" s="342"/>
      <c r="Z220" s="342" t="str">
        <f t="shared" si="10"/>
        <v>0</v>
      </c>
      <c r="AA220" s="342" t="str">
        <f t="shared" si="11"/>
        <v>0</v>
      </c>
      <c r="AC220" s="5"/>
    </row>
    <row r="221" spans="1:256" s="58" customFormat="1" x14ac:dyDescent="0.25">
      <c r="G221" s="40">
        <f>SUM(G218:G220)</f>
        <v>245</v>
      </c>
      <c r="S221" s="106"/>
      <c r="Y221" s="342"/>
      <c r="Z221" s="342" t="str">
        <f t="shared" si="10"/>
        <v>0</v>
      </c>
      <c r="AA221" s="342" t="str">
        <f t="shared" si="11"/>
        <v>0</v>
      </c>
    </row>
    <row r="222" spans="1:256" ht="11.85" customHeight="1" x14ac:dyDescent="0.25">
      <c r="C222" s="57" t="s">
        <v>2174</v>
      </c>
      <c r="G222" s="3"/>
      <c r="H222" s="3"/>
      <c r="I222" s="3"/>
      <c r="J222" s="3"/>
      <c r="K222" s="3"/>
      <c r="L222" s="7"/>
      <c r="M222" s="3"/>
      <c r="N222" s="3"/>
      <c r="O222" s="3"/>
      <c r="P222" s="3"/>
      <c r="Q222" s="3"/>
      <c r="R222" s="3"/>
      <c r="S222" s="95"/>
      <c r="T222" s="3"/>
      <c r="X222" s="3"/>
      <c r="Y222" s="342"/>
      <c r="Z222" s="342" t="str">
        <f t="shared" si="10"/>
        <v>0</v>
      </c>
      <c r="AA222" s="342" t="str">
        <f t="shared" si="11"/>
        <v>0</v>
      </c>
    </row>
    <row r="223" spans="1:256" s="3" customFormat="1" ht="10.199999999999999" x14ac:dyDescent="0.2">
      <c r="A223" s="1" t="s">
        <v>422</v>
      </c>
      <c r="B223" s="2">
        <v>400</v>
      </c>
      <c r="C223" s="1" t="s">
        <v>2218</v>
      </c>
      <c r="D223" s="1" t="s">
        <v>2186</v>
      </c>
      <c r="E223" s="3" t="s">
        <v>2187</v>
      </c>
      <c r="F223" s="3">
        <v>16</v>
      </c>
      <c r="G223" s="3">
        <v>25</v>
      </c>
      <c r="J223" s="3" t="s">
        <v>446</v>
      </c>
      <c r="K223" s="108" t="s">
        <v>432</v>
      </c>
      <c r="L223" s="109" t="s">
        <v>2185</v>
      </c>
      <c r="M223" s="110" t="s">
        <v>2887</v>
      </c>
      <c r="N223" s="3" t="s">
        <v>446</v>
      </c>
      <c r="O223" s="3" t="s">
        <v>432</v>
      </c>
      <c r="P223" s="3">
        <v>25</v>
      </c>
      <c r="Q223" s="1" t="s">
        <v>2193</v>
      </c>
      <c r="R223" s="2">
        <v>80.75</v>
      </c>
      <c r="S223" s="120" t="s">
        <v>436</v>
      </c>
      <c r="T223" s="1" t="s">
        <v>2274</v>
      </c>
      <c r="U223" s="3" t="s">
        <v>2196</v>
      </c>
      <c r="V223" s="3" t="s">
        <v>2196</v>
      </c>
      <c r="W223" s="22" t="s">
        <v>1161</v>
      </c>
      <c r="X223" s="3" t="s">
        <v>1019</v>
      </c>
      <c r="Y223" s="342">
        <f t="shared" si="9"/>
        <v>800</v>
      </c>
      <c r="Z223" s="342">
        <f t="shared" si="10"/>
        <v>800</v>
      </c>
      <c r="AA223" s="342" t="str">
        <f t="shared" si="11"/>
        <v>0</v>
      </c>
      <c r="AC223" s="5"/>
    </row>
    <row r="224" spans="1:256" s="3" customFormat="1" ht="10.199999999999999" x14ac:dyDescent="0.2">
      <c r="A224" s="1" t="s">
        <v>2391</v>
      </c>
      <c r="B224" s="2">
        <v>360</v>
      </c>
      <c r="C224" s="1" t="s">
        <v>2218</v>
      </c>
      <c r="D224" s="1" t="s">
        <v>2186</v>
      </c>
      <c r="E224" s="3" t="s">
        <v>2187</v>
      </c>
      <c r="F224" s="3">
        <v>16</v>
      </c>
      <c r="G224" s="3">
        <v>25</v>
      </c>
      <c r="I224" s="3" t="s">
        <v>2923</v>
      </c>
      <c r="J224" s="3" t="s">
        <v>446</v>
      </c>
      <c r="K224" s="108" t="s">
        <v>2806</v>
      </c>
      <c r="L224" s="109" t="s">
        <v>2185</v>
      </c>
      <c r="M224" s="110" t="s">
        <v>2490</v>
      </c>
      <c r="N224" s="3" t="s">
        <v>446</v>
      </c>
      <c r="O224" s="3" t="s">
        <v>2919</v>
      </c>
      <c r="P224" s="3">
        <v>25</v>
      </c>
      <c r="Q224" s="1" t="s">
        <v>2193</v>
      </c>
      <c r="R224" s="2">
        <v>83</v>
      </c>
      <c r="S224" s="120" t="s">
        <v>2490</v>
      </c>
      <c r="T224" s="1" t="s">
        <v>2510</v>
      </c>
      <c r="U224" s="3" t="s">
        <v>2196</v>
      </c>
      <c r="V224" s="3" t="s">
        <v>2196</v>
      </c>
      <c r="W224" s="22" t="s">
        <v>1161</v>
      </c>
      <c r="X224" s="3" t="s">
        <v>2847</v>
      </c>
      <c r="Y224" s="342">
        <f t="shared" si="9"/>
        <v>800</v>
      </c>
      <c r="Z224" s="342" t="str">
        <f t="shared" si="10"/>
        <v>0</v>
      </c>
      <c r="AA224" s="342">
        <f t="shared" si="11"/>
        <v>800</v>
      </c>
      <c r="AC224" s="5"/>
    </row>
    <row r="225" spans="1:29" s="3" customFormat="1" ht="10.199999999999999" x14ac:dyDescent="0.2">
      <c r="A225" s="1" t="s">
        <v>2288</v>
      </c>
      <c r="B225" s="2">
        <v>34.65</v>
      </c>
      <c r="C225" s="1" t="s">
        <v>2193</v>
      </c>
      <c r="D225" s="1" t="s">
        <v>2186</v>
      </c>
      <c r="E225" s="3" t="s">
        <v>2187</v>
      </c>
      <c r="F225" s="3">
        <v>16</v>
      </c>
      <c r="G225" s="3">
        <v>25</v>
      </c>
      <c r="I225" s="3">
        <v>23426</v>
      </c>
      <c r="J225" s="3" t="s">
        <v>446</v>
      </c>
      <c r="K225" s="108" t="s">
        <v>2277</v>
      </c>
      <c r="L225" s="109" t="s">
        <v>2185</v>
      </c>
      <c r="M225" s="110" t="s">
        <v>2408</v>
      </c>
      <c r="N225" s="3" t="s">
        <v>446</v>
      </c>
      <c r="O225" s="3" t="s">
        <v>2852</v>
      </c>
      <c r="P225" s="3">
        <v>25</v>
      </c>
      <c r="Q225" s="1" t="s">
        <v>2321</v>
      </c>
      <c r="R225" s="2">
        <v>26.15</v>
      </c>
      <c r="S225" s="120" t="s">
        <v>2887</v>
      </c>
      <c r="T225" s="1" t="s">
        <v>2693</v>
      </c>
      <c r="U225" s="3" t="s">
        <v>2196</v>
      </c>
      <c r="V225" s="3" t="s">
        <v>2196</v>
      </c>
      <c r="W225" s="22" t="s">
        <v>1161</v>
      </c>
      <c r="X225" s="3" t="s">
        <v>2847</v>
      </c>
      <c r="Y225" s="342">
        <f t="shared" si="9"/>
        <v>800</v>
      </c>
      <c r="Z225" s="342" t="str">
        <f t="shared" si="10"/>
        <v>0</v>
      </c>
      <c r="AA225" s="342">
        <f t="shared" si="11"/>
        <v>800</v>
      </c>
      <c r="AC225" s="5"/>
    </row>
    <row r="226" spans="1:29" s="3" customFormat="1" ht="10.199999999999999" x14ac:dyDescent="0.2">
      <c r="A226" s="1" t="s">
        <v>2281</v>
      </c>
      <c r="B226" s="2">
        <v>35</v>
      </c>
      <c r="C226" s="1" t="s">
        <v>2193</v>
      </c>
      <c r="D226" s="1" t="s">
        <v>2186</v>
      </c>
      <c r="E226" s="3" t="s">
        <v>2187</v>
      </c>
      <c r="F226" s="3">
        <v>16</v>
      </c>
      <c r="G226" s="3">
        <v>25</v>
      </c>
      <c r="I226" s="3">
        <v>23435</v>
      </c>
      <c r="J226" s="3" t="s">
        <v>446</v>
      </c>
      <c r="K226" s="108" t="s">
        <v>2277</v>
      </c>
      <c r="L226" s="109" t="s">
        <v>2185</v>
      </c>
      <c r="M226" s="110" t="s">
        <v>2408</v>
      </c>
      <c r="N226" s="3" t="s">
        <v>446</v>
      </c>
      <c r="O226" s="3" t="s">
        <v>2820</v>
      </c>
      <c r="P226" s="3">
        <v>25</v>
      </c>
      <c r="Q226" s="1" t="s">
        <v>2193</v>
      </c>
      <c r="R226" s="2">
        <v>24.18</v>
      </c>
      <c r="S226" s="120" t="s">
        <v>2887</v>
      </c>
      <c r="T226" s="1" t="s">
        <v>2691</v>
      </c>
      <c r="U226" s="3" t="s">
        <v>2196</v>
      </c>
      <c r="V226" s="3" t="s">
        <v>2196</v>
      </c>
      <c r="W226" s="22" t="s">
        <v>1161</v>
      </c>
      <c r="X226" s="3" t="s">
        <v>2847</v>
      </c>
      <c r="Y226" s="342">
        <f t="shared" si="9"/>
        <v>800</v>
      </c>
      <c r="Z226" s="342" t="str">
        <f t="shared" si="10"/>
        <v>0</v>
      </c>
      <c r="AA226" s="342">
        <f t="shared" si="11"/>
        <v>800</v>
      </c>
      <c r="AC226" s="5"/>
    </row>
    <row r="227" spans="1:29" s="3" customFormat="1" ht="10.199999999999999" x14ac:dyDescent="0.2">
      <c r="A227" s="1" t="s">
        <v>2289</v>
      </c>
      <c r="B227" s="2">
        <v>35</v>
      </c>
      <c r="C227" s="1" t="s">
        <v>2193</v>
      </c>
      <c r="D227" s="1" t="s">
        <v>2186</v>
      </c>
      <c r="E227" s="3" t="s">
        <v>2187</v>
      </c>
      <c r="F227" s="3">
        <v>16</v>
      </c>
      <c r="G227" s="3">
        <v>25</v>
      </c>
      <c r="I227" s="3">
        <v>23380</v>
      </c>
      <c r="J227" s="3" t="s">
        <v>446</v>
      </c>
      <c r="K227" s="108" t="s">
        <v>2277</v>
      </c>
      <c r="L227" s="109" t="s">
        <v>2185</v>
      </c>
      <c r="M227" s="110" t="s">
        <v>2408</v>
      </c>
      <c r="N227" s="3" t="s">
        <v>446</v>
      </c>
      <c r="O227" s="3" t="s">
        <v>2820</v>
      </c>
      <c r="P227" s="3">
        <v>25</v>
      </c>
      <c r="Q227" s="1" t="s">
        <v>2193</v>
      </c>
      <c r="R227" s="2">
        <v>24.18</v>
      </c>
      <c r="S227" s="120" t="s">
        <v>2887</v>
      </c>
      <c r="T227" s="1" t="s">
        <v>2691</v>
      </c>
      <c r="U227" s="3" t="s">
        <v>2196</v>
      </c>
      <c r="V227" s="3" t="s">
        <v>2196</v>
      </c>
      <c r="W227" s="22" t="s">
        <v>1161</v>
      </c>
      <c r="X227" s="3" t="s">
        <v>2847</v>
      </c>
      <c r="Y227" s="342">
        <f t="shared" si="9"/>
        <v>800</v>
      </c>
      <c r="Z227" s="342" t="str">
        <f t="shared" si="10"/>
        <v>0</v>
      </c>
      <c r="AA227" s="342">
        <f t="shared" si="11"/>
        <v>800</v>
      </c>
      <c r="AC227" s="5"/>
    </row>
    <row r="228" spans="1:29" s="3" customFormat="1" ht="10.199999999999999" x14ac:dyDescent="0.2">
      <c r="A228" s="1" t="s">
        <v>2292</v>
      </c>
      <c r="B228" s="2">
        <v>48.4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I228" s="3">
        <v>23519</v>
      </c>
      <c r="J228" s="3" t="s">
        <v>446</v>
      </c>
      <c r="K228" s="108" t="s">
        <v>2277</v>
      </c>
      <c r="L228" s="109" t="s">
        <v>2185</v>
      </c>
      <c r="M228" s="110" t="s">
        <v>2430</v>
      </c>
      <c r="N228" s="3" t="s">
        <v>446</v>
      </c>
      <c r="O228" s="3" t="s">
        <v>2835</v>
      </c>
      <c r="P228" s="3">
        <v>25</v>
      </c>
      <c r="Q228" s="1" t="s">
        <v>2193</v>
      </c>
      <c r="R228" s="2">
        <v>77</v>
      </c>
      <c r="S228" s="120" t="s">
        <v>2408</v>
      </c>
      <c r="T228" s="1" t="s">
        <v>2437</v>
      </c>
      <c r="U228" s="3" t="s">
        <v>2196</v>
      </c>
      <c r="V228" s="3" t="s">
        <v>2196</v>
      </c>
      <c r="W228" s="22" t="s">
        <v>1161</v>
      </c>
      <c r="X228" s="3" t="s">
        <v>2847</v>
      </c>
      <c r="Y228" s="342">
        <f t="shared" si="9"/>
        <v>800</v>
      </c>
      <c r="Z228" s="342" t="str">
        <f t="shared" si="10"/>
        <v>0</v>
      </c>
      <c r="AA228" s="342">
        <f t="shared" si="11"/>
        <v>800</v>
      </c>
      <c r="AC228" s="5"/>
    </row>
    <row r="229" spans="1:29" s="3" customFormat="1" ht="10.199999999999999" x14ac:dyDescent="0.2">
      <c r="A229" s="1" t="s">
        <v>2290</v>
      </c>
      <c r="B229" s="2">
        <v>36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I229" s="4" t="s">
        <v>2851</v>
      </c>
      <c r="J229" s="3" t="s">
        <v>446</v>
      </c>
      <c r="K229" s="108" t="s">
        <v>2277</v>
      </c>
      <c r="L229" s="109" t="s">
        <v>2185</v>
      </c>
      <c r="M229" s="110" t="s">
        <v>2490</v>
      </c>
      <c r="N229" s="3" t="s">
        <v>446</v>
      </c>
      <c r="O229" s="3" t="s">
        <v>2596</v>
      </c>
      <c r="P229" s="3">
        <v>25</v>
      </c>
      <c r="Q229" s="1" t="s">
        <v>2193</v>
      </c>
      <c r="R229" s="2">
        <v>86.5</v>
      </c>
      <c r="S229" s="120" t="s">
        <v>2490</v>
      </c>
      <c r="T229" s="1" t="s">
        <v>2512</v>
      </c>
      <c r="U229" s="3" t="s">
        <v>2196</v>
      </c>
      <c r="V229" s="3" t="s">
        <v>2196</v>
      </c>
      <c r="W229" s="22" t="s">
        <v>1161</v>
      </c>
      <c r="X229" s="3" t="s">
        <v>2847</v>
      </c>
      <c r="Y229" s="342">
        <f t="shared" si="9"/>
        <v>800</v>
      </c>
      <c r="Z229" s="342" t="str">
        <f t="shared" si="10"/>
        <v>0</v>
      </c>
      <c r="AA229" s="342">
        <f t="shared" si="11"/>
        <v>800</v>
      </c>
      <c r="AC229" s="5"/>
    </row>
    <row r="230" spans="1:29" s="3" customFormat="1" ht="10.199999999999999" x14ac:dyDescent="0.2">
      <c r="A230" s="1" t="s">
        <v>2291</v>
      </c>
      <c r="B230" s="2">
        <v>38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I230" s="4" t="s">
        <v>2850</v>
      </c>
      <c r="J230" s="3" t="s">
        <v>446</v>
      </c>
      <c r="K230" s="108" t="s">
        <v>2277</v>
      </c>
      <c r="L230" s="109" t="s">
        <v>2185</v>
      </c>
      <c r="M230" s="110" t="s">
        <v>2490</v>
      </c>
      <c r="N230" s="3" t="s">
        <v>446</v>
      </c>
      <c r="O230" s="3" t="s">
        <v>2596</v>
      </c>
      <c r="P230" s="3">
        <v>25</v>
      </c>
      <c r="Q230" s="1" t="s">
        <v>2193</v>
      </c>
      <c r="R230" s="2">
        <v>96.75</v>
      </c>
      <c r="S230" s="120" t="s">
        <v>2490</v>
      </c>
      <c r="T230" s="1" t="s">
        <v>2513</v>
      </c>
      <c r="U230" s="3" t="s">
        <v>2196</v>
      </c>
      <c r="V230" s="3" t="s">
        <v>2196</v>
      </c>
      <c r="W230" s="22" t="s">
        <v>1161</v>
      </c>
      <c r="X230" s="3" t="s">
        <v>2847</v>
      </c>
      <c r="Y230" s="342">
        <f t="shared" si="9"/>
        <v>800</v>
      </c>
      <c r="Z230" s="342" t="str">
        <f t="shared" si="10"/>
        <v>0</v>
      </c>
      <c r="AA230" s="342">
        <f t="shared" si="11"/>
        <v>800</v>
      </c>
      <c r="AC230" s="5"/>
    </row>
    <row r="231" spans="1:29" s="3" customFormat="1" ht="10.199999999999999" x14ac:dyDescent="0.2">
      <c r="A231" s="1" t="s">
        <v>2279</v>
      </c>
      <c r="B231" s="2">
        <v>33.15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I231" s="3">
        <v>23365</v>
      </c>
      <c r="J231" s="3" t="s">
        <v>446</v>
      </c>
      <c r="K231" s="108" t="s">
        <v>2277</v>
      </c>
      <c r="L231" s="109" t="s">
        <v>2185</v>
      </c>
      <c r="M231" s="110" t="s">
        <v>2300</v>
      </c>
      <c r="N231" s="3" t="s">
        <v>446</v>
      </c>
      <c r="O231" s="3" t="s">
        <v>2832</v>
      </c>
      <c r="P231" s="3">
        <v>25</v>
      </c>
      <c r="Q231" s="1" t="s">
        <v>2193</v>
      </c>
      <c r="R231" s="2">
        <v>195</v>
      </c>
      <c r="S231" s="120" t="s">
        <v>2300</v>
      </c>
      <c r="T231" s="1" t="s">
        <v>2314</v>
      </c>
      <c r="U231" s="3" t="s">
        <v>2196</v>
      </c>
      <c r="V231" s="3" t="s">
        <v>2196</v>
      </c>
      <c r="W231" s="22" t="s">
        <v>1161</v>
      </c>
      <c r="X231" s="3" t="s">
        <v>2847</v>
      </c>
      <c r="Y231" s="342">
        <f t="shared" si="9"/>
        <v>800</v>
      </c>
      <c r="Z231" s="342" t="str">
        <f t="shared" si="10"/>
        <v>0</v>
      </c>
      <c r="AA231" s="342">
        <f t="shared" si="11"/>
        <v>800</v>
      </c>
      <c r="AC231" s="5"/>
    </row>
    <row r="232" spans="1:29" s="3" customFormat="1" ht="10.199999999999999" x14ac:dyDescent="0.2">
      <c r="A232" s="1" t="s">
        <v>2285</v>
      </c>
      <c r="B232" s="2">
        <v>375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23856</v>
      </c>
      <c r="J232" s="3" t="s">
        <v>446</v>
      </c>
      <c r="K232" s="108" t="s">
        <v>2277</v>
      </c>
      <c r="L232" s="109" t="s">
        <v>2185</v>
      </c>
      <c r="M232" s="110" t="s">
        <v>2315</v>
      </c>
      <c r="N232" s="3" t="s">
        <v>446</v>
      </c>
      <c r="O232" s="3" t="s">
        <v>2832</v>
      </c>
      <c r="P232" s="3">
        <v>25</v>
      </c>
      <c r="Q232" s="1" t="s">
        <v>2193</v>
      </c>
      <c r="R232" s="2">
        <v>69.25</v>
      </c>
      <c r="S232" s="120" t="s">
        <v>2911</v>
      </c>
      <c r="T232" s="1" t="s">
        <v>2316</v>
      </c>
      <c r="U232" s="3" t="s">
        <v>2196</v>
      </c>
      <c r="V232" s="3" t="s">
        <v>2196</v>
      </c>
      <c r="W232" s="22" t="s">
        <v>1161</v>
      </c>
      <c r="X232" s="3" t="s">
        <v>2847</v>
      </c>
      <c r="Y232" s="342">
        <f t="shared" si="9"/>
        <v>800</v>
      </c>
      <c r="Z232" s="342" t="str">
        <f t="shared" si="10"/>
        <v>0</v>
      </c>
      <c r="AA232" s="342">
        <f t="shared" si="11"/>
        <v>800</v>
      </c>
      <c r="AC232" s="5"/>
    </row>
    <row r="233" spans="1:29" s="3" customFormat="1" ht="10.199999999999999" x14ac:dyDescent="0.2">
      <c r="A233" s="1" t="s">
        <v>2805</v>
      </c>
      <c r="B233" s="2">
        <v>380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24012</v>
      </c>
      <c r="J233" s="3" t="s">
        <v>446</v>
      </c>
      <c r="K233" s="108" t="s">
        <v>2277</v>
      </c>
      <c r="L233" s="109" t="s">
        <v>2185</v>
      </c>
      <c r="M233" s="110" t="s">
        <v>2315</v>
      </c>
      <c r="N233" s="3" t="s">
        <v>446</v>
      </c>
      <c r="O233" s="3" t="s">
        <v>2832</v>
      </c>
      <c r="P233" s="3">
        <v>25</v>
      </c>
      <c r="Q233" s="1" t="s">
        <v>2485</v>
      </c>
      <c r="R233" s="2">
        <v>199.25</v>
      </c>
      <c r="S233" s="120" t="s">
        <v>2911</v>
      </c>
      <c r="T233" s="1" t="s">
        <v>2673</v>
      </c>
      <c r="U233" s="3" t="s">
        <v>2196</v>
      </c>
      <c r="V233" s="3" t="s">
        <v>2196</v>
      </c>
      <c r="W233" s="22" t="s">
        <v>1161</v>
      </c>
      <c r="X233" s="3" t="s">
        <v>2847</v>
      </c>
      <c r="Y233" s="342">
        <f t="shared" si="9"/>
        <v>800</v>
      </c>
      <c r="Z233" s="342" t="str">
        <f t="shared" si="10"/>
        <v>0</v>
      </c>
      <c r="AA233" s="342">
        <f t="shared" si="11"/>
        <v>800</v>
      </c>
      <c r="AC233" s="5"/>
    </row>
    <row r="234" spans="1:29" s="3" customFormat="1" ht="10.199999999999999" x14ac:dyDescent="0.2">
      <c r="A234" s="1" t="s">
        <v>2293</v>
      </c>
      <c r="B234" s="2">
        <v>56.75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4" t="s">
        <v>2848</v>
      </c>
      <c r="J234" s="3" t="s">
        <v>446</v>
      </c>
      <c r="K234" s="108" t="s">
        <v>2277</v>
      </c>
      <c r="L234" s="109" t="s">
        <v>2185</v>
      </c>
      <c r="M234" s="110" t="s">
        <v>2596</v>
      </c>
      <c r="N234" s="3" t="s">
        <v>446</v>
      </c>
      <c r="O234" s="3" t="s">
        <v>2596</v>
      </c>
      <c r="P234" s="3">
        <v>25</v>
      </c>
      <c r="Q234" s="1" t="s">
        <v>2193</v>
      </c>
      <c r="R234" s="2">
        <v>72.25</v>
      </c>
      <c r="S234" s="125">
        <v>15748</v>
      </c>
      <c r="T234" s="1" t="s">
        <v>2598</v>
      </c>
      <c r="U234" s="3" t="s">
        <v>2196</v>
      </c>
      <c r="V234" s="3" t="s">
        <v>2196</v>
      </c>
      <c r="W234" s="22" t="s">
        <v>1161</v>
      </c>
      <c r="X234" s="3" t="s">
        <v>2847</v>
      </c>
      <c r="Y234" s="342">
        <f t="shared" si="9"/>
        <v>800</v>
      </c>
      <c r="Z234" s="342" t="str">
        <f t="shared" si="10"/>
        <v>0</v>
      </c>
      <c r="AA234" s="342">
        <f t="shared" si="11"/>
        <v>800</v>
      </c>
      <c r="AC234" s="5"/>
    </row>
    <row r="235" spans="1:29" s="3" customFormat="1" ht="10.199999999999999" x14ac:dyDescent="0.2">
      <c r="A235" s="1" t="s">
        <v>2294</v>
      </c>
      <c r="B235" s="2">
        <v>64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4" t="s">
        <v>2849</v>
      </c>
      <c r="J235" s="3" t="s">
        <v>446</v>
      </c>
      <c r="K235" s="108" t="s">
        <v>2277</v>
      </c>
      <c r="L235" s="109" t="s">
        <v>2185</v>
      </c>
      <c r="M235" s="110" t="s">
        <v>2596</v>
      </c>
      <c r="N235" s="3" t="s">
        <v>446</v>
      </c>
      <c r="O235" s="3" t="s">
        <v>2596</v>
      </c>
      <c r="P235" s="3">
        <v>25</v>
      </c>
      <c r="Q235" s="1" t="s">
        <v>2193</v>
      </c>
      <c r="R235" s="2">
        <v>74</v>
      </c>
      <c r="S235" s="125">
        <v>15749</v>
      </c>
      <c r="T235" s="1" t="s">
        <v>2599</v>
      </c>
      <c r="U235" s="3" t="s">
        <v>2196</v>
      </c>
      <c r="V235" s="3" t="s">
        <v>2196</v>
      </c>
      <c r="W235" s="22" t="s">
        <v>1161</v>
      </c>
      <c r="X235" s="3" t="s">
        <v>2847</v>
      </c>
      <c r="Y235" s="342">
        <f t="shared" si="9"/>
        <v>800</v>
      </c>
      <c r="Z235" s="342" t="str">
        <f t="shared" si="10"/>
        <v>0</v>
      </c>
      <c r="AA235" s="342">
        <f t="shared" si="11"/>
        <v>800</v>
      </c>
      <c r="AC235" s="5"/>
    </row>
    <row r="236" spans="1:29" s="3" customFormat="1" ht="10.199999999999999" x14ac:dyDescent="0.2">
      <c r="A236" s="1" t="s">
        <v>2323</v>
      </c>
      <c r="B236" s="2">
        <v>210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2923</v>
      </c>
      <c r="J236" s="3" t="s">
        <v>446</v>
      </c>
      <c r="K236" s="108" t="s">
        <v>2806</v>
      </c>
      <c r="L236" s="109" t="s">
        <v>2185</v>
      </c>
      <c r="M236" s="110" t="s">
        <v>2345</v>
      </c>
      <c r="N236" s="3" t="s">
        <v>446</v>
      </c>
      <c r="O236" s="3" t="s">
        <v>2820</v>
      </c>
      <c r="P236" s="3">
        <v>25</v>
      </c>
      <c r="Q236" s="1" t="s">
        <v>2485</v>
      </c>
      <c r="R236" s="2">
        <v>204</v>
      </c>
      <c r="S236" s="120" t="s">
        <v>2887</v>
      </c>
      <c r="T236" s="1" t="s">
        <v>2683</v>
      </c>
      <c r="U236" s="3" t="s">
        <v>2196</v>
      </c>
      <c r="V236" s="3" t="s">
        <v>2196</v>
      </c>
      <c r="W236" s="22" t="s">
        <v>1161</v>
      </c>
      <c r="X236" s="3" t="s">
        <v>2847</v>
      </c>
      <c r="Y236" s="342">
        <f t="shared" si="9"/>
        <v>800</v>
      </c>
      <c r="Z236" s="342" t="str">
        <f t="shared" si="10"/>
        <v>0</v>
      </c>
      <c r="AA236" s="342">
        <f t="shared" si="11"/>
        <v>800</v>
      </c>
      <c r="AC236" s="5"/>
    </row>
    <row r="237" spans="1:29" s="3" customFormat="1" ht="10.199999999999999" x14ac:dyDescent="0.2">
      <c r="A237" s="1" t="s">
        <v>2283</v>
      </c>
      <c r="B237" s="2">
        <v>33.85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1000</v>
      </c>
      <c r="J237" s="3" t="s">
        <v>446</v>
      </c>
      <c r="K237" s="108" t="s">
        <v>2277</v>
      </c>
      <c r="L237" s="109" t="s">
        <v>2185</v>
      </c>
      <c r="M237" s="110" t="s">
        <v>2596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74</v>
      </c>
      <c r="S237" s="125">
        <v>15838</v>
      </c>
      <c r="T237" s="1" t="s">
        <v>2600</v>
      </c>
      <c r="U237" s="3" t="s">
        <v>2196</v>
      </c>
      <c r="V237" s="3" t="s">
        <v>2196</v>
      </c>
      <c r="W237" s="22" t="s">
        <v>1161</v>
      </c>
      <c r="X237" s="3" t="s">
        <v>2847</v>
      </c>
      <c r="Y237" s="342">
        <f t="shared" si="9"/>
        <v>800</v>
      </c>
      <c r="Z237" s="342" t="str">
        <f t="shared" si="10"/>
        <v>0</v>
      </c>
      <c r="AA237" s="342">
        <f t="shared" si="11"/>
        <v>800</v>
      </c>
      <c r="AC237" s="5"/>
    </row>
    <row r="238" spans="1:29" s="3" customFormat="1" ht="10.199999999999999" x14ac:dyDescent="0.2">
      <c r="A238" s="1" t="s">
        <v>2401</v>
      </c>
      <c r="B238" s="2">
        <v>57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4" t="s">
        <v>1048</v>
      </c>
      <c r="J238" s="3" t="s">
        <v>446</v>
      </c>
      <c r="K238" s="108" t="s">
        <v>2324</v>
      </c>
      <c r="L238" s="109" t="s">
        <v>2185</v>
      </c>
      <c r="M238" s="110" t="s">
        <v>2596</v>
      </c>
      <c r="N238" s="3" t="s">
        <v>446</v>
      </c>
      <c r="O238" s="3" t="s">
        <v>2912</v>
      </c>
      <c r="P238" s="3">
        <v>25</v>
      </c>
      <c r="Q238" s="1" t="s">
        <v>2193</v>
      </c>
      <c r="R238" s="2">
        <v>57</v>
      </c>
      <c r="S238" s="125">
        <v>15858</v>
      </c>
      <c r="T238" s="1" t="s">
        <v>2597</v>
      </c>
      <c r="U238" s="3" t="s">
        <v>2196</v>
      </c>
      <c r="V238" s="3" t="s">
        <v>2196</v>
      </c>
      <c r="W238" s="22" t="s">
        <v>1161</v>
      </c>
      <c r="X238" s="3" t="s">
        <v>2847</v>
      </c>
      <c r="Y238" s="342">
        <f t="shared" si="9"/>
        <v>800</v>
      </c>
      <c r="Z238" s="342" t="str">
        <f t="shared" si="10"/>
        <v>0</v>
      </c>
      <c r="AA238" s="342">
        <f t="shared" si="11"/>
        <v>800</v>
      </c>
      <c r="AC238" s="5"/>
    </row>
    <row r="239" spans="1:29" s="3" customFormat="1" ht="10.199999999999999" x14ac:dyDescent="0.2">
      <c r="A239" s="1" t="s">
        <v>426</v>
      </c>
      <c r="B239" s="2">
        <v>400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4" t="s">
        <v>1030</v>
      </c>
      <c r="J239" s="3" t="s">
        <v>446</v>
      </c>
      <c r="K239" s="108" t="s">
        <v>2466</v>
      </c>
      <c r="L239" s="109" t="s">
        <v>2185</v>
      </c>
      <c r="M239" s="110" t="s">
        <v>2701</v>
      </c>
      <c r="N239" s="3" t="s">
        <v>446</v>
      </c>
      <c r="O239" s="3" t="s">
        <v>1039</v>
      </c>
      <c r="P239" s="3">
        <v>25</v>
      </c>
      <c r="Q239" s="1" t="s">
        <v>2193</v>
      </c>
      <c r="R239" s="2">
        <v>48</v>
      </c>
      <c r="S239" s="125">
        <v>15847</v>
      </c>
      <c r="T239" s="1" t="s">
        <v>2702</v>
      </c>
      <c r="U239" s="3" t="s">
        <v>2196</v>
      </c>
      <c r="V239" s="3" t="s">
        <v>2196</v>
      </c>
      <c r="W239" s="22" t="s">
        <v>1161</v>
      </c>
      <c r="X239" s="3" t="s">
        <v>2847</v>
      </c>
      <c r="Y239" s="342">
        <f t="shared" si="9"/>
        <v>800</v>
      </c>
      <c r="Z239" s="342" t="str">
        <f t="shared" si="10"/>
        <v>0</v>
      </c>
      <c r="AA239" s="342">
        <f t="shared" si="11"/>
        <v>800</v>
      </c>
      <c r="AC239" s="5"/>
    </row>
    <row r="240" spans="1:29" s="3" customFormat="1" ht="10.199999999999999" x14ac:dyDescent="0.2">
      <c r="A240" s="1" t="s">
        <v>2514</v>
      </c>
      <c r="B240" s="2">
        <v>235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I240" s="4"/>
      <c r="J240" s="3" t="s">
        <v>446</v>
      </c>
      <c r="K240" s="108" t="s">
        <v>2515</v>
      </c>
      <c r="L240" s="109" t="s">
        <v>2185</v>
      </c>
      <c r="M240" s="110" t="s">
        <v>2430</v>
      </c>
      <c r="N240" s="3" t="s">
        <v>446</v>
      </c>
      <c r="O240" s="3" t="s">
        <v>1028</v>
      </c>
      <c r="P240" s="3">
        <v>25</v>
      </c>
      <c r="Q240" s="1" t="s">
        <v>2193</v>
      </c>
      <c r="R240" s="2">
        <v>40</v>
      </c>
      <c r="S240" s="120" t="s">
        <v>436</v>
      </c>
      <c r="T240" s="1" t="s">
        <v>2436</v>
      </c>
      <c r="U240" s="3" t="s">
        <v>2196</v>
      </c>
      <c r="V240" s="3" t="s">
        <v>2196</v>
      </c>
      <c r="W240" s="22" t="s">
        <v>1161</v>
      </c>
      <c r="X240" s="3" t="s">
        <v>1019</v>
      </c>
      <c r="Y240" s="342">
        <f t="shared" si="9"/>
        <v>800</v>
      </c>
      <c r="Z240" s="342">
        <f t="shared" si="10"/>
        <v>800</v>
      </c>
      <c r="AA240" s="342" t="str">
        <f t="shared" si="11"/>
        <v>0</v>
      </c>
      <c r="AC240" s="5"/>
    </row>
    <row r="241" spans="1:29" s="3" customFormat="1" ht="10.199999999999999" x14ac:dyDescent="0.2">
      <c r="A241" s="1" t="s">
        <v>1062</v>
      </c>
      <c r="B241" s="2">
        <v>350</v>
      </c>
      <c r="C241" s="1" t="s">
        <v>1063</v>
      </c>
      <c r="D241" s="1" t="s">
        <v>2186</v>
      </c>
      <c r="E241" s="3" t="s">
        <v>2187</v>
      </c>
      <c r="F241" s="3">
        <v>16</v>
      </c>
      <c r="G241" s="3">
        <v>25</v>
      </c>
      <c r="I241" s="23" t="s">
        <v>1033</v>
      </c>
      <c r="J241" s="3" t="s">
        <v>446</v>
      </c>
      <c r="K241" s="108" t="s">
        <v>2804</v>
      </c>
      <c r="L241" s="109" t="s">
        <v>2185</v>
      </c>
      <c r="M241" s="110" t="s">
        <v>2453</v>
      </c>
      <c r="N241" s="3" t="s">
        <v>446</v>
      </c>
      <c r="O241" s="3" t="s">
        <v>1037</v>
      </c>
      <c r="P241" s="3">
        <v>25</v>
      </c>
      <c r="Q241" s="1" t="s">
        <v>2193</v>
      </c>
      <c r="R241" s="2">
        <v>86.5</v>
      </c>
      <c r="S241" s="120" t="s">
        <v>2453</v>
      </c>
      <c r="T241" s="1" t="s">
        <v>2463</v>
      </c>
      <c r="U241" s="3" t="s">
        <v>2196</v>
      </c>
      <c r="V241" s="3" t="s">
        <v>2196</v>
      </c>
      <c r="W241" s="22" t="s">
        <v>1161</v>
      </c>
      <c r="X241" s="3" t="s">
        <v>2847</v>
      </c>
      <c r="Y241" s="342">
        <f t="shared" si="9"/>
        <v>800</v>
      </c>
      <c r="Z241" s="342" t="str">
        <f t="shared" si="10"/>
        <v>0</v>
      </c>
      <c r="AA241" s="342">
        <f t="shared" si="11"/>
        <v>800</v>
      </c>
      <c r="AC241" s="5"/>
    </row>
    <row r="242" spans="1:29" ht="11.85" customHeight="1" x14ac:dyDescent="0.25">
      <c r="G242" s="3"/>
      <c r="H242" s="3"/>
      <c r="I242" s="3"/>
      <c r="J242" s="3"/>
      <c r="K242" s="3"/>
      <c r="L242" s="1" t="s">
        <v>2185</v>
      </c>
      <c r="M242" s="3"/>
      <c r="N242" s="3"/>
      <c r="O242" s="3"/>
      <c r="P242" s="3"/>
      <c r="Q242" s="3"/>
      <c r="R242" s="3"/>
      <c r="S242" s="95"/>
      <c r="T242" s="3"/>
      <c r="X242" s="3"/>
      <c r="Y242" s="342">
        <f t="shared" si="9"/>
        <v>0</v>
      </c>
      <c r="Z242" s="342" t="str">
        <f t="shared" si="10"/>
        <v>0</v>
      </c>
      <c r="AA242" s="342" t="str">
        <f t="shared" si="11"/>
        <v>0</v>
      </c>
    </row>
    <row r="243" spans="1:29" s="58" customFormat="1" ht="11.85" customHeight="1" x14ac:dyDescent="0.25">
      <c r="G243" s="59">
        <f>SUM(G222:G242)</f>
        <v>475</v>
      </c>
      <c r="H243" s="59"/>
      <c r="I243" s="59"/>
      <c r="J243" s="59"/>
      <c r="K243" s="59"/>
      <c r="L243" s="60"/>
      <c r="M243" s="59">
        <f>G243-P243</f>
        <v>0</v>
      </c>
      <c r="N243" s="59"/>
      <c r="O243" s="59"/>
      <c r="P243" s="59">
        <f>SUM(P222:P242)</f>
        <v>475</v>
      </c>
      <c r="Q243" s="61"/>
      <c r="R243" s="61"/>
      <c r="S243" s="94"/>
      <c r="T243" s="61"/>
      <c r="X243" s="61"/>
      <c r="Y243" s="342">
        <f t="shared" si="9"/>
        <v>0</v>
      </c>
      <c r="Z243" s="342" t="str">
        <f t="shared" si="10"/>
        <v>0</v>
      </c>
      <c r="AA243" s="342" t="str">
        <f t="shared" si="11"/>
        <v>0</v>
      </c>
    </row>
    <row r="244" spans="1:29" ht="11.85" customHeight="1" x14ac:dyDescent="0.25">
      <c r="C244" s="57" t="s">
        <v>2175</v>
      </c>
      <c r="G244" s="3"/>
      <c r="H244" s="3"/>
      <c r="I244" s="3"/>
      <c r="J244" s="3"/>
      <c r="K244" s="3"/>
      <c r="L244" s="7"/>
      <c r="M244" s="3"/>
      <c r="N244" s="3"/>
      <c r="O244" s="3"/>
      <c r="P244" s="3"/>
      <c r="Q244" s="3"/>
      <c r="R244" s="3"/>
      <c r="S244" s="95"/>
      <c r="T244" s="3"/>
      <c r="X244" s="3"/>
      <c r="Y244" s="342">
        <f t="shared" si="9"/>
        <v>0</v>
      </c>
      <c r="Z244" s="342" t="str">
        <f t="shared" si="10"/>
        <v>0</v>
      </c>
      <c r="AA244" s="342" t="str">
        <f t="shared" si="11"/>
        <v>0</v>
      </c>
    </row>
    <row r="245" spans="1:29" s="3" customFormat="1" ht="10.199999999999999" x14ac:dyDescent="0.2">
      <c r="A245" s="1" t="s">
        <v>2783</v>
      </c>
      <c r="B245" s="21">
        <v>60</v>
      </c>
      <c r="C245" s="1" t="s">
        <v>2193</v>
      </c>
      <c r="D245" s="1" t="s">
        <v>2718</v>
      </c>
      <c r="E245" s="3" t="s">
        <v>2187</v>
      </c>
      <c r="F245" s="3">
        <v>8</v>
      </c>
      <c r="G245" s="3">
        <v>25</v>
      </c>
      <c r="J245" s="3" t="s">
        <v>446</v>
      </c>
      <c r="K245" s="108" t="s">
        <v>2453</v>
      </c>
      <c r="L245" s="109" t="s">
        <v>2185</v>
      </c>
      <c r="M245" s="110" t="s">
        <v>2484</v>
      </c>
      <c r="N245" s="3" t="s">
        <v>446</v>
      </c>
      <c r="O245" s="3" t="s">
        <v>2896</v>
      </c>
      <c r="P245" s="3">
        <v>25</v>
      </c>
      <c r="Q245" s="1" t="s">
        <v>2218</v>
      </c>
      <c r="R245" s="2">
        <v>201</v>
      </c>
      <c r="S245" s="118" t="s">
        <v>436</v>
      </c>
      <c r="T245" s="1" t="s">
        <v>2699</v>
      </c>
      <c r="U245" s="3" t="s">
        <v>2196</v>
      </c>
      <c r="V245" s="3" t="s">
        <v>2196</v>
      </c>
      <c r="W245" s="22" t="s">
        <v>1161</v>
      </c>
      <c r="X245" s="3" t="s">
        <v>1019</v>
      </c>
      <c r="Y245" s="342">
        <f t="shared" si="9"/>
        <v>400</v>
      </c>
      <c r="Z245" s="342">
        <f t="shared" si="10"/>
        <v>400</v>
      </c>
      <c r="AA245" s="342" t="str">
        <f t="shared" si="11"/>
        <v>0</v>
      </c>
      <c r="AC245" s="5"/>
    </row>
    <row r="246" spans="1:29" s="3" customFormat="1" ht="10.199999999999999" x14ac:dyDescent="0.2">
      <c r="A246" s="1" t="s">
        <v>2796</v>
      </c>
      <c r="B246" s="2">
        <v>166</v>
      </c>
      <c r="C246" s="1" t="s">
        <v>2218</v>
      </c>
      <c r="D246" s="1" t="s">
        <v>2718</v>
      </c>
      <c r="E246" s="3" t="s">
        <v>2187</v>
      </c>
      <c r="F246" s="3">
        <v>8</v>
      </c>
      <c r="G246" s="3">
        <v>25</v>
      </c>
      <c r="I246" s="4" t="s">
        <v>2825</v>
      </c>
      <c r="J246" s="3" t="s">
        <v>446</v>
      </c>
      <c r="K246" s="108" t="s">
        <v>2812</v>
      </c>
      <c r="L246" s="109" t="s">
        <v>2185</v>
      </c>
      <c r="M246" s="110" t="s">
        <v>2408</v>
      </c>
      <c r="N246" s="3" t="s">
        <v>446</v>
      </c>
      <c r="O246" s="3" t="s">
        <v>2919</v>
      </c>
      <c r="P246" s="3">
        <v>25</v>
      </c>
      <c r="Q246" s="1" t="s">
        <v>2193</v>
      </c>
      <c r="R246" s="2">
        <v>65</v>
      </c>
      <c r="S246" s="118" t="s">
        <v>2408</v>
      </c>
      <c r="T246" s="1" t="s">
        <v>2764</v>
      </c>
      <c r="U246" s="3" t="s">
        <v>2196</v>
      </c>
      <c r="V246" s="3" t="s">
        <v>2196</v>
      </c>
      <c r="W246" s="22" t="s">
        <v>1161</v>
      </c>
      <c r="X246" s="3" t="s">
        <v>2847</v>
      </c>
      <c r="Y246" s="342">
        <f t="shared" si="9"/>
        <v>400</v>
      </c>
      <c r="Z246" s="342" t="str">
        <f t="shared" si="10"/>
        <v>0</v>
      </c>
      <c r="AA246" s="342">
        <f t="shared" si="11"/>
        <v>400</v>
      </c>
      <c r="AC246" s="5"/>
    </row>
    <row r="247" spans="1:29" s="3" customFormat="1" ht="10.199999999999999" x14ac:dyDescent="0.2">
      <c r="A247" s="1" t="s">
        <v>2729</v>
      </c>
      <c r="B247" s="2">
        <v>26.45</v>
      </c>
      <c r="C247" s="1" t="s">
        <v>2193</v>
      </c>
      <c r="D247" s="1" t="s">
        <v>2718</v>
      </c>
      <c r="E247" s="3" t="s">
        <v>2187</v>
      </c>
      <c r="F247" s="3">
        <v>8</v>
      </c>
      <c r="G247" s="3">
        <v>25</v>
      </c>
      <c r="I247" s="3">
        <v>23420</v>
      </c>
      <c r="J247" s="3" t="s">
        <v>446</v>
      </c>
      <c r="K247" s="108" t="s">
        <v>2277</v>
      </c>
      <c r="L247" s="109" t="s">
        <v>2185</v>
      </c>
      <c r="M247" s="110" t="s">
        <v>2237</v>
      </c>
      <c r="N247" s="3" t="s">
        <v>446</v>
      </c>
      <c r="O247" s="3" t="s">
        <v>2828</v>
      </c>
      <c r="P247" s="3">
        <v>25</v>
      </c>
      <c r="Q247" s="1" t="s">
        <v>2193</v>
      </c>
      <c r="R247" s="2">
        <v>21</v>
      </c>
      <c r="S247" s="120" t="s">
        <v>2887</v>
      </c>
      <c r="T247" s="1" t="s">
        <v>2723</v>
      </c>
      <c r="U247" s="3" t="s">
        <v>2196</v>
      </c>
      <c r="V247" s="3" t="s">
        <v>2196</v>
      </c>
      <c r="W247" s="22" t="s">
        <v>1161</v>
      </c>
      <c r="X247" s="3" t="s">
        <v>2847</v>
      </c>
      <c r="Y247" s="342">
        <f t="shared" si="9"/>
        <v>400</v>
      </c>
      <c r="Z247" s="342" t="str">
        <f t="shared" si="10"/>
        <v>0</v>
      </c>
      <c r="AA247" s="342">
        <f t="shared" si="11"/>
        <v>400</v>
      </c>
      <c r="AC247" s="5"/>
    </row>
    <row r="248" spans="1:29" s="3" customFormat="1" ht="10.199999999999999" x14ac:dyDescent="0.2">
      <c r="A248" s="1" t="s">
        <v>2730</v>
      </c>
      <c r="B248" s="2">
        <v>27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23432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22" t="s">
        <v>1161</v>
      </c>
      <c r="X248" s="3" t="s">
        <v>2847</v>
      </c>
      <c r="Y248" s="342">
        <f t="shared" si="9"/>
        <v>400</v>
      </c>
      <c r="Z248" s="342" t="str">
        <f t="shared" si="10"/>
        <v>0</v>
      </c>
      <c r="AA248" s="342">
        <f t="shared" si="11"/>
        <v>400</v>
      </c>
      <c r="AC248" s="5"/>
    </row>
    <row r="249" spans="1:29" s="3" customFormat="1" ht="10.199999999999999" x14ac:dyDescent="0.2">
      <c r="A249" s="1" t="s">
        <v>2731</v>
      </c>
      <c r="B249" s="2">
        <v>28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23438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22" t="s">
        <v>1161</v>
      </c>
      <c r="X249" s="3" t="s">
        <v>2847</v>
      </c>
      <c r="Y249" s="342">
        <f t="shared" si="9"/>
        <v>400</v>
      </c>
      <c r="Z249" s="342" t="str">
        <f t="shared" si="10"/>
        <v>0</v>
      </c>
      <c r="AA249" s="342">
        <f t="shared" si="11"/>
        <v>400</v>
      </c>
      <c r="AC249" s="5"/>
    </row>
    <row r="250" spans="1:29" s="3" customFormat="1" ht="10.199999999999999" x14ac:dyDescent="0.2">
      <c r="A250" s="1" t="s">
        <v>2732</v>
      </c>
      <c r="B250" s="2">
        <v>44.25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23610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22" t="s">
        <v>1161</v>
      </c>
      <c r="X250" s="3" t="s">
        <v>2847</v>
      </c>
      <c r="Y250" s="342">
        <f t="shared" si="9"/>
        <v>400</v>
      </c>
      <c r="Z250" s="342" t="str">
        <f t="shared" si="10"/>
        <v>0</v>
      </c>
      <c r="AA250" s="342">
        <f t="shared" si="11"/>
        <v>400</v>
      </c>
      <c r="AC250" s="5"/>
    </row>
    <row r="251" spans="1:29" s="3" customFormat="1" ht="10.199999999999999" x14ac:dyDescent="0.2">
      <c r="A251" s="1" t="s">
        <v>2733</v>
      </c>
      <c r="B251" s="2">
        <v>44.9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23617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26.25</v>
      </c>
      <c r="S251" s="120" t="s">
        <v>2887</v>
      </c>
      <c r="T251" s="1" t="s">
        <v>2724</v>
      </c>
      <c r="U251" s="3" t="s">
        <v>2196</v>
      </c>
      <c r="V251" s="3" t="s">
        <v>2196</v>
      </c>
      <c r="W251" s="22" t="s">
        <v>1161</v>
      </c>
      <c r="X251" s="3" t="s">
        <v>2847</v>
      </c>
      <c r="Y251" s="342">
        <f t="shared" si="9"/>
        <v>400</v>
      </c>
      <c r="Z251" s="342" t="str">
        <f t="shared" si="10"/>
        <v>0</v>
      </c>
      <c r="AA251" s="342">
        <f t="shared" si="11"/>
        <v>400</v>
      </c>
      <c r="AC251" s="5"/>
    </row>
    <row r="252" spans="1:29" s="3" customFormat="1" ht="10.199999999999999" x14ac:dyDescent="0.2">
      <c r="A252" s="1" t="s">
        <v>2734</v>
      </c>
      <c r="B252" s="2">
        <v>45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4" t="s">
        <v>2830</v>
      </c>
      <c r="J252" s="3" t="s">
        <v>446</v>
      </c>
      <c r="K252" s="108" t="s">
        <v>2277</v>
      </c>
      <c r="L252" s="109" t="s">
        <v>2185</v>
      </c>
      <c r="M252" s="110" t="s">
        <v>2370</v>
      </c>
      <c r="N252" s="3" t="s">
        <v>446</v>
      </c>
      <c r="O252" s="3" t="s">
        <v>2370</v>
      </c>
      <c r="P252" s="3">
        <v>25</v>
      </c>
      <c r="Q252" s="1" t="s">
        <v>2193</v>
      </c>
      <c r="R252" s="2">
        <v>68</v>
      </c>
      <c r="S252" s="125" t="s">
        <v>430</v>
      </c>
      <c r="T252" s="1" t="s">
        <v>2759</v>
      </c>
      <c r="U252" s="3" t="s">
        <v>2196</v>
      </c>
      <c r="V252" s="3" t="s">
        <v>2196</v>
      </c>
      <c r="W252" s="22" t="s">
        <v>1161</v>
      </c>
      <c r="X252" s="3" t="s">
        <v>2847</v>
      </c>
      <c r="Y252" s="342">
        <f t="shared" si="9"/>
        <v>400</v>
      </c>
      <c r="Z252" s="342" t="str">
        <f t="shared" si="10"/>
        <v>0</v>
      </c>
      <c r="AA252" s="342">
        <f t="shared" si="11"/>
        <v>400</v>
      </c>
      <c r="AC252" s="5"/>
    </row>
    <row r="253" spans="1:29" s="3" customFormat="1" ht="10.199999999999999" x14ac:dyDescent="0.2">
      <c r="A253" s="1" t="s">
        <v>2735</v>
      </c>
      <c r="B253" s="2">
        <v>63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2831</v>
      </c>
      <c r="J253" s="3" t="s">
        <v>446</v>
      </c>
      <c r="K253" s="108" t="s">
        <v>2277</v>
      </c>
      <c r="L253" s="109" t="s">
        <v>2185</v>
      </c>
      <c r="M253" s="110" t="s">
        <v>2740</v>
      </c>
      <c r="N253" s="3" t="s">
        <v>446</v>
      </c>
      <c r="O253" s="3" t="s">
        <v>2740</v>
      </c>
      <c r="P253" s="3">
        <v>25</v>
      </c>
      <c r="Q253" s="1" t="s">
        <v>2218</v>
      </c>
      <c r="R253" s="2">
        <v>169</v>
      </c>
      <c r="S253" s="125" t="s">
        <v>1054</v>
      </c>
      <c r="T253" s="1" t="s">
        <v>2741</v>
      </c>
      <c r="U253" s="3" t="s">
        <v>2196</v>
      </c>
      <c r="V253" s="3" t="s">
        <v>2196</v>
      </c>
      <c r="W253" s="22" t="s">
        <v>1161</v>
      </c>
      <c r="X253" s="3" t="s">
        <v>2847</v>
      </c>
      <c r="Y253" s="342">
        <f t="shared" si="9"/>
        <v>400</v>
      </c>
      <c r="Z253" s="342" t="str">
        <f t="shared" si="10"/>
        <v>0</v>
      </c>
      <c r="AA253" s="342">
        <f t="shared" si="11"/>
        <v>400</v>
      </c>
      <c r="AC253" s="5"/>
    </row>
    <row r="254" spans="1:29" s="3" customFormat="1" ht="10.199999999999999" x14ac:dyDescent="0.2">
      <c r="A254" s="1" t="s">
        <v>2736</v>
      </c>
      <c r="B254" s="2">
        <v>69.5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3">
        <v>23763</v>
      </c>
      <c r="J254" s="3" t="s">
        <v>446</v>
      </c>
      <c r="K254" s="108" t="s">
        <v>2277</v>
      </c>
      <c r="L254" s="109" t="s">
        <v>2185</v>
      </c>
      <c r="M254" s="110" t="s">
        <v>2408</v>
      </c>
      <c r="N254" s="3" t="s">
        <v>446</v>
      </c>
      <c r="O254" s="3" t="s">
        <v>2829</v>
      </c>
      <c r="P254" s="3">
        <v>25</v>
      </c>
      <c r="Q254" s="1" t="s">
        <v>2193</v>
      </c>
      <c r="R254" s="2">
        <v>25.25</v>
      </c>
      <c r="S254" s="120" t="s">
        <v>2408</v>
      </c>
      <c r="T254" s="1" t="s">
        <v>2763</v>
      </c>
      <c r="U254" s="3" t="s">
        <v>2196</v>
      </c>
      <c r="V254" s="3" t="s">
        <v>2196</v>
      </c>
      <c r="W254" s="22" t="s">
        <v>1161</v>
      </c>
      <c r="X254" s="3" t="s">
        <v>2847</v>
      </c>
      <c r="Y254" s="342">
        <f t="shared" si="9"/>
        <v>400</v>
      </c>
      <c r="Z254" s="342" t="str">
        <f t="shared" si="10"/>
        <v>0</v>
      </c>
      <c r="AA254" s="342">
        <f t="shared" si="11"/>
        <v>400</v>
      </c>
      <c r="AC254" s="5"/>
    </row>
    <row r="255" spans="1:29" s="3" customFormat="1" ht="10.199999999999999" x14ac:dyDescent="0.2">
      <c r="A255" s="1" t="s">
        <v>2737</v>
      </c>
      <c r="B255" s="2">
        <v>330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23912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65</v>
      </c>
      <c r="S255" s="120" t="s">
        <v>2408</v>
      </c>
      <c r="T255" s="1" t="s">
        <v>2764</v>
      </c>
      <c r="U255" s="3" t="s">
        <v>2196</v>
      </c>
      <c r="V255" s="3" t="s">
        <v>2196</v>
      </c>
      <c r="W255" s="22" t="s">
        <v>1161</v>
      </c>
      <c r="X255" s="3" t="s">
        <v>2847</v>
      </c>
      <c r="Y255" s="342">
        <f t="shared" si="9"/>
        <v>400</v>
      </c>
      <c r="Z255" s="342" t="str">
        <f t="shared" si="10"/>
        <v>0</v>
      </c>
      <c r="AA255" s="342">
        <f t="shared" si="11"/>
        <v>400</v>
      </c>
      <c r="AC255" s="5"/>
    </row>
    <row r="256" spans="1:29" s="3" customFormat="1" ht="10.199999999999999" x14ac:dyDescent="0.2">
      <c r="A256" s="1" t="s">
        <v>2671</v>
      </c>
      <c r="B256" s="2">
        <v>180</v>
      </c>
      <c r="C256" s="1" t="s">
        <v>2218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23961</v>
      </c>
      <c r="J256" s="3" t="s">
        <v>446</v>
      </c>
      <c r="K256" s="108" t="s">
        <v>2277</v>
      </c>
      <c r="L256" s="109" t="s">
        <v>2185</v>
      </c>
      <c r="M256" s="110" t="s">
        <v>2367</v>
      </c>
      <c r="N256" s="3" t="s">
        <v>446</v>
      </c>
      <c r="O256" s="3" t="s">
        <v>2853</v>
      </c>
      <c r="P256" s="3">
        <v>25</v>
      </c>
      <c r="Q256" s="1" t="s">
        <v>2218</v>
      </c>
      <c r="R256" s="2">
        <v>170</v>
      </c>
      <c r="S256" s="125" t="s">
        <v>431</v>
      </c>
      <c r="T256" s="1" t="s">
        <v>2758</v>
      </c>
      <c r="U256" s="3" t="s">
        <v>2196</v>
      </c>
      <c r="V256" s="3" t="s">
        <v>2196</v>
      </c>
      <c r="W256" s="22" t="s">
        <v>1161</v>
      </c>
      <c r="X256" s="3" t="s">
        <v>2847</v>
      </c>
      <c r="Y256" s="342">
        <f t="shared" si="9"/>
        <v>400</v>
      </c>
      <c r="Z256" s="342" t="str">
        <f t="shared" si="10"/>
        <v>0</v>
      </c>
      <c r="AA256" s="342">
        <f t="shared" si="11"/>
        <v>400</v>
      </c>
      <c r="AC256" s="5"/>
    </row>
    <row r="257" spans="1:29" s="3" customFormat="1" ht="10.199999999999999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22" t="s">
        <v>1161</v>
      </c>
      <c r="X257" s="3" t="s">
        <v>2847</v>
      </c>
      <c r="Y257" s="342">
        <f t="shared" si="9"/>
        <v>400</v>
      </c>
      <c r="Z257" s="342" t="str">
        <f t="shared" si="10"/>
        <v>0</v>
      </c>
      <c r="AA257" s="342">
        <f t="shared" si="11"/>
        <v>400</v>
      </c>
      <c r="AC257" s="5"/>
    </row>
    <row r="258" spans="1:29" s="3" customFormat="1" ht="10.199999999999999" x14ac:dyDescent="0.2">
      <c r="A258" s="1" t="s">
        <v>1073</v>
      </c>
      <c r="B258" s="2">
        <v>285</v>
      </c>
      <c r="C258" s="1" t="s">
        <v>1063</v>
      </c>
      <c r="D258" s="1" t="s">
        <v>2718</v>
      </c>
      <c r="E258" s="3" t="s">
        <v>2187</v>
      </c>
      <c r="F258" s="3">
        <v>8</v>
      </c>
      <c r="G258" s="3">
        <v>25</v>
      </c>
      <c r="J258" s="3" t="s">
        <v>446</v>
      </c>
      <c r="K258" s="108" t="s">
        <v>2887</v>
      </c>
      <c r="L258" s="109" t="s">
        <v>2185</v>
      </c>
      <c r="M258" s="135" t="s">
        <v>2887</v>
      </c>
      <c r="N258" s="3" t="s">
        <v>446</v>
      </c>
      <c r="P258" s="3">
        <v>25</v>
      </c>
      <c r="Q258" s="1" t="s">
        <v>2193</v>
      </c>
      <c r="R258" s="2">
        <v>21</v>
      </c>
      <c r="S258" s="125" t="s">
        <v>436</v>
      </c>
      <c r="T258" s="1" t="s">
        <v>2723</v>
      </c>
      <c r="U258" s="3" t="s">
        <v>2196</v>
      </c>
      <c r="V258" s="3" t="s">
        <v>2196</v>
      </c>
      <c r="W258" s="22" t="s">
        <v>1161</v>
      </c>
      <c r="X258" s="3" t="s">
        <v>1019</v>
      </c>
      <c r="Y258" s="342">
        <f t="shared" si="9"/>
        <v>400</v>
      </c>
      <c r="Z258" s="342">
        <f t="shared" si="10"/>
        <v>400</v>
      </c>
      <c r="AA258" s="342" t="str">
        <f t="shared" si="11"/>
        <v>0</v>
      </c>
      <c r="AC258" s="5"/>
    </row>
    <row r="259" spans="1:29" ht="11.85" customHeight="1" x14ac:dyDescent="0.25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342">
        <f t="shared" si="9"/>
        <v>0</v>
      </c>
      <c r="Z259" s="342" t="str">
        <f t="shared" si="10"/>
        <v>0</v>
      </c>
      <c r="AA259" s="342" t="str">
        <f t="shared" si="11"/>
        <v>0</v>
      </c>
    </row>
    <row r="260" spans="1:29" s="62" customFormat="1" ht="11.85" customHeight="1" thickBot="1" x14ac:dyDescent="0.3">
      <c r="G260" s="63">
        <f>SUM(G244:G259)</f>
        <v>350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SUM(P244:P259)</f>
        <v>350</v>
      </c>
      <c r="Q260" s="65"/>
      <c r="R260" s="65"/>
      <c r="S260" s="103"/>
      <c r="T260" s="65"/>
      <c r="X260" s="65"/>
      <c r="Y260" s="342">
        <f t="shared" si="9"/>
        <v>0</v>
      </c>
      <c r="Z260" s="342" t="str">
        <f t="shared" si="10"/>
        <v>0</v>
      </c>
      <c r="AA260" s="342" t="str">
        <f t="shared" si="11"/>
        <v>0</v>
      </c>
    </row>
    <row r="261" spans="1:29" s="71" customFormat="1" ht="11.85" customHeight="1" x14ac:dyDescent="0.25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342">
        <f t="shared" si="9"/>
        <v>0</v>
      </c>
      <c r="Z261" s="342" t="str">
        <f t="shared" si="10"/>
        <v>0</v>
      </c>
      <c r="AA261" s="342" t="str">
        <f t="shared" si="11"/>
        <v>0</v>
      </c>
    </row>
    <row r="262" spans="1:29" s="43" customFormat="1" ht="11.85" customHeight="1" x14ac:dyDescent="0.25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1161</v>
      </c>
      <c r="X262" s="22" t="s">
        <v>2847</v>
      </c>
      <c r="Y262" s="342">
        <f t="shared" ref="Y262:Y303" si="12">F262*G262*2</f>
        <v>128</v>
      </c>
      <c r="Z262" s="342" t="str">
        <f t="shared" ref="Z262:Z303" si="13">IF(X262="N",Y262,"0")</f>
        <v>0</v>
      </c>
      <c r="AA262" s="342">
        <f t="shared" ref="AA262:AA303" si="14">IF(X262="P",Y262,"0")</f>
        <v>128</v>
      </c>
      <c r="AB262" s="22"/>
      <c r="AC262" s="25"/>
    </row>
    <row r="263" spans="1:29" s="46" customFormat="1" ht="11.85" customHeight="1" thickBot="1" x14ac:dyDescent="0.3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342">
        <f t="shared" si="12"/>
        <v>0</v>
      </c>
      <c r="Z263" s="342" t="str">
        <f t="shared" si="13"/>
        <v>0</v>
      </c>
      <c r="AA263" s="342" t="str">
        <f t="shared" si="14"/>
        <v>0</v>
      </c>
    </row>
    <row r="264" spans="1:29" s="43" customFormat="1" ht="11.85" customHeight="1" x14ac:dyDescent="0.25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342">
        <f t="shared" si="12"/>
        <v>0</v>
      </c>
      <c r="Z264" s="342" t="str">
        <f t="shared" si="13"/>
        <v>0</v>
      </c>
      <c r="AA264" s="342" t="str">
        <f t="shared" si="14"/>
        <v>0</v>
      </c>
    </row>
    <row r="265" spans="1:29" s="71" customFormat="1" ht="11.85" customHeight="1" x14ac:dyDescent="0.25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22" t="s">
        <v>1161</v>
      </c>
      <c r="X265" s="74" t="s">
        <v>2847</v>
      </c>
      <c r="Y265" s="342">
        <f t="shared" si="12"/>
        <v>64</v>
      </c>
      <c r="Z265" s="342" t="str">
        <f t="shared" si="13"/>
        <v>0</v>
      </c>
      <c r="AA265" s="342">
        <f t="shared" si="14"/>
        <v>64</v>
      </c>
      <c r="AB265" s="74"/>
      <c r="AC265" s="85"/>
    </row>
    <row r="266" spans="1:29" s="46" customFormat="1" ht="11.85" customHeight="1" thickBot="1" x14ac:dyDescent="0.3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342">
        <f t="shared" si="12"/>
        <v>0</v>
      </c>
      <c r="Z266" s="342" t="str">
        <f t="shared" si="13"/>
        <v>0</v>
      </c>
      <c r="AA266" s="342" t="str">
        <f t="shared" si="14"/>
        <v>0</v>
      </c>
    </row>
    <row r="267" spans="1:29" s="71" customFormat="1" ht="11.85" customHeight="1" x14ac:dyDescent="0.25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342">
        <f t="shared" si="12"/>
        <v>0</v>
      </c>
      <c r="Z267" s="342" t="str">
        <f t="shared" si="13"/>
        <v>0</v>
      </c>
      <c r="AA267" s="342" t="str">
        <f t="shared" si="14"/>
        <v>0</v>
      </c>
      <c r="AB267" s="74"/>
      <c r="AC267" s="85"/>
    </row>
    <row r="268" spans="1:29" s="43" customFormat="1" ht="11.25" customHeight="1" x14ac:dyDescent="0.3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342">
        <f t="shared" si="12"/>
        <v>0</v>
      </c>
      <c r="Z268" s="342" t="str">
        <f t="shared" si="13"/>
        <v>0</v>
      </c>
      <c r="AA268" s="342" t="str">
        <f t="shared" si="14"/>
        <v>0</v>
      </c>
    </row>
    <row r="269" spans="1:29" s="3" customFormat="1" ht="10.199999999999999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22" t="s">
        <v>1161</v>
      </c>
      <c r="X269" s="3" t="s">
        <v>2847</v>
      </c>
      <c r="Y269" s="342">
        <f t="shared" si="12"/>
        <v>320</v>
      </c>
      <c r="Z269" s="342" t="str">
        <f t="shared" si="13"/>
        <v>0</v>
      </c>
      <c r="AA269" s="342">
        <f t="shared" si="14"/>
        <v>320</v>
      </c>
      <c r="AC269" s="5"/>
    </row>
    <row r="270" spans="1:29" s="38" customFormat="1" ht="11.85" customHeight="1" x14ac:dyDescent="0.25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342">
        <f t="shared" si="12"/>
        <v>0</v>
      </c>
      <c r="Z270" s="342" t="str">
        <f t="shared" si="13"/>
        <v>0</v>
      </c>
      <c r="AA270" s="342" t="str">
        <f t="shared" si="14"/>
        <v>0</v>
      </c>
    </row>
    <row r="271" spans="1:29" s="43" customFormat="1" ht="11.85" customHeight="1" x14ac:dyDescent="0.25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342">
        <f t="shared" si="12"/>
        <v>0</v>
      </c>
      <c r="Z271" s="342" t="str">
        <f t="shared" si="13"/>
        <v>0</v>
      </c>
      <c r="AA271" s="342" t="str">
        <f t="shared" si="14"/>
        <v>0</v>
      </c>
    </row>
    <row r="272" spans="1:29" s="3" customFormat="1" ht="10.199999999999999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22" t="s">
        <v>1161</v>
      </c>
      <c r="X272" s="3" t="s">
        <v>2847</v>
      </c>
      <c r="Y272" s="342">
        <f t="shared" si="12"/>
        <v>160</v>
      </c>
      <c r="Z272" s="342" t="str">
        <f t="shared" si="13"/>
        <v>0</v>
      </c>
      <c r="AA272" s="342">
        <f t="shared" si="14"/>
        <v>160</v>
      </c>
      <c r="AC272" s="5"/>
    </row>
    <row r="273" spans="1:29" s="46" customFormat="1" ht="11.85" customHeight="1" thickBot="1" x14ac:dyDescent="0.3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342">
        <f t="shared" si="12"/>
        <v>0</v>
      </c>
      <c r="Z273" s="342" t="str">
        <f t="shared" si="13"/>
        <v>0</v>
      </c>
      <c r="AA273" s="342" t="str">
        <f t="shared" si="14"/>
        <v>0</v>
      </c>
    </row>
    <row r="274" spans="1:29" s="43" customFormat="1" ht="11.85" customHeight="1" x14ac:dyDescent="0.25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342">
        <f t="shared" si="12"/>
        <v>0</v>
      </c>
      <c r="Z274" s="342" t="str">
        <f t="shared" si="13"/>
        <v>0</v>
      </c>
      <c r="AA274" s="342" t="str">
        <f t="shared" si="14"/>
        <v>0</v>
      </c>
    </row>
    <row r="275" spans="1:29" s="3" customFormat="1" ht="10.199999999999999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22" t="s">
        <v>1161</v>
      </c>
      <c r="X275" s="3" t="s">
        <v>2847</v>
      </c>
      <c r="Y275" s="342">
        <f t="shared" si="12"/>
        <v>288</v>
      </c>
      <c r="Z275" s="342" t="str">
        <f t="shared" si="13"/>
        <v>0</v>
      </c>
      <c r="AA275" s="342">
        <f t="shared" si="14"/>
        <v>288</v>
      </c>
      <c r="AC275" s="5"/>
    </row>
    <row r="276" spans="1:29" s="38" customFormat="1" ht="11.85" customHeight="1" x14ac:dyDescent="0.25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342">
        <f t="shared" si="12"/>
        <v>0</v>
      </c>
      <c r="Z276" s="342" t="str">
        <f t="shared" si="13"/>
        <v>0</v>
      </c>
      <c r="AA276" s="342" t="str">
        <f t="shared" si="14"/>
        <v>0</v>
      </c>
    </row>
    <row r="277" spans="1:29" s="43" customFormat="1" ht="11.85" customHeight="1" x14ac:dyDescent="0.25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342">
        <f t="shared" si="12"/>
        <v>0</v>
      </c>
      <c r="Z277" s="342" t="str">
        <f t="shared" si="13"/>
        <v>0</v>
      </c>
      <c r="AA277" s="342" t="str">
        <f t="shared" si="14"/>
        <v>0</v>
      </c>
    </row>
    <row r="278" spans="1:29" s="3" customFormat="1" ht="10.199999999999999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22" t="s">
        <v>1161</v>
      </c>
      <c r="X278" s="3" t="s">
        <v>2847</v>
      </c>
      <c r="Y278" s="342">
        <f t="shared" si="12"/>
        <v>144</v>
      </c>
      <c r="Z278" s="342" t="str">
        <f t="shared" si="13"/>
        <v>0</v>
      </c>
      <c r="AA278" s="342">
        <f t="shared" si="14"/>
        <v>144</v>
      </c>
      <c r="AC278" s="5"/>
    </row>
    <row r="279" spans="1:29" s="46" customFormat="1" ht="11.85" customHeight="1" thickBot="1" x14ac:dyDescent="0.3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342">
        <f t="shared" si="12"/>
        <v>0</v>
      </c>
      <c r="Z279" s="342" t="str">
        <f t="shared" si="13"/>
        <v>0</v>
      </c>
      <c r="AA279" s="342" t="str">
        <f t="shared" si="14"/>
        <v>0</v>
      </c>
    </row>
    <row r="280" spans="1:29" s="43" customFormat="1" ht="11.25" customHeight="1" x14ac:dyDescent="0.25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342">
        <f t="shared" si="12"/>
        <v>0</v>
      </c>
      <c r="Z280" s="342" t="str">
        <f t="shared" si="13"/>
        <v>0</v>
      </c>
      <c r="AA280" s="342" t="str">
        <f t="shared" si="14"/>
        <v>0</v>
      </c>
    </row>
    <row r="281" spans="1:29" s="3" customFormat="1" ht="10.199999999999999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W281" s="3" t="s">
        <v>1161</v>
      </c>
      <c r="X281" s="3" t="s">
        <v>2847</v>
      </c>
      <c r="Y281" s="342">
        <f t="shared" si="12"/>
        <v>384</v>
      </c>
      <c r="Z281" s="342" t="str">
        <f t="shared" si="13"/>
        <v>0</v>
      </c>
      <c r="AA281" s="342">
        <f t="shared" si="14"/>
        <v>384</v>
      </c>
      <c r="AC281" s="5"/>
    </row>
    <row r="282" spans="1:29" s="3" customFormat="1" ht="10.199999999999999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W282" s="3" t="s">
        <v>1161</v>
      </c>
      <c r="X282" s="3" t="s">
        <v>2847</v>
      </c>
      <c r="Y282" s="342">
        <f t="shared" si="12"/>
        <v>160</v>
      </c>
      <c r="Z282" s="342" t="str">
        <f t="shared" si="13"/>
        <v>0</v>
      </c>
      <c r="AA282" s="342">
        <f t="shared" si="14"/>
        <v>160</v>
      </c>
      <c r="AC282" s="5"/>
    </row>
    <row r="283" spans="1:29" s="3" customFormat="1" ht="10.199999999999999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W283" s="3" t="s">
        <v>1161</v>
      </c>
      <c r="X283" s="3" t="s">
        <v>2847</v>
      </c>
      <c r="Y283" s="342">
        <f t="shared" si="12"/>
        <v>192</v>
      </c>
      <c r="Z283" s="342" t="str">
        <f t="shared" si="13"/>
        <v>0</v>
      </c>
      <c r="AA283" s="342">
        <f t="shared" si="14"/>
        <v>192</v>
      </c>
      <c r="AC283" s="5"/>
    </row>
    <row r="284" spans="1:29" s="3" customFormat="1" ht="10.199999999999999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16024</v>
      </c>
      <c r="T284" s="1" t="s">
        <v>2618</v>
      </c>
      <c r="U284" s="3" t="s">
        <v>2191</v>
      </c>
      <c r="V284" s="3" t="s">
        <v>2191</v>
      </c>
      <c r="W284" s="3" t="s">
        <v>1161</v>
      </c>
      <c r="X284" s="3" t="s">
        <v>2847</v>
      </c>
      <c r="Y284" s="342">
        <f t="shared" si="12"/>
        <v>224</v>
      </c>
      <c r="Z284" s="342" t="str">
        <f t="shared" si="13"/>
        <v>0</v>
      </c>
      <c r="AA284" s="342">
        <f t="shared" si="14"/>
        <v>224</v>
      </c>
      <c r="AC284" s="5"/>
    </row>
    <row r="285" spans="1:29" s="3" customFormat="1" ht="10.199999999999999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16024</v>
      </c>
      <c r="T285" s="1" t="s">
        <v>2190</v>
      </c>
      <c r="U285" s="3" t="s">
        <v>2191</v>
      </c>
      <c r="V285" s="3" t="s">
        <v>2191</v>
      </c>
      <c r="W285" s="3" t="s">
        <v>1161</v>
      </c>
      <c r="X285" s="3" t="s">
        <v>2847</v>
      </c>
      <c r="Y285" s="342">
        <f t="shared" si="12"/>
        <v>320</v>
      </c>
      <c r="Z285" s="342" t="str">
        <f t="shared" si="13"/>
        <v>0</v>
      </c>
      <c r="AA285" s="342">
        <f t="shared" si="14"/>
        <v>320</v>
      </c>
      <c r="AC285" s="5"/>
    </row>
    <row r="286" spans="1:29" s="3" customFormat="1" ht="10.199999999999999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W286" s="3" t="s">
        <v>1161</v>
      </c>
      <c r="X286" s="3" t="s">
        <v>2847</v>
      </c>
      <c r="Y286" s="342">
        <f t="shared" si="12"/>
        <v>192</v>
      </c>
      <c r="Z286" s="342" t="str">
        <f t="shared" si="13"/>
        <v>0</v>
      </c>
      <c r="AA286" s="342">
        <f t="shared" si="14"/>
        <v>192</v>
      </c>
      <c r="AC286" s="5"/>
    </row>
    <row r="287" spans="1:29" s="38" customFormat="1" ht="11.85" customHeight="1" x14ac:dyDescent="0.25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342">
        <f t="shared" si="12"/>
        <v>0</v>
      </c>
      <c r="Z287" s="342" t="str">
        <f t="shared" si="13"/>
        <v>0</v>
      </c>
      <c r="AA287" s="342" t="str">
        <f t="shared" si="14"/>
        <v>0</v>
      </c>
    </row>
    <row r="288" spans="1:29" s="43" customFormat="1" ht="11.85" customHeight="1" x14ac:dyDescent="0.25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342">
        <f t="shared" si="12"/>
        <v>0</v>
      </c>
      <c r="Z288" s="342" t="str">
        <f t="shared" si="13"/>
        <v>0</v>
      </c>
      <c r="AA288" s="342" t="str">
        <f t="shared" si="14"/>
        <v>0</v>
      </c>
    </row>
    <row r="289" spans="1:29" s="3" customFormat="1" ht="10.199999999999999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W289" s="3" t="s">
        <v>1161</v>
      </c>
      <c r="X289" s="3" t="s">
        <v>2847</v>
      </c>
      <c r="Y289" s="342">
        <f t="shared" si="12"/>
        <v>192</v>
      </c>
      <c r="Z289" s="342" t="str">
        <f t="shared" si="13"/>
        <v>0</v>
      </c>
      <c r="AA289" s="342">
        <f t="shared" si="14"/>
        <v>192</v>
      </c>
      <c r="AC289" s="5"/>
    </row>
    <row r="290" spans="1:29" s="3" customFormat="1" ht="10.199999999999999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W290" s="3" t="s">
        <v>1161</v>
      </c>
      <c r="X290" s="3" t="s">
        <v>2847</v>
      </c>
      <c r="Y290" s="342">
        <f t="shared" si="12"/>
        <v>80</v>
      </c>
      <c r="Z290" s="342" t="str">
        <f t="shared" si="13"/>
        <v>0</v>
      </c>
      <c r="AA290" s="342">
        <f t="shared" si="14"/>
        <v>80</v>
      </c>
      <c r="AC290" s="5"/>
    </row>
    <row r="291" spans="1:29" s="3" customFormat="1" ht="10.199999999999999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W291" s="3" t="s">
        <v>1161</v>
      </c>
      <c r="X291" s="3" t="s">
        <v>2847</v>
      </c>
      <c r="Y291" s="342">
        <f t="shared" si="12"/>
        <v>96</v>
      </c>
      <c r="Z291" s="342" t="str">
        <f t="shared" si="13"/>
        <v>0</v>
      </c>
      <c r="AA291" s="342">
        <f t="shared" si="14"/>
        <v>96</v>
      </c>
      <c r="AC291" s="5"/>
    </row>
    <row r="292" spans="1:29" s="3" customFormat="1" ht="10.199999999999999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16024</v>
      </c>
      <c r="T292" s="1" t="s">
        <v>2618</v>
      </c>
      <c r="U292" s="3" t="s">
        <v>2191</v>
      </c>
      <c r="V292" s="3" t="s">
        <v>2191</v>
      </c>
      <c r="W292" s="3" t="s">
        <v>1161</v>
      </c>
      <c r="X292" s="3" t="s">
        <v>2847</v>
      </c>
      <c r="Y292" s="342">
        <f t="shared" si="12"/>
        <v>112</v>
      </c>
      <c r="Z292" s="342" t="str">
        <f t="shared" si="13"/>
        <v>0</v>
      </c>
      <c r="AA292" s="342">
        <f t="shared" si="14"/>
        <v>112</v>
      </c>
      <c r="AC292" s="5"/>
    </row>
    <row r="293" spans="1:29" s="3" customFormat="1" ht="10.199999999999999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16024</v>
      </c>
      <c r="T293" s="1" t="s">
        <v>2190</v>
      </c>
      <c r="U293" s="3" t="s">
        <v>2191</v>
      </c>
      <c r="V293" s="3" t="s">
        <v>2191</v>
      </c>
      <c r="W293" s="3" t="s">
        <v>1161</v>
      </c>
      <c r="X293" s="3" t="s">
        <v>2847</v>
      </c>
      <c r="Y293" s="342">
        <f t="shared" si="12"/>
        <v>128</v>
      </c>
      <c r="Z293" s="342" t="str">
        <f t="shared" si="13"/>
        <v>0</v>
      </c>
      <c r="AA293" s="342">
        <f t="shared" si="14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 t="s">
        <v>1161</v>
      </c>
      <c r="X294" s="3" t="s">
        <v>2847</v>
      </c>
      <c r="Y294" s="342">
        <f t="shared" si="12"/>
        <v>128</v>
      </c>
      <c r="Z294" s="342" t="str">
        <f t="shared" si="13"/>
        <v>0</v>
      </c>
      <c r="AA294" s="342">
        <f t="shared" si="14"/>
        <v>128</v>
      </c>
      <c r="AC294" s="25"/>
    </row>
    <row r="295" spans="1:29" s="46" customFormat="1" ht="11.85" customHeight="1" thickBot="1" x14ac:dyDescent="0.3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342">
        <f t="shared" si="12"/>
        <v>0</v>
      </c>
      <c r="Z295" s="342" t="str">
        <f t="shared" si="13"/>
        <v>0</v>
      </c>
      <c r="AA295" s="342" t="str">
        <f t="shared" si="14"/>
        <v>0</v>
      </c>
    </row>
    <row r="296" spans="1:29" s="43" customFormat="1" ht="11.85" customHeight="1" x14ac:dyDescent="0.25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342">
        <f t="shared" si="12"/>
        <v>0</v>
      </c>
      <c r="Z296" s="342" t="str">
        <f t="shared" si="13"/>
        <v>0</v>
      </c>
      <c r="AA296" s="342" t="str">
        <f t="shared" si="14"/>
        <v>0</v>
      </c>
    </row>
    <row r="297" spans="1:29" s="3" customFormat="1" ht="10.199999999999999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3" t="s">
        <v>1161</v>
      </c>
      <c r="X297" s="3" t="s">
        <v>1019</v>
      </c>
      <c r="Y297" s="342">
        <f t="shared" si="12"/>
        <v>1312</v>
      </c>
      <c r="Z297" s="342">
        <f t="shared" si="13"/>
        <v>1312</v>
      </c>
      <c r="AA297" s="342" t="str">
        <f t="shared" si="14"/>
        <v>0</v>
      </c>
      <c r="AC297" s="5"/>
    </row>
    <row r="298" spans="1:29" s="3" customFormat="1" ht="10.199999999999999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3" t="s">
        <v>1161</v>
      </c>
      <c r="X298" s="3" t="s">
        <v>2847</v>
      </c>
      <c r="Y298" s="342">
        <f t="shared" si="12"/>
        <v>640</v>
      </c>
      <c r="Z298" s="342" t="str">
        <f t="shared" si="13"/>
        <v>0</v>
      </c>
      <c r="AA298" s="342">
        <f t="shared" si="14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342">
        <f t="shared" si="12"/>
        <v>0</v>
      </c>
      <c r="Z299" s="342" t="str">
        <f t="shared" si="13"/>
        <v>0</v>
      </c>
      <c r="AA299" s="342" t="str">
        <f t="shared" si="14"/>
        <v>0</v>
      </c>
      <c r="AC299" s="25"/>
    </row>
    <row r="300" spans="1:29" s="38" customFormat="1" ht="11.85" customHeight="1" x14ac:dyDescent="0.25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342">
        <f t="shared" si="12"/>
        <v>0</v>
      </c>
      <c r="Z300" s="342" t="str">
        <f t="shared" si="13"/>
        <v>0</v>
      </c>
      <c r="AA300" s="342" t="str">
        <f t="shared" si="14"/>
        <v>0</v>
      </c>
    </row>
    <row r="301" spans="1:29" s="43" customFormat="1" ht="11.85" customHeight="1" x14ac:dyDescent="0.25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342">
        <f t="shared" si="12"/>
        <v>0</v>
      </c>
      <c r="Z301" s="342" t="str">
        <f t="shared" si="13"/>
        <v>0</v>
      </c>
      <c r="AA301" s="342" t="str">
        <f t="shared" si="14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3" t="s">
        <v>1161</v>
      </c>
      <c r="X302" s="3" t="s">
        <v>1019</v>
      </c>
      <c r="Y302" s="342">
        <f t="shared" si="12"/>
        <v>656</v>
      </c>
      <c r="Z302" s="342">
        <f t="shared" si="13"/>
        <v>656</v>
      </c>
      <c r="AA302" s="342" t="str">
        <f t="shared" si="14"/>
        <v>0</v>
      </c>
      <c r="AC302" s="5"/>
    </row>
    <row r="303" spans="1:29" s="3" customFormat="1" ht="10.199999999999999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3" t="s">
        <v>1161</v>
      </c>
      <c r="X303" s="3" t="s">
        <v>2847</v>
      </c>
      <c r="Y303" s="342">
        <f t="shared" si="12"/>
        <v>320</v>
      </c>
      <c r="Z303" s="342" t="str">
        <f t="shared" si="13"/>
        <v>0</v>
      </c>
      <c r="AA303" s="342">
        <f t="shared" si="14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3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5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5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5"/>
    <row r="309" spans="1:27" ht="11.85" customHeight="1" x14ac:dyDescent="0.25"/>
    <row r="310" spans="1:27" ht="11.85" customHeight="1" x14ac:dyDescent="0.25"/>
    <row r="311" spans="1:27" s="3" customFormat="1" ht="10.199999999999999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>
        <f>SUM(Y5:Y310)</f>
        <v>77648</v>
      </c>
      <c r="Z311" s="8">
        <f>SUM(Z5:Z310)</f>
        <v>18976</v>
      </c>
      <c r="AA311" s="8">
        <f>SUM(AA5:AA310)</f>
        <v>58672</v>
      </c>
    </row>
    <row r="312" spans="1:27" x14ac:dyDescent="0.25">
      <c r="Y312" s="333"/>
      <c r="Z312" s="333"/>
      <c r="AA312" s="333"/>
    </row>
    <row r="313" spans="1:27" x14ac:dyDescent="0.25">
      <c r="Y313" s="333"/>
      <c r="Z313" s="333"/>
      <c r="AA313" s="333">
        <f>Z311+AA311</f>
        <v>77648</v>
      </c>
    </row>
    <row r="314" spans="1:27" s="3" customFormat="1" ht="10.199999999999999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0.199999999999999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1"/>
  <sheetViews>
    <sheetView topLeftCell="O133" zoomScale="75" zoomScaleNormal="75" workbookViewId="0">
      <selection activeCell="Y169" sqref="Y169:AA169"/>
    </sheetView>
  </sheetViews>
  <sheetFormatPr defaultRowHeight="13.2" x14ac:dyDescent="0.25"/>
  <cols>
    <col min="1" max="1" width="14.66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36926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36926</v>
      </c>
      <c r="C3" s="238" t="s">
        <v>1916</v>
      </c>
      <c r="E3" s="239"/>
      <c r="G3" s="23"/>
      <c r="H3" s="22"/>
      <c r="I3" s="259"/>
      <c r="J3" s="37"/>
      <c r="K3" s="22"/>
      <c r="L3" s="244" t="s">
        <v>2185</v>
      </c>
      <c r="R3" s="22"/>
      <c r="S3" s="260"/>
      <c r="T3" s="22"/>
      <c r="X3" s="22"/>
      <c r="Y3" s="22"/>
    </row>
    <row r="4" spans="1:34" s="3" customFormat="1" ht="12" customHeight="1" x14ac:dyDescent="0.2">
      <c r="A4" s="1" t="s">
        <v>3226</v>
      </c>
      <c r="B4" s="2">
        <v>0</v>
      </c>
      <c r="C4" s="1" t="s">
        <v>3227</v>
      </c>
      <c r="D4" s="1" t="s">
        <v>1781</v>
      </c>
      <c r="E4" s="3" t="s">
        <v>2187</v>
      </c>
      <c r="F4" s="3">
        <v>24</v>
      </c>
      <c r="G4" s="27">
        <v>25</v>
      </c>
      <c r="I4" s="27"/>
      <c r="J4" s="3" t="s">
        <v>446</v>
      </c>
      <c r="K4" s="111" t="s">
        <v>2821</v>
      </c>
      <c r="L4" s="244" t="s">
        <v>2185</v>
      </c>
      <c r="M4" s="26" t="s">
        <v>2821</v>
      </c>
      <c r="N4" s="74" t="s">
        <v>446</v>
      </c>
      <c r="O4" s="26" t="s">
        <v>3039</v>
      </c>
      <c r="P4" s="22">
        <v>25</v>
      </c>
      <c r="Q4" s="248" t="s">
        <v>3228</v>
      </c>
      <c r="R4" s="21">
        <v>0</v>
      </c>
      <c r="S4" s="390" t="s">
        <v>436</v>
      </c>
      <c r="T4" s="1" t="s">
        <v>3229</v>
      </c>
      <c r="U4" s="3" t="s">
        <v>1769</v>
      </c>
      <c r="V4" s="3" t="s">
        <v>1769</v>
      </c>
      <c r="W4" s="3" t="s">
        <v>2892</v>
      </c>
      <c r="X4" s="3" t="s">
        <v>1019</v>
      </c>
      <c r="Y4" s="342">
        <f>F4*G4*2</f>
        <v>1200</v>
      </c>
      <c r="Z4" s="342">
        <f>IF(X4="N",Y4,"0")</f>
        <v>1200</v>
      </c>
      <c r="AA4" s="342" t="str">
        <f>IF(X4="P",Y4,"0")</f>
        <v>0</v>
      </c>
      <c r="AC4" s="5"/>
    </row>
    <row r="5" spans="1:34" s="22" customFormat="1" ht="12" customHeight="1" x14ac:dyDescent="0.2">
      <c r="A5" s="20" t="s">
        <v>2711</v>
      </c>
      <c r="B5" s="21">
        <v>216</v>
      </c>
      <c r="C5" s="20" t="s">
        <v>2218</v>
      </c>
      <c r="D5" s="20" t="s">
        <v>1781</v>
      </c>
      <c r="E5" s="22" t="s">
        <v>2187</v>
      </c>
      <c r="F5" s="22">
        <v>24</v>
      </c>
      <c r="G5" s="22">
        <v>8</v>
      </c>
      <c r="I5" s="29" t="s">
        <v>2904</v>
      </c>
      <c r="J5" s="22" t="s">
        <v>446</v>
      </c>
      <c r="K5" s="29" t="s">
        <v>2277</v>
      </c>
      <c r="L5" s="246" t="s">
        <v>2185</v>
      </c>
      <c r="M5" s="26" t="s">
        <v>2821</v>
      </c>
      <c r="N5" s="74" t="s">
        <v>446</v>
      </c>
      <c r="O5" s="26" t="s">
        <v>3039</v>
      </c>
      <c r="P5" s="22">
        <v>8</v>
      </c>
      <c r="Q5" s="248" t="s">
        <v>3228</v>
      </c>
      <c r="R5" s="21">
        <v>0</v>
      </c>
      <c r="S5" s="250" t="s">
        <v>3230</v>
      </c>
      <c r="T5" s="1" t="s">
        <v>3229</v>
      </c>
      <c r="U5" s="22" t="s">
        <v>1769</v>
      </c>
      <c r="V5" s="22" t="s">
        <v>1769</v>
      </c>
      <c r="W5" s="22" t="s">
        <v>2892</v>
      </c>
      <c r="X5" s="22" t="s">
        <v>2847</v>
      </c>
      <c r="Y5" s="342">
        <f t="shared" ref="Y5:Y59" si="0">F5*G5*2</f>
        <v>384</v>
      </c>
      <c r="Z5" s="342" t="str">
        <f t="shared" ref="Z5:Z59" si="1">IF(X5="N",Y5,"0")</f>
        <v>0</v>
      </c>
      <c r="AA5" s="342">
        <f t="shared" ref="AA5:AA59" si="2">IF(X5="P",Y5,"0")</f>
        <v>384</v>
      </c>
      <c r="AC5" s="25"/>
    </row>
    <row r="6" spans="1:34" s="3" customFormat="1" ht="12" customHeight="1" x14ac:dyDescent="0.2">
      <c r="L6" s="244" t="s">
        <v>2185</v>
      </c>
      <c r="M6" s="26"/>
      <c r="N6" s="74"/>
      <c r="O6" s="26"/>
      <c r="P6" s="16"/>
      <c r="Q6" s="248"/>
      <c r="R6" s="21"/>
      <c r="S6" s="261"/>
      <c r="T6" s="1"/>
      <c r="U6" s="22"/>
      <c r="V6" s="22"/>
      <c r="Y6" s="342"/>
      <c r="Z6" s="342" t="str">
        <f t="shared" si="1"/>
        <v>0</v>
      </c>
      <c r="AA6" s="342" t="str">
        <f t="shared" si="2"/>
        <v>0</v>
      </c>
      <c r="AC6" s="5"/>
    </row>
    <row r="7" spans="1:34" s="65" customFormat="1" ht="12" customHeight="1" thickBot="1" x14ac:dyDescent="0.3">
      <c r="A7" s="300"/>
      <c r="B7" s="387"/>
      <c r="C7" s="300"/>
      <c r="D7" s="262"/>
      <c r="E7" s="49"/>
      <c r="F7" s="49"/>
      <c r="G7" s="317">
        <f>SUM(G3:G5)</f>
        <v>33</v>
      </c>
      <c r="H7" s="49"/>
      <c r="I7" s="265"/>
      <c r="K7" s="265"/>
      <c r="L7" s="266"/>
      <c r="M7" s="295">
        <f>G7-P7</f>
        <v>0</v>
      </c>
      <c r="O7" s="388"/>
      <c r="P7" s="295">
        <f>SUM(P3:P6)</f>
        <v>33</v>
      </c>
      <c r="Q7" s="300"/>
      <c r="R7" s="387"/>
      <c r="S7" s="269"/>
      <c r="T7" s="300"/>
      <c r="Y7" s="342"/>
      <c r="Z7" s="342" t="str">
        <f t="shared" si="1"/>
        <v>0</v>
      </c>
      <c r="AA7" s="342" t="str">
        <f t="shared" si="2"/>
        <v>0</v>
      </c>
      <c r="AC7" s="389"/>
    </row>
    <row r="8" spans="1:34" s="74" customFormat="1" ht="12" customHeight="1" x14ac:dyDescent="0.25">
      <c r="A8" s="20"/>
      <c r="B8" s="21"/>
      <c r="C8" s="238" t="s">
        <v>1920</v>
      </c>
      <c r="D8" s="20"/>
      <c r="E8" s="22"/>
      <c r="F8" s="22"/>
      <c r="G8" s="22"/>
      <c r="H8" s="22"/>
      <c r="I8" s="29"/>
      <c r="J8" s="37"/>
      <c r="K8" s="23"/>
      <c r="L8" s="271"/>
      <c r="M8" s="272"/>
      <c r="O8" s="260"/>
      <c r="P8" s="272"/>
      <c r="Q8" s="83"/>
      <c r="R8" s="84"/>
      <c r="S8" s="260"/>
      <c r="T8" s="83"/>
      <c r="Y8" s="342"/>
      <c r="Z8" s="342" t="str">
        <f t="shared" si="1"/>
        <v>0</v>
      </c>
      <c r="AA8" s="342" t="str">
        <f t="shared" si="2"/>
        <v>0</v>
      </c>
      <c r="AC8" s="85"/>
    </row>
    <row r="9" spans="1:34" s="43" customFormat="1" ht="12" customHeight="1" x14ac:dyDescent="0.25">
      <c r="A9" s="20" t="s">
        <v>2711</v>
      </c>
      <c r="B9" s="21">
        <v>216</v>
      </c>
      <c r="C9" s="20" t="s">
        <v>2218</v>
      </c>
      <c r="D9" s="20" t="s">
        <v>1930</v>
      </c>
      <c r="E9" s="74" t="s">
        <v>2187</v>
      </c>
      <c r="F9" s="74">
        <v>1</v>
      </c>
      <c r="G9" s="74">
        <v>1</v>
      </c>
      <c r="H9" s="22" t="s">
        <v>2839</v>
      </c>
      <c r="I9" s="29" t="s">
        <v>2904</v>
      </c>
      <c r="J9" s="22" t="s">
        <v>446</v>
      </c>
      <c r="K9" s="29" t="s">
        <v>2277</v>
      </c>
      <c r="L9" s="271" t="s">
        <v>2185</v>
      </c>
      <c r="M9" s="275" t="s">
        <v>2821</v>
      </c>
      <c r="N9" s="74" t="s">
        <v>446</v>
      </c>
      <c r="O9" s="276" t="s">
        <v>1926</v>
      </c>
      <c r="P9" s="74">
        <v>1</v>
      </c>
      <c r="Q9" s="248" t="s">
        <v>3228</v>
      </c>
      <c r="R9" s="21">
        <v>0</v>
      </c>
      <c r="S9" s="250" t="s">
        <v>3230</v>
      </c>
      <c r="T9" s="1" t="s">
        <v>3231</v>
      </c>
      <c r="U9" s="22" t="s">
        <v>1769</v>
      </c>
      <c r="V9" s="22" t="s">
        <v>1769</v>
      </c>
      <c r="W9" s="22" t="s">
        <v>2892</v>
      </c>
      <c r="X9" s="22" t="s">
        <v>2847</v>
      </c>
      <c r="Y9" s="342">
        <f t="shared" si="0"/>
        <v>2</v>
      </c>
      <c r="Z9" s="342" t="str">
        <f t="shared" si="1"/>
        <v>0</v>
      </c>
      <c r="AA9" s="342">
        <f t="shared" si="2"/>
        <v>2</v>
      </c>
      <c r="AB9" s="30"/>
      <c r="AC9" s="30"/>
      <c r="AD9" s="34"/>
      <c r="AE9" s="34"/>
      <c r="AF9" s="34"/>
      <c r="AG9" s="34"/>
      <c r="AH9" s="34"/>
    </row>
    <row r="10" spans="1:34" s="43" customFormat="1" ht="12" customHeight="1" x14ac:dyDescent="0.25">
      <c r="A10" s="20" t="s">
        <v>2711</v>
      </c>
      <c r="B10" s="21">
        <v>216</v>
      </c>
      <c r="C10" s="20" t="s">
        <v>2218</v>
      </c>
      <c r="D10" s="20" t="s">
        <v>1094</v>
      </c>
      <c r="E10" s="74" t="s">
        <v>2187</v>
      </c>
      <c r="F10" s="74">
        <v>1</v>
      </c>
      <c r="G10" s="74">
        <v>1</v>
      </c>
      <c r="H10" s="22" t="s">
        <v>2839</v>
      </c>
      <c r="I10" s="29" t="s">
        <v>2904</v>
      </c>
      <c r="J10" s="22" t="s">
        <v>446</v>
      </c>
      <c r="K10" s="29" t="s">
        <v>2277</v>
      </c>
      <c r="L10" s="271" t="s">
        <v>2185</v>
      </c>
      <c r="M10" s="275" t="s">
        <v>2821</v>
      </c>
      <c r="N10" s="74" t="s">
        <v>446</v>
      </c>
      <c r="O10" s="276" t="s">
        <v>1926</v>
      </c>
      <c r="P10" s="74">
        <v>1</v>
      </c>
      <c r="Q10" s="248" t="s">
        <v>3228</v>
      </c>
      <c r="R10" s="21">
        <v>0</v>
      </c>
      <c r="S10" s="250" t="s">
        <v>3230</v>
      </c>
      <c r="T10" s="1" t="s">
        <v>3231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342">
        <f t="shared" si="0"/>
        <v>2</v>
      </c>
      <c r="Z10" s="342" t="str">
        <f t="shared" si="1"/>
        <v>0</v>
      </c>
      <c r="AA10" s="342">
        <f t="shared" si="2"/>
        <v>2</v>
      </c>
      <c r="AB10" s="30"/>
      <c r="AC10" s="30"/>
      <c r="AD10" s="34"/>
      <c r="AE10" s="34"/>
      <c r="AF10" s="34"/>
      <c r="AG10" s="34"/>
      <c r="AH10" s="34"/>
    </row>
    <row r="11" spans="1:34" s="43" customFormat="1" ht="12" customHeight="1" x14ac:dyDescent="0.25">
      <c r="A11" s="20" t="s">
        <v>2711</v>
      </c>
      <c r="B11" s="21">
        <v>216</v>
      </c>
      <c r="C11" s="20" t="s">
        <v>2218</v>
      </c>
      <c r="D11" s="20" t="s">
        <v>1931</v>
      </c>
      <c r="E11" s="74" t="s">
        <v>2187</v>
      </c>
      <c r="F11" s="74">
        <v>1</v>
      </c>
      <c r="G11" s="74">
        <v>1</v>
      </c>
      <c r="H11" s="22" t="s">
        <v>2839</v>
      </c>
      <c r="I11" s="29" t="s">
        <v>2904</v>
      </c>
      <c r="J11" s="22" t="s">
        <v>446</v>
      </c>
      <c r="K11" s="29" t="s">
        <v>2277</v>
      </c>
      <c r="L11" s="271" t="s">
        <v>2185</v>
      </c>
      <c r="M11" s="275" t="s">
        <v>2821</v>
      </c>
      <c r="N11" s="74" t="s">
        <v>446</v>
      </c>
      <c r="O11" s="276" t="s">
        <v>1926</v>
      </c>
      <c r="P11" s="74">
        <v>1</v>
      </c>
      <c r="Q11" s="248" t="s">
        <v>3228</v>
      </c>
      <c r="R11" s="21">
        <v>0</v>
      </c>
      <c r="S11" s="250" t="s">
        <v>3230</v>
      </c>
      <c r="T11" s="1" t="s">
        <v>3231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342">
        <f t="shared" si="0"/>
        <v>2</v>
      </c>
      <c r="Z11" s="342" t="str">
        <f t="shared" si="1"/>
        <v>0</v>
      </c>
      <c r="AA11" s="342">
        <f t="shared" si="2"/>
        <v>2</v>
      </c>
      <c r="AB11" s="30"/>
      <c r="AC11" s="30"/>
      <c r="AD11" s="34"/>
      <c r="AE11" s="34"/>
      <c r="AF11" s="34"/>
      <c r="AG11" s="34"/>
      <c r="AH11" s="34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1095</v>
      </c>
      <c r="E12" s="74" t="s">
        <v>2187</v>
      </c>
      <c r="F12" s="74">
        <v>1</v>
      </c>
      <c r="G12" s="74">
        <v>1</v>
      </c>
      <c r="H12" s="22" t="s">
        <v>2839</v>
      </c>
      <c r="I12" s="29" t="s">
        <v>2904</v>
      </c>
      <c r="J12" s="22" t="s">
        <v>446</v>
      </c>
      <c r="K12" s="29" t="s">
        <v>2277</v>
      </c>
      <c r="L12" s="271" t="s">
        <v>2185</v>
      </c>
      <c r="M12" s="275" t="s">
        <v>2821</v>
      </c>
      <c r="N12" s="74" t="s">
        <v>446</v>
      </c>
      <c r="O12" s="276" t="s">
        <v>1926</v>
      </c>
      <c r="P12" s="74">
        <v>1</v>
      </c>
      <c r="Q12" s="248" t="s">
        <v>3228</v>
      </c>
      <c r="R12" s="21">
        <v>0</v>
      </c>
      <c r="S12" s="250" t="s">
        <v>3230</v>
      </c>
      <c r="T12" s="1" t="s">
        <v>3231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342">
        <f t="shared" si="0"/>
        <v>2</v>
      </c>
      <c r="Z12" s="342" t="str">
        <f t="shared" si="1"/>
        <v>0</v>
      </c>
      <c r="AA12" s="342">
        <f t="shared" si="2"/>
        <v>2</v>
      </c>
      <c r="AB12" s="30"/>
      <c r="AC12" s="30"/>
      <c r="AD12" s="34"/>
      <c r="AE12" s="34"/>
      <c r="AF12" s="34"/>
      <c r="AG12" s="34"/>
      <c r="AH12" s="34"/>
    </row>
    <row r="13" spans="1:34" s="43" customFormat="1" ht="12" customHeight="1" x14ac:dyDescent="0.25">
      <c r="A13" s="20" t="s">
        <v>2711</v>
      </c>
      <c r="B13" s="21">
        <v>216</v>
      </c>
      <c r="C13" s="20" t="s">
        <v>2218</v>
      </c>
      <c r="D13" s="20" t="s">
        <v>1898</v>
      </c>
      <c r="E13" s="74" t="s">
        <v>2187</v>
      </c>
      <c r="F13" s="74">
        <v>1</v>
      </c>
      <c r="G13" s="74">
        <v>1</v>
      </c>
      <c r="H13" s="22" t="s">
        <v>2839</v>
      </c>
      <c r="I13" s="29" t="s">
        <v>2904</v>
      </c>
      <c r="J13" s="22" t="s">
        <v>446</v>
      </c>
      <c r="K13" s="29" t="s">
        <v>2277</v>
      </c>
      <c r="L13" s="271" t="s">
        <v>2185</v>
      </c>
      <c r="M13" s="275" t="s">
        <v>2821</v>
      </c>
      <c r="N13" s="74" t="s">
        <v>446</v>
      </c>
      <c r="O13" s="276" t="s">
        <v>1926</v>
      </c>
      <c r="P13" s="74">
        <v>1</v>
      </c>
      <c r="Q13" s="248" t="s">
        <v>3228</v>
      </c>
      <c r="R13" s="21">
        <v>0</v>
      </c>
      <c r="S13" s="250" t="s">
        <v>3230</v>
      </c>
      <c r="T13" s="1" t="s">
        <v>3231</v>
      </c>
      <c r="U13" s="22" t="s">
        <v>1769</v>
      </c>
      <c r="V13" s="22" t="s">
        <v>1769</v>
      </c>
      <c r="W13" s="22" t="s">
        <v>2892</v>
      </c>
      <c r="X13" s="22" t="s">
        <v>2847</v>
      </c>
      <c r="Y13" s="342">
        <f t="shared" si="0"/>
        <v>2</v>
      </c>
      <c r="Z13" s="342" t="str">
        <f t="shared" si="1"/>
        <v>0</v>
      </c>
      <c r="AA13" s="342">
        <f t="shared" si="2"/>
        <v>2</v>
      </c>
      <c r="AB13" s="30"/>
      <c r="AC13" s="30"/>
      <c r="AD13" s="34"/>
      <c r="AE13" s="34"/>
      <c r="AF13" s="34"/>
      <c r="AG13" s="34"/>
      <c r="AH13" s="34"/>
    </row>
    <row r="14" spans="1:34" s="43" customFormat="1" ht="12" customHeight="1" x14ac:dyDescent="0.25">
      <c r="A14" s="20" t="s">
        <v>2711</v>
      </c>
      <c r="B14" s="21">
        <v>216</v>
      </c>
      <c r="C14" s="20" t="s">
        <v>2218</v>
      </c>
      <c r="D14" s="20" t="s">
        <v>1932</v>
      </c>
      <c r="E14" s="74" t="s">
        <v>2187</v>
      </c>
      <c r="F14" s="74">
        <v>1</v>
      </c>
      <c r="G14" s="74">
        <v>1</v>
      </c>
      <c r="H14" s="22" t="s">
        <v>2839</v>
      </c>
      <c r="I14" s="29" t="s">
        <v>2904</v>
      </c>
      <c r="J14" s="22" t="s">
        <v>446</v>
      </c>
      <c r="K14" s="29" t="s">
        <v>2277</v>
      </c>
      <c r="L14" s="271" t="s">
        <v>2185</v>
      </c>
      <c r="M14" s="275" t="s">
        <v>2821</v>
      </c>
      <c r="N14" s="74" t="s">
        <v>446</v>
      </c>
      <c r="O14" s="276" t="s">
        <v>1926</v>
      </c>
      <c r="P14" s="74">
        <v>1</v>
      </c>
      <c r="Q14" s="248" t="s">
        <v>3228</v>
      </c>
      <c r="R14" s="21">
        <v>0</v>
      </c>
      <c r="S14" s="250" t="s">
        <v>3230</v>
      </c>
      <c r="T14" s="1" t="s">
        <v>3231</v>
      </c>
      <c r="U14" s="22" t="s">
        <v>1769</v>
      </c>
      <c r="V14" s="22" t="s">
        <v>1769</v>
      </c>
      <c r="W14" s="22" t="s">
        <v>2892</v>
      </c>
      <c r="X14" s="22" t="s">
        <v>2847</v>
      </c>
      <c r="Y14" s="342">
        <f t="shared" si="0"/>
        <v>2</v>
      </c>
      <c r="Z14" s="342" t="str">
        <f t="shared" si="1"/>
        <v>0</v>
      </c>
      <c r="AA14" s="342">
        <f t="shared" si="2"/>
        <v>2</v>
      </c>
      <c r="AB14" s="30"/>
      <c r="AC14" s="30"/>
      <c r="AD14" s="34"/>
      <c r="AE14" s="34"/>
      <c r="AF14" s="34"/>
      <c r="AG14" s="34"/>
      <c r="AH14" s="34"/>
    </row>
    <row r="15" spans="1:34" s="43" customFormat="1" ht="12" customHeight="1" x14ac:dyDescent="0.25">
      <c r="A15" s="20" t="s">
        <v>2711</v>
      </c>
      <c r="B15" s="21">
        <v>216</v>
      </c>
      <c r="C15" s="20" t="s">
        <v>2218</v>
      </c>
      <c r="D15" s="20" t="s">
        <v>1933</v>
      </c>
      <c r="E15" s="74" t="s">
        <v>2187</v>
      </c>
      <c r="F15" s="74">
        <v>1</v>
      </c>
      <c r="G15" s="74">
        <v>1</v>
      </c>
      <c r="H15" s="22" t="s">
        <v>2839</v>
      </c>
      <c r="I15" s="29" t="s">
        <v>2904</v>
      </c>
      <c r="J15" s="22" t="s">
        <v>446</v>
      </c>
      <c r="K15" s="29" t="s">
        <v>2277</v>
      </c>
      <c r="L15" s="271" t="s">
        <v>2185</v>
      </c>
      <c r="M15" s="275" t="s">
        <v>2821</v>
      </c>
      <c r="N15" s="74" t="s">
        <v>446</v>
      </c>
      <c r="O15" s="276" t="s">
        <v>1926</v>
      </c>
      <c r="P15" s="74">
        <v>1</v>
      </c>
      <c r="Q15" s="248" t="s">
        <v>3228</v>
      </c>
      <c r="R15" s="21">
        <v>0</v>
      </c>
      <c r="S15" s="250" t="s">
        <v>3230</v>
      </c>
      <c r="T15" s="1" t="s">
        <v>3231</v>
      </c>
      <c r="U15" s="22" t="s">
        <v>1769</v>
      </c>
      <c r="V15" s="22" t="s">
        <v>1769</v>
      </c>
      <c r="W15" s="22" t="s">
        <v>2892</v>
      </c>
      <c r="X15" s="22" t="s">
        <v>2847</v>
      </c>
      <c r="Y15" s="342">
        <f t="shared" si="0"/>
        <v>2</v>
      </c>
      <c r="Z15" s="342" t="str">
        <f t="shared" si="1"/>
        <v>0</v>
      </c>
      <c r="AA15" s="342">
        <f t="shared" si="2"/>
        <v>2</v>
      </c>
      <c r="AB15" s="30"/>
      <c r="AC15" s="30"/>
      <c r="AD15" s="34"/>
      <c r="AE15" s="34"/>
      <c r="AF15" s="34"/>
      <c r="AG15" s="34"/>
      <c r="AH15" s="34"/>
    </row>
    <row r="16" spans="1:34" s="43" customFormat="1" ht="12" customHeight="1" x14ac:dyDescent="0.25">
      <c r="A16" s="20" t="s">
        <v>2711</v>
      </c>
      <c r="B16" s="21">
        <v>216</v>
      </c>
      <c r="C16" s="20" t="s">
        <v>2218</v>
      </c>
      <c r="D16" s="20" t="s">
        <v>1934</v>
      </c>
      <c r="E16" s="74" t="s">
        <v>2187</v>
      </c>
      <c r="F16" s="74">
        <v>1</v>
      </c>
      <c r="G16" s="74">
        <v>1</v>
      </c>
      <c r="H16" s="22" t="s">
        <v>2839</v>
      </c>
      <c r="I16" s="29" t="s">
        <v>2904</v>
      </c>
      <c r="J16" s="22" t="s">
        <v>446</v>
      </c>
      <c r="K16" s="29" t="s">
        <v>2277</v>
      </c>
      <c r="L16" s="271" t="s">
        <v>2185</v>
      </c>
      <c r="M16" s="275" t="s">
        <v>2821</v>
      </c>
      <c r="N16" s="74" t="s">
        <v>446</v>
      </c>
      <c r="O16" s="276" t="s">
        <v>1926</v>
      </c>
      <c r="P16" s="74">
        <v>1</v>
      </c>
      <c r="Q16" s="248" t="s">
        <v>3228</v>
      </c>
      <c r="R16" s="21">
        <v>0</v>
      </c>
      <c r="S16" s="250" t="s">
        <v>3230</v>
      </c>
      <c r="T16" s="1" t="s">
        <v>3231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342">
        <f t="shared" si="0"/>
        <v>2</v>
      </c>
      <c r="Z16" s="342" t="str">
        <f t="shared" si="1"/>
        <v>0</v>
      </c>
      <c r="AA16" s="342">
        <f t="shared" si="2"/>
        <v>2</v>
      </c>
      <c r="AB16" s="30"/>
      <c r="AC16" s="30"/>
      <c r="AD16" s="34"/>
      <c r="AE16" s="34"/>
      <c r="AF16" s="34"/>
      <c r="AG16" s="34"/>
      <c r="AH16" s="34"/>
    </row>
    <row r="17" spans="1:34" s="43" customFormat="1" ht="12" customHeight="1" x14ac:dyDescent="0.25">
      <c r="A17" s="20" t="s">
        <v>2711</v>
      </c>
      <c r="B17" s="21">
        <v>216</v>
      </c>
      <c r="C17" s="20" t="s">
        <v>2218</v>
      </c>
      <c r="D17" s="20" t="s">
        <v>1935</v>
      </c>
      <c r="E17" s="74" t="s">
        <v>2187</v>
      </c>
      <c r="F17" s="74">
        <v>1</v>
      </c>
      <c r="G17" s="74">
        <v>1</v>
      </c>
      <c r="H17" s="22" t="s">
        <v>2839</v>
      </c>
      <c r="I17" s="29" t="s">
        <v>2904</v>
      </c>
      <c r="J17" s="22" t="s">
        <v>446</v>
      </c>
      <c r="K17" s="29" t="s">
        <v>2277</v>
      </c>
      <c r="L17" s="271" t="s">
        <v>2185</v>
      </c>
      <c r="M17" s="275" t="s">
        <v>2821</v>
      </c>
      <c r="N17" s="74" t="s">
        <v>446</v>
      </c>
      <c r="O17" s="276" t="s">
        <v>1926</v>
      </c>
      <c r="P17" s="74">
        <v>1</v>
      </c>
      <c r="Q17" s="248" t="s">
        <v>3228</v>
      </c>
      <c r="R17" s="21">
        <v>0</v>
      </c>
      <c r="S17" s="250" t="s">
        <v>3230</v>
      </c>
      <c r="T17" s="1" t="s">
        <v>3231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342">
        <f t="shared" si="0"/>
        <v>2</v>
      </c>
      <c r="Z17" s="342" t="str">
        <f t="shared" si="1"/>
        <v>0</v>
      </c>
      <c r="AA17" s="342">
        <f t="shared" si="2"/>
        <v>2</v>
      </c>
      <c r="AB17" s="30"/>
      <c r="AC17" s="30"/>
      <c r="AD17" s="34"/>
      <c r="AE17" s="34"/>
      <c r="AF17" s="34"/>
      <c r="AG17" s="34"/>
      <c r="AH17" s="34"/>
    </row>
    <row r="18" spans="1:34" s="43" customFormat="1" ht="12" customHeight="1" x14ac:dyDescent="0.25">
      <c r="A18" s="20" t="s">
        <v>2711</v>
      </c>
      <c r="B18" s="21">
        <v>216</v>
      </c>
      <c r="C18" s="20" t="s">
        <v>2218</v>
      </c>
      <c r="D18" s="20" t="s">
        <v>1936</v>
      </c>
      <c r="E18" s="74" t="s">
        <v>2187</v>
      </c>
      <c r="F18" s="74">
        <v>1</v>
      </c>
      <c r="G18" s="74">
        <v>1</v>
      </c>
      <c r="H18" s="22" t="s">
        <v>2839</v>
      </c>
      <c r="I18" s="29" t="s">
        <v>2904</v>
      </c>
      <c r="J18" s="22" t="s">
        <v>446</v>
      </c>
      <c r="K18" s="29" t="s">
        <v>2277</v>
      </c>
      <c r="L18" s="271" t="s">
        <v>2185</v>
      </c>
      <c r="M18" s="275" t="s">
        <v>2821</v>
      </c>
      <c r="N18" s="74" t="s">
        <v>446</v>
      </c>
      <c r="O18" s="276" t="s">
        <v>1926</v>
      </c>
      <c r="P18" s="74">
        <v>1</v>
      </c>
      <c r="Q18" s="248" t="s">
        <v>3228</v>
      </c>
      <c r="R18" s="21">
        <v>0</v>
      </c>
      <c r="S18" s="250" t="s">
        <v>3230</v>
      </c>
      <c r="T18" s="1" t="s">
        <v>3231</v>
      </c>
      <c r="U18" s="22" t="s">
        <v>1769</v>
      </c>
      <c r="V18" s="22" t="s">
        <v>1769</v>
      </c>
      <c r="W18" s="22" t="s">
        <v>2892</v>
      </c>
      <c r="X18" s="22" t="s">
        <v>2847</v>
      </c>
      <c r="Y18" s="342">
        <f t="shared" si="0"/>
        <v>2</v>
      </c>
      <c r="Z18" s="342" t="str">
        <f t="shared" si="1"/>
        <v>0</v>
      </c>
      <c r="AA18" s="342">
        <f t="shared" si="2"/>
        <v>2</v>
      </c>
      <c r="AB18" s="30"/>
      <c r="AC18" s="30"/>
      <c r="AD18" s="34"/>
      <c r="AE18" s="34"/>
      <c r="AF18" s="34"/>
      <c r="AG18" s="34"/>
      <c r="AH18" s="34"/>
    </row>
    <row r="19" spans="1:34" s="43" customFormat="1" ht="12" customHeight="1" x14ac:dyDescent="0.25">
      <c r="A19" s="20" t="s">
        <v>2711</v>
      </c>
      <c r="B19" s="21">
        <v>216</v>
      </c>
      <c r="C19" s="20" t="s">
        <v>2218</v>
      </c>
      <c r="D19" s="20" t="s">
        <v>1937</v>
      </c>
      <c r="E19" s="74" t="s">
        <v>2187</v>
      </c>
      <c r="F19" s="74">
        <v>1</v>
      </c>
      <c r="G19" s="74">
        <v>1</v>
      </c>
      <c r="H19" s="22" t="s">
        <v>2839</v>
      </c>
      <c r="I19" s="29" t="s">
        <v>2904</v>
      </c>
      <c r="J19" s="22" t="s">
        <v>446</v>
      </c>
      <c r="K19" s="29" t="s">
        <v>2277</v>
      </c>
      <c r="L19" s="271" t="s">
        <v>2185</v>
      </c>
      <c r="M19" s="275" t="s">
        <v>2821</v>
      </c>
      <c r="N19" s="74" t="s">
        <v>446</v>
      </c>
      <c r="O19" s="276" t="s">
        <v>1926</v>
      </c>
      <c r="P19" s="74">
        <v>1</v>
      </c>
      <c r="Q19" s="248" t="s">
        <v>3228</v>
      </c>
      <c r="R19" s="21">
        <v>0</v>
      </c>
      <c r="S19" s="250" t="s">
        <v>3230</v>
      </c>
      <c r="T19" s="1" t="s">
        <v>3231</v>
      </c>
      <c r="U19" s="22" t="s">
        <v>1769</v>
      </c>
      <c r="V19" s="22" t="s">
        <v>1769</v>
      </c>
      <c r="W19" s="22" t="s">
        <v>2892</v>
      </c>
      <c r="X19" s="22" t="s">
        <v>2847</v>
      </c>
      <c r="Y19" s="342">
        <f t="shared" si="0"/>
        <v>2</v>
      </c>
      <c r="Z19" s="342" t="str">
        <f t="shared" si="1"/>
        <v>0</v>
      </c>
      <c r="AA19" s="342">
        <f t="shared" si="2"/>
        <v>2</v>
      </c>
      <c r="AB19" s="30"/>
      <c r="AC19" s="30"/>
      <c r="AD19" s="34"/>
      <c r="AE19" s="34"/>
      <c r="AF19" s="34"/>
      <c r="AG19" s="34"/>
      <c r="AH19" s="34"/>
    </row>
    <row r="20" spans="1:34" s="43" customFormat="1" ht="12" customHeight="1" x14ac:dyDescent="0.25">
      <c r="A20" s="20" t="s">
        <v>2711</v>
      </c>
      <c r="B20" s="21">
        <v>216</v>
      </c>
      <c r="C20" s="20" t="s">
        <v>2218</v>
      </c>
      <c r="D20" s="20" t="s">
        <v>1168</v>
      </c>
      <c r="E20" s="74" t="s">
        <v>2187</v>
      </c>
      <c r="F20" s="74">
        <v>1</v>
      </c>
      <c r="G20" s="74">
        <v>1</v>
      </c>
      <c r="H20" s="22" t="s">
        <v>2839</v>
      </c>
      <c r="I20" s="29" t="s">
        <v>2904</v>
      </c>
      <c r="J20" s="22" t="s">
        <v>446</v>
      </c>
      <c r="K20" s="29" t="s">
        <v>2277</v>
      </c>
      <c r="L20" s="271" t="s">
        <v>2185</v>
      </c>
      <c r="M20" s="275" t="s">
        <v>2821</v>
      </c>
      <c r="N20" s="74" t="s">
        <v>446</v>
      </c>
      <c r="O20" s="276" t="s">
        <v>1926</v>
      </c>
      <c r="P20" s="74">
        <v>1</v>
      </c>
      <c r="Q20" s="248" t="s">
        <v>3228</v>
      </c>
      <c r="R20" s="21">
        <v>0</v>
      </c>
      <c r="S20" s="250" t="s">
        <v>3230</v>
      </c>
      <c r="T20" s="1" t="s">
        <v>3231</v>
      </c>
      <c r="U20" s="22" t="s">
        <v>1769</v>
      </c>
      <c r="V20" s="22" t="s">
        <v>1769</v>
      </c>
      <c r="W20" s="22" t="s">
        <v>2892</v>
      </c>
      <c r="X20" s="22" t="s">
        <v>2847</v>
      </c>
      <c r="Y20" s="342">
        <f t="shared" si="0"/>
        <v>2</v>
      </c>
      <c r="Z20" s="342" t="str">
        <f t="shared" si="1"/>
        <v>0</v>
      </c>
      <c r="AA20" s="342">
        <f t="shared" si="2"/>
        <v>2</v>
      </c>
      <c r="AB20" s="30"/>
      <c r="AC20" s="30"/>
      <c r="AD20" s="34"/>
      <c r="AE20" s="34"/>
      <c r="AF20" s="34"/>
      <c r="AG20" s="34"/>
      <c r="AH20" s="34"/>
    </row>
    <row r="21" spans="1:34" s="43" customFormat="1" ht="12" customHeight="1" x14ac:dyDescent="0.25">
      <c r="A21" s="20" t="s">
        <v>2711</v>
      </c>
      <c r="B21" s="21">
        <v>216</v>
      </c>
      <c r="C21" s="20" t="s">
        <v>2218</v>
      </c>
      <c r="D21" s="20" t="s">
        <v>1938</v>
      </c>
      <c r="E21" s="74" t="s">
        <v>2187</v>
      </c>
      <c r="F21" s="74">
        <v>1</v>
      </c>
      <c r="G21" s="74">
        <v>1</v>
      </c>
      <c r="H21" s="22" t="s">
        <v>2839</v>
      </c>
      <c r="I21" s="29" t="s">
        <v>2904</v>
      </c>
      <c r="J21" s="22" t="s">
        <v>446</v>
      </c>
      <c r="K21" s="29" t="s">
        <v>2277</v>
      </c>
      <c r="L21" s="271" t="s">
        <v>2185</v>
      </c>
      <c r="M21" s="275" t="s">
        <v>2821</v>
      </c>
      <c r="N21" s="74" t="s">
        <v>446</v>
      </c>
      <c r="O21" s="276" t="s">
        <v>1926</v>
      </c>
      <c r="P21" s="74">
        <v>1</v>
      </c>
      <c r="Q21" s="248" t="s">
        <v>3228</v>
      </c>
      <c r="R21" s="21">
        <v>0</v>
      </c>
      <c r="S21" s="250" t="s">
        <v>3230</v>
      </c>
      <c r="T21" s="1" t="s">
        <v>3231</v>
      </c>
      <c r="U21" s="22" t="s">
        <v>1769</v>
      </c>
      <c r="V21" s="22" t="s">
        <v>1769</v>
      </c>
      <c r="W21" s="22" t="s">
        <v>2892</v>
      </c>
      <c r="X21" s="22" t="s">
        <v>2847</v>
      </c>
      <c r="Y21" s="342">
        <f t="shared" si="0"/>
        <v>2</v>
      </c>
      <c r="Z21" s="342" t="str">
        <f t="shared" si="1"/>
        <v>0</v>
      </c>
      <c r="AA21" s="342">
        <f t="shared" si="2"/>
        <v>2</v>
      </c>
      <c r="AB21" s="30"/>
      <c r="AC21" s="30"/>
      <c r="AD21" s="34"/>
      <c r="AE21" s="34"/>
      <c r="AF21" s="34"/>
      <c r="AG21" s="34"/>
      <c r="AH21" s="34"/>
    </row>
    <row r="22" spans="1:34" s="43" customFormat="1" ht="12" customHeight="1" x14ac:dyDescent="0.25">
      <c r="A22" s="20" t="s">
        <v>2711</v>
      </c>
      <c r="B22" s="21">
        <v>216</v>
      </c>
      <c r="C22" s="20" t="s">
        <v>2218</v>
      </c>
      <c r="D22" s="20" t="s">
        <v>1939</v>
      </c>
      <c r="E22" s="74" t="s">
        <v>2187</v>
      </c>
      <c r="F22" s="74">
        <v>1</v>
      </c>
      <c r="G22" s="74">
        <v>1</v>
      </c>
      <c r="H22" s="22" t="s">
        <v>2839</v>
      </c>
      <c r="I22" s="29" t="s">
        <v>2904</v>
      </c>
      <c r="J22" s="22" t="s">
        <v>446</v>
      </c>
      <c r="K22" s="29" t="s">
        <v>2277</v>
      </c>
      <c r="L22" s="271" t="s">
        <v>2185</v>
      </c>
      <c r="M22" s="275" t="s">
        <v>2821</v>
      </c>
      <c r="N22" s="74" t="s">
        <v>446</v>
      </c>
      <c r="O22" s="276" t="s">
        <v>1926</v>
      </c>
      <c r="P22" s="74">
        <v>1</v>
      </c>
      <c r="Q22" s="248" t="s">
        <v>3228</v>
      </c>
      <c r="R22" s="21">
        <v>0</v>
      </c>
      <c r="S22" s="250" t="s">
        <v>3230</v>
      </c>
      <c r="T22" s="1" t="s">
        <v>3231</v>
      </c>
      <c r="U22" s="22" t="s">
        <v>1769</v>
      </c>
      <c r="V22" s="22" t="s">
        <v>1769</v>
      </c>
      <c r="W22" s="22" t="s">
        <v>2892</v>
      </c>
      <c r="X22" s="22" t="s">
        <v>2847</v>
      </c>
      <c r="Y22" s="342">
        <f t="shared" si="0"/>
        <v>2</v>
      </c>
      <c r="Z22" s="342" t="str">
        <f t="shared" si="1"/>
        <v>0</v>
      </c>
      <c r="AA22" s="342">
        <f t="shared" si="2"/>
        <v>2</v>
      </c>
      <c r="AB22" s="30"/>
      <c r="AC22" s="30"/>
      <c r="AD22" s="34"/>
      <c r="AE22" s="34"/>
      <c r="AF22" s="34"/>
      <c r="AG22" s="34"/>
      <c r="AH22" s="34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1940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3228</v>
      </c>
      <c r="R23" s="21">
        <v>0</v>
      </c>
      <c r="S23" s="250" t="s">
        <v>3230</v>
      </c>
      <c r="T23" s="1" t="s">
        <v>3231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342">
        <f t="shared" si="0"/>
        <v>2</v>
      </c>
      <c r="Z23" s="342" t="str">
        <f t="shared" si="1"/>
        <v>0</v>
      </c>
      <c r="AA23" s="342">
        <f t="shared" si="2"/>
        <v>2</v>
      </c>
      <c r="AB23" s="114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1941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3228</v>
      </c>
      <c r="R24" s="21">
        <v>0</v>
      </c>
      <c r="S24" s="250" t="s">
        <v>3230</v>
      </c>
      <c r="T24" s="1" t="s">
        <v>3231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342">
        <f t="shared" si="0"/>
        <v>2</v>
      </c>
      <c r="Z24" s="342" t="str">
        <f t="shared" si="1"/>
        <v>0</v>
      </c>
      <c r="AA24" s="342">
        <f t="shared" si="2"/>
        <v>2</v>
      </c>
      <c r="AB24" s="114"/>
      <c r="AC24" s="30"/>
      <c r="AD24" s="34"/>
      <c r="AE24" s="34"/>
      <c r="AF24" s="34"/>
      <c r="AG24" s="34"/>
      <c r="AH24" s="34"/>
    </row>
    <row r="25" spans="1:34" s="42" customFormat="1" ht="12" customHeight="1" x14ac:dyDescent="0.25">
      <c r="A25" s="52"/>
      <c r="B25" s="53"/>
      <c r="C25" s="52"/>
      <c r="D25" s="52"/>
      <c r="G25" s="279">
        <f>SUM(G9:G24)</f>
        <v>16</v>
      </c>
      <c r="H25" s="252"/>
      <c r="I25" s="253"/>
      <c r="J25" s="280"/>
      <c r="K25" s="255"/>
      <c r="L25" s="256"/>
      <c r="M25" s="257">
        <f>G25-P25</f>
        <v>0</v>
      </c>
      <c r="N25" s="366"/>
      <c r="O25" s="282"/>
      <c r="P25" s="283">
        <f>SUM(P9:P24)</f>
        <v>16</v>
      </c>
      <c r="Q25" s="52"/>
      <c r="R25" s="53"/>
      <c r="S25" s="258"/>
      <c r="T25" s="52"/>
      <c r="Y25" s="342"/>
      <c r="Z25" s="342" t="str">
        <f t="shared" si="1"/>
        <v>0</v>
      </c>
      <c r="AA25" s="342" t="str">
        <f t="shared" si="2"/>
        <v>0</v>
      </c>
      <c r="AB25" s="284"/>
      <c r="AC25" s="56"/>
    </row>
    <row r="26" spans="1:34" s="74" customFormat="1" ht="12" customHeight="1" x14ac:dyDescent="0.25">
      <c r="A26" s="83"/>
      <c r="B26" s="84"/>
      <c r="C26" s="83"/>
      <c r="D26" s="83"/>
      <c r="G26" s="285"/>
      <c r="H26" s="286"/>
      <c r="I26" s="274"/>
      <c r="J26" s="287"/>
      <c r="K26" s="245"/>
      <c r="L26" s="271"/>
      <c r="M26" s="272"/>
      <c r="N26" s="37"/>
      <c r="O26" s="276"/>
      <c r="P26" s="289"/>
      <c r="Q26" s="20"/>
      <c r="R26" s="21"/>
      <c r="S26" s="260"/>
      <c r="T26" s="20"/>
      <c r="U26" s="22"/>
      <c r="V26" s="22"/>
      <c r="W26" s="22"/>
      <c r="X26" s="22"/>
      <c r="Y26" s="342"/>
      <c r="Z26" s="342" t="str">
        <f t="shared" si="1"/>
        <v>0</v>
      </c>
      <c r="AA26" s="342" t="str">
        <f t="shared" si="2"/>
        <v>0</v>
      </c>
      <c r="AB26" s="114"/>
      <c r="AC26" s="85"/>
    </row>
    <row r="27" spans="1:34" s="74" customFormat="1" ht="12" customHeight="1" x14ac:dyDescent="0.25">
      <c r="A27" s="83"/>
      <c r="B27" s="84"/>
      <c r="C27" s="83"/>
      <c r="D27" s="83"/>
      <c r="G27" s="285"/>
      <c r="H27" s="286"/>
      <c r="I27" s="274"/>
      <c r="J27" s="287"/>
      <c r="K27" s="245"/>
      <c r="L27" s="271"/>
      <c r="M27" s="272"/>
      <c r="N27" s="37"/>
      <c r="O27" s="276"/>
      <c r="P27" s="289"/>
      <c r="Q27" s="20"/>
      <c r="R27" s="21"/>
      <c r="S27" s="260"/>
      <c r="T27" s="20"/>
      <c r="U27" s="22"/>
      <c r="V27" s="22"/>
      <c r="W27" s="22"/>
      <c r="X27" s="22"/>
      <c r="Y27" s="342"/>
      <c r="Z27" s="342" t="str">
        <f t="shared" si="1"/>
        <v>0</v>
      </c>
      <c r="AA27" s="342" t="str">
        <f t="shared" si="2"/>
        <v>0</v>
      </c>
      <c r="AB27" s="114"/>
      <c r="AC27" s="85"/>
    </row>
    <row r="28" spans="1:34" s="74" customFormat="1" ht="12" customHeight="1" x14ac:dyDescent="0.2">
      <c r="A28" s="20" t="s">
        <v>2711</v>
      </c>
      <c r="B28" s="21">
        <v>216</v>
      </c>
      <c r="C28" s="20" t="s">
        <v>2218</v>
      </c>
      <c r="D28" s="83" t="s">
        <v>1921</v>
      </c>
      <c r="E28" s="74" t="s">
        <v>2187</v>
      </c>
      <c r="F28" s="74">
        <v>1</v>
      </c>
      <c r="G28" s="74">
        <v>4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6" t="s">
        <v>2889</v>
      </c>
      <c r="N28" s="74" t="s">
        <v>446</v>
      </c>
      <c r="O28" s="290" t="s">
        <v>1395</v>
      </c>
      <c r="P28" s="74">
        <v>4</v>
      </c>
      <c r="Q28" s="1" t="s">
        <v>3227</v>
      </c>
      <c r="R28" s="2">
        <v>190</v>
      </c>
      <c r="S28" s="250" t="s">
        <v>3232</v>
      </c>
      <c r="T28" s="1" t="s">
        <v>3233</v>
      </c>
      <c r="U28" s="22" t="s">
        <v>1398</v>
      </c>
      <c r="V28" s="22" t="s">
        <v>1398</v>
      </c>
      <c r="W28" s="22" t="s">
        <v>2892</v>
      </c>
      <c r="X28" s="22" t="s">
        <v>2847</v>
      </c>
      <c r="Y28" s="342">
        <f t="shared" si="0"/>
        <v>8</v>
      </c>
      <c r="Z28" s="342" t="str">
        <f t="shared" si="1"/>
        <v>0</v>
      </c>
      <c r="AA28" s="342">
        <f t="shared" si="2"/>
        <v>8</v>
      </c>
      <c r="AB28" s="114"/>
      <c r="AC28" s="85"/>
    </row>
    <row r="29" spans="1:34" s="74" customFormat="1" ht="12" customHeight="1" x14ac:dyDescent="0.2">
      <c r="A29" s="20" t="s">
        <v>2711</v>
      </c>
      <c r="B29" s="21">
        <v>216</v>
      </c>
      <c r="C29" s="20" t="s">
        <v>2218</v>
      </c>
      <c r="D29" s="83" t="s">
        <v>1922</v>
      </c>
      <c r="E29" s="74" t="s">
        <v>2187</v>
      </c>
      <c r="F29" s="74">
        <v>1</v>
      </c>
      <c r="G29" s="74">
        <v>4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6" t="s">
        <v>2889</v>
      </c>
      <c r="N29" s="74" t="s">
        <v>446</v>
      </c>
      <c r="O29" s="290" t="s">
        <v>1395</v>
      </c>
      <c r="P29" s="74">
        <v>4</v>
      </c>
      <c r="Q29" s="1" t="s">
        <v>3227</v>
      </c>
      <c r="R29" s="2">
        <v>190</v>
      </c>
      <c r="S29" s="250" t="s">
        <v>3232</v>
      </c>
      <c r="T29" s="1" t="s">
        <v>3233</v>
      </c>
      <c r="U29" s="22" t="s">
        <v>1398</v>
      </c>
      <c r="V29" s="22" t="s">
        <v>1398</v>
      </c>
      <c r="W29" s="22" t="s">
        <v>2892</v>
      </c>
      <c r="X29" s="22" t="s">
        <v>2847</v>
      </c>
      <c r="Y29" s="342">
        <f t="shared" si="0"/>
        <v>8</v>
      </c>
      <c r="Z29" s="342" t="str">
        <f t="shared" si="1"/>
        <v>0</v>
      </c>
      <c r="AA29" s="342">
        <f t="shared" si="2"/>
        <v>8</v>
      </c>
      <c r="AB29" s="114"/>
      <c r="AC29" s="85"/>
    </row>
    <row r="30" spans="1:34" s="74" customFormat="1" ht="12" customHeight="1" x14ac:dyDescent="0.2">
      <c r="A30" s="20" t="s">
        <v>2711</v>
      </c>
      <c r="B30" s="21">
        <v>216</v>
      </c>
      <c r="C30" s="20" t="s">
        <v>2218</v>
      </c>
      <c r="D30" s="83" t="s">
        <v>1923</v>
      </c>
      <c r="E30" s="74" t="s">
        <v>2187</v>
      </c>
      <c r="F30" s="74">
        <v>1</v>
      </c>
      <c r="G30" s="74">
        <v>4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6" t="s">
        <v>2889</v>
      </c>
      <c r="N30" s="74" t="s">
        <v>446</v>
      </c>
      <c r="O30" s="290" t="s">
        <v>1395</v>
      </c>
      <c r="P30" s="74">
        <v>4</v>
      </c>
      <c r="Q30" s="1" t="s">
        <v>3227</v>
      </c>
      <c r="R30" s="2">
        <v>190</v>
      </c>
      <c r="S30" s="250" t="s">
        <v>3232</v>
      </c>
      <c r="T30" s="1" t="s">
        <v>3233</v>
      </c>
      <c r="U30" s="22" t="s">
        <v>1398</v>
      </c>
      <c r="V30" s="22" t="s">
        <v>1398</v>
      </c>
      <c r="W30" s="22" t="s">
        <v>2892</v>
      </c>
      <c r="X30" s="22" t="s">
        <v>2847</v>
      </c>
      <c r="Y30" s="342">
        <f t="shared" si="0"/>
        <v>8</v>
      </c>
      <c r="Z30" s="342" t="str">
        <f t="shared" si="1"/>
        <v>0</v>
      </c>
      <c r="AA30" s="342">
        <f t="shared" si="2"/>
        <v>8</v>
      </c>
      <c r="AB30" s="114"/>
      <c r="AC30" s="85"/>
    </row>
    <row r="31" spans="1:34" s="74" customFormat="1" ht="12" customHeight="1" x14ac:dyDescent="0.2">
      <c r="A31" s="20" t="s">
        <v>2711</v>
      </c>
      <c r="B31" s="21">
        <v>216</v>
      </c>
      <c r="C31" s="20" t="s">
        <v>2218</v>
      </c>
      <c r="D31" s="83" t="s">
        <v>1924</v>
      </c>
      <c r="E31" s="74" t="s">
        <v>2187</v>
      </c>
      <c r="F31" s="74">
        <v>1</v>
      </c>
      <c r="G31" s="74">
        <v>4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6" t="s">
        <v>2889</v>
      </c>
      <c r="N31" s="74" t="s">
        <v>446</v>
      </c>
      <c r="O31" s="290" t="s">
        <v>1395</v>
      </c>
      <c r="P31" s="74">
        <v>4</v>
      </c>
      <c r="Q31" s="1" t="s">
        <v>3227</v>
      </c>
      <c r="R31" s="2">
        <v>190</v>
      </c>
      <c r="S31" s="250" t="s">
        <v>3232</v>
      </c>
      <c r="T31" s="1" t="s">
        <v>3233</v>
      </c>
      <c r="U31" s="22" t="s">
        <v>1398</v>
      </c>
      <c r="V31" s="22" t="s">
        <v>1398</v>
      </c>
      <c r="W31" s="22" t="s">
        <v>2892</v>
      </c>
      <c r="X31" s="22" t="s">
        <v>2847</v>
      </c>
      <c r="Y31" s="342">
        <f t="shared" si="0"/>
        <v>8</v>
      </c>
      <c r="Z31" s="342" t="str">
        <f t="shared" si="1"/>
        <v>0</v>
      </c>
      <c r="AA31" s="342">
        <f t="shared" si="2"/>
        <v>8</v>
      </c>
      <c r="AB31" s="114"/>
      <c r="AC31" s="85"/>
    </row>
    <row r="32" spans="1:34" s="74" customFormat="1" ht="12" customHeight="1" x14ac:dyDescent="0.2">
      <c r="A32" s="20" t="s">
        <v>2711</v>
      </c>
      <c r="B32" s="21">
        <v>216</v>
      </c>
      <c r="C32" s="20" t="s">
        <v>2218</v>
      </c>
      <c r="D32" s="83" t="s">
        <v>1925</v>
      </c>
      <c r="E32" s="74" t="s">
        <v>2187</v>
      </c>
      <c r="F32" s="74">
        <v>1</v>
      </c>
      <c r="G32" s="74">
        <v>4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6" t="s">
        <v>2889</v>
      </c>
      <c r="N32" s="74" t="s">
        <v>446</v>
      </c>
      <c r="O32" s="290" t="s">
        <v>1395</v>
      </c>
      <c r="P32" s="74">
        <v>4</v>
      </c>
      <c r="Q32" s="1" t="s">
        <v>3227</v>
      </c>
      <c r="R32" s="2">
        <v>190</v>
      </c>
      <c r="S32" s="250" t="s">
        <v>3232</v>
      </c>
      <c r="T32" s="1" t="s">
        <v>3233</v>
      </c>
      <c r="U32" s="22" t="s">
        <v>1398</v>
      </c>
      <c r="V32" s="22" t="s">
        <v>1398</v>
      </c>
      <c r="W32" s="22" t="s">
        <v>2892</v>
      </c>
      <c r="X32" s="22" t="s">
        <v>2847</v>
      </c>
      <c r="Y32" s="342">
        <f t="shared" si="0"/>
        <v>8</v>
      </c>
      <c r="Z32" s="342" t="str">
        <f t="shared" si="1"/>
        <v>0</v>
      </c>
      <c r="AA32" s="342">
        <f t="shared" si="2"/>
        <v>8</v>
      </c>
      <c r="AB32" s="114"/>
      <c r="AC32" s="85"/>
    </row>
    <row r="33" spans="1:34" s="74" customFormat="1" ht="12" customHeight="1" x14ac:dyDescent="0.2">
      <c r="A33" s="20" t="s">
        <v>2711</v>
      </c>
      <c r="B33" s="21">
        <v>216</v>
      </c>
      <c r="C33" s="20" t="s">
        <v>2218</v>
      </c>
      <c r="D33" s="83" t="s">
        <v>1260</v>
      </c>
      <c r="E33" s="74" t="s">
        <v>2187</v>
      </c>
      <c r="F33" s="74">
        <v>1</v>
      </c>
      <c r="G33" s="74">
        <v>4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6" t="s">
        <v>2889</v>
      </c>
      <c r="N33" s="74" t="s">
        <v>446</v>
      </c>
      <c r="O33" s="290" t="s">
        <v>1395</v>
      </c>
      <c r="P33" s="74">
        <v>4</v>
      </c>
      <c r="Q33" s="1" t="s">
        <v>3227</v>
      </c>
      <c r="R33" s="2">
        <v>190</v>
      </c>
      <c r="S33" s="250" t="s">
        <v>3232</v>
      </c>
      <c r="T33" s="1" t="s">
        <v>3233</v>
      </c>
      <c r="U33" s="22" t="s">
        <v>1398</v>
      </c>
      <c r="V33" s="22" t="s">
        <v>1398</v>
      </c>
      <c r="W33" s="22" t="s">
        <v>2892</v>
      </c>
      <c r="X33" s="22" t="s">
        <v>2847</v>
      </c>
      <c r="Y33" s="342">
        <f t="shared" si="0"/>
        <v>8</v>
      </c>
      <c r="Z33" s="342" t="str">
        <f t="shared" si="1"/>
        <v>0</v>
      </c>
      <c r="AA33" s="342">
        <f t="shared" si="2"/>
        <v>8</v>
      </c>
      <c r="AB33" s="114"/>
      <c r="AC33" s="85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83" t="s">
        <v>1928</v>
      </c>
      <c r="E34" s="74" t="s">
        <v>2187</v>
      </c>
      <c r="F34" s="74">
        <v>1</v>
      </c>
      <c r="G34" s="74">
        <v>4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6" t="s">
        <v>2889</v>
      </c>
      <c r="N34" s="74" t="s">
        <v>446</v>
      </c>
      <c r="O34" s="290" t="s">
        <v>1395</v>
      </c>
      <c r="P34" s="74">
        <v>4</v>
      </c>
      <c r="Q34" s="1" t="s">
        <v>3227</v>
      </c>
      <c r="R34" s="2">
        <v>190</v>
      </c>
      <c r="S34" s="250" t="s">
        <v>3232</v>
      </c>
      <c r="T34" s="1" t="s">
        <v>3233</v>
      </c>
      <c r="U34" s="22" t="s">
        <v>1398</v>
      </c>
      <c r="V34" s="22" t="s">
        <v>1398</v>
      </c>
      <c r="W34" s="22" t="s">
        <v>2892</v>
      </c>
      <c r="X34" s="22" t="s">
        <v>2847</v>
      </c>
      <c r="Y34" s="342">
        <f t="shared" si="0"/>
        <v>8</v>
      </c>
      <c r="Z34" s="342" t="str">
        <f t="shared" si="1"/>
        <v>0</v>
      </c>
      <c r="AA34" s="342">
        <f t="shared" si="2"/>
        <v>8</v>
      </c>
      <c r="AB34" s="114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83" t="s">
        <v>1929</v>
      </c>
      <c r="E35" s="74" t="s">
        <v>2187</v>
      </c>
      <c r="F35" s="74">
        <v>1</v>
      </c>
      <c r="G35" s="74">
        <v>4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6" t="s">
        <v>2889</v>
      </c>
      <c r="N35" s="74" t="s">
        <v>446</v>
      </c>
      <c r="O35" s="290" t="s">
        <v>1395</v>
      </c>
      <c r="P35" s="74">
        <v>4</v>
      </c>
      <c r="Q35" s="1" t="s">
        <v>3227</v>
      </c>
      <c r="R35" s="2">
        <v>190</v>
      </c>
      <c r="S35" s="250" t="s">
        <v>3232</v>
      </c>
      <c r="T35" s="1" t="s">
        <v>3233</v>
      </c>
      <c r="U35" s="22" t="s">
        <v>1398</v>
      </c>
      <c r="V35" s="22" t="s">
        <v>1398</v>
      </c>
      <c r="W35" s="22" t="s">
        <v>2892</v>
      </c>
      <c r="X35" s="22" t="s">
        <v>2847</v>
      </c>
      <c r="Y35" s="342">
        <f t="shared" si="0"/>
        <v>8</v>
      </c>
      <c r="Z35" s="342" t="str">
        <f t="shared" si="1"/>
        <v>0</v>
      </c>
      <c r="AA35" s="342">
        <f t="shared" si="2"/>
        <v>8</v>
      </c>
      <c r="AB35" s="114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83" t="s">
        <v>1930</v>
      </c>
      <c r="E36" s="74" t="s">
        <v>2187</v>
      </c>
      <c r="F36" s="74">
        <v>1</v>
      </c>
      <c r="G36" s="74">
        <v>3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6" t="s">
        <v>2889</v>
      </c>
      <c r="N36" s="74" t="s">
        <v>446</v>
      </c>
      <c r="O36" s="290" t="s">
        <v>1395</v>
      </c>
      <c r="P36" s="74">
        <v>3</v>
      </c>
      <c r="Q36" s="1" t="s">
        <v>3227</v>
      </c>
      <c r="R36" s="2">
        <v>190</v>
      </c>
      <c r="S36" s="250" t="s">
        <v>3232</v>
      </c>
      <c r="T36" s="1" t="s">
        <v>3233</v>
      </c>
      <c r="U36" s="22" t="s">
        <v>1398</v>
      </c>
      <c r="V36" s="22" t="s">
        <v>1398</v>
      </c>
      <c r="W36" s="22" t="s">
        <v>2892</v>
      </c>
      <c r="X36" s="22" t="s">
        <v>2847</v>
      </c>
      <c r="Y36" s="342">
        <f t="shared" si="0"/>
        <v>6</v>
      </c>
      <c r="Z36" s="342" t="str">
        <f t="shared" si="1"/>
        <v>0</v>
      </c>
      <c r="AA36" s="342">
        <f t="shared" si="2"/>
        <v>6</v>
      </c>
      <c r="AB36" s="114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83" t="s">
        <v>1094</v>
      </c>
      <c r="E37" s="74" t="s">
        <v>2187</v>
      </c>
      <c r="F37" s="74">
        <v>1</v>
      </c>
      <c r="G37" s="74">
        <v>3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6" t="s">
        <v>2889</v>
      </c>
      <c r="N37" s="74" t="s">
        <v>446</v>
      </c>
      <c r="O37" s="290" t="s">
        <v>1395</v>
      </c>
      <c r="P37" s="74">
        <v>3</v>
      </c>
      <c r="Q37" s="1" t="s">
        <v>3227</v>
      </c>
      <c r="R37" s="2">
        <v>190</v>
      </c>
      <c r="S37" s="250" t="s">
        <v>3232</v>
      </c>
      <c r="T37" s="1" t="s">
        <v>3233</v>
      </c>
      <c r="U37" s="22" t="s">
        <v>1398</v>
      </c>
      <c r="V37" s="22" t="s">
        <v>1398</v>
      </c>
      <c r="W37" s="22" t="s">
        <v>2892</v>
      </c>
      <c r="X37" s="22" t="s">
        <v>2847</v>
      </c>
      <c r="Y37" s="342">
        <f t="shared" si="0"/>
        <v>6</v>
      </c>
      <c r="Z37" s="342" t="str">
        <f t="shared" si="1"/>
        <v>0</v>
      </c>
      <c r="AA37" s="342">
        <f t="shared" si="2"/>
        <v>6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83" t="s">
        <v>1931</v>
      </c>
      <c r="E38" s="74" t="s">
        <v>2187</v>
      </c>
      <c r="F38" s="74">
        <v>1</v>
      </c>
      <c r="G38" s="74">
        <v>3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6" t="s">
        <v>2889</v>
      </c>
      <c r="N38" s="74" t="s">
        <v>446</v>
      </c>
      <c r="O38" s="290" t="s">
        <v>1395</v>
      </c>
      <c r="P38" s="74">
        <v>3</v>
      </c>
      <c r="Q38" s="1" t="s">
        <v>3227</v>
      </c>
      <c r="R38" s="2">
        <v>190</v>
      </c>
      <c r="S38" s="250" t="s">
        <v>3232</v>
      </c>
      <c r="T38" s="1" t="s">
        <v>3233</v>
      </c>
      <c r="U38" s="22" t="s">
        <v>1398</v>
      </c>
      <c r="V38" s="22" t="s">
        <v>1398</v>
      </c>
      <c r="W38" s="22" t="s">
        <v>2892</v>
      </c>
      <c r="X38" s="22" t="s">
        <v>2847</v>
      </c>
      <c r="Y38" s="342">
        <f t="shared" si="0"/>
        <v>6</v>
      </c>
      <c r="Z38" s="342" t="str">
        <f t="shared" si="1"/>
        <v>0</v>
      </c>
      <c r="AA38" s="342">
        <f t="shared" si="2"/>
        <v>6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83" t="s">
        <v>1095</v>
      </c>
      <c r="E39" s="74" t="s">
        <v>2187</v>
      </c>
      <c r="F39" s="74">
        <v>1</v>
      </c>
      <c r="G39" s="74">
        <v>3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6" t="s">
        <v>2889</v>
      </c>
      <c r="N39" s="74" t="s">
        <v>446</v>
      </c>
      <c r="O39" s="290" t="s">
        <v>1395</v>
      </c>
      <c r="P39" s="74">
        <v>3</v>
      </c>
      <c r="Q39" s="1" t="s">
        <v>3227</v>
      </c>
      <c r="R39" s="2">
        <v>190</v>
      </c>
      <c r="S39" s="250" t="s">
        <v>3232</v>
      </c>
      <c r="T39" s="1" t="s">
        <v>3233</v>
      </c>
      <c r="U39" s="22" t="s">
        <v>1398</v>
      </c>
      <c r="V39" s="22" t="s">
        <v>1398</v>
      </c>
      <c r="W39" s="22" t="s">
        <v>2892</v>
      </c>
      <c r="X39" s="22" t="s">
        <v>2847</v>
      </c>
      <c r="Y39" s="342">
        <f t="shared" si="0"/>
        <v>6</v>
      </c>
      <c r="Z39" s="342" t="str">
        <f t="shared" si="1"/>
        <v>0</v>
      </c>
      <c r="AA39" s="342">
        <f t="shared" si="2"/>
        <v>6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83" t="s">
        <v>1898</v>
      </c>
      <c r="E40" s="74" t="s">
        <v>2187</v>
      </c>
      <c r="F40" s="74">
        <v>1</v>
      </c>
      <c r="G40" s="74">
        <v>3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6" t="s">
        <v>2889</v>
      </c>
      <c r="N40" s="74" t="s">
        <v>446</v>
      </c>
      <c r="O40" s="290" t="s">
        <v>1395</v>
      </c>
      <c r="P40" s="74">
        <v>3</v>
      </c>
      <c r="Q40" s="1" t="s">
        <v>3227</v>
      </c>
      <c r="R40" s="2">
        <v>190</v>
      </c>
      <c r="S40" s="250" t="s">
        <v>3232</v>
      </c>
      <c r="T40" s="1" t="s">
        <v>3233</v>
      </c>
      <c r="U40" s="22" t="s">
        <v>1398</v>
      </c>
      <c r="V40" s="22" t="s">
        <v>1398</v>
      </c>
      <c r="W40" s="22" t="s">
        <v>2892</v>
      </c>
      <c r="X40" s="22" t="s">
        <v>2847</v>
      </c>
      <c r="Y40" s="342">
        <f t="shared" si="0"/>
        <v>6</v>
      </c>
      <c r="Z40" s="342" t="str">
        <f t="shared" si="1"/>
        <v>0</v>
      </c>
      <c r="AA40" s="342">
        <f t="shared" si="2"/>
        <v>6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83" t="s">
        <v>1932</v>
      </c>
      <c r="E41" s="74" t="s">
        <v>2187</v>
      </c>
      <c r="F41" s="74">
        <v>1</v>
      </c>
      <c r="G41" s="74">
        <v>3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6" t="s">
        <v>2889</v>
      </c>
      <c r="N41" s="74" t="s">
        <v>446</v>
      </c>
      <c r="O41" s="290" t="s">
        <v>1395</v>
      </c>
      <c r="P41" s="74">
        <v>3</v>
      </c>
      <c r="Q41" s="1" t="s">
        <v>3227</v>
      </c>
      <c r="R41" s="2">
        <v>190</v>
      </c>
      <c r="S41" s="250" t="s">
        <v>3232</v>
      </c>
      <c r="T41" s="1" t="s">
        <v>3233</v>
      </c>
      <c r="U41" s="22" t="s">
        <v>1398</v>
      </c>
      <c r="V41" s="22" t="s">
        <v>1398</v>
      </c>
      <c r="W41" s="22" t="s">
        <v>2892</v>
      </c>
      <c r="X41" s="22" t="s">
        <v>2847</v>
      </c>
      <c r="Y41" s="342">
        <f t="shared" si="0"/>
        <v>6</v>
      </c>
      <c r="Z41" s="342" t="str">
        <f t="shared" si="1"/>
        <v>0</v>
      </c>
      <c r="AA41" s="342">
        <f t="shared" si="2"/>
        <v>6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83" t="s">
        <v>1933</v>
      </c>
      <c r="E42" s="74" t="s">
        <v>2187</v>
      </c>
      <c r="F42" s="74">
        <v>1</v>
      </c>
      <c r="G42" s="74">
        <v>3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6" t="s">
        <v>2889</v>
      </c>
      <c r="N42" s="74" t="s">
        <v>446</v>
      </c>
      <c r="O42" s="290" t="s">
        <v>1395</v>
      </c>
      <c r="P42" s="74">
        <v>3</v>
      </c>
      <c r="Q42" s="1" t="s">
        <v>3227</v>
      </c>
      <c r="R42" s="2">
        <v>190</v>
      </c>
      <c r="S42" s="250" t="s">
        <v>3232</v>
      </c>
      <c r="T42" s="1" t="s">
        <v>3233</v>
      </c>
      <c r="U42" s="22" t="s">
        <v>1398</v>
      </c>
      <c r="V42" s="22" t="s">
        <v>1398</v>
      </c>
      <c r="W42" s="22" t="s">
        <v>2892</v>
      </c>
      <c r="X42" s="22" t="s">
        <v>2847</v>
      </c>
      <c r="Y42" s="342">
        <f t="shared" si="0"/>
        <v>6</v>
      </c>
      <c r="Z42" s="342" t="str">
        <f t="shared" si="1"/>
        <v>0</v>
      </c>
      <c r="AA42" s="342">
        <f t="shared" si="2"/>
        <v>6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83" t="s">
        <v>1934</v>
      </c>
      <c r="E43" s="74" t="s">
        <v>2187</v>
      </c>
      <c r="F43" s="74">
        <v>1</v>
      </c>
      <c r="G43" s="74">
        <v>3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6" t="s">
        <v>2889</v>
      </c>
      <c r="N43" s="74" t="s">
        <v>446</v>
      </c>
      <c r="O43" s="290" t="s">
        <v>1395</v>
      </c>
      <c r="P43" s="74">
        <v>3</v>
      </c>
      <c r="Q43" s="1" t="s">
        <v>3227</v>
      </c>
      <c r="R43" s="2">
        <v>190</v>
      </c>
      <c r="S43" s="250" t="s">
        <v>3232</v>
      </c>
      <c r="T43" s="1" t="s">
        <v>3233</v>
      </c>
      <c r="U43" s="22" t="s">
        <v>1398</v>
      </c>
      <c r="V43" s="22" t="s">
        <v>1398</v>
      </c>
      <c r="W43" s="22" t="s">
        <v>2892</v>
      </c>
      <c r="X43" s="22" t="s">
        <v>2847</v>
      </c>
      <c r="Y43" s="342">
        <f t="shared" si="0"/>
        <v>6</v>
      </c>
      <c r="Z43" s="342" t="str">
        <f t="shared" si="1"/>
        <v>0</v>
      </c>
      <c r="AA43" s="342">
        <f t="shared" si="2"/>
        <v>6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83" t="s">
        <v>1935</v>
      </c>
      <c r="E44" s="74" t="s">
        <v>2187</v>
      </c>
      <c r="F44" s="74">
        <v>1</v>
      </c>
      <c r="G44" s="74">
        <v>3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6" t="s">
        <v>2889</v>
      </c>
      <c r="N44" s="74" t="s">
        <v>446</v>
      </c>
      <c r="O44" s="290" t="s">
        <v>1395</v>
      </c>
      <c r="P44" s="74">
        <v>3</v>
      </c>
      <c r="Q44" s="1" t="s">
        <v>3227</v>
      </c>
      <c r="R44" s="2">
        <v>190</v>
      </c>
      <c r="S44" s="250" t="s">
        <v>3232</v>
      </c>
      <c r="T44" s="1" t="s">
        <v>3233</v>
      </c>
      <c r="U44" s="22" t="s">
        <v>1398</v>
      </c>
      <c r="V44" s="22" t="s">
        <v>1398</v>
      </c>
      <c r="W44" s="22" t="s">
        <v>2892</v>
      </c>
      <c r="X44" s="22" t="s">
        <v>2847</v>
      </c>
      <c r="Y44" s="342">
        <f t="shared" si="0"/>
        <v>6</v>
      </c>
      <c r="Z44" s="342" t="str">
        <f t="shared" si="1"/>
        <v>0</v>
      </c>
      <c r="AA44" s="342">
        <f t="shared" si="2"/>
        <v>6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83" t="s">
        <v>1936</v>
      </c>
      <c r="E45" s="74" t="s">
        <v>2187</v>
      </c>
      <c r="F45" s="74">
        <v>1</v>
      </c>
      <c r="G45" s="74">
        <v>3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6" t="s">
        <v>2889</v>
      </c>
      <c r="N45" s="74" t="s">
        <v>446</v>
      </c>
      <c r="O45" s="290" t="s">
        <v>1395</v>
      </c>
      <c r="P45" s="74">
        <v>3</v>
      </c>
      <c r="Q45" s="1" t="s">
        <v>3227</v>
      </c>
      <c r="R45" s="2">
        <v>190</v>
      </c>
      <c r="S45" s="250" t="s">
        <v>3232</v>
      </c>
      <c r="T45" s="1" t="s">
        <v>3233</v>
      </c>
      <c r="U45" s="22" t="s">
        <v>1398</v>
      </c>
      <c r="V45" s="22" t="s">
        <v>1398</v>
      </c>
      <c r="W45" s="22" t="s">
        <v>2892</v>
      </c>
      <c r="X45" s="22" t="s">
        <v>2847</v>
      </c>
      <c r="Y45" s="342">
        <f t="shared" si="0"/>
        <v>6</v>
      </c>
      <c r="Z45" s="342" t="str">
        <f t="shared" si="1"/>
        <v>0</v>
      </c>
      <c r="AA45" s="342">
        <f t="shared" si="2"/>
        <v>6</v>
      </c>
      <c r="AB45" s="30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 t="s">
        <v>2711</v>
      </c>
      <c r="B46" s="21">
        <v>216</v>
      </c>
      <c r="C46" s="20" t="s">
        <v>2218</v>
      </c>
      <c r="D46" s="83" t="s">
        <v>1937</v>
      </c>
      <c r="E46" s="74" t="s">
        <v>2187</v>
      </c>
      <c r="F46" s="74">
        <v>1</v>
      </c>
      <c r="G46" s="74">
        <v>3</v>
      </c>
      <c r="H46" s="22" t="s">
        <v>2839</v>
      </c>
      <c r="I46" s="29" t="s">
        <v>2904</v>
      </c>
      <c r="J46" s="22" t="s">
        <v>446</v>
      </c>
      <c r="K46" s="29" t="s">
        <v>2277</v>
      </c>
      <c r="L46" s="271" t="s">
        <v>2185</v>
      </c>
      <c r="M46" s="26" t="s">
        <v>2889</v>
      </c>
      <c r="N46" s="74" t="s">
        <v>446</v>
      </c>
      <c r="O46" s="290" t="s">
        <v>1395</v>
      </c>
      <c r="P46" s="74">
        <v>3</v>
      </c>
      <c r="Q46" s="1" t="s">
        <v>3227</v>
      </c>
      <c r="R46" s="2">
        <v>190</v>
      </c>
      <c r="S46" s="250" t="s">
        <v>3232</v>
      </c>
      <c r="T46" s="1" t="s">
        <v>3233</v>
      </c>
      <c r="U46" s="22" t="s">
        <v>1398</v>
      </c>
      <c r="V46" s="22" t="s">
        <v>1398</v>
      </c>
      <c r="W46" s="22" t="s">
        <v>2892</v>
      </c>
      <c r="X46" s="22" t="s">
        <v>2847</v>
      </c>
      <c r="Y46" s="342">
        <f t="shared" si="0"/>
        <v>6</v>
      </c>
      <c r="Z46" s="342" t="str">
        <f t="shared" si="1"/>
        <v>0</v>
      </c>
      <c r="AA46" s="342">
        <f t="shared" si="2"/>
        <v>6</v>
      </c>
      <c r="AB46" s="30"/>
      <c r="AC46" s="30"/>
      <c r="AD46" s="34"/>
      <c r="AE46" s="34"/>
      <c r="AF46" s="34"/>
      <c r="AG46" s="34"/>
      <c r="AH46" s="34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83" t="s">
        <v>1168</v>
      </c>
      <c r="E47" s="74" t="s">
        <v>2187</v>
      </c>
      <c r="F47" s="74">
        <v>1</v>
      </c>
      <c r="G47" s="74">
        <v>3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6" t="s">
        <v>2889</v>
      </c>
      <c r="N47" s="74" t="s">
        <v>446</v>
      </c>
      <c r="O47" s="290" t="s">
        <v>1395</v>
      </c>
      <c r="P47" s="74">
        <v>3</v>
      </c>
      <c r="Q47" s="1" t="s">
        <v>3227</v>
      </c>
      <c r="R47" s="2">
        <v>190</v>
      </c>
      <c r="S47" s="250" t="s">
        <v>3232</v>
      </c>
      <c r="T47" s="1" t="s">
        <v>3233</v>
      </c>
      <c r="U47" s="22" t="s">
        <v>1398</v>
      </c>
      <c r="V47" s="22" t="s">
        <v>1398</v>
      </c>
      <c r="W47" s="22" t="s">
        <v>2892</v>
      </c>
      <c r="X47" s="22" t="s">
        <v>2847</v>
      </c>
      <c r="Y47" s="342">
        <f t="shared" si="0"/>
        <v>6</v>
      </c>
      <c r="Z47" s="342" t="str">
        <f t="shared" si="1"/>
        <v>0</v>
      </c>
      <c r="AA47" s="342">
        <f t="shared" si="2"/>
        <v>6</v>
      </c>
      <c r="AB47" s="30"/>
      <c r="AC47" s="30"/>
      <c r="AD47" s="34"/>
      <c r="AE47" s="34"/>
      <c r="AF47" s="34"/>
      <c r="AG47" s="34"/>
      <c r="AH47" s="34"/>
    </row>
    <row r="48" spans="1:34" s="43" customFormat="1" ht="12" customHeight="1" x14ac:dyDescent="0.25">
      <c r="A48" s="20" t="s">
        <v>2711</v>
      </c>
      <c r="B48" s="21">
        <v>216</v>
      </c>
      <c r="C48" s="20" t="s">
        <v>2218</v>
      </c>
      <c r="D48" s="83" t="s">
        <v>1938</v>
      </c>
      <c r="E48" s="74" t="s">
        <v>2187</v>
      </c>
      <c r="F48" s="74">
        <v>1</v>
      </c>
      <c r="G48" s="74">
        <v>3</v>
      </c>
      <c r="H48" s="22" t="s">
        <v>2839</v>
      </c>
      <c r="I48" s="29" t="s">
        <v>2904</v>
      </c>
      <c r="J48" s="22" t="s">
        <v>446</v>
      </c>
      <c r="K48" s="29" t="s">
        <v>2277</v>
      </c>
      <c r="L48" s="271" t="s">
        <v>2185</v>
      </c>
      <c r="M48" s="26" t="s">
        <v>2889</v>
      </c>
      <c r="N48" s="74" t="s">
        <v>446</v>
      </c>
      <c r="O48" s="290" t="s">
        <v>1395</v>
      </c>
      <c r="P48" s="74">
        <v>3</v>
      </c>
      <c r="Q48" s="1" t="s">
        <v>3227</v>
      </c>
      <c r="R48" s="2">
        <v>190</v>
      </c>
      <c r="S48" s="250" t="s">
        <v>3232</v>
      </c>
      <c r="T48" s="1" t="s">
        <v>3233</v>
      </c>
      <c r="U48" s="22" t="s">
        <v>1398</v>
      </c>
      <c r="V48" s="22" t="s">
        <v>1398</v>
      </c>
      <c r="W48" s="22" t="s">
        <v>2892</v>
      </c>
      <c r="X48" s="22" t="s">
        <v>2847</v>
      </c>
      <c r="Y48" s="342">
        <f t="shared" si="0"/>
        <v>6</v>
      </c>
      <c r="Z48" s="342" t="str">
        <f t="shared" si="1"/>
        <v>0</v>
      </c>
      <c r="AA48" s="342">
        <f t="shared" si="2"/>
        <v>6</v>
      </c>
      <c r="AB48" s="30"/>
      <c r="AC48" s="30"/>
      <c r="AD48" s="34"/>
      <c r="AE48" s="34"/>
      <c r="AF48" s="34"/>
      <c r="AG48" s="34"/>
      <c r="AH48" s="34"/>
    </row>
    <row r="49" spans="1:34" s="43" customFormat="1" ht="12" customHeight="1" x14ac:dyDescent="0.25">
      <c r="A49" s="20" t="s">
        <v>2711</v>
      </c>
      <c r="B49" s="21">
        <v>216</v>
      </c>
      <c r="C49" s="20" t="s">
        <v>2218</v>
      </c>
      <c r="D49" s="83" t="s">
        <v>1939</v>
      </c>
      <c r="E49" s="74" t="s">
        <v>2187</v>
      </c>
      <c r="F49" s="74">
        <v>1</v>
      </c>
      <c r="G49" s="74">
        <v>3</v>
      </c>
      <c r="H49" s="22" t="s">
        <v>2839</v>
      </c>
      <c r="I49" s="29" t="s">
        <v>2904</v>
      </c>
      <c r="J49" s="22" t="s">
        <v>446</v>
      </c>
      <c r="K49" s="29" t="s">
        <v>2277</v>
      </c>
      <c r="L49" s="271" t="s">
        <v>2185</v>
      </c>
      <c r="M49" s="26" t="s">
        <v>2889</v>
      </c>
      <c r="N49" s="74" t="s">
        <v>446</v>
      </c>
      <c r="O49" s="290" t="s">
        <v>1395</v>
      </c>
      <c r="P49" s="74">
        <v>3</v>
      </c>
      <c r="Q49" s="1" t="s">
        <v>3227</v>
      </c>
      <c r="R49" s="2">
        <v>190</v>
      </c>
      <c r="S49" s="250" t="s">
        <v>3232</v>
      </c>
      <c r="T49" s="1" t="s">
        <v>3233</v>
      </c>
      <c r="U49" s="22" t="s">
        <v>1398</v>
      </c>
      <c r="V49" s="22" t="s">
        <v>1398</v>
      </c>
      <c r="W49" s="22" t="s">
        <v>2892</v>
      </c>
      <c r="X49" s="22" t="s">
        <v>2847</v>
      </c>
      <c r="Y49" s="342">
        <f t="shared" si="0"/>
        <v>6</v>
      </c>
      <c r="Z49" s="342" t="str">
        <f t="shared" si="1"/>
        <v>0</v>
      </c>
      <c r="AA49" s="342">
        <f t="shared" si="2"/>
        <v>6</v>
      </c>
      <c r="AB49" s="30"/>
      <c r="AC49" s="30"/>
      <c r="AD49" s="34"/>
      <c r="AE49" s="34"/>
      <c r="AF49" s="34"/>
      <c r="AG49" s="34"/>
      <c r="AH49" s="34"/>
    </row>
    <row r="50" spans="1:34" s="43" customFormat="1" ht="12" customHeight="1" x14ac:dyDescent="0.25">
      <c r="A50" s="20" t="s">
        <v>2711</v>
      </c>
      <c r="B50" s="21">
        <v>216</v>
      </c>
      <c r="C50" s="20" t="s">
        <v>2218</v>
      </c>
      <c r="D50" s="83" t="s">
        <v>1940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74" t="s">
        <v>446</v>
      </c>
      <c r="O50" s="290" t="s">
        <v>1395</v>
      </c>
      <c r="P50" s="74">
        <v>3</v>
      </c>
      <c r="Q50" s="1" t="s">
        <v>3227</v>
      </c>
      <c r="R50" s="2">
        <v>190</v>
      </c>
      <c r="S50" s="250" t="s">
        <v>3232</v>
      </c>
      <c r="T50" s="1" t="s">
        <v>3233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342">
        <f t="shared" si="0"/>
        <v>6</v>
      </c>
      <c r="Z50" s="342" t="str">
        <f t="shared" si="1"/>
        <v>0</v>
      </c>
      <c r="AA50" s="342">
        <f t="shared" si="2"/>
        <v>6</v>
      </c>
      <c r="AB50" s="114"/>
      <c r="AC50" s="30"/>
      <c r="AD50" s="34"/>
      <c r="AE50" s="34"/>
      <c r="AF50" s="34"/>
      <c r="AG50" s="34"/>
      <c r="AH50" s="34"/>
    </row>
    <row r="51" spans="1:34" s="43" customFormat="1" ht="12" customHeight="1" x14ac:dyDescent="0.25">
      <c r="A51" s="20" t="s">
        <v>2711</v>
      </c>
      <c r="B51" s="21">
        <v>216</v>
      </c>
      <c r="C51" s="20" t="s">
        <v>2218</v>
      </c>
      <c r="D51" s="83" t="s">
        <v>1941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74" t="s">
        <v>446</v>
      </c>
      <c r="O51" s="290" t="s">
        <v>1395</v>
      </c>
      <c r="P51" s="74">
        <v>3</v>
      </c>
      <c r="Q51" s="1" t="s">
        <v>3227</v>
      </c>
      <c r="R51" s="2">
        <v>190</v>
      </c>
      <c r="S51" s="250" t="s">
        <v>3232</v>
      </c>
      <c r="T51" s="1" t="s">
        <v>3233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342">
        <f t="shared" si="0"/>
        <v>6</v>
      </c>
      <c r="Z51" s="342" t="str">
        <f t="shared" si="1"/>
        <v>0</v>
      </c>
      <c r="AA51" s="342">
        <f t="shared" si="2"/>
        <v>6</v>
      </c>
      <c r="AB51" s="114"/>
      <c r="AC51" s="30"/>
      <c r="AD51" s="34"/>
      <c r="AE51" s="34"/>
      <c r="AF51" s="34"/>
      <c r="AG51" s="34"/>
      <c r="AH51" s="34"/>
    </row>
    <row r="52" spans="1:34" s="49" customFormat="1" ht="12" customHeight="1" thickBot="1" x14ac:dyDescent="0.3">
      <c r="A52" s="262"/>
      <c r="B52" s="263"/>
      <c r="C52" s="262"/>
      <c r="G52" s="292">
        <f>SUM(G27:G51)</f>
        <v>80</v>
      </c>
      <c r="I52" s="265"/>
      <c r="J52" s="293"/>
      <c r="K52" s="294"/>
      <c r="L52" s="266"/>
      <c r="M52" s="295">
        <f>G52-P52</f>
        <v>0</v>
      </c>
      <c r="N52" s="367"/>
      <c r="O52" s="297"/>
      <c r="P52" s="292">
        <f>SUM(P28:P51)</f>
        <v>80</v>
      </c>
      <c r="Q52" s="298"/>
      <c r="R52" s="263"/>
      <c r="S52" s="299"/>
      <c r="T52" s="300"/>
      <c r="U52" s="65"/>
      <c r="V52" s="65"/>
      <c r="Y52" s="342"/>
      <c r="Z52" s="342" t="str">
        <f t="shared" si="1"/>
        <v>0</v>
      </c>
      <c r="AA52" s="342" t="str">
        <f t="shared" si="2"/>
        <v>0</v>
      </c>
      <c r="AC52" s="270"/>
    </row>
    <row r="53" spans="1:34" s="322" customFormat="1" ht="12" customHeight="1" x14ac:dyDescent="0.25">
      <c r="C53" s="373" t="s">
        <v>1999</v>
      </c>
      <c r="G53" s="324"/>
      <c r="I53" s="324"/>
      <c r="J53" s="380"/>
      <c r="K53" s="324"/>
      <c r="L53" s="324"/>
      <c r="N53" s="380"/>
      <c r="O53" s="326"/>
      <c r="S53" s="311"/>
      <c r="Y53" s="342"/>
      <c r="Z53" s="342" t="str">
        <f t="shared" si="1"/>
        <v>0</v>
      </c>
      <c r="AA53" s="342" t="str">
        <f t="shared" si="2"/>
        <v>0</v>
      </c>
    </row>
    <row r="54" spans="1:34" s="322" customFormat="1" ht="12" customHeight="1" x14ac:dyDescent="0.25">
      <c r="L54" s="244" t="s">
        <v>2185</v>
      </c>
      <c r="N54" s="380"/>
      <c r="O54" s="326"/>
      <c r="S54" s="311"/>
      <c r="Y54" s="342"/>
      <c r="Z54" s="342" t="str">
        <f t="shared" si="1"/>
        <v>0</v>
      </c>
      <c r="AA54" s="342" t="str">
        <f t="shared" si="2"/>
        <v>0</v>
      </c>
    </row>
    <row r="55" spans="1:34" s="22" customFormat="1" ht="12" customHeight="1" x14ac:dyDescent="0.2">
      <c r="A55" s="1" t="s">
        <v>3234</v>
      </c>
      <c r="B55" s="21">
        <v>0</v>
      </c>
      <c r="C55" s="248" t="s">
        <v>3228</v>
      </c>
      <c r="D55" s="20" t="s">
        <v>1781</v>
      </c>
      <c r="E55" s="22" t="s">
        <v>2187</v>
      </c>
      <c r="F55" s="22">
        <v>24</v>
      </c>
      <c r="G55" s="28">
        <v>7</v>
      </c>
      <c r="H55" s="22" t="s">
        <v>2839</v>
      </c>
      <c r="I55" s="23" t="s">
        <v>1947</v>
      </c>
      <c r="J55" s="22" t="s">
        <v>446</v>
      </c>
      <c r="K55" s="23" t="s">
        <v>1958</v>
      </c>
      <c r="L55" s="246" t="s">
        <v>2185</v>
      </c>
      <c r="M55" s="22" t="s">
        <v>1949</v>
      </c>
      <c r="N55" s="22" t="s">
        <v>446</v>
      </c>
      <c r="O55" s="303" t="s">
        <v>3169</v>
      </c>
      <c r="P55" s="28">
        <v>7</v>
      </c>
      <c r="Q55" s="20" t="s">
        <v>2193</v>
      </c>
      <c r="R55" s="21">
        <v>19.3</v>
      </c>
      <c r="S55" s="250" t="s">
        <v>3208</v>
      </c>
      <c r="T55" s="20" t="s">
        <v>1952</v>
      </c>
      <c r="U55" s="22" t="s">
        <v>1953</v>
      </c>
      <c r="V55" s="22" t="s">
        <v>1953</v>
      </c>
      <c r="W55" s="22" t="s">
        <v>2892</v>
      </c>
      <c r="X55" s="22" t="s">
        <v>2847</v>
      </c>
      <c r="Y55" s="342">
        <f t="shared" si="0"/>
        <v>336</v>
      </c>
      <c r="Z55" s="342" t="str">
        <f t="shared" si="1"/>
        <v>0</v>
      </c>
      <c r="AA55" s="342">
        <f t="shared" si="2"/>
        <v>336</v>
      </c>
      <c r="AC55" s="25"/>
    </row>
    <row r="56" spans="1:34" s="22" customFormat="1" ht="12" customHeight="1" x14ac:dyDescent="0.2">
      <c r="A56" s="1" t="s">
        <v>2010</v>
      </c>
      <c r="B56" s="2">
        <v>185</v>
      </c>
      <c r="C56" s="1" t="s">
        <v>2218</v>
      </c>
      <c r="D56" s="1" t="s">
        <v>1781</v>
      </c>
      <c r="E56" s="3" t="s">
        <v>2187</v>
      </c>
      <c r="F56" s="3">
        <v>24</v>
      </c>
      <c r="G56" s="3">
        <v>25</v>
      </c>
      <c r="H56" s="3"/>
      <c r="I56" s="29" t="s">
        <v>2011</v>
      </c>
      <c r="J56" s="22" t="s">
        <v>446</v>
      </c>
      <c r="K56" s="4" t="s">
        <v>2490</v>
      </c>
      <c r="L56" s="246" t="s">
        <v>2185</v>
      </c>
      <c r="M56" s="22" t="s">
        <v>2889</v>
      </c>
      <c r="N56" s="22" t="s">
        <v>446</v>
      </c>
      <c r="O56" s="26"/>
      <c r="P56" s="22">
        <v>25</v>
      </c>
      <c r="Q56" s="20" t="s">
        <v>2193</v>
      </c>
      <c r="R56" s="21">
        <v>61</v>
      </c>
      <c r="S56" s="249" t="s">
        <v>436</v>
      </c>
      <c r="T56" s="20" t="s">
        <v>2012</v>
      </c>
      <c r="U56" s="22" t="s">
        <v>1953</v>
      </c>
      <c r="V56" s="22" t="s">
        <v>1953</v>
      </c>
      <c r="W56" s="22" t="s">
        <v>2892</v>
      </c>
      <c r="X56" s="22" t="s">
        <v>1019</v>
      </c>
      <c r="Y56" s="342">
        <f t="shared" si="0"/>
        <v>1200</v>
      </c>
      <c r="Z56" s="342">
        <f t="shared" si="1"/>
        <v>1200</v>
      </c>
      <c r="AA56" s="342" t="str">
        <f t="shared" si="2"/>
        <v>0</v>
      </c>
      <c r="AC56" s="25"/>
    </row>
    <row r="57" spans="1:34" s="3" customFormat="1" ht="12" customHeight="1" x14ac:dyDescent="0.2">
      <c r="A57" s="20" t="s">
        <v>2028</v>
      </c>
      <c r="B57" s="21">
        <v>25</v>
      </c>
      <c r="C57" s="20" t="s">
        <v>2193</v>
      </c>
      <c r="D57" s="1" t="s">
        <v>1781</v>
      </c>
      <c r="E57" s="3" t="s">
        <v>2187</v>
      </c>
      <c r="F57" s="3">
        <v>24</v>
      </c>
      <c r="G57" s="22">
        <v>25</v>
      </c>
      <c r="H57" s="22"/>
      <c r="I57" s="29" t="s">
        <v>2567</v>
      </c>
      <c r="J57" s="22" t="s">
        <v>446</v>
      </c>
      <c r="K57" s="23" t="s">
        <v>2326</v>
      </c>
      <c r="L57" s="244" t="s">
        <v>2185</v>
      </c>
      <c r="M57" s="3" t="s">
        <v>2567</v>
      </c>
      <c r="N57" s="3" t="s">
        <v>446</v>
      </c>
      <c r="O57" s="139"/>
      <c r="P57" s="3">
        <v>25</v>
      </c>
      <c r="Q57" s="1" t="s">
        <v>2193</v>
      </c>
      <c r="R57" s="2">
        <v>370</v>
      </c>
      <c r="S57" s="249" t="s">
        <v>436</v>
      </c>
      <c r="T57" s="1" t="s">
        <v>2059</v>
      </c>
      <c r="U57" s="3" t="s">
        <v>1953</v>
      </c>
      <c r="V57" s="3" t="s">
        <v>1953</v>
      </c>
      <c r="W57" s="22" t="s">
        <v>2892</v>
      </c>
      <c r="X57" s="22" t="s">
        <v>1019</v>
      </c>
      <c r="Y57" s="342">
        <f t="shared" si="0"/>
        <v>1200</v>
      </c>
      <c r="Z57" s="342">
        <f t="shared" si="1"/>
        <v>1200</v>
      </c>
      <c r="AA57" s="342" t="str">
        <f t="shared" si="2"/>
        <v>0</v>
      </c>
      <c r="AC57" s="5"/>
    </row>
    <row r="58" spans="1:34" s="3" customFormat="1" ht="12" customHeight="1" x14ac:dyDescent="0.2">
      <c r="A58" s="1" t="s">
        <v>2006</v>
      </c>
      <c r="B58" s="2">
        <v>19</v>
      </c>
      <c r="C58" s="1" t="s">
        <v>2193</v>
      </c>
      <c r="D58" s="1" t="s">
        <v>1781</v>
      </c>
      <c r="E58" s="3" t="s">
        <v>2187</v>
      </c>
      <c r="F58" s="3">
        <v>24</v>
      </c>
      <c r="G58" s="3">
        <v>25</v>
      </c>
      <c r="I58" s="111" t="s">
        <v>3212</v>
      </c>
      <c r="J58" s="22" t="s">
        <v>446</v>
      </c>
      <c r="K58" s="4" t="s">
        <v>2194</v>
      </c>
      <c r="L58" s="244" t="s">
        <v>2185</v>
      </c>
      <c r="M58" s="3" t="s">
        <v>2889</v>
      </c>
      <c r="N58" s="22" t="s">
        <v>446</v>
      </c>
      <c r="O58" s="27" t="s">
        <v>3213</v>
      </c>
      <c r="P58" s="3">
        <v>25</v>
      </c>
      <c r="Q58" s="1" t="s">
        <v>2193</v>
      </c>
      <c r="R58" s="2">
        <v>61</v>
      </c>
      <c r="S58" s="391" t="s">
        <v>3235</v>
      </c>
      <c r="T58" s="1" t="s">
        <v>2005</v>
      </c>
      <c r="U58" s="3" t="s">
        <v>1953</v>
      </c>
      <c r="V58" s="3" t="s">
        <v>1953</v>
      </c>
      <c r="W58" s="22" t="s">
        <v>2892</v>
      </c>
      <c r="X58" s="22" t="s">
        <v>2847</v>
      </c>
      <c r="Y58" s="342">
        <f t="shared" si="0"/>
        <v>1200</v>
      </c>
      <c r="Z58" s="342" t="str">
        <f t="shared" si="1"/>
        <v>0</v>
      </c>
      <c r="AA58" s="342">
        <f t="shared" si="2"/>
        <v>1200</v>
      </c>
      <c r="AC58" s="5"/>
    </row>
    <row r="59" spans="1:34" s="3" customFormat="1" ht="12" customHeight="1" x14ac:dyDescent="0.2">
      <c r="A59" s="1" t="s">
        <v>2013</v>
      </c>
      <c r="B59" s="2">
        <v>26.35</v>
      </c>
      <c r="C59" s="1" t="s">
        <v>2193</v>
      </c>
      <c r="D59" s="1" t="s">
        <v>1781</v>
      </c>
      <c r="E59" s="3" t="s">
        <v>2187</v>
      </c>
      <c r="F59" s="3">
        <v>24</v>
      </c>
      <c r="G59" s="3">
        <v>25</v>
      </c>
      <c r="I59" s="111" t="s">
        <v>3215</v>
      </c>
      <c r="J59" s="22" t="s">
        <v>446</v>
      </c>
      <c r="K59" s="4" t="s">
        <v>2408</v>
      </c>
      <c r="L59" s="244" t="s">
        <v>2185</v>
      </c>
      <c r="M59" s="3" t="s">
        <v>2889</v>
      </c>
      <c r="N59" s="22" t="s">
        <v>446</v>
      </c>
      <c r="O59" s="27" t="s">
        <v>3213</v>
      </c>
      <c r="P59" s="3">
        <v>25</v>
      </c>
      <c r="Q59" s="1" t="s">
        <v>2193</v>
      </c>
      <c r="R59" s="2">
        <v>60.75</v>
      </c>
      <c r="S59" s="391" t="s">
        <v>3235</v>
      </c>
      <c r="T59" s="1" t="s">
        <v>2009</v>
      </c>
      <c r="U59" s="3" t="s">
        <v>1953</v>
      </c>
      <c r="V59" s="3" t="s">
        <v>1953</v>
      </c>
      <c r="W59" s="22" t="s">
        <v>2892</v>
      </c>
      <c r="X59" s="22" t="s">
        <v>2847</v>
      </c>
      <c r="Y59" s="342">
        <f t="shared" si="0"/>
        <v>1200</v>
      </c>
      <c r="Z59" s="342" t="str">
        <f t="shared" si="1"/>
        <v>0</v>
      </c>
      <c r="AA59" s="342">
        <f t="shared" si="2"/>
        <v>1200</v>
      </c>
      <c r="AC59" s="5"/>
    </row>
    <row r="60" spans="1:34" s="22" customFormat="1" ht="12" customHeight="1" x14ac:dyDescent="0.2">
      <c r="A60" s="1" t="s">
        <v>2013</v>
      </c>
      <c r="B60" s="2">
        <v>26.35</v>
      </c>
      <c r="C60" s="1" t="s">
        <v>2193</v>
      </c>
      <c r="D60" s="1" t="s">
        <v>1781</v>
      </c>
      <c r="E60" s="3" t="s">
        <v>2187</v>
      </c>
      <c r="F60" s="3">
        <v>24</v>
      </c>
      <c r="G60" s="3">
        <v>20</v>
      </c>
      <c r="H60" s="3"/>
      <c r="I60" s="4" t="s">
        <v>3217</v>
      </c>
      <c r="J60" s="22" t="s">
        <v>446</v>
      </c>
      <c r="K60" s="4" t="s">
        <v>2408</v>
      </c>
      <c r="L60" s="246" t="s">
        <v>2185</v>
      </c>
      <c r="M60" s="235" t="s">
        <v>2453</v>
      </c>
      <c r="N60" s="22" t="s">
        <v>446</v>
      </c>
      <c r="O60" s="26" t="s">
        <v>3218</v>
      </c>
      <c r="P60" s="26">
        <v>20</v>
      </c>
      <c r="Q60" s="20" t="s">
        <v>2193</v>
      </c>
      <c r="R60" s="21">
        <v>24.73</v>
      </c>
      <c r="S60" s="249" t="s">
        <v>3236</v>
      </c>
      <c r="T60" s="20" t="s">
        <v>1970</v>
      </c>
      <c r="U60" s="22" t="s">
        <v>1953</v>
      </c>
      <c r="V60" s="22" t="s">
        <v>1953</v>
      </c>
      <c r="W60" s="22" t="s">
        <v>2892</v>
      </c>
      <c r="X60" s="22" t="s">
        <v>2847</v>
      </c>
      <c r="Y60" s="342">
        <f t="shared" ref="Y60:Y123" si="3">F60*G60*2</f>
        <v>960</v>
      </c>
      <c r="Z60" s="342" t="str">
        <f t="shared" ref="Z60:Z123" si="4">IF(X60="N",Y60,"0")</f>
        <v>0</v>
      </c>
      <c r="AA60" s="342">
        <f t="shared" ref="AA60:AA123" si="5">IF(X60="P",Y60,"0")</f>
        <v>960</v>
      </c>
      <c r="AC60" s="25"/>
    </row>
    <row r="61" spans="1:34" s="22" customFormat="1" ht="12" customHeight="1" x14ac:dyDescent="0.2">
      <c r="A61" s="1" t="s">
        <v>2013</v>
      </c>
      <c r="B61" s="2">
        <v>26.35</v>
      </c>
      <c r="C61" s="1" t="s">
        <v>2193</v>
      </c>
      <c r="D61" s="1" t="s">
        <v>1781</v>
      </c>
      <c r="E61" s="3" t="s">
        <v>2187</v>
      </c>
      <c r="F61" s="3">
        <v>24</v>
      </c>
      <c r="G61" s="3">
        <v>5</v>
      </c>
      <c r="H61" s="3"/>
      <c r="I61" s="4" t="s">
        <v>3217</v>
      </c>
      <c r="J61" s="22" t="s">
        <v>446</v>
      </c>
      <c r="K61" s="4" t="s">
        <v>2408</v>
      </c>
      <c r="L61" s="246" t="s">
        <v>2185</v>
      </c>
      <c r="M61" s="235" t="s">
        <v>2453</v>
      </c>
      <c r="N61" s="22" t="s">
        <v>446</v>
      </c>
      <c r="O61" s="142" t="s">
        <v>2015</v>
      </c>
      <c r="P61" s="26">
        <v>5</v>
      </c>
      <c r="Q61" s="20" t="s">
        <v>2193</v>
      </c>
      <c r="R61" s="21">
        <v>24.73</v>
      </c>
      <c r="S61" s="391" t="s">
        <v>1382</v>
      </c>
      <c r="T61" s="20" t="s">
        <v>1970</v>
      </c>
      <c r="U61" s="22" t="s">
        <v>1953</v>
      </c>
      <c r="V61" s="22" t="s">
        <v>1953</v>
      </c>
      <c r="W61" s="22" t="s">
        <v>2892</v>
      </c>
      <c r="X61" s="22" t="s">
        <v>2847</v>
      </c>
      <c r="Y61" s="342">
        <f t="shared" si="3"/>
        <v>240</v>
      </c>
      <c r="Z61" s="342" t="str">
        <f t="shared" si="4"/>
        <v>0</v>
      </c>
      <c r="AA61" s="342">
        <f t="shared" si="5"/>
        <v>240</v>
      </c>
      <c r="AC61" s="25"/>
    </row>
    <row r="62" spans="1:34" s="3" customFormat="1" ht="12" customHeight="1" x14ac:dyDescent="0.2">
      <c r="A62" s="1" t="s">
        <v>2028</v>
      </c>
      <c r="B62" s="2">
        <v>25</v>
      </c>
      <c r="C62" s="1" t="s">
        <v>2193</v>
      </c>
      <c r="D62" s="1" t="s">
        <v>1781</v>
      </c>
      <c r="E62" s="3" t="s">
        <v>2187</v>
      </c>
      <c r="F62" s="3">
        <v>24</v>
      </c>
      <c r="G62" s="3">
        <v>25</v>
      </c>
      <c r="I62" s="29" t="s">
        <v>3182</v>
      </c>
      <c r="J62" s="22" t="s">
        <v>446</v>
      </c>
      <c r="K62" s="4" t="s">
        <v>2326</v>
      </c>
      <c r="L62" s="244" t="s">
        <v>2185</v>
      </c>
      <c r="M62" s="235" t="s">
        <v>2453</v>
      </c>
      <c r="N62" s="22" t="s">
        <v>446</v>
      </c>
      <c r="O62" s="142" t="s">
        <v>2026</v>
      </c>
      <c r="P62" s="26">
        <v>25</v>
      </c>
      <c r="Q62" s="1" t="s">
        <v>2193</v>
      </c>
      <c r="R62" s="2">
        <v>24.73</v>
      </c>
      <c r="S62" s="391" t="s">
        <v>1382</v>
      </c>
      <c r="T62" s="1" t="s">
        <v>1970</v>
      </c>
      <c r="U62" s="3" t="s">
        <v>1953</v>
      </c>
      <c r="V62" s="3" t="s">
        <v>1953</v>
      </c>
      <c r="W62" s="22" t="s">
        <v>2892</v>
      </c>
      <c r="X62" s="22" t="s">
        <v>2847</v>
      </c>
      <c r="Y62" s="342">
        <f t="shared" si="3"/>
        <v>1200</v>
      </c>
      <c r="Z62" s="342" t="str">
        <f t="shared" si="4"/>
        <v>0</v>
      </c>
      <c r="AA62" s="342">
        <f t="shared" si="5"/>
        <v>1200</v>
      </c>
      <c r="AC62" s="5"/>
    </row>
    <row r="63" spans="1:34" s="3" customFormat="1" ht="12" customHeight="1" x14ac:dyDescent="0.2">
      <c r="A63" s="1" t="s">
        <v>2020</v>
      </c>
      <c r="B63" s="2">
        <v>360</v>
      </c>
      <c r="C63" s="1" t="s">
        <v>2193</v>
      </c>
      <c r="D63" s="1" t="s">
        <v>1781</v>
      </c>
      <c r="E63" s="3" t="s">
        <v>2187</v>
      </c>
      <c r="F63" s="3">
        <v>24</v>
      </c>
      <c r="G63" s="3">
        <v>25</v>
      </c>
      <c r="I63" s="111" t="s">
        <v>3184</v>
      </c>
      <c r="J63" s="22" t="s">
        <v>446</v>
      </c>
      <c r="K63" s="4" t="s">
        <v>2515</v>
      </c>
      <c r="L63" s="244" t="s">
        <v>2185</v>
      </c>
      <c r="M63" s="235" t="s">
        <v>2453</v>
      </c>
      <c r="N63" s="22" t="s">
        <v>446</v>
      </c>
      <c r="O63" s="142" t="s">
        <v>2026</v>
      </c>
      <c r="P63" s="26">
        <v>25</v>
      </c>
      <c r="Q63" s="1" t="s">
        <v>2193</v>
      </c>
      <c r="R63" s="2">
        <v>24.73</v>
      </c>
      <c r="S63" s="391" t="s">
        <v>1382</v>
      </c>
      <c r="T63" s="1" t="s">
        <v>1970</v>
      </c>
      <c r="U63" s="3" t="s">
        <v>1953</v>
      </c>
      <c r="V63" s="3" t="s">
        <v>1953</v>
      </c>
      <c r="W63" s="22" t="s">
        <v>2892</v>
      </c>
      <c r="X63" s="22" t="s">
        <v>2847</v>
      </c>
      <c r="Y63" s="342">
        <f t="shared" si="3"/>
        <v>1200</v>
      </c>
      <c r="Z63" s="342" t="str">
        <f t="shared" si="4"/>
        <v>0</v>
      </c>
      <c r="AA63" s="342">
        <f t="shared" si="5"/>
        <v>1200</v>
      </c>
      <c r="AC63" s="5"/>
    </row>
    <row r="64" spans="1:34" s="3" customFormat="1" ht="12" customHeight="1" x14ac:dyDescent="0.2">
      <c r="A64" s="1" t="s">
        <v>2001</v>
      </c>
      <c r="B64" s="2">
        <v>360</v>
      </c>
      <c r="C64" s="1" t="s">
        <v>2193</v>
      </c>
      <c r="D64" s="1" t="s">
        <v>1781</v>
      </c>
      <c r="E64" s="3" t="s">
        <v>2187</v>
      </c>
      <c r="F64" s="3">
        <v>24</v>
      </c>
      <c r="G64" s="3">
        <v>25</v>
      </c>
      <c r="I64" s="29" t="s">
        <v>2002</v>
      </c>
      <c r="J64" s="22" t="s">
        <v>446</v>
      </c>
      <c r="K64" s="4" t="s">
        <v>2490</v>
      </c>
      <c r="L64" s="244" t="s">
        <v>2185</v>
      </c>
      <c r="M64" s="235" t="s">
        <v>2453</v>
      </c>
      <c r="N64" s="22" t="s">
        <v>446</v>
      </c>
      <c r="O64" s="142" t="s">
        <v>2026</v>
      </c>
      <c r="P64" s="26">
        <v>25</v>
      </c>
      <c r="Q64" s="1" t="s">
        <v>2193</v>
      </c>
      <c r="R64" s="2">
        <v>24.73</v>
      </c>
      <c r="S64" s="391" t="s">
        <v>1382</v>
      </c>
      <c r="T64" s="1" t="s">
        <v>1970</v>
      </c>
      <c r="U64" s="3" t="s">
        <v>1953</v>
      </c>
      <c r="V64" s="3" t="s">
        <v>1953</v>
      </c>
      <c r="W64" s="22" t="s">
        <v>2892</v>
      </c>
      <c r="X64" s="22" t="s">
        <v>2847</v>
      </c>
      <c r="Y64" s="342">
        <f t="shared" si="3"/>
        <v>1200</v>
      </c>
      <c r="Z64" s="342" t="str">
        <f t="shared" si="4"/>
        <v>0</v>
      </c>
      <c r="AA64" s="342">
        <f t="shared" si="5"/>
        <v>1200</v>
      </c>
      <c r="AC64" s="5"/>
    </row>
    <row r="65" spans="1:34" s="3" customFormat="1" ht="12" customHeight="1" x14ac:dyDescent="0.2">
      <c r="A65" s="1" t="s">
        <v>2013</v>
      </c>
      <c r="B65" s="2">
        <v>26.35</v>
      </c>
      <c r="C65" s="1" t="s">
        <v>2193</v>
      </c>
      <c r="D65" s="1" t="s">
        <v>1781</v>
      </c>
      <c r="E65" s="3" t="s">
        <v>2187</v>
      </c>
      <c r="F65" s="3">
        <v>24</v>
      </c>
      <c r="G65" s="3">
        <v>25</v>
      </c>
      <c r="I65" s="4" t="s">
        <v>2024</v>
      </c>
      <c r="J65" s="22" t="s">
        <v>446</v>
      </c>
      <c r="K65" s="4" t="s">
        <v>2408</v>
      </c>
      <c r="L65" s="244" t="s">
        <v>2185</v>
      </c>
      <c r="M65" s="235" t="s">
        <v>2453</v>
      </c>
      <c r="N65" s="3" t="s">
        <v>446</v>
      </c>
      <c r="O65" s="142" t="s">
        <v>2015</v>
      </c>
      <c r="P65" s="26">
        <v>25</v>
      </c>
      <c r="Q65" s="1" t="s">
        <v>2193</v>
      </c>
      <c r="R65" s="2">
        <v>24.73</v>
      </c>
      <c r="S65" s="391" t="s">
        <v>1382</v>
      </c>
      <c r="T65" s="1" t="s">
        <v>1970</v>
      </c>
      <c r="U65" s="3" t="s">
        <v>1953</v>
      </c>
      <c r="V65" s="3" t="s">
        <v>1953</v>
      </c>
      <c r="W65" s="22" t="s">
        <v>2892</v>
      </c>
      <c r="X65" s="22" t="s">
        <v>2847</v>
      </c>
      <c r="Y65" s="342">
        <f t="shared" si="3"/>
        <v>1200</v>
      </c>
      <c r="Z65" s="342" t="str">
        <f t="shared" si="4"/>
        <v>0</v>
      </c>
      <c r="AA65" s="342">
        <f t="shared" si="5"/>
        <v>1200</v>
      </c>
      <c r="AC65" s="5"/>
    </row>
    <row r="66" spans="1:34" s="3" customFormat="1" ht="12" customHeight="1" x14ac:dyDescent="0.2">
      <c r="A66" s="1" t="s">
        <v>2013</v>
      </c>
      <c r="B66" s="2">
        <v>26.35</v>
      </c>
      <c r="C66" s="1" t="s">
        <v>2193</v>
      </c>
      <c r="D66" s="1" t="s">
        <v>1781</v>
      </c>
      <c r="E66" s="3" t="s">
        <v>2187</v>
      </c>
      <c r="F66" s="3">
        <v>24</v>
      </c>
      <c r="G66" s="3">
        <v>25</v>
      </c>
      <c r="I66" s="4" t="s">
        <v>2024</v>
      </c>
      <c r="J66" s="22" t="s">
        <v>446</v>
      </c>
      <c r="K66" s="4" t="s">
        <v>2408</v>
      </c>
      <c r="L66" s="244" t="s">
        <v>2185</v>
      </c>
      <c r="M66" s="235" t="s">
        <v>2453</v>
      </c>
      <c r="N66" s="3" t="s">
        <v>446</v>
      </c>
      <c r="O66" s="142" t="s">
        <v>2015</v>
      </c>
      <c r="P66" s="26">
        <v>25</v>
      </c>
      <c r="Q66" s="1" t="s">
        <v>2193</v>
      </c>
      <c r="R66" s="2">
        <v>24.73</v>
      </c>
      <c r="S66" s="391" t="s">
        <v>1382</v>
      </c>
      <c r="T66" s="1" t="s">
        <v>1970</v>
      </c>
      <c r="U66" s="3" t="s">
        <v>1953</v>
      </c>
      <c r="V66" s="3" t="s">
        <v>1953</v>
      </c>
      <c r="W66" s="22" t="s">
        <v>2892</v>
      </c>
      <c r="X66" s="22" t="s">
        <v>2847</v>
      </c>
      <c r="Y66" s="342">
        <f t="shared" si="3"/>
        <v>1200</v>
      </c>
      <c r="Z66" s="342" t="str">
        <f t="shared" si="4"/>
        <v>0</v>
      </c>
      <c r="AA66" s="342">
        <f t="shared" si="5"/>
        <v>1200</v>
      </c>
      <c r="AC66" s="5"/>
    </row>
    <row r="67" spans="1:34" s="3" customFormat="1" ht="12" customHeight="1" x14ac:dyDescent="0.2">
      <c r="A67" s="1" t="s">
        <v>3234</v>
      </c>
      <c r="B67" s="2">
        <v>0</v>
      </c>
      <c r="C67" s="248" t="s">
        <v>3228</v>
      </c>
      <c r="D67" s="1" t="s">
        <v>1781</v>
      </c>
      <c r="E67" s="3" t="s">
        <v>2187</v>
      </c>
      <c r="F67" s="3">
        <v>24</v>
      </c>
      <c r="G67" s="235">
        <v>25</v>
      </c>
      <c r="H67" s="22"/>
      <c r="I67" s="23" t="s">
        <v>1947</v>
      </c>
      <c r="J67" s="22" t="s">
        <v>446</v>
      </c>
      <c r="K67" s="23" t="s">
        <v>1958</v>
      </c>
      <c r="L67" s="244" t="s">
        <v>2185</v>
      </c>
      <c r="M67" s="235" t="s">
        <v>2453</v>
      </c>
      <c r="N67" s="22" t="s">
        <v>446</v>
      </c>
      <c r="O67" s="142" t="s">
        <v>2026</v>
      </c>
      <c r="P67" s="26">
        <v>25</v>
      </c>
      <c r="Q67" s="1" t="s">
        <v>2193</v>
      </c>
      <c r="R67" s="2">
        <v>24.73</v>
      </c>
      <c r="S67" s="391" t="s">
        <v>1382</v>
      </c>
      <c r="T67" s="1" t="s">
        <v>1970</v>
      </c>
      <c r="U67" s="3" t="s">
        <v>1953</v>
      </c>
      <c r="V67" s="3" t="s">
        <v>1953</v>
      </c>
      <c r="W67" s="22" t="s">
        <v>2892</v>
      </c>
      <c r="X67" s="22" t="s">
        <v>2847</v>
      </c>
      <c r="Y67" s="342">
        <f t="shared" si="3"/>
        <v>1200</v>
      </c>
      <c r="Z67" s="342" t="str">
        <f t="shared" si="4"/>
        <v>0</v>
      </c>
      <c r="AA67" s="342">
        <f t="shared" si="5"/>
        <v>1200</v>
      </c>
      <c r="AC67" s="5"/>
    </row>
    <row r="68" spans="1:34" s="3" customFormat="1" ht="12" customHeight="1" x14ac:dyDescent="0.2">
      <c r="A68" s="1" t="s">
        <v>3234</v>
      </c>
      <c r="B68" s="2">
        <v>0</v>
      </c>
      <c r="C68" s="248" t="s">
        <v>3228</v>
      </c>
      <c r="D68" s="1" t="s">
        <v>1781</v>
      </c>
      <c r="E68" s="3" t="s">
        <v>2187</v>
      </c>
      <c r="F68" s="3">
        <v>24</v>
      </c>
      <c r="G68" s="28">
        <v>1</v>
      </c>
      <c r="H68" s="22" t="s">
        <v>2839</v>
      </c>
      <c r="I68" s="23" t="s">
        <v>1947</v>
      </c>
      <c r="J68" s="22" t="s">
        <v>446</v>
      </c>
      <c r="K68" s="23" t="s">
        <v>1958</v>
      </c>
      <c r="L68" s="244" t="s">
        <v>2185</v>
      </c>
      <c r="M68" s="235" t="s">
        <v>2453</v>
      </c>
      <c r="N68" s="22" t="s">
        <v>446</v>
      </c>
      <c r="O68" s="142" t="s">
        <v>2026</v>
      </c>
      <c r="P68" s="302">
        <v>1</v>
      </c>
      <c r="Q68" s="1" t="s">
        <v>2193</v>
      </c>
      <c r="R68" s="2">
        <v>24.73</v>
      </c>
      <c r="S68" s="391" t="s">
        <v>1382</v>
      </c>
      <c r="T68" s="1" t="s">
        <v>1970</v>
      </c>
      <c r="U68" s="3" t="s">
        <v>1953</v>
      </c>
      <c r="V68" s="3" t="s">
        <v>1953</v>
      </c>
      <c r="W68" s="22" t="s">
        <v>2892</v>
      </c>
      <c r="X68" s="22" t="s">
        <v>2847</v>
      </c>
      <c r="Y68" s="342">
        <f t="shared" si="3"/>
        <v>48</v>
      </c>
      <c r="Z68" s="342" t="str">
        <f t="shared" si="4"/>
        <v>0</v>
      </c>
      <c r="AA68" s="342">
        <f t="shared" si="5"/>
        <v>48</v>
      </c>
      <c r="AC68" s="5"/>
    </row>
    <row r="69" spans="1:34" s="16" customFormat="1" ht="12" customHeight="1" x14ac:dyDescent="0.2">
      <c r="A69" s="1"/>
      <c r="B69" s="2"/>
      <c r="C69" s="248"/>
      <c r="D69" s="1"/>
      <c r="E69" s="3"/>
      <c r="F69" s="3"/>
      <c r="G69" s="3"/>
      <c r="H69" s="3"/>
      <c r="I69" s="29"/>
      <c r="J69" s="22"/>
      <c r="K69" s="29"/>
      <c r="L69" s="244" t="s">
        <v>2185</v>
      </c>
      <c r="M69" s="74"/>
      <c r="O69" s="139"/>
      <c r="Q69" s="312"/>
      <c r="R69" s="313"/>
      <c r="S69" s="314"/>
      <c r="T69" s="312"/>
      <c r="X69" s="74"/>
      <c r="Y69" s="342"/>
      <c r="Z69" s="342" t="str">
        <f t="shared" si="4"/>
        <v>0</v>
      </c>
      <c r="AA69" s="342" t="str">
        <f t="shared" si="5"/>
        <v>0</v>
      </c>
      <c r="AC69" s="315"/>
    </row>
    <row r="70" spans="1:34" s="316" customFormat="1" ht="12" customHeight="1" thickBot="1" x14ac:dyDescent="0.35">
      <c r="G70" s="317">
        <f>SUM(G53:G69)</f>
        <v>283</v>
      </c>
      <c r="I70" s="318"/>
      <c r="J70" s="376"/>
      <c r="K70" s="320"/>
      <c r="L70" s="320"/>
      <c r="M70" s="267">
        <f>G70-P70</f>
        <v>0</v>
      </c>
      <c r="N70" s="376"/>
      <c r="O70" s="321"/>
      <c r="P70" s="295">
        <f>SUM(P53:P69)</f>
        <v>283</v>
      </c>
      <c r="S70" s="321"/>
      <c r="Y70" s="342"/>
      <c r="Z70" s="342" t="str">
        <f t="shared" si="4"/>
        <v>0</v>
      </c>
      <c r="AA70" s="342" t="str">
        <f t="shared" si="5"/>
        <v>0</v>
      </c>
    </row>
    <row r="71" spans="1:34" s="71" customFormat="1" ht="12" customHeight="1" x14ac:dyDescent="0.3">
      <c r="C71" s="330" t="s">
        <v>2045</v>
      </c>
      <c r="G71" s="309"/>
      <c r="H71" s="67"/>
      <c r="I71" s="309"/>
      <c r="J71" s="374"/>
      <c r="K71" s="309"/>
      <c r="L71" s="309"/>
      <c r="N71" s="374"/>
      <c r="O71" s="311"/>
      <c r="S71" s="311"/>
      <c r="Y71" s="342"/>
      <c r="Z71" s="342" t="str">
        <f t="shared" si="4"/>
        <v>0</v>
      </c>
      <c r="AA71" s="342" t="str">
        <f t="shared" si="5"/>
        <v>0</v>
      </c>
    </row>
    <row r="72" spans="1:34" s="43" customFormat="1" ht="12" customHeight="1" x14ac:dyDescent="0.25">
      <c r="A72" s="20" t="s">
        <v>2032</v>
      </c>
      <c r="B72" s="21">
        <v>310</v>
      </c>
      <c r="C72" s="20" t="s">
        <v>2033</v>
      </c>
      <c r="D72" s="20" t="s">
        <v>1781</v>
      </c>
      <c r="E72" s="22" t="s">
        <v>2187</v>
      </c>
      <c r="F72" s="22">
        <v>24</v>
      </c>
      <c r="G72" s="22">
        <v>25</v>
      </c>
      <c r="H72" s="22"/>
      <c r="I72" s="245" t="s">
        <v>2034</v>
      </c>
      <c r="J72" s="22" t="s">
        <v>446</v>
      </c>
      <c r="K72" s="23" t="s">
        <v>2035</v>
      </c>
      <c r="L72" s="246" t="s">
        <v>2185</v>
      </c>
      <c r="M72" s="26" t="s">
        <v>2821</v>
      </c>
      <c r="N72" s="22" t="s">
        <v>446</v>
      </c>
      <c r="O72" s="26" t="s">
        <v>2046</v>
      </c>
      <c r="P72" s="26">
        <v>25</v>
      </c>
      <c r="Q72" s="1" t="s">
        <v>3227</v>
      </c>
      <c r="R72" s="2">
        <v>0</v>
      </c>
      <c r="S72" s="250" t="s">
        <v>3219</v>
      </c>
      <c r="T72" s="1" t="s">
        <v>3237</v>
      </c>
      <c r="U72" s="22" t="s">
        <v>2039</v>
      </c>
      <c r="V72" s="22" t="s">
        <v>2039</v>
      </c>
      <c r="W72" s="22" t="s">
        <v>2892</v>
      </c>
      <c r="X72" s="22" t="s">
        <v>2847</v>
      </c>
      <c r="Y72" s="342">
        <f t="shared" si="3"/>
        <v>1200</v>
      </c>
      <c r="Z72" s="342" t="str">
        <f t="shared" si="4"/>
        <v>0</v>
      </c>
      <c r="AA72" s="342">
        <f t="shared" si="5"/>
        <v>1200</v>
      </c>
    </row>
    <row r="73" spans="1:34" s="74" customFormat="1" ht="12" customHeight="1" x14ac:dyDescent="0.2">
      <c r="A73" s="83"/>
      <c r="B73" s="84"/>
      <c r="C73" s="83"/>
      <c r="D73" s="83"/>
      <c r="G73" s="245"/>
      <c r="H73" s="286"/>
      <c r="I73" s="274"/>
      <c r="J73" s="310"/>
      <c r="K73" s="245"/>
      <c r="L73" s="244" t="s">
        <v>2185</v>
      </c>
      <c r="M73" s="275"/>
      <c r="O73" s="28"/>
      <c r="Q73" s="248"/>
      <c r="R73" s="21"/>
      <c r="S73" s="355"/>
      <c r="T73" s="20"/>
      <c r="Y73" s="342"/>
      <c r="Z73" s="342" t="str">
        <f t="shared" si="4"/>
        <v>0</v>
      </c>
      <c r="AA73" s="342" t="str">
        <f t="shared" si="5"/>
        <v>0</v>
      </c>
      <c r="AC73" s="85"/>
    </row>
    <row r="74" spans="1:34" s="316" customFormat="1" ht="12" customHeight="1" thickBot="1" x14ac:dyDescent="0.35">
      <c r="G74" s="317">
        <f>SUM(G71:G73)</f>
        <v>25</v>
      </c>
      <c r="H74" s="327"/>
      <c r="I74" s="331"/>
      <c r="J74" s="376"/>
      <c r="L74" s="318"/>
      <c r="M74" s="295">
        <f>G74-P74</f>
        <v>0</v>
      </c>
      <c r="N74" s="376"/>
      <c r="O74" s="321"/>
      <c r="P74" s="295">
        <f>SUM(P71:P73)</f>
        <v>25</v>
      </c>
      <c r="S74" s="321"/>
      <c r="Y74" s="342"/>
      <c r="Z74" s="342" t="str">
        <f t="shared" si="4"/>
        <v>0</v>
      </c>
      <c r="AA74" s="342" t="str">
        <f t="shared" si="5"/>
        <v>0</v>
      </c>
    </row>
    <row r="75" spans="1:34" ht="12" customHeight="1" x14ac:dyDescent="0.25">
      <c r="C75" s="333" t="s">
        <v>2056</v>
      </c>
      <c r="G75" s="334"/>
      <c r="I75" s="334"/>
      <c r="J75" s="378"/>
      <c r="K75" s="43"/>
      <c r="L75" s="240"/>
      <c r="M75" s="43"/>
      <c r="N75" s="378"/>
      <c r="O75" s="335"/>
      <c r="S75" s="335"/>
      <c r="Y75" s="342"/>
      <c r="Z75" s="342" t="str">
        <f t="shared" si="4"/>
        <v>0</v>
      </c>
      <c r="AA75" s="342" t="str">
        <f t="shared" si="5"/>
        <v>0</v>
      </c>
    </row>
    <row r="76" spans="1:34" s="3" customFormat="1" ht="12" customHeight="1" x14ac:dyDescent="0.2">
      <c r="A76" s="1" t="s">
        <v>2057</v>
      </c>
      <c r="B76" s="2">
        <v>67</v>
      </c>
      <c r="C76" s="1" t="s">
        <v>2193</v>
      </c>
      <c r="D76" s="1" t="s">
        <v>1781</v>
      </c>
      <c r="E76" s="3" t="s">
        <v>2187</v>
      </c>
      <c r="F76" s="3">
        <v>24</v>
      </c>
      <c r="G76" s="3">
        <v>25</v>
      </c>
      <c r="I76" s="111"/>
      <c r="J76" s="8" t="s">
        <v>446</v>
      </c>
      <c r="K76" s="4" t="s">
        <v>2490</v>
      </c>
      <c r="L76" s="244" t="s">
        <v>2185</v>
      </c>
      <c r="M76" s="3" t="s">
        <v>2430</v>
      </c>
      <c r="N76" s="8" t="s">
        <v>446</v>
      </c>
      <c r="O76" s="3" t="s">
        <v>2490</v>
      </c>
      <c r="P76" s="3">
        <v>25</v>
      </c>
      <c r="Q76" s="1" t="s">
        <v>2193</v>
      </c>
      <c r="R76" s="2">
        <v>27.5</v>
      </c>
      <c r="S76" s="8" t="s">
        <v>436</v>
      </c>
      <c r="T76" s="1" t="s">
        <v>2058</v>
      </c>
      <c r="U76" s="3" t="s">
        <v>1953</v>
      </c>
      <c r="V76" s="3" t="s">
        <v>1953</v>
      </c>
      <c r="W76" s="22" t="s">
        <v>1161</v>
      </c>
      <c r="X76" s="22" t="s">
        <v>1019</v>
      </c>
      <c r="Y76" s="342">
        <f t="shared" si="3"/>
        <v>1200</v>
      </c>
      <c r="Z76" s="342">
        <f t="shared" si="4"/>
        <v>1200</v>
      </c>
      <c r="AA76" s="342" t="str">
        <f t="shared" si="5"/>
        <v>0</v>
      </c>
      <c r="AC76" s="5"/>
    </row>
    <row r="77" spans="1:34" s="16" customFormat="1" ht="12" customHeight="1" x14ac:dyDescent="0.2">
      <c r="A77" s="312"/>
      <c r="B77" s="313"/>
      <c r="C77" s="312"/>
      <c r="D77" s="312"/>
      <c r="G77" s="343"/>
      <c r="I77" s="343"/>
      <c r="J77" s="344"/>
      <c r="K77" s="245"/>
      <c r="L77" s="244" t="s">
        <v>2185</v>
      </c>
      <c r="M77" s="74"/>
      <c r="N77" s="344"/>
      <c r="O77" s="345"/>
      <c r="Q77" s="312"/>
      <c r="R77" s="313"/>
      <c r="S77" s="167"/>
      <c r="T77" s="312"/>
      <c r="Y77" s="342"/>
      <c r="Z77" s="342" t="str">
        <f t="shared" si="4"/>
        <v>0</v>
      </c>
      <c r="AA77" s="342" t="str">
        <f t="shared" si="5"/>
        <v>0</v>
      </c>
      <c r="AC77" s="315"/>
    </row>
    <row r="78" spans="1:34" s="62" customFormat="1" ht="12" customHeight="1" thickBot="1" x14ac:dyDescent="0.3">
      <c r="G78" s="317">
        <f>SUM(G75:G77)</f>
        <v>25</v>
      </c>
      <c r="I78" s="338"/>
      <c r="J78" s="377"/>
      <c r="K78" s="46"/>
      <c r="L78" s="340"/>
      <c r="M78" s="267">
        <f>G78-P78</f>
        <v>0</v>
      </c>
      <c r="N78" s="377"/>
      <c r="O78" s="341"/>
      <c r="P78" s="295">
        <f>SUM(P75:P77)</f>
        <v>25</v>
      </c>
      <c r="S78" s="341"/>
      <c r="Y78" s="342"/>
      <c r="Z78" s="342" t="str">
        <f t="shared" si="4"/>
        <v>0</v>
      </c>
      <c r="AA78" s="342" t="str">
        <f t="shared" si="5"/>
        <v>0</v>
      </c>
    </row>
    <row r="79" spans="1:34" s="37" customFormat="1" ht="11.85" customHeight="1" x14ac:dyDescent="0.25">
      <c r="A79" s="30"/>
      <c r="B79" s="31"/>
      <c r="C79" s="32" t="s">
        <v>468</v>
      </c>
      <c r="D79" s="33"/>
      <c r="E79" s="34"/>
      <c r="F79" s="35"/>
      <c r="G79" s="36"/>
      <c r="H79" s="30"/>
      <c r="I79" s="30"/>
      <c r="J79" s="30"/>
      <c r="K79" s="30"/>
      <c r="L79" s="34"/>
      <c r="M79" s="30"/>
      <c r="N79" s="30"/>
      <c r="O79" s="30"/>
      <c r="P79" s="36"/>
      <c r="Q79" s="34"/>
      <c r="R79" s="31"/>
      <c r="S79" s="121"/>
      <c r="T79" s="30"/>
      <c r="U79" s="30"/>
      <c r="V79" s="30"/>
      <c r="W79" s="34"/>
      <c r="X79" s="30"/>
      <c r="Y79" s="342"/>
      <c r="Z79" s="342" t="str">
        <f t="shared" si="4"/>
        <v>0</v>
      </c>
      <c r="AA79" s="342" t="str">
        <f t="shared" si="5"/>
        <v>0</v>
      </c>
      <c r="AB79" s="30"/>
      <c r="AC79" s="30"/>
      <c r="AD79" s="34"/>
      <c r="AE79" s="34"/>
      <c r="AF79" s="34"/>
      <c r="AG79" s="34"/>
      <c r="AH79" s="34"/>
    </row>
    <row r="80" spans="1:34" s="3" customFormat="1" ht="10.199999999999999" x14ac:dyDescent="0.2">
      <c r="A80" s="1" t="s">
        <v>2774</v>
      </c>
      <c r="B80" s="21">
        <v>64.5</v>
      </c>
      <c r="C80" s="1" t="s">
        <v>2193</v>
      </c>
      <c r="D80" s="1" t="s">
        <v>2186</v>
      </c>
      <c r="E80" s="3" t="s">
        <v>2187</v>
      </c>
      <c r="F80" s="3">
        <v>16</v>
      </c>
      <c r="G80" s="3">
        <v>25</v>
      </c>
      <c r="I80" s="4" t="s">
        <v>1120</v>
      </c>
      <c r="J80" s="3" t="s">
        <v>446</v>
      </c>
      <c r="K80" s="75" t="s">
        <v>2453</v>
      </c>
      <c r="L80" s="76" t="s">
        <v>2185</v>
      </c>
      <c r="M80" s="77" t="s">
        <v>2441</v>
      </c>
      <c r="N80" s="3" t="s">
        <v>446</v>
      </c>
      <c r="O80" s="3" t="s">
        <v>2918</v>
      </c>
      <c r="P80" s="3">
        <v>25</v>
      </c>
      <c r="Q80" s="1" t="s">
        <v>2193</v>
      </c>
      <c r="R80" s="2">
        <v>67</v>
      </c>
      <c r="S80" s="124">
        <v>16014</v>
      </c>
      <c r="T80" s="1" t="s">
        <v>2767</v>
      </c>
      <c r="U80" s="3" t="s">
        <v>2196</v>
      </c>
      <c r="V80" s="3" t="s">
        <v>2196</v>
      </c>
      <c r="W80" s="3" t="s">
        <v>2892</v>
      </c>
      <c r="X80" s="3" t="s">
        <v>2847</v>
      </c>
      <c r="Y80" s="342">
        <f t="shared" si="3"/>
        <v>800</v>
      </c>
      <c r="Z80" s="342" t="str">
        <f t="shared" si="4"/>
        <v>0</v>
      </c>
      <c r="AA80" s="342">
        <f t="shared" si="5"/>
        <v>800</v>
      </c>
      <c r="AC80" s="5"/>
    </row>
    <row r="81" spans="1:29" s="3" customFormat="1" ht="10.199999999999999" x14ac:dyDescent="0.2">
      <c r="A81" s="1" t="s">
        <v>2776</v>
      </c>
      <c r="B81" s="21">
        <v>69.5</v>
      </c>
      <c r="C81" s="1" t="s">
        <v>2193</v>
      </c>
      <c r="D81" s="1" t="s">
        <v>2186</v>
      </c>
      <c r="E81" s="3" t="s">
        <v>2187</v>
      </c>
      <c r="F81" s="3">
        <v>16</v>
      </c>
      <c r="G81" s="3">
        <v>25</v>
      </c>
      <c r="I81" s="4" t="s">
        <v>1120</v>
      </c>
      <c r="J81" s="3" t="s">
        <v>446</v>
      </c>
      <c r="K81" s="75" t="s">
        <v>2453</v>
      </c>
      <c r="L81" s="76" t="s">
        <v>2185</v>
      </c>
      <c r="M81" s="77" t="s">
        <v>2441</v>
      </c>
      <c r="N81" s="3" t="s">
        <v>446</v>
      </c>
      <c r="O81" s="3" t="s">
        <v>2918</v>
      </c>
      <c r="P81" s="3">
        <v>25</v>
      </c>
      <c r="Q81" s="1" t="s">
        <v>2193</v>
      </c>
      <c r="R81" s="2">
        <v>62</v>
      </c>
      <c r="S81" s="124">
        <v>16014</v>
      </c>
      <c r="T81" s="1" t="s">
        <v>2768</v>
      </c>
      <c r="U81" s="3" t="s">
        <v>2196</v>
      </c>
      <c r="V81" s="3" t="s">
        <v>2196</v>
      </c>
      <c r="W81" s="3" t="s">
        <v>2892</v>
      </c>
      <c r="X81" s="3" t="s">
        <v>2847</v>
      </c>
      <c r="Y81" s="342">
        <f t="shared" si="3"/>
        <v>800</v>
      </c>
      <c r="Z81" s="342" t="str">
        <f t="shared" si="4"/>
        <v>0</v>
      </c>
      <c r="AA81" s="342">
        <f t="shared" si="5"/>
        <v>800</v>
      </c>
      <c r="AC81" s="137"/>
    </row>
    <row r="82" spans="1:29" s="43" customFormat="1" ht="11.85" customHeight="1" x14ac:dyDescent="0.25">
      <c r="C82" s="44" t="s">
        <v>469</v>
      </c>
      <c r="G82" s="22"/>
      <c r="H82" s="22"/>
      <c r="I82" s="22"/>
      <c r="J82" s="3"/>
      <c r="K82" s="22"/>
      <c r="L82" s="45"/>
      <c r="M82" s="22"/>
      <c r="N82" s="3"/>
      <c r="O82" s="22"/>
      <c r="P82" s="22"/>
      <c r="Q82" s="22"/>
      <c r="R82" s="22"/>
      <c r="S82" s="95"/>
      <c r="T82" s="22"/>
      <c r="X82" s="22"/>
      <c r="Y82" s="342"/>
      <c r="Z82" s="342" t="str">
        <f t="shared" si="4"/>
        <v>0</v>
      </c>
      <c r="AA82" s="342" t="str">
        <f t="shared" si="5"/>
        <v>0</v>
      </c>
    </row>
    <row r="83" spans="1:29" s="3" customFormat="1" ht="10.199999999999999" x14ac:dyDescent="0.2">
      <c r="A83" s="1" t="s">
        <v>2774</v>
      </c>
      <c r="B83" s="21">
        <v>64.5</v>
      </c>
      <c r="C83" s="1" t="s">
        <v>2193</v>
      </c>
      <c r="D83" s="1" t="s">
        <v>2718</v>
      </c>
      <c r="E83" s="3" t="s">
        <v>2187</v>
      </c>
      <c r="F83" s="3">
        <v>8</v>
      </c>
      <c r="G83" s="3">
        <v>25</v>
      </c>
      <c r="J83" s="3" t="s">
        <v>446</v>
      </c>
      <c r="K83" s="108" t="s">
        <v>2453</v>
      </c>
      <c r="L83" s="109" t="s">
        <v>2185</v>
      </c>
      <c r="M83" s="110" t="s">
        <v>2453</v>
      </c>
      <c r="N83" s="3" t="s">
        <v>446</v>
      </c>
      <c r="O83" s="79" t="s">
        <v>2807</v>
      </c>
      <c r="P83" s="3">
        <v>25</v>
      </c>
      <c r="Q83" s="1" t="s">
        <v>2193</v>
      </c>
      <c r="R83" s="2">
        <v>38.5</v>
      </c>
      <c r="S83" s="118" t="s">
        <v>436</v>
      </c>
      <c r="T83" s="1" t="s">
        <v>2775</v>
      </c>
      <c r="U83" s="3" t="s">
        <v>2196</v>
      </c>
      <c r="V83" s="3" t="s">
        <v>2196</v>
      </c>
      <c r="W83" s="3" t="s">
        <v>2892</v>
      </c>
      <c r="X83" s="3" t="s">
        <v>1019</v>
      </c>
      <c r="Y83" s="342">
        <f t="shared" si="3"/>
        <v>400</v>
      </c>
      <c r="Z83" s="342">
        <f t="shared" si="4"/>
        <v>400</v>
      </c>
      <c r="AA83" s="342" t="str">
        <f t="shared" si="5"/>
        <v>0</v>
      </c>
      <c r="AC83" s="5"/>
    </row>
    <row r="84" spans="1:29" s="3" customFormat="1" ht="10.199999999999999" x14ac:dyDescent="0.2">
      <c r="A84" s="1" t="s">
        <v>2776</v>
      </c>
      <c r="B84" s="21">
        <v>69.5</v>
      </c>
      <c r="C84" s="1" t="s">
        <v>2193</v>
      </c>
      <c r="D84" s="1" t="s">
        <v>2718</v>
      </c>
      <c r="E84" s="3" t="s">
        <v>2187</v>
      </c>
      <c r="F84" s="3">
        <v>8</v>
      </c>
      <c r="G84" s="3">
        <v>25</v>
      </c>
      <c r="J84" s="3" t="s">
        <v>446</v>
      </c>
      <c r="K84" s="108" t="s">
        <v>2453</v>
      </c>
      <c r="L84" s="109" t="s">
        <v>2185</v>
      </c>
      <c r="M84" s="110" t="s">
        <v>2453</v>
      </c>
      <c r="N84" s="3" t="s">
        <v>446</v>
      </c>
      <c r="O84" s="28" t="s">
        <v>2807</v>
      </c>
      <c r="P84" s="3">
        <v>25</v>
      </c>
      <c r="Q84" s="1" t="s">
        <v>2193</v>
      </c>
      <c r="R84" s="2">
        <v>38.5</v>
      </c>
      <c r="S84" s="118" t="s">
        <v>436</v>
      </c>
      <c r="T84" s="1" t="s">
        <v>2777</v>
      </c>
      <c r="U84" s="3" t="s">
        <v>2196</v>
      </c>
      <c r="V84" s="3" t="s">
        <v>2196</v>
      </c>
      <c r="W84" s="3" t="s">
        <v>2892</v>
      </c>
      <c r="X84" s="3" t="s">
        <v>1019</v>
      </c>
      <c r="Y84" s="342">
        <f t="shared" si="3"/>
        <v>400</v>
      </c>
      <c r="Z84" s="342">
        <f t="shared" si="4"/>
        <v>400</v>
      </c>
      <c r="AA84" s="342" t="str">
        <f t="shared" si="5"/>
        <v>0</v>
      </c>
      <c r="AC84" s="5"/>
    </row>
    <row r="85" spans="1:29" s="3" customFormat="1" ht="10.199999999999999" x14ac:dyDescent="0.2">
      <c r="A85" s="1" t="s">
        <v>421</v>
      </c>
      <c r="B85" s="2">
        <v>0</v>
      </c>
      <c r="C85" s="1" t="s">
        <v>2218</v>
      </c>
      <c r="D85" s="1" t="s">
        <v>2718</v>
      </c>
      <c r="E85" s="3" t="s">
        <v>2187</v>
      </c>
      <c r="F85" s="3">
        <v>8</v>
      </c>
      <c r="G85" s="3">
        <v>8</v>
      </c>
      <c r="I85" s="78" t="s">
        <v>1024</v>
      </c>
      <c r="J85" s="3" t="s">
        <v>446</v>
      </c>
      <c r="K85" s="75" t="s">
        <v>2821</v>
      </c>
      <c r="L85" s="76" t="s">
        <v>2185</v>
      </c>
      <c r="M85" s="77" t="s">
        <v>2315</v>
      </c>
      <c r="N85" s="3" t="s">
        <v>446</v>
      </c>
      <c r="O85" s="3" t="s">
        <v>1055</v>
      </c>
      <c r="P85" s="3">
        <v>8</v>
      </c>
      <c r="Q85" s="1" t="s">
        <v>2193</v>
      </c>
      <c r="R85" s="2">
        <v>26.65</v>
      </c>
      <c r="S85" s="120" t="s">
        <v>2911</v>
      </c>
      <c r="T85" s="1" t="s">
        <v>2672</v>
      </c>
      <c r="U85" s="3" t="s">
        <v>2196</v>
      </c>
      <c r="V85" s="3" t="s">
        <v>2196</v>
      </c>
      <c r="W85" s="3" t="s">
        <v>2892</v>
      </c>
      <c r="X85" s="3" t="s">
        <v>2847</v>
      </c>
      <c r="Y85" s="342">
        <f t="shared" si="3"/>
        <v>128</v>
      </c>
      <c r="Z85" s="342" t="str">
        <f t="shared" si="4"/>
        <v>0</v>
      </c>
      <c r="AA85" s="342">
        <f t="shared" si="5"/>
        <v>128</v>
      </c>
      <c r="AC85" s="5"/>
    </row>
    <row r="86" spans="1:29" s="3" customFormat="1" ht="10.199999999999999" x14ac:dyDescent="0.2">
      <c r="A86" s="1" t="s">
        <v>2762</v>
      </c>
      <c r="B86" s="2">
        <v>62</v>
      </c>
      <c r="C86" s="1" t="s">
        <v>2193</v>
      </c>
      <c r="D86" s="1" t="s">
        <v>2718</v>
      </c>
      <c r="E86" s="3" t="s">
        <v>2187</v>
      </c>
      <c r="F86" s="3">
        <v>8</v>
      </c>
      <c r="G86" s="3">
        <v>25</v>
      </c>
      <c r="I86" s="27" t="s">
        <v>1109</v>
      </c>
      <c r="J86" s="3" t="s">
        <v>446</v>
      </c>
      <c r="K86" s="75" t="s">
        <v>2381</v>
      </c>
      <c r="L86" s="76" t="s">
        <v>2185</v>
      </c>
      <c r="M86" s="77" t="s">
        <v>2519</v>
      </c>
      <c r="N86" s="3" t="s">
        <v>446</v>
      </c>
      <c r="O86" s="3" t="s">
        <v>1105</v>
      </c>
      <c r="P86" s="3">
        <v>25</v>
      </c>
      <c r="Q86" s="1" t="s">
        <v>2193</v>
      </c>
      <c r="R86" s="2">
        <v>72</v>
      </c>
      <c r="S86" s="120" t="s">
        <v>2519</v>
      </c>
      <c r="T86" s="1" t="s">
        <v>2792</v>
      </c>
      <c r="U86" s="3" t="s">
        <v>2196</v>
      </c>
      <c r="V86" s="3" t="s">
        <v>2196</v>
      </c>
      <c r="W86" s="3" t="s">
        <v>2892</v>
      </c>
      <c r="X86" s="3" t="s">
        <v>2847</v>
      </c>
      <c r="Y86" s="342">
        <f t="shared" si="3"/>
        <v>400</v>
      </c>
      <c r="Z86" s="342" t="str">
        <f t="shared" si="4"/>
        <v>0</v>
      </c>
      <c r="AA86" s="342">
        <f t="shared" si="5"/>
        <v>400</v>
      </c>
      <c r="AC86" s="5"/>
    </row>
    <row r="87" spans="1:29" s="3" customFormat="1" ht="10.199999999999999" x14ac:dyDescent="0.2">
      <c r="A87" s="1" t="s">
        <v>2760</v>
      </c>
      <c r="B87" s="2">
        <v>62</v>
      </c>
      <c r="C87" s="1" t="s">
        <v>2193</v>
      </c>
      <c r="D87" s="1" t="s">
        <v>2718</v>
      </c>
      <c r="E87" s="3" t="s">
        <v>2187</v>
      </c>
      <c r="F87" s="3">
        <v>8</v>
      </c>
      <c r="G87" s="3">
        <v>25</v>
      </c>
      <c r="I87" s="27" t="s">
        <v>1110</v>
      </c>
      <c r="J87" s="3" t="s">
        <v>446</v>
      </c>
      <c r="K87" s="75" t="s">
        <v>2381</v>
      </c>
      <c r="L87" s="76" t="s">
        <v>2185</v>
      </c>
      <c r="M87" s="77" t="s">
        <v>2315</v>
      </c>
      <c r="N87" s="3" t="s">
        <v>446</v>
      </c>
      <c r="O87" s="27" t="s">
        <v>2914</v>
      </c>
      <c r="P87" s="3">
        <v>25</v>
      </c>
      <c r="Q87" s="1" t="s">
        <v>2485</v>
      </c>
      <c r="R87" s="2">
        <v>199.25</v>
      </c>
      <c r="S87" s="120" t="s">
        <v>2911</v>
      </c>
      <c r="T87" s="1" t="s">
        <v>2673</v>
      </c>
      <c r="U87" s="3" t="s">
        <v>2196</v>
      </c>
      <c r="V87" s="3" t="s">
        <v>2196</v>
      </c>
      <c r="W87" s="3" t="s">
        <v>2892</v>
      </c>
      <c r="X87" s="3" t="s">
        <v>2847</v>
      </c>
      <c r="Y87" s="342">
        <f t="shared" si="3"/>
        <v>400</v>
      </c>
      <c r="Z87" s="342" t="str">
        <f t="shared" si="4"/>
        <v>0</v>
      </c>
      <c r="AA87" s="342">
        <f t="shared" si="5"/>
        <v>400</v>
      </c>
      <c r="AC87" s="5"/>
    </row>
    <row r="88" spans="1:29" s="3" customFormat="1" ht="10.199999999999999" x14ac:dyDescent="0.2">
      <c r="A88" s="1" t="s">
        <v>2684</v>
      </c>
      <c r="B88" s="2">
        <v>15.9</v>
      </c>
      <c r="C88" s="1" t="s">
        <v>2193</v>
      </c>
      <c r="D88" s="1" t="s">
        <v>2718</v>
      </c>
      <c r="E88" s="3" t="s">
        <v>2187</v>
      </c>
      <c r="F88" s="3">
        <v>8</v>
      </c>
      <c r="G88" s="3">
        <v>25</v>
      </c>
      <c r="I88" s="27" t="s">
        <v>1109</v>
      </c>
      <c r="J88" s="3" t="s">
        <v>446</v>
      </c>
      <c r="K88" s="75" t="s">
        <v>2381</v>
      </c>
      <c r="L88" s="76" t="s">
        <v>2185</v>
      </c>
      <c r="M88" s="77" t="s">
        <v>2336</v>
      </c>
      <c r="N88" s="3" t="s">
        <v>446</v>
      </c>
      <c r="O88" s="27" t="s">
        <v>2821</v>
      </c>
      <c r="P88" s="3">
        <v>25</v>
      </c>
      <c r="Q88" s="1" t="s">
        <v>2193</v>
      </c>
      <c r="R88" s="2">
        <v>126</v>
      </c>
      <c r="S88" s="120" t="s">
        <v>2823</v>
      </c>
      <c r="T88" s="1" t="s">
        <v>2751</v>
      </c>
      <c r="U88" s="3" t="s">
        <v>2196</v>
      </c>
      <c r="V88" s="3" t="s">
        <v>2196</v>
      </c>
      <c r="W88" s="3" t="s">
        <v>2892</v>
      </c>
      <c r="X88" s="3" t="s">
        <v>2847</v>
      </c>
      <c r="Y88" s="342">
        <f t="shared" si="3"/>
        <v>400</v>
      </c>
      <c r="Z88" s="342" t="str">
        <f t="shared" si="4"/>
        <v>0</v>
      </c>
      <c r="AA88" s="342">
        <f t="shared" si="5"/>
        <v>400</v>
      </c>
      <c r="AC88" s="5"/>
    </row>
    <row r="89" spans="1:29" s="3" customFormat="1" ht="10.199999999999999" x14ac:dyDescent="0.2">
      <c r="A89" s="1" t="s">
        <v>2685</v>
      </c>
      <c r="B89" s="2">
        <v>225</v>
      </c>
      <c r="C89" s="1" t="s">
        <v>2193</v>
      </c>
      <c r="D89" s="1" t="s">
        <v>2718</v>
      </c>
      <c r="E89" s="3" t="s">
        <v>2187</v>
      </c>
      <c r="F89" s="3">
        <v>8</v>
      </c>
      <c r="G89" s="3">
        <v>25</v>
      </c>
      <c r="I89" s="27" t="s">
        <v>1109</v>
      </c>
      <c r="J89" s="3" t="s">
        <v>446</v>
      </c>
      <c r="K89" s="75" t="s">
        <v>2381</v>
      </c>
      <c r="L89" s="76" t="s">
        <v>2185</v>
      </c>
      <c r="M89" s="77" t="s">
        <v>2336</v>
      </c>
      <c r="N89" s="3" t="s">
        <v>446</v>
      </c>
      <c r="O89" s="27" t="s">
        <v>2821</v>
      </c>
      <c r="P89" s="3">
        <v>25</v>
      </c>
      <c r="Q89" s="1" t="s">
        <v>2218</v>
      </c>
      <c r="R89" s="2">
        <v>190</v>
      </c>
      <c r="S89" s="120" t="s">
        <v>2823</v>
      </c>
      <c r="T89" s="1" t="s">
        <v>2752</v>
      </c>
      <c r="U89" s="3" t="s">
        <v>2196</v>
      </c>
      <c r="V89" s="3" t="s">
        <v>2196</v>
      </c>
      <c r="W89" s="3" t="s">
        <v>2892</v>
      </c>
      <c r="X89" s="3" t="s">
        <v>2847</v>
      </c>
      <c r="Y89" s="342">
        <f t="shared" si="3"/>
        <v>400</v>
      </c>
      <c r="Z89" s="342" t="str">
        <f t="shared" si="4"/>
        <v>0</v>
      </c>
      <c r="AA89" s="342">
        <f t="shared" si="5"/>
        <v>400</v>
      </c>
      <c r="AC89" s="5"/>
    </row>
    <row r="90" spans="1:29" s="3" customFormat="1" ht="10.199999999999999" x14ac:dyDescent="0.2">
      <c r="A90" s="1" t="s">
        <v>2782</v>
      </c>
      <c r="B90" s="21">
        <v>61</v>
      </c>
      <c r="C90" s="1" t="s">
        <v>2193</v>
      </c>
      <c r="D90" s="1" t="s">
        <v>2718</v>
      </c>
      <c r="E90" s="3" t="s">
        <v>2187</v>
      </c>
      <c r="F90" s="3">
        <v>8</v>
      </c>
      <c r="G90" s="3">
        <v>25</v>
      </c>
      <c r="J90" s="3" t="s">
        <v>446</v>
      </c>
      <c r="K90" s="75" t="s">
        <v>2453</v>
      </c>
      <c r="L90" s="76" t="s">
        <v>2185</v>
      </c>
      <c r="M90" s="77" t="s">
        <v>2336</v>
      </c>
      <c r="N90" s="3" t="s">
        <v>446</v>
      </c>
      <c r="O90" s="26" t="s">
        <v>2453</v>
      </c>
      <c r="P90" s="3">
        <v>25</v>
      </c>
      <c r="Q90" s="1" t="s">
        <v>2193</v>
      </c>
      <c r="R90" s="2">
        <v>24</v>
      </c>
      <c r="S90" s="133" t="s">
        <v>436</v>
      </c>
      <c r="T90" s="1" t="s">
        <v>2750</v>
      </c>
      <c r="U90" s="3" t="s">
        <v>2196</v>
      </c>
      <c r="V90" s="3" t="s">
        <v>2196</v>
      </c>
      <c r="W90" s="3" t="s">
        <v>2892</v>
      </c>
      <c r="X90" s="3" t="s">
        <v>1019</v>
      </c>
      <c r="Y90" s="342">
        <f t="shared" si="3"/>
        <v>400</v>
      </c>
      <c r="Z90" s="342">
        <f t="shared" si="4"/>
        <v>400</v>
      </c>
      <c r="AA90" s="342" t="str">
        <f t="shared" si="5"/>
        <v>0</v>
      </c>
      <c r="AC90" s="5"/>
    </row>
    <row r="91" spans="1:29" s="3" customFormat="1" ht="11.85" customHeight="1" x14ac:dyDescent="0.2">
      <c r="A91" s="20" t="s">
        <v>2837</v>
      </c>
      <c r="B91" s="21">
        <v>0</v>
      </c>
      <c r="C91" s="20" t="s">
        <v>2838</v>
      </c>
      <c r="D91" s="1" t="s">
        <v>2718</v>
      </c>
      <c r="E91" s="3" t="s">
        <v>2187</v>
      </c>
      <c r="F91" s="3">
        <v>8</v>
      </c>
      <c r="G91" s="22">
        <v>4</v>
      </c>
      <c r="H91" s="22" t="s">
        <v>2839</v>
      </c>
      <c r="I91" s="23" t="s">
        <v>2840</v>
      </c>
      <c r="J91" s="3" t="s">
        <v>446</v>
      </c>
      <c r="K91" s="108" t="s">
        <v>2841</v>
      </c>
      <c r="L91" s="109" t="s">
        <v>2185</v>
      </c>
      <c r="M91" s="110" t="s">
        <v>2821</v>
      </c>
      <c r="N91" s="3" t="s">
        <v>446</v>
      </c>
      <c r="O91" s="87" t="s">
        <v>428</v>
      </c>
      <c r="P91" s="22">
        <v>4</v>
      </c>
      <c r="Q91" s="1" t="s">
        <v>1002</v>
      </c>
      <c r="R91" s="2">
        <v>0</v>
      </c>
      <c r="S91" s="125">
        <v>15937</v>
      </c>
      <c r="T91" s="1" t="s">
        <v>1155</v>
      </c>
      <c r="U91" s="3" t="s">
        <v>2196</v>
      </c>
      <c r="V91" s="3" t="s">
        <v>2196</v>
      </c>
      <c r="W91" s="3" t="s">
        <v>2892</v>
      </c>
      <c r="X91" s="3" t="s">
        <v>2847</v>
      </c>
      <c r="Y91" s="342">
        <f t="shared" si="3"/>
        <v>64</v>
      </c>
      <c r="Z91" s="342" t="str">
        <f t="shared" si="4"/>
        <v>0</v>
      </c>
      <c r="AA91" s="342">
        <f t="shared" si="5"/>
        <v>64</v>
      </c>
      <c r="AC91" s="5"/>
    </row>
    <row r="92" spans="1:29" s="3" customFormat="1" ht="10.199999999999999" x14ac:dyDescent="0.2">
      <c r="A92" s="1" t="s">
        <v>2711</v>
      </c>
      <c r="B92" s="2">
        <v>216</v>
      </c>
      <c r="C92" s="1" t="s">
        <v>2193</v>
      </c>
      <c r="D92" s="1" t="s">
        <v>2718</v>
      </c>
      <c r="E92" s="3" t="s">
        <v>2187</v>
      </c>
      <c r="F92" s="3">
        <v>8</v>
      </c>
      <c r="G92" s="3">
        <v>25</v>
      </c>
      <c r="I92" s="114" t="s">
        <v>2904</v>
      </c>
      <c r="J92" s="3" t="s">
        <v>446</v>
      </c>
      <c r="K92" s="112" t="s">
        <v>2277</v>
      </c>
      <c r="L92" s="76" t="s">
        <v>2185</v>
      </c>
      <c r="M92" s="77" t="s">
        <v>2821</v>
      </c>
      <c r="N92" s="3" t="s">
        <v>446</v>
      </c>
      <c r="O92" s="87" t="s">
        <v>428</v>
      </c>
      <c r="P92" s="22">
        <v>25</v>
      </c>
      <c r="Q92" s="1" t="s">
        <v>1002</v>
      </c>
      <c r="R92" s="2">
        <v>0</v>
      </c>
      <c r="S92" s="124" t="s">
        <v>1123</v>
      </c>
      <c r="T92" s="1" t="s">
        <v>1155</v>
      </c>
      <c r="U92" s="3" t="s">
        <v>2196</v>
      </c>
      <c r="V92" s="3" t="s">
        <v>2196</v>
      </c>
      <c r="W92" s="3" t="s">
        <v>2892</v>
      </c>
      <c r="X92" s="3" t="s">
        <v>2847</v>
      </c>
      <c r="Y92" s="342">
        <f t="shared" si="3"/>
        <v>400</v>
      </c>
      <c r="Z92" s="342" t="str">
        <f t="shared" si="4"/>
        <v>0</v>
      </c>
      <c r="AA92" s="342">
        <f t="shared" si="5"/>
        <v>400</v>
      </c>
      <c r="AC92" s="5"/>
    </row>
    <row r="93" spans="1:29" s="3" customFormat="1" ht="10.199999999999999" x14ac:dyDescent="0.2">
      <c r="A93" s="1" t="s">
        <v>2711</v>
      </c>
      <c r="B93" s="2">
        <v>216</v>
      </c>
      <c r="C93" s="1" t="s">
        <v>2193</v>
      </c>
      <c r="D93" s="1" t="s">
        <v>2718</v>
      </c>
      <c r="E93" s="3" t="s">
        <v>2187</v>
      </c>
      <c r="F93" s="3">
        <v>8</v>
      </c>
      <c r="G93" s="3">
        <v>8</v>
      </c>
      <c r="I93" s="114" t="s">
        <v>2904</v>
      </c>
      <c r="J93" s="3" t="s">
        <v>446</v>
      </c>
      <c r="K93" s="112" t="s">
        <v>2277</v>
      </c>
      <c r="L93" s="76" t="s">
        <v>2185</v>
      </c>
      <c r="M93" s="77" t="s">
        <v>2821</v>
      </c>
      <c r="N93" s="3" t="s">
        <v>446</v>
      </c>
      <c r="O93" s="87" t="s">
        <v>428</v>
      </c>
      <c r="P93" s="22">
        <v>8</v>
      </c>
      <c r="Q93" s="1" t="s">
        <v>1002</v>
      </c>
      <c r="R93" s="2">
        <v>0</v>
      </c>
      <c r="S93" s="124" t="s">
        <v>1123</v>
      </c>
      <c r="T93" s="1" t="s">
        <v>1155</v>
      </c>
      <c r="U93" s="3" t="s">
        <v>2196</v>
      </c>
      <c r="V93" s="3" t="s">
        <v>2196</v>
      </c>
      <c r="W93" s="3" t="s">
        <v>2892</v>
      </c>
      <c r="X93" s="3" t="s">
        <v>2847</v>
      </c>
      <c r="Y93" s="342">
        <f t="shared" si="3"/>
        <v>128</v>
      </c>
      <c r="Z93" s="342" t="str">
        <f t="shared" si="4"/>
        <v>0</v>
      </c>
      <c r="AA93" s="342">
        <f t="shared" si="5"/>
        <v>128</v>
      </c>
      <c r="AC93" s="5"/>
    </row>
    <row r="94" spans="1:29" s="3" customFormat="1" ht="11.85" customHeight="1" x14ac:dyDescent="0.2">
      <c r="A94" s="1" t="s">
        <v>2711</v>
      </c>
      <c r="B94" s="2">
        <v>216</v>
      </c>
      <c r="C94" s="1" t="s">
        <v>2193</v>
      </c>
      <c r="D94" s="1" t="s">
        <v>2718</v>
      </c>
      <c r="E94" s="3" t="s">
        <v>2187</v>
      </c>
      <c r="F94" s="3">
        <v>8</v>
      </c>
      <c r="G94" s="3">
        <v>25</v>
      </c>
      <c r="I94" s="114" t="s">
        <v>1046</v>
      </c>
      <c r="J94" s="3" t="s">
        <v>446</v>
      </c>
      <c r="K94" s="112" t="s">
        <v>2277</v>
      </c>
      <c r="L94" s="76" t="s">
        <v>2185</v>
      </c>
      <c r="M94" s="77" t="s">
        <v>2804</v>
      </c>
      <c r="N94" s="3" t="s">
        <v>446</v>
      </c>
      <c r="O94" s="27" t="s">
        <v>1104</v>
      </c>
      <c r="P94" s="3">
        <v>25</v>
      </c>
      <c r="Q94" s="1" t="s">
        <v>2193</v>
      </c>
      <c r="R94" s="2">
        <v>24.85</v>
      </c>
      <c r="S94" s="120" t="s">
        <v>2887</v>
      </c>
      <c r="T94" s="1" t="s">
        <v>2651</v>
      </c>
      <c r="U94" s="3" t="s">
        <v>2196</v>
      </c>
      <c r="V94" s="3" t="s">
        <v>2196</v>
      </c>
      <c r="W94" s="3" t="s">
        <v>2892</v>
      </c>
      <c r="X94" s="3" t="s">
        <v>2847</v>
      </c>
      <c r="Y94" s="342">
        <f t="shared" si="3"/>
        <v>400</v>
      </c>
      <c r="Z94" s="342" t="str">
        <f t="shared" si="4"/>
        <v>0</v>
      </c>
      <c r="AA94" s="342">
        <f t="shared" si="5"/>
        <v>400</v>
      </c>
      <c r="AC94" s="5"/>
    </row>
    <row r="95" spans="1:29" s="3" customFormat="1" ht="10.199999999999999" x14ac:dyDescent="0.2">
      <c r="A95" s="1" t="s">
        <v>2711</v>
      </c>
      <c r="B95" s="2">
        <v>216</v>
      </c>
      <c r="C95" s="1" t="s">
        <v>2193</v>
      </c>
      <c r="D95" s="1" t="s">
        <v>2718</v>
      </c>
      <c r="E95" s="3" t="s">
        <v>2187</v>
      </c>
      <c r="F95" s="3">
        <v>8</v>
      </c>
      <c r="G95" s="3">
        <v>25</v>
      </c>
      <c r="I95" s="114" t="s">
        <v>1103</v>
      </c>
      <c r="J95" s="3" t="s">
        <v>446</v>
      </c>
      <c r="K95" s="112" t="s">
        <v>2277</v>
      </c>
      <c r="L95" s="76" t="s">
        <v>2185</v>
      </c>
      <c r="M95" s="77" t="s">
        <v>2318</v>
      </c>
      <c r="N95" s="3" t="s">
        <v>446</v>
      </c>
      <c r="O95" s="3" t="s">
        <v>1102</v>
      </c>
      <c r="P95" s="3">
        <v>25</v>
      </c>
      <c r="Q95" s="1" t="s">
        <v>2193</v>
      </c>
      <c r="R95" s="2">
        <v>89.5</v>
      </c>
      <c r="S95" s="120" t="s">
        <v>2329</v>
      </c>
      <c r="T95" s="1" t="s">
        <v>2674</v>
      </c>
      <c r="U95" s="3" t="s">
        <v>2196</v>
      </c>
      <c r="V95" s="3" t="s">
        <v>2196</v>
      </c>
      <c r="W95" s="3" t="s">
        <v>2892</v>
      </c>
      <c r="X95" s="3" t="s">
        <v>2847</v>
      </c>
      <c r="Y95" s="342">
        <f t="shared" si="3"/>
        <v>400</v>
      </c>
      <c r="Z95" s="342" t="str">
        <f t="shared" si="4"/>
        <v>0</v>
      </c>
      <c r="AA95" s="342">
        <f t="shared" si="5"/>
        <v>400</v>
      </c>
      <c r="AC95" s="5"/>
    </row>
    <row r="96" spans="1:29" s="3" customFormat="1" ht="10.199999999999999" x14ac:dyDescent="0.2">
      <c r="A96" s="1" t="s">
        <v>2711</v>
      </c>
      <c r="B96" s="2">
        <v>216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4" t="s">
        <v>2904</v>
      </c>
      <c r="J96" s="3" t="s">
        <v>446</v>
      </c>
      <c r="K96" s="112" t="s">
        <v>2277</v>
      </c>
      <c r="L96" s="76" t="s">
        <v>2185</v>
      </c>
      <c r="M96" s="77" t="s">
        <v>2701</v>
      </c>
      <c r="N96" s="3" t="s">
        <v>446</v>
      </c>
      <c r="O96" s="3" t="s">
        <v>2824</v>
      </c>
      <c r="P96" s="3">
        <v>25</v>
      </c>
      <c r="Q96" s="1" t="s">
        <v>2193</v>
      </c>
      <c r="R96" s="2">
        <v>48</v>
      </c>
      <c r="S96" s="124" t="s">
        <v>1132</v>
      </c>
      <c r="T96" s="1" t="s">
        <v>2702</v>
      </c>
      <c r="U96" s="3" t="s">
        <v>2196</v>
      </c>
      <c r="V96" s="3" t="s">
        <v>2196</v>
      </c>
      <c r="W96" s="3" t="s">
        <v>2892</v>
      </c>
      <c r="X96" s="3" t="s">
        <v>2847</v>
      </c>
      <c r="Y96" s="342">
        <f t="shared" si="3"/>
        <v>400</v>
      </c>
      <c r="Z96" s="342" t="str">
        <f t="shared" si="4"/>
        <v>0</v>
      </c>
      <c r="AA96" s="342">
        <f t="shared" si="5"/>
        <v>400</v>
      </c>
      <c r="AC96" s="5"/>
    </row>
    <row r="97" spans="1:29" s="3" customFormat="1" ht="10.199999999999999" x14ac:dyDescent="0.2">
      <c r="A97" s="1" t="s">
        <v>2711</v>
      </c>
      <c r="B97" s="2">
        <v>216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3</v>
      </c>
      <c r="I97" s="114" t="s">
        <v>2904</v>
      </c>
      <c r="J97" s="3" t="s">
        <v>446</v>
      </c>
      <c r="K97" s="112" t="s">
        <v>2277</v>
      </c>
      <c r="L97" s="76" t="s">
        <v>2185</v>
      </c>
      <c r="M97" s="77" t="s">
        <v>2701</v>
      </c>
      <c r="N97" s="3" t="s">
        <v>446</v>
      </c>
      <c r="O97" s="3" t="s">
        <v>2824</v>
      </c>
      <c r="P97" s="3">
        <v>3</v>
      </c>
      <c r="Q97" s="1" t="s">
        <v>2218</v>
      </c>
      <c r="R97" s="2">
        <v>71</v>
      </c>
      <c r="S97" s="124" t="s">
        <v>1132</v>
      </c>
      <c r="T97" s="1" t="s">
        <v>2790</v>
      </c>
      <c r="U97" s="3" t="s">
        <v>2196</v>
      </c>
      <c r="V97" s="3" t="s">
        <v>2196</v>
      </c>
      <c r="W97" s="3" t="s">
        <v>2892</v>
      </c>
      <c r="X97" s="3" t="s">
        <v>2847</v>
      </c>
      <c r="Y97" s="342">
        <f t="shared" si="3"/>
        <v>48</v>
      </c>
      <c r="Z97" s="342" t="str">
        <f t="shared" si="4"/>
        <v>0</v>
      </c>
      <c r="AA97" s="342">
        <f t="shared" si="5"/>
        <v>48</v>
      </c>
      <c r="AC97" s="5"/>
    </row>
    <row r="98" spans="1:29" s="3" customFormat="1" ht="10.199999999999999" x14ac:dyDescent="0.2">
      <c r="A98" s="1" t="s">
        <v>2711</v>
      </c>
      <c r="B98" s="2">
        <v>216</v>
      </c>
      <c r="C98" s="1" t="s">
        <v>2193</v>
      </c>
      <c r="D98" s="1" t="s">
        <v>2718</v>
      </c>
      <c r="E98" s="3" t="s">
        <v>2187</v>
      </c>
      <c r="F98" s="3">
        <v>8</v>
      </c>
      <c r="G98" s="3">
        <v>22</v>
      </c>
      <c r="I98" s="114" t="s">
        <v>2920</v>
      </c>
      <c r="J98" s="3" t="s">
        <v>446</v>
      </c>
      <c r="K98" s="112" t="s">
        <v>2277</v>
      </c>
      <c r="L98" s="76" t="s">
        <v>2185</v>
      </c>
      <c r="M98" s="77" t="s">
        <v>2701</v>
      </c>
      <c r="N98" s="3" t="s">
        <v>446</v>
      </c>
      <c r="O98" s="3" t="s">
        <v>2824</v>
      </c>
      <c r="P98" s="3">
        <v>22</v>
      </c>
      <c r="Q98" s="1" t="s">
        <v>2218</v>
      </c>
      <c r="R98" s="2">
        <v>71</v>
      </c>
      <c r="S98" s="124" t="s">
        <v>1133</v>
      </c>
      <c r="T98" s="1" t="s">
        <v>2790</v>
      </c>
      <c r="U98" s="3" t="s">
        <v>2196</v>
      </c>
      <c r="V98" s="3" t="s">
        <v>2196</v>
      </c>
      <c r="W98" s="3" t="s">
        <v>2892</v>
      </c>
      <c r="X98" s="3" t="s">
        <v>2847</v>
      </c>
      <c r="Y98" s="342">
        <f t="shared" si="3"/>
        <v>352</v>
      </c>
      <c r="Z98" s="342" t="str">
        <f t="shared" si="4"/>
        <v>0</v>
      </c>
      <c r="AA98" s="342">
        <f t="shared" si="5"/>
        <v>352</v>
      </c>
      <c r="AC98" s="5"/>
    </row>
    <row r="99" spans="1:29" s="3" customFormat="1" ht="10.199999999999999" x14ac:dyDescent="0.2">
      <c r="A99" s="1" t="s">
        <v>2711</v>
      </c>
      <c r="B99" s="2">
        <v>216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4" t="s">
        <v>1034</v>
      </c>
      <c r="J99" s="3" t="s">
        <v>446</v>
      </c>
      <c r="K99" s="112" t="s">
        <v>2277</v>
      </c>
      <c r="L99" s="76" t="s">
        <v>2185</v>
      </c>
      <c r="M99" s="77" t="s">
        <v>2490</v>
      </c>
      <c r="N99" s="3" t="s">
        <v>446</v>
      </c>
      <c r="O99" s="3" t="s">
        <v>1032</v>
      </c>
      <c r="P99" s="3">
        <v>25</v>
      </c>
      <c r="Q99" s="1" t="s">
        <v>2218</v>
      </c>
      <c r="R99" s="2">
        <v>185</v>
      </c>
      <c r="S99" s="134" t="s">
        <v>2888</v>
      </c>
      <c r="T99" s="1" t="s">
        <v>2789</v>
      </c>
      <c r="U99" s="3" t="s">
        <v>2196</v>
      </c>
      <c r="V99" s="3" t="s">
        <v>2196</v>
      </c>
      <c r="W99" s="3" t="s">
        <v>2892</v>
      </c>
      <c r="X99" s="3" t="s">
        <v>2847</v>
      </c>
      <c r="Y99" s="342">
        <f t="shared" si="3"/>
        <v>400</v>
      </c>
      <c r="Z99" s="342" t="str">
        <f t="shared" si="4"/>
        <v>0</v>
      </c>
      <c r="AA99" s="342">
        <f t="shared" si="5"/>
        <v>400</v>
      </c>
      <c r="AC99" s="5"/>
    </row>
    <row r="100" spans="1:29" s="3" customFormat="1" ht="10.199999999999999" x14ac:dyDescent="0.2">
      <c r="A100" s="1" t="s">
        <v>2711</v>
      </c>
      <c r="B100" s="2">
        <v>216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114" t="s">
        <v>2920</v>
      </c>
      <c r="J100" s="3" t="s">
        <v>446</v>
      </c>
      <c r="K100" s="112" t="s">
        <v>2277</v>
      </c>
      <c r="L100" s="76" t="s">
        <v>2185</v>
      </c>
      <c r="M100" s="77" t="s">
        <v>2408</v>
      </c>
      <c r="N100" s="3" t="s">
        <v>446</v>
      </c>
      <c r="O100" s="27" t="s">
        <v>1038</v>
      </c>
      <c r="P100" s="3">
        <v>25</v>
      </c>
      <c r="Q100" s="1" t="s">
        <v>2193</v>
      </c>
      <c r="R100" s="2">
        <v>24.18</v>
      </c>
      <c r="S100" s="120" t="s">
        <v>2887</v>
      </c>
      <c r="T100" s="1" t="s">
        <v>2691</v>
      </c>
      <c r="U100" s="3" t="s">
        <v>2196</v>
      </c>
      <c r="V100" s="3" t="s">
        <v>2196</v>
      </c>
      <c r="W100" s="3" t="s">
        <v>2892</v>
      </c>
      <c r="X100" s="3" t="s">
        <v>2847</v>
      </c>
      <c r="Y100" s="342">
        <f t="shared" si="3"/>
        <v>400</v>
      </c>
      <c r="Z100" s="342" t="str">
        <f t="shared" si="4"/>
        <v>0</v>
      </c>
      <c r="AA100" s="342">
        <f t="shared" si="5"/>
        <v>400</v>
      </c>
      <c r="AC100" s="5"/>
    </row>
    <row r="101" spans="1:29" s="3" customFormat="1" ht="10.199999999999999" x14ac:dyDescent="0.2">
      <c r="A101" s="1" t="s">
        <v>2711</v>
      </c>
      <c r="B101" s="2">
        <v>216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114" t="s">
        <v>2920</v>
      </c>
      <c r="J101" s="3" t="s">
        <v>446</v>
      </c>
      <c r="K101" s="112" t="s">
        <v>2277</v>
      </c>
      <c r="L101" s="76" t="s">
        <v>2185</v>
      </c>
      <c r="M101" s="77" t="s">
        <v>2408</v>
      </c>
      <c r="N101" s="3" t="s">
        <v>446</v>
      </c>
      <c r="O101" s="27" t="s">
        <v>2828</v>
      </c>
      <c r="P101" s="3">
        <v>25</v>
      </c>
      <c r="Q101" s="1" t="s">
        <v>2321</v>
      </c>
      <c r="R101" s="2">
        <v>26.15</v>
      </c>
      <c r="S101" s="120" t="s">
        <v>2408</v>
      </c>
      <c r="T101" s="1" t="s">
        <v>2693</v>
      </c>
      <c r="U101" s="3" t="s">
        <v>2196</v>
      </c>
      <c r="V101" s="3" t="s">
        <v>2196</v>
      </c>
      <c r="W101" s="3" t="s">
        <v>2892</v>
      </c>
      <c r="X101" s="3" t="s">
        <v>2847</v>
      </c>
      <c r="Y101" s="342">
        <f t="shared" si="3"/>
        <v>400</v>
      </c>
      <c r="Z101" s="342" t="str">
        <f t="shared" si="4"/>
        <v>0</v>
      </c>
      <c r="AA101" s="342">
        <f t="shared" si="5"/>
        <v>400</v>
      </c>
      <c r="AC101" s="5"/>
    </row>
    <row r="102" spans="1:29" s="3" customFormat="1" ht="10.199999999999999" x14ac:dyDescent="0.2">
      <c r="A102" s="1" t="s">
        <v>2711</v>
      </c>
      <c r="B102" s="2">
        <v>216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4" t="s">
        <v>1046</v>
      </c>
      <c r="J102" s="3" t="s">
        <v>446</v>
      </c>
      <c r="K102" s="112" t="s">
        <v>2277</v>
      </c>
      <c r="L102" s="76" t="s">
        <v>2185</v>
      </c>
      <c r="M102" s="77" t="s">
        <v>2408</v>
      </c>
      <c r="N102" s="3" t="s">
        <v>446</v>
      </c>
      <c r="O102" s="27" t="s">
        <v>2819</v>
      </c>
      <c r="P102" s="3">
        <v>25</v>
      </c>
      <c r="Q102" s="1" t="s">
        <v>2321</v>
      </c>
      <c r="R102" s="2">
        <v>26.15</v>
      </c>
      <c r="S102" s="120" t="s">
        <v>2408</v>
      </c>
      <c r="T102" s="1" t="s">
        <v>2693</v>
      </c>
      <c r="U102" s="3" t="s">
        <v>2196</v>
      </c>
      <c r="V102" s="3" t="s">
        <v>2196</v>
      </c>
      <c r="W102" s="3" t="s">
        <v>2892</v>
      </c>
      <c r="X102" s="3" t="s">
        <v>2847</v>
      </c>
      <c r="Y102" s="342">
        <f t="shared" si="3"/>
        <v>400</v>
      </c>
      <c r="Z102" s="342" t="str">
        <f t="shared" si="4"/>
        <v>0</v>
      </c>
      <c r="AA102" s="342">
        <f t="shared" si="5"/>
        <v>400</v>
      </c>
      <c r="AC102" s="5"/>
    </row>
    <row r="103" spans="1:29" s="3" customFormat="1" ht="10.199999999999999" x14ac:dyDescent="0.2">
      <c r="A103" s="1" t="s">
        <v>1156</v>
      </c>
      <c r="B103" s="2">
        <v>185</v>
      </c>
      <c r="C103" s="1" t="s">
        <v>1152</v>
      </c>
      <c r="D103" s="1" t="s">
        <v>2718</v>
      </c>
      <c r="E103" s="3" t="s">
        <v>2187</v>
      </c>
      <c r="F103" s="3">
        <v>8</v>
      </c>
      <c r="G103" s="3">
        <v>25</v>
      </c>
      <c r="I103" s="114" t="s">
        <v>1050</v>
      </c>
      <c r="J103" s="3" t="s">
        <v>446</v>
      </c>
      <c r="K103" s="112" t="s">
        <v>2446</v>
      </c>
      <c r="L103" s="76" t="s">
        <v>2185</v>
      </c>
      <c r="M103" s="77" t="s">
        <v>2887</v>
      </c>
      <c r="N103" s="3" t="s">
        <v>446</v>
      </c>
      <c r="O103" s="27" t="s">
        <v>1112</v>
      </c>
      <c r="P103" s="3">
        <v>25</v>
      </c>
      <c r="Q103" s="1" t="s">
        <v>2193</v>
      </c>
      <c r="R103" s="2">
        <v>21</v>
      </c>
      <c r="S103" s="134" t="s">
        <v>2887</v>
      </c>
      <c r="T103" s="1" t="s">
        <v>2723</v>
      </c>
      <c r="U103" s="3" t="s">
        <v>2196</v>
      </c>
      <c r="V103" s="3" t="s">
        <v>2196</v>
      </c>
      <c r="W103" s="3" t="s">
        <v>2892</v>
      </c>
      <c r="X103" s="3" t="s">
        <v>2847</v>
      </c>
      <c r="Y103" s="342">
        <f t="shared" si="3"/>
        <v>400</v>
      </c>
      <c r="Z103" s="342" t="str">
        <f t="shared" si="4"/>
        <v>0</v>
      </c>
      <c r="AA103" s="342">
        <f t="shared" si="5"/>
        <v>400</v>
      </c>
      <c r="AC103" s="5"/>
    </row>
    <row r="104" spans="1:29" s="3" customFormat="1" ht="10.199999999999999" x14ac:dyDescent="0.2">
      <c r="A104" s="1" t="s">
        <v>2771</v>
      </c>
      <c r="B104" s="2">
        <v>63.5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4" t="s">
        <v>1121</v>
      </c>
      <c r="J104" s="3" t="s">
        <v>446</v>
      </c>
      <c r="K104" s="75" t="s">
        <v>2446</v>
      </c>
      <c r="L104" s="76" t="s">
        <v>2185</v>
      </c>
      <c r="M104" s="130" t="s">
        <v>2887</v>
      </c>
      <c r="N104" s="3" t="s">
        <v>446</v>
      </c>
      <c r="O104" s="27" t="s">
        <v>2370</v>
      </c>
      <c r="P104" s="3">
        <v>25</v>
      </c>
      <c r="Q104" s="1" t="s">
        <v>2193</v>
      </c>
      <c r="R104" s="2">
        <v>21</v>
      </c>
      <c r="S104" s="133" t="s">
        <v>2446</v>
      </c>
      <c r="T104" s="1" t="s">
        <v>2723</v>
      </c>
      <c r="U104" s="3" t="s">
        <v>2196</v>
      </c>
      <c r="V104" s="3" t="s">
        <v>2196</v>
      </c>
      <c r="W104" s="3" t="s">
        <v>2892</v>
      </c>
      <c r="X104" s="3" t="s">
        <v>2847</v>
      </c>
      <c r="Y104" s="342">
        <f t="shared" si="3"/>
        <v>400</v>
      </c>
      <c r="Z104" s="342" t="str">
        <f t="shared" si="4"/>
        <v>0</v>
      </c>
      <c r="AA104" s="342">
        <f t="shared" si="5"/>
        <v>400</v>
      </c>
    </row>
    <row r="105" spans="1:29" s="3" customFormat="1" ht="10.199999999999999" x14ac:dyDescent="0.2">
      <c r="A105" s="1" t="s">
        <v>2679</v>
      </c>
      <c r="B105" s="2">
        <v>14.48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3" t="s">
        <v>1045</v>
      </c>
      <c r="J105" s="3" t="s">
        <v>446</v>
      </c>
      <c r="K105" s="108" t="s">
        <v>2680</v>
      </c>
      <c r="L105" s="109" t="s">
        <v>2185</v>
      </c>
      <c r="M105" s="110" t="s">
        <v>2887</v>
      </c>
      <c r="N105" s="3" t="s">
        <v>446</v>
      </c>
      <c r="O105" s="3" t="s">
        <v>1044</v>
      </c>
      <c r="P105" s="3">
        <v>25</v>
      </c>
      <c r="Q105" s="1" t="s">
        <v>2193</v>
      </c>
      <c r="R105" s="2">
        <v>25.5</v>
      </c>
      <c r="S105" s="120" t="s">
        <v>2812</v>
      </c>
      <c r="T105" s="1" t="s">
        <v>2725</v>
      </c>
      <c r="U105" s="3" t="s">
        <v>2196</v>
      </c>
      <c r="V105" s="3" t="s">
        <v>2196</v>
      </c>
      <c r="W105" s="3" t="s">
        <v>2892</v>
      </c>
      <c r="X105" s="3" t="s">
        <v>2847</v>
      </c>
      <c r="Y105" s="342">
        <f t="shared" si="3"/>
        <v>400</v>
      </c>
      <c r="Z105" s="342" t="str">
        <f t="shared" si="4"/>
        <v>0</v>
      </c>
      <c r="AA105" s="342">
        <f t="shared" si="5"/>
        <v>400</v>
      </c>
      <c r="AC105" s="5"/>
    </row>
    <row r="106" spans="1:29" s="3" customFormat="1" ht="10.199999999999999" x14ac:dyDescent="0.2">
      <c r="A106" s="1" t="s">
        <v>2795</v>
      </c>
      <c r="B106" s="2">
        <v>185</v>
      </c>
      <c r="C106" s="1" t="s">
        <v>2218</v>
      </c>
      <c r="D106" s="1" t="s">
        <v>2718</v>
      </c>
      <c r="E106" s="3" t="s">
        <v>2187</v>
      </c>
      <c r="F106" s="3">
        <v>8</v>
      </c>
      <c r="G106" s="3">
        <v>25</v>
      </c>
      <c r="I106" s="29" t="s">
        <v>2901</v>
      </c>
      <c r="J106" s="3" t="s">
        <v>446</v>
      </c>
      <c r="K106" s="75" t="s">
        <v>2812</v>
      </c>
      <c r="L106" s="76" t="s">
        <v>2185</v>
      </c>
      <c r="M106" s="77" t="s">
        <v>2484</v>
      </c>
      <c r="N106" s="3" t="s">
        <v>446</v>
      </c>
      <c r="O106" s="27" t="s">
        <v>1097</v>
      </c>
      <c r="P106" s="3">
        <v>25</v>
      </c>
      <c r="Q106" s="1" t="s">
        <v>2218</v>
      </c>
      <c r="R106" s="2">
        <v>240</v>
      </c>
      <c r="S106" s="124" t="s">
        <v>1134</v>
      </c>
      <c r="T106" s="1" t="s">
        <v>2788</v>
      </c>
      <c r="U106" s="3" t="s">
        <v>2196</v>
      </c>
      <c r="V106" s="3" t="s">
        <v>2196</v>
      </c>
      <c r="W106" s="3" t="s">
        <v>2892</v>
      </c>
      <c r="X106" s="3" t="s">
        <v>2847</v>
      </c>
      <c r="Y106" s="342">
        <f t="shared" si="3"/>
        <v>400</v>
      </c>
      <c r="Z106" s="342" t="str">
        <f t="shared" si="4"/>
        <v>0</v>
      </c>
      <c r="AA106" s="342">
        <f t="shared" si="5"/>
        <v>400</v>
      </c>
      <c r="AC106" s="5"/>
    </row>
    <row r="107" spans="1:29" s="3" customFormat="1" ht="10.199999999999999" x14ac:dyDescent="0.2">
      <c r="A107" s="1" t="s">
        <v>2773</v>
      </c>
      <c r="B107" s="2">
        <v>185</v>
      </c>
      <c r="C107" s="1" t="s">
        <v>2218</v>
      </c>
      <c r="D107" s="1" t="s">
        <v>2718</v>
      </c>
      <c r="E107" s="3" t="s">
        <v>2187</v>
      </c>
      <c r="F107" s="3">
        <v>8</v>
      </c>
      <c r="G107" s="3">
        <v>25</v>
      </c>
      <c r="I107" s="111" t="s">
        <v>2901</v>
      </c>
      <c r="J107" s="3" t="s">
        <v>446</v>
      </c>
      <c r="K107" s="75" t="s">
        <v>2448</v>
      </c>
      <c r="L107" s="76" t="s">
        <v>2185</v>
      </c>
      <c r="M107" s="77" t="s">
        <v>2484</v>
      </c>
      <c r="N107" s="3" t="s">
        <v>446</v>
      </c>
      <c r="O107" s="27" t="s">
        <v>1096</v>
      </c>
      <c r="P107" s="3">
        <v>25</v>
      </c>
      <c r="Q107" s="1" t="s">
        <v>2218</v>
      </c>
      <c r="R107" s="2">
        <v>201</v>
      </c>
      <c r="S107" s="124" t="s">
        <v>1135</v>
      </c>
      <c r="T107" s="1" t="s">
        <v>2699</v>
      </c>
      <c r="U107" s="3" t="s">
        <v>2196</v>
      </c>
      <c r="V107" s="3" t="s">
        <v>2196</v>
      </c>
      <c r="W107" s="3" t="s">
        <v>2892</v>
      </c>
      <c r="X107" s="3" t="s">
        <v>2847</v>
      </c>
      <c r="Y107" s="342">
        <f t="shared" si="3"/>
        <v>400</v>
      </c>
      <c r="Z107" s="342" t="str">
        <f t="shared" si="4"/>
        <v>0</v>
      </c>
      <c r="AA107" s="342">
        <f t="shared" si="5"/>
        <v>400</v>
      </c>
      <c r="AC107" s="5"/>
    </row>
    <row r="108" spans="1:29" s="3" customFormat="1" ht="10.199999999999999" x14ac:dyDescent="0.2">
      <c r="A108" s="1" t="s">
        <v>1154</v>
      </c>
      <c r="B108" s="2">
        <v>215</v>
      </c>
      <c r="C108" s="1" t="s">
        <v>1152</v>
      </c>
      <c r="D108" s="1" t="s">
        <v>2718</v>
      </c>
      <c r="E108" s="3" t="s">
        <v>2187</v>
      </c>
      <c r="F108" s="3">
        <v>8</v>
      </c>
      <c r="G108" s="3">
        <v>15</v>
      </c>
      <c r="I108" s="116" t="s">
        <v>1131</v>
      </c>
      <c r="J108" s="3" t="s">
        <v>446</v>
      </c>
      <c r="K108" s="112" t="s">
        <v>1093</v>
      </c>
      <c r="L108" s="76" t="s">
        <v>2185</v>
      </c>
      <c r="M108" s="77" t="s">
        <v>2484</v>
      </c>
      <c r="N108" s="3" t="s">
        <v>446</v>
      </c>
      <c r="O108" s="27" t="s">
        <v>1111</v>
      </c>
      <c r="P108" s="3">
        <v>15</v>
      </c>
      <c r="Q108" s="1" t="s">
        <v>2218</v>
      </c>
      <c r="R108" s="2">
        <v>240</v>
      </c>
      <c r="S108" s="125" t="s">
        <v>2812</v>
      </c>
      <c r="T108" s="1" t="s">
        <v>2788</v>
      </c>
      <c r="U108" s="3" t="s">
        <v>2196</v>
      </c>
      <c r="V108" s="3" t="s">
        <v>2196</v>
      </c>
      <c r="W108" s="3" t="s">
        <v>2892</v>
      </c>
      <c r="X108" s="3" t="s">
        <v>2847</v>
      </c>
      <c r="Y108" s="342">
        <f t="shared" si="3"/>
        <v>240</v>
      </c>
      <c r="Z108" s="342" t="str">
        <f t="shared" si="4"/>
        <v>0</v>
      </c>
      <c r="AA108" s="342">
        <f t="shared" si="5"/>
        <v>240</v>
      </c>
      <c r="AC108" s="5"/>
    </row>
    <row r="109" spans="1:29" s="3" customFormat="1" ht="10.199999999999999" x14ac:dyDescent="0.2">
      <c r="A109" s="1" t="s">
        <v>1157</v>
      </c>
      <c r="B109" s="2">
        <v>210</v>
      </c>
      <c r="C109" s="1" t="s">
        <v>1152</v>
      </c>
      <c r="D109" s="1" t="s">
        <v>2718</v>
      </c>
      <c r="E109" s="3" t="s">
        <v>2187</v>
      </c>
      <c r="F109" s="3">
        <v>8</v>
      </c>
      <c r="G109" s="3">
        <v>25</v>
      </c>
      <c r="I109" s="114"/>
      <c r="J109" s="3" t="s">
        <v>446</v>
      </c>
      <c r="K109" s="112" t="s">
        <v>2484</v>
      </c>
      <c r="L109" s="76" t="s">
        <v>2185</v>
      </c>
      <c r="M109" s="77" t="s">
        <v>2484</v>
      </c>
      <c r="N109" s="3" t="s">
        <v>446</v>
      </c>
      <c r="P109" s="3">
        <v>25</v>
      </c>
      <c r="Q109" s="1" t="s">
        <v>2218</v>
      </c>
      <c r="R109" s="2">
        <v>204</v>
      </c>
      <c r="S109" s="133" t="s">
        <v>436</v>
      </c>
      <c r="T109" s="1" t="s">
        <v>2700</v>
      </c>
      <c r="U109" s="3" t="s">
        <v>2196</v>
      </c>
      <c r="V109" s="3" t="s">
        <v>2196</v>
      </c>
      <c r="W109" s="3" t="s">
        <v>2892</v>
      </c>
      <c r="X109" s="3" t="s">
        <v>1019</v>
      </c>
      <c r="Y109" s="342">
        <f t="shared" si="3"/>
        <v>400</v>
      </c>
      <c r="Z109" s="342">
        <f t="shared" si="4"/>
        <v>400</v>
      </c>
      <c r="AA109" s="342" t="str">
        <f t="shared" si="5"/>
        <v>0</v>
      </c>
      <c r="AC109" s="5"/>
    </row>
    <row r="110" spans="1:29" s="3" customFormat="1" ht="10.199999999999999" x14ac:dyDescent="0.2">
      <c r="A110" s="1" t="s">
        <v>1153</v>
      </c>
      <c r="B110" s="2">
        <v>200</v>
      </c>
      <c r="C110" s="1" t="s">
        <v>1152</v>
      </c>
      <c r="D110" s="1" t="s">
        <v>2718</v>
      </c>
      <c r="E110" s="3" t="s">
        <v>2187</v>
      </c>
      <c r="F110" s="3">
        <v>8</v>
      </c>
      <c r="G110" s="3">
        <v>25</v>
      </c>
      <c r="I110" s="114"/>
      <c r="J110" s="3" t="s">
        <v>446</v>
      </c>
      <c r="K110" s="112" t="s">
        <v>1093</v>
      </c>
      <c r="L110" s="76" t="s">
        <v>2185</v>
      </c>
      <c r="M110" s="77" t="s">
        <v>2441</v>
      </c>
      <c r="N110" s="3" t="s">
        <v>446</v>
      </c>
      <c r="P110" s="3">
        <v>25</v>
      </c>
      <c r="Q110" s="1" t="s">
        <v>2193</v>
      </c>
      <c r="R110" s="2">
        <v>67</v>
      </c>
      <c r="S110" s="133" t="s">
        <v>436</v>
      </c>
      <c r="T110" s="1" t="s">
        <v>2767</v>
      </c>
      <c r="U110" s="3" t="s">
        <v>2196</v>
      </c>
      <c r="V110" s="3" t="s">
        <v>2196</v>
      </c>
      <c r="W110" s="3" t="s">
        <v>2892</v>
      </c>
      <c r="X110" s="3" t="s">
        <v>1019</v>
      </c>
      <c r="Y110" s="342">
        <f t="shared" si="3"/>
        <v>400</v>
      </c>
      <c r="Z110" s="342">
        <f t="shared" si="4"/>
        <v>400</v>
      </c>
      <c r="AA110" s="342" t="str">
        <f t="shared" si="5"/>
        <v>0</v>
      </c>
      <c r="AC110" s="5"/>
    </row>
    <row r="111" spans="1:29" s="3" customFormat="1" ht="10.199999999999999" x14ac:dyDescent="0.2">
      <c r="A111" s="1" t="s">
        <v>1153</v>
      </c>
      <c r="B111" s="2">
        <v>200</v>
      </c>
      <c r="C111" s="1" t="s">
        <v>1152</v>
      </c>
      <c r="D111" s="1" t="s">
        <v>2718</v>
      </c>
      <c r="E111" s="3" t="s">
        <v>2187</v>
      </c>
      <c r="F111" s="3">
        <v>8</v>
      </c>
      <c r="G111" s="3">
        <v>25</v>
      </c>
      <c r="I111" s="114"/>
      <c r="J111" s="3" t="s">
        <v>446</v>
      </c>
      <c r="K111" s="112" t="s">
        <v>1093</v>
      </c>
      <c r="L111" s="76" t="s">
        <v>2185</v>
      </c>
      <c r="M111" s="77" t="s">
        <v>2441</v>
      </c>
      <c r="N111" s="3" t="s">
        <v>446</v>
      </c>
      <c r="P111" s="3">
        <v>25</v>
      </c>
      <c r="Q111" s="1" t="s">
        <v>2193</v>
      </c>
      <c r="R111" s="2">
        <v>62</v>
      </c>
      <c r="S111" s="133" t="s">
        <v>436</v>
      </c>
      <c r="T111" s="1" t="s">
        <v>2768</v>
      </c>
      <c r="U111" s="3" t="s">
        <v>2196</v>
      </c>
      <c r="V111" s="3" t="s">
        <v>2196</v>
      </c>
      <c r="W111" s="3" t="s">
        <v>2892</v>
      </c>
      <c r="X111" s="3" t="s">
        <v>1019</v>
      </c>
      <c r="Y111" s="342">
        <f t="shared" si="3"/>
        <v>400</v>
      </c>
      <c r="Z111" s="342">
        <f t="shared" si="4"/>
        <v>400</v>
      </c>
      <c r="AA111" s="342" t="str">
        <f t="shared" si="5"/>
        <v>0</v>
      </c>
      <c r="AC111" s="5"/>
    </row>
    <row r="112" spans="1:29" s="3" customFormat="1" ht="10.199999999999999" x14ac:dyDescent="0.2">
      <c r="A112" s="1" t="s">
        <v>1151</v>
      </c>
      <c r="B112" s="2">
        <v>185</v>
      </c>
      <c r="C112" s="1" t="s">
        <v>1152</v>
      </c>
      <c r="D112" s="1" t="s">
        <v>2718</v>
      </c>
      <c r="E112" s="3" t="s">
        <v>2187</v>
      </c>
      <c r="F112" s="3">
        <v>8</v>
      </c>
      <c r="G112" s="3">
        <v>25</v>
      </c>
      <c r="I112" s="114"/>
      <c r="J112" s="3" t="s">
        <v>446</v>
      </c>
      <c r="K112" s="112" t="s">
        <v>2887</v>
      </c>
      <c r="L112" s="76" t="s">
        <v>2185</v>
      </c>
      <c r="M112" s="130" t="s">
        <v>2887</v>
      </c>
      <c r="N112" s="3" t="s">
        <v>446</v>
      </c>
      <c r="P112" s="3">
        <v>25</v>
      </c>
      <c r="Q112" s="1" t="s">
        <v>2193</v>
      </c>
      <c r="R112" s="2">
        <v>25.5</v>
      </c>
      <c r="S112" s="133" t="s">
        <v>436</v>
      </c>
      <c r="T112" s="1" t="s">
        <v>2725</v>
      </c>
      <c r="U112" s="3" t="s">
        <v>2196</v>
      </c>
      <c r="V112" s="3" t="s">
        <v>2196</v>
      </c>
      <c r="W112" s="3" t="s">
        <v>2892</v>
      </c>
      <c r="X112" s="3" t="s">
        <v>1019</v>
      </c>
      <c r="Y112" s="342">
        <f t="shared" si="3"/>
        <v>400</v>
      </c>
      <c r="Z112" s="342">
        <f t="shared" si="4"/>
        <v>400</v>
      </c>
      <c r="AA112" s="342" t="str">
        <f t="shared" si="5"/>
        <v>0</v>
      </c>
      <c r="AC112" s="5"/>
    </row>
    <row r="113" spans="1:46" s="46" customFormat="1" ht="11.85" customHeight="1" thickBot="1" x14ac:dyDescent="0.3">
      <c r="G113" s="47">
        <f>SUM(G83:G112)</f>
        <v>660</v>
      </c>
      <c r="H113" s="47"/>
      <c r="I113" s="47"/>
      <c r="J113" s="47"/>
      <c r="K113" s="47"/>
      <c r="L113" s="48"/>
      <c r="M113" s="47">
        <f>G113-P113</f>
        <v>0</v>
      </c>
      <c r="N113" s="47"/>
      <c r="O113" s="47"/>
      <c r="P113" s="47">
        <f>SUM(P83:P112)</f>
        <v>660</v>
      </c>
      <c r="Q113" s="49"/>
      <c r="R113" s="49"/>
      <c r="S113" s="96"/>
      <c r="T113" s="49"/>
      <c r="X113" s="49"/>
      <c r="Y113" s="342"/>
      <c r="Z113" s="342" t="str">
        <f t="shared" si="4"/>
        <v>0</v>
      </c>
      <c r="AA113" s="342" t="str">
        <f t="shared" si="5"/>
        <v>0</v>
      </c>
    </row>
    <row r="114" spans="1:46" s="43" customFormat="1" ht="11.85" customHeight="1" x14ac:dyDescent="0.25">
      <c r="C114" s="50" t="s">
        <v>2886</v>
      </c>
      <c r="G114" s="22"/>
      <c r="H114" s="22"/>
      <c r="I114" s="69"/>
      <c r="J114" s="22"/>
      <c r="K114" s="22"/>
      <c r="L114" s="45"/>
      <c r="M114" s="22"/>
      <c r="N114" s="22"/>
      <c r="O114" s="22"/>
      <c r="P114" s="22"/>
      <c r="Q114" s="22"/>
      <c r="R114" s="22"/>
      <c r="S114" s="95"/>
      <c r="T114" s="22"/>
      <c r="X114" s="22"/>
      <c r="Y114" s="342"/>
      <c r="Z114" s="342" t="str">
        <f t="shared" si="4"/>
        <v>0</v>
      </c>
      <c r="AA114" s="342" t="str">
        <f t="shared" si="5"/>
        <v>0</v>
      </c>
    </row>
    <row r="115" spans="1:46" s="3" customFormat="1" ht="10.199999999999999" x14ac:dyDescent="0.2">
      <c r="A115" s="1" t="s">
        <v>2717</v>
      </c>
      <c r="B115" s="2">
        <v>76.5</v>
      </c>
      <c r="C115" s="1" t="s">
        <v>2485</v>
      </c>
      <c r="D115" s="1" t="s">
        <v>2718</v>
      </c>
      <c r="E115" s="3" t="s">
        <v>2187</v>
      </c>
      <c r="F115" s="3">
        <v>8</v>
      </c>
      <c r="G115" s="3">
        <v>25</v>
      </c>
      <c r="I115" s="23" t="s">
        <v>2893</v>
      </c>
      <c r="J115" s="3" t="s">
        <v>446</v>
      </c>
      <c r="K115" s="23" t="s">
        <v>2446</v>
      </c>
      <c r="L115" s="20" t="s">
        <v>2185</v>
      </c>
      <c r="M115" s="26" t="s">
        <v>2889</v>
      </c>
      <c r="N115" s="37" t="s">
        <v>446</v>
      </c>
      <c r="O115" s="26" t="s">
        <v>1047</v>
      </c>
      <c r="P115" s="26">
        <v>25</v>
      </c>
      <c r="Q115" s="1" t="s">
        <v>1066</v>
      </c>
      <c r="R115" s="2">
        <v>90</v>
      </c>
      <c r="S115" s="113">
        <v>15936</v>
      </c>
      <c r="T115" s="1" t="s">
        <v>1160</v>
      </c>
      <c r="U115" s="110" t="s">
        <v>2716</v>
      </c>
      <c r="V115" s="110" t="s">
        <v>2716</v>
      </c>
      <c r="W115" s="22" t="s">
        <v>2892</v>
      </c>
      <c r="X115" s="22" t="s">
        <v>2847</v>
      </c>
      <c r="Y115" s="342"/>
      <c r="Z115" s="342" t="str">
        <f t="shared" si="4"/>
        <v>0</v>
      </c>
      <c r="AA115" s="342">
        <f t="shared" si="5"/>
        <v>0</v>
      </c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</row>
    <row r="116" spans="1:46" s="42" customFormat="1" ht="11.85" customHeight="1" x14ac:dyDescent="0.25">
      <c r="A116" s="52"/>
      <c r="B116" s="53"/>
      <c r="C116" s="52"/>
      <c r="D116" s="52"/>
      <c r="G116" s="40">
        <f>SUM(G115:G115)</f>
        <v>25</v>
      </c>
      <c r="H116" s="40"/>
      <c r="I116" s="40"/>
      <c r="J116" s="40"/>
      <c r="K116" s="54"/>
      <c r="L116" s="55"/>
      <c r="M116" s="40">
        <f>G116-P116</f>
        <v>0</v>
      </c>
      <c r="N116" s="40"/>
      <c r="O116" s="40"/>
      <c r="P116" s="40">
        <f>SUM(P115:P115)</f>
        <v>25</v>
      </c>
      <c r="Q116" s="52"/>
      <c r="R116" s="53"/>
      <c r="S116" s="94"/>
      <c r="T116" s="52"/>
      <c r="Y116" s="342"/>
      <c r="Z116" s="342" t="str">
        <f t="shared" si="4"/>
        <v>0</v>
      </c>
      <c r="AA116" s="342" t="str">
        <f t="shared" si="5"/>
        <v>0</v>
      </c>
      <c r="AC116" s="56"/>
    </row>
    <row r="117" spans="1:46" s="43" customFormat="1" ht="11.85" customHeight="1" x14ac:dyDescent="0.25">
      <c r="C117" s="50" t="s">
        <v>2169</v>
      </c>
      <c r="G117" s="22"/>
      <c r="H117" s="22"/>
      <c r="I117" s="69"/>
      <c r="J117" s="22"/>
      <c r="K117" s="22"/>
      <c r="L117" s="20"/>
      <c r="M117" s="22"/>
      <c r="N117" s="22"/>
      <c r="O117" s="22"/>
      <c r="P117" s="22"/>
      <c r="Q117" s="22"/>
      <c r="R117" s="22"/>
      <c r="S117" s="131"/>
      <c r="T117" s="22"/>
      <c r="X117" s="22"/>
      <c r="Y117" s="342"/>
      <c r="Z117" s="342" t="str">
        <f t="shared" si="4"/>
        <v>0</v>
      </c>
      <c r="AA117" s="342" t="str">
        <f t="shared" si="5"/>
        <v>0</v>
      </c>
    </row>
    <row r="118" spans="1:46" s="3" customFormat="1" ht="10.199999999999999" x14ac:dyDescent="0.2">
      <c r="A118" s="1" t="s">
        <v>1158</v>
      </c>
      <c r="B118" s="2">
        <v>0</v>
      </c>
      <c r="C118" s="1" t="s">
        <v>1152</v>
      </c>
      <c r="D118" s="1" t="s">
        <v>2718</v>
      </c>
      <c r="E118" s="3" t="s">
        <v>2187</v>
      </c>
      <c r="F118" s="3">
        <v>8</v>
      </c>
      <c r="G118" s="3">
        <v>5</v>
      </c>
      <c r="I118" s="27" t="s">
        <v>427</v>
      </c>
      <c r="J118" s="3" t="s">
        <v>446</v>
      </c>
      <c r="K118" s="111" t="s">
        <v>2821</v>
      </c>
      <c r="L118" s="1" t="s">
        <v>2185</v>
      </c>
      <c r="M118" s="3" t="s">
        <v>2606</v>
      </c>
      <c r="N118" s="3" t="s">
        <v>446</v>
      </c>
      <c r="P118" s="3">
        <v>5</v>
      </c>
      <c r="Q118" s="1" t="s">
        <v>2485</v>
      </c>
      <c r="R118" s="2">
        <v>0</v>
      </c>
      <c r="S118" s="102">
        <v>15932</v>
      </c>
      <c r="T118" s="1" t="s">
        <v>2799</v>
      </c>
      <c r="U118" s="3" t="s">
        <v>2603</v>
      </c>
      <c r="V118" s="3" t="s">
        <v>2603</v>
      </c>
      <c r="W118" s="22" t="s">
        <v>2892</v>
      </c>
      <c r="X118" s="3" t="s">
        <v>2847</v>
      </c>
      <c r="Y118" s="342">
        <f t="shared" si="3"/>
        <v>80</v>
      </c>
      <c r="Z118" s="342" t="str">
        <f t="shared" si="4"/>
        <v>0</v>
      </c>
      <c r="AA118" s="342">
        <f t="shared" si="5"/>
        <v>80</v>
      </c>
    </row>
    <row r="119" spans="1:46" s="3" customFormat="1" ht="10.199999999999999" x14ac:dyDescent="0.2">
      <c r="A119" s="1" t="s">
        <v>1158</v>
      </c>
      <c r="B119" s="2">
        <v>0</v>
      </c>
      <c r="C119" s="1" t="s">
        <v>1152</v>
      </c>
      <c r="D119" s="1" t="s">
        <v>2718</v>
      </c>
      <c r="E119" s="3" t="s">
        <v>2187</v>
      </c>
      <c r="F119" s="3">
        <v>8</v>
      </c>
      <c r="G119" s="3">
        <v>25</v>
      </c>
      <c r="I119" s="27" t="s">
        <v>427</v>
      </c>
      <c r="J119" s="3" t="s">
        <v>446</v>
      </c>
      <c r="K119" s="111" t="s">
        <v>2821</v>
      </c>
      <c r="L119" s="1" t="s">
        <v>2185</v>
      </c>
      <c r="M119" s="3" t="s">
        <v>2606</v>
      </c>
      <c r="N119" s="3" t="s">
        <v>446</v>
      </c>
      <c r="P119" s="3">
        <v>25</v>
      </c>
      <c r="Q119" s="1" t="s">
        <v>2321</v>
      </c>
      <c r="R119" s="2">
        <v>54.65</v>
      </c>
      <c r="S119" s="102">
        <v>15932</v>
      </c>
      <c r="T119" s="1" t="s">
        <v>2710</v>
      </c>
      <c r="U119" s="3" t="s">
        <v>2603</v>
      </c>
      <c r="V119" s="3" t="s">
        <v>2603</v>
      </c>
      <c r="W119" s="22" t="s">
        <v>2892</v>
      </c>
      <c r="X119" s="3" t="s">
        <v>2847</v>
      </c>
      <c r="Y119" s="342">
        <f t="shared" si="3"/>
        <v>400</v>
      </c>
      <c r="Z119" s="342" t="str">
        <f t="shared" si="4"/>
        <v>0</v>
      </c>
      <c r="AA119" s="342">
        <f t="shared" si="5"/>
        <v>400</v>
      </c>
      <c r="AC119" s="5"/>
    </row>
    <row r="120" spans="1:46" s="3" customFormat="1" ht="10.199999999999999" x14ac:dyDescent="0.2">
      <c r="A120" s="1" t="s">
        <v>1158</v>
      </c>
      <c r="B120" s="2">
        <v>0</v>
      </c>
      <c r="C120" s="1" t="s">
        <v>1152</v>
      </c>
      <c r="D120" s="1" t="s">
        <v>2718</v>
      </c>
      <c r="E120" s="3" t="s">
        <v>2187</v>
      </c>
      <c r="F120" s="3">
        <v>8</v>
      </c>
      <c r="G120" s="3">
        <v>7</v>
      </c>
      <c r="I120" s="27" t="s">
        <v>427</v>
      </c>
      <c r="J120" s="3" t="s">
        <v>446</v>
      </c>
      <c r="K120" s="111" t="s">
        <v>2821</v>
      </c>
      <c r="L120" s="1" t="s">
        <v>2185</v>
      </c>
      <c r="M120" s="3" t="s">
        <v>2708</v>
      </c>
      <c r="N120" s="3" t="s">
        <v>446</v>
      </c>
      <c r="P120" s="3">
        <v>7</v>
      </c>
      <c r="Q120" s="1" t="s">
        <v>2321</v>
      </c>
      <c r="R120" s="2">
        <v>48</v>
      </c>
      <c r="S120" s="102">
        <v>15935</v>
      </c>
      <c r="T120" s="1" t="s">
        <v>2709</v>
      </c>
      <c r="U120" s="3" t="s">
        <v>2603</v>
      </c>
      <c r="V120" s="3" t="s">
        <v>2603</v>
      </c>
      <c r="W120" s="22" t="s">
        <v>2892</v>
      </c>
      <c r="X120" s="3" t="s">
        <v>2847</v>
      </c>
      <c r="Y120" s="342">
        <f t="shared" si="3"/>
        <v>112</v>
      </c>
      <c r="Z120" s="342" t="str">
        <f t="shared" si="4"/>
        <v>0</v>
      </c>
      <c r="AA120" s="342">
        <f t="shared" si="5"/>
        <v>112</v>
      </c>
      <c r="AC120" s="5"/>
    </row>
    <row r="121" spans="1:46" s="46" customFormat="1" ht="11.85" customHeight="1" thickBot="1" x14ac:dyDescent="0.3">
      <c r="G121" s="47">
        <f>SUM(G117:G120)</f>
        <v>37</v>
      </c>
      <c r="H121" s="47"/>
      <c r="I121" s="47"/>
      <c r="J121" s="47"/>
      <c r="K121" s="47"/>
      <c r="L121" s="48"/>
      <c r="M121" s="47">
        <f>G121-P121</f>
        <v>0</v>
      </c>
      <c r="N121" s="47"/>
      <c r="O121" s="47"/>
      <c r="P121" s="47">
        <f>SUM(P117:P120)</f>
        <v>37</v>
      </c>
      <c r="Q121" s="49"/>
      <c r="R121" s="49"/>
      <c r="S121" s="96"/>
      <c r="T121" s="49"/>
      <c r="X121" s="49"/>
      <c r="Y121" s="342"/>
      <c r="Z121" s="342" t="str">
        <f t="shared" si="4"/>
        <v>0</v>
      </c>
      <c r="AA121" s="342" t="str">
        <f t="shared" si="5"/>
        <v>0</v>
      </c>
    </row>
    <row r="122" spans="1:46" s="43" customFormat="1" ht="11.85" customHeight="1" x14ac:dyDescent="0.25">
      <c r="C122" s="50" t="s">
        <v>2176</v>
      </c>
      <c r="G122" s="22"/>
      <c r="H122" s="22"/>
      <c r="I122" s="22"/>
      <c r="J122" s="22"/>
      <c r="K122" s="26"/>
      <c r="L122" s="20"/>
      <c r="M122" s="22"/>
      <c r="N122" s="22"/>
      <c r="O122" s="22"/>
      <c r="P122" s="22"/>
      <c r="Q122" s="22"/>
      <c r="R122" s="22"/>
      <c r="S122" s="95"/>
      <c r="T122" s="22"/>
      <c r="X122" s="22"/>
      <c r="Y122" s="342"/>
      <c r="Z122" s="342" t="str">
        <f t="shared" si="4"/>
        <v>0</v>
      </c>
      <c r="AA122" s="342" t="str">
        <f t="shared" si="5"/>
        <v>0</v>
      </c>
    </row>
    <row r="123" spans="1:46" s="3" customFormat="1" ht="10.199999999999999" x14ac:dyDescent="0.2">
      <c r="A123" s="1" t="s">
        <v>1159</v>
      </c>
      <c r="B123" s="2">
        <v>0</v>
      </c>
      <c r="C123" s="1" t="s">
        <v>1066</v>
      </c>
      <c r="D123" s="1" t="s">
        <v>2718</v>
      </c>
      <c r="E123" s="3" t="s">
        <v>2187</v>
      </c>
      <c r="F123" s="3">
        <v>8</v>
      </c>
      <c r="G123" s="3">
        <v>46</v>
      </c>
      <c r="J123" s="3" t="s">
        <v>446</v>
      </c>
      <c r="K123" s="111" t="s">
        <v>2608</v>
      </c>
      <c r="L123" s="1" t="s">
        <v>2185</v>
      </c>
      <c r="M123" s="3" t="s">
        <v>2608</v>
      </c>
      <c r="N123" s="3" t="s">
        <v>446</v>
      </c>
      <c r="P123" s="3">
        <v>46</v>
      </c>
      <c r="Q123" s="1" t="s">
        <v>2193</v>
      </c>
      <c r="R123" s="2">
        <v>0</v>
      </c>
      <c r="S123" s="91" t="s">
        <v>436</v>
      </c>
      <c r="T123" s="1" t="s">
        <v>2800</v>
      </c>
      <c r="U123" s="3" t="s">
        <v>2610</v>
      </c>
      <c r="V123" s="3" t="s">
        <v>2610</v>
      </c>
      <c r="W123" s="3" t="s">
        <v>2892</v>
      </c>
      <c r="X123" s="3" t="s">
        <v>1019</v>
      </c>
      <c r="Y123" s="342">
        <f t="shared" si="3"/>
        <v>736</v>
      </c>
      <c r="Z123" s="342">
        <f t="shared" si="4"/>
        <v>736</v>
      </c>
      <c r="AA123" s="342" t="str">
        <f t="shared" si="5"/>
        <v>0</v>
      </c>
      <c r="AC123" s="5"/>
    </row>
    <row r="124" spans="1:46" s="22" customFormat="1" ht="11.85" customHeight="1" x14ac:dyDescent="0.2">
      <c r="L124" s="20" t="s">
        <v>2185</v>
      </c>
      <c r="O124" s="28"/>
      <c r="Q124" s="20"/>
      <c r="R124" s="21"/>
      <c r="S124" s="95"/>
      <c r="T124" s="20"/>
      <c r="Y124" s="342"/>
      <c r="Z124" s="342" t="str">
        <f t="shared" ref="Z124:Z169" si="6">IF(X124="N",Y124,"0")</f>
        <v>0</v>
      </c>
      <c r="AA124" s="342" t="str">
        <f t="shared" ref="AA124:AA169" si="7">IF(X124="P",Y124,"0")</f>
        <v>0</v>
      </c>
      <c r="AC124" s="25"/>
    </row>
    <row r="125" spans="1:46" s="46" customFormat="1" ht="11.85" customHeight="1" thickBot="1" x14ac:dyDescent="0.3">
      <c r="G125" s="47">
        <f>SUM(G122:G124)</f>
        <v>46</v>
      </c>
      <c r="H125" s="47"/>
      <c r="I125" s="47"/>
      <c r="J125" s="47"/>
      <c r="K125" s="47"/>
      <c r="L125" s="48"/>
      <c r="M125" s="47">
        <f>G125-P125</f>
        <v>0</v>
      </c>
      <c r="N125" s="47"/>
      <c r="O125" s="47"/>
      <c r="P125" s="47">
        <f>SUM(P122:P124)</f>
        <v>46</v>
      </c>
      <c r="Q125" s="49"/>
      <c r="R125" s="49"/>
      <c r="S125" s="96"/>
      <c r="T125" s="49"/>
      <c r="X125" s="49"/>
      <c r="Y125" s="342"/>
      <c r="Z125" s="342" t="str">
        <f t="shared" si="6"/>
        <v>0</v>
      </c>
      <c r="AA125" s="342" t="str">
        <f t="shared" si="7"/>
        <v>0</v>
      </c>
    </row>
    <row r="126" spans="1:46" s="71" customFormat="1" ht="11.85" customHeight="1" x14ac:dyDescent="0.25">
      <c r="C126" s="50" t="s">
        <v>2802</v>
      </c>
      <c r="G126" s="72"/>
      <c r="H126" s="72"/>
      <c r="I126" s="72" t="s">
        <v>1023</v>
      </c>
      <c r="J126" s="72"/>
      <c r="K126" s="72"/>
      <c r="L126" s="73"/>
      <c r="M126" s="72"/>
      <c r="N126" s="72"/>
      <c r="O126" s="72"/>
      <c r="P126" s="72"/>
      <c r="Q126" s="74"/>
      <c r="R126" s="74"/>
      <c r="S126" s="97"/>
      <c r="T126" s="74"/>
      <c r="X126" s="74"/>
      <c r="Y126" s="342"/>
      <c r="Z126" s="342" t="str">
        <f t="shared" si="6"/>
        <v>0</v>
      </c>
      <c r="AA126" s="342" t="str">
        <f t="shared" si="7"/>
        <v>0</v>
      </c>
    </row>
    <row r="127" spans="1:46" s="3" customFormat="1" ht="10.199999999999999" x14ac:dyDescent="0.2">
      <c r="A127" s="1" t="s">
        <v>2711</v>
      </c>
      <c r="B127" s="2">
        <v>216</v>
      </c>
      <c r="C127" s="1" t="s">
        <v>2218</v>
      </c>
      <c r="D127" s="1" t="s">
        <v>2718</v>
      </c>
      <c r="E127" s="3" t="s">
        <v>2187</v>
      </c>
      <c r="F127" s="3">
        <v>8</v>
      </c>
      <c r="G127" s="3">
        <v>172</v>
      </c>
      <c r="I127" s="114" t="s">
        <v>2920</v>
      </c>
      <c r="K127" s="111" t="s">
        <v>2277</v>
      </c>
      <c r="L127" s="1" t="s">
        <v>2185</v>
      </c>
      <c r="Q127" s="1"/>
      <c r="R127" s="2"/>
      <c r="S127" s="91"/>
      <c r="T127" s="1"/>
      <c r="U127" s="3" t="s">
        <v>2712</v>
      </c>
      <c r="Y127" s="342"/>
      <c r="Z127" s="342" t="str">
        <f t="shared" si="6"/>
        <v>0</v>
      </c>
      <c r="AA127" s="342" t="str">
        <f t="shared" si="7"/>
        <v>0</v>
      </c>
      <c r="AC127" s="5">
        <v>36915.692210648151</v>
      </c>
      <c r="AE127" s="3">
        <v>2533535</v>
      </c>
    </row>
    <row r="128" spans="1:46" s="3" customFormat="1" ht="10.199999999999999" x14ac:dyDescent="0.2">
      <c r="A128" s="1" t="s">
        <v>2711</v>
      </c>
      <c r="B128" s="2">
        <v>216</v>
      </c>
      <c r="C128" s="1" t="s">
        <v>2218</v>
      </c>
      <c r="D128" s="1" t="s">
        <v>2718</v>
      </c>
      <c r="E128" s="3" t="s">
        <v>2187</v>
      </c>
      <c r="F128" s="3">
        <v>8</v>
      </c>
      <c r="G128" s="3">
        <v>73</v>
      </c>
      <c r="I128" s="114" t="s">
        <v>2904</v>
      </c>
      <c r="K128" s="111" t="s">
        <v>2277</v>
      </c>
      <c r="L128" s="1" t="s">
        <v>2185</v>
      </c>
      <c r="Q128" s="1"/>
      <c r="R128" s="2"/>
      <c r="S128" s="91"/>
      <c r="T128" s="1"/>
      <c r="U128" s="3" t="s">
        <v>2712</v>
      </c>
      <c r="Y128" s="342"/>
      <c r="Z128" s="342" t="str">
        <f t="shared" si="6"/>
        <v>0</v>
      </c>
      <c r="AA128" s="342" t="str">
        <f t="shared" si="7"/>
        <v>0</v>
      </c>
      <c r="AC128" s="5">
        <v>36915.692210648151</v>
      </c>
      <c r="AE128" s="3">
        <v>2533535</v>
      </c>
    </row>
    <row r="129" spans="1:29" s="3" customFormat="1" ht="10.199999999999999" x14ac:dyDescent="0.2">
      <c r="A129" s="1"/>
      <c r="B129" s="2"/>
      <c r="C129" s="1"/>
      <c r="D129" s="1"/>
      <c r="I129" s="114"/>
      <c r="K129" s="111"/>
      <c r="L129" s="1" t="s">
        <v>2185</v>
      </c>
      <c r="M129" s="3" t="s">
        <v>1022</v>
      </c>
      <c r="Q129" s="1"/>
      <c r="R129" s="2"/>
      <c r="S129" s="91"/>
      <c r="T129" s="1"/>
      <c r="Y129" s="342"/>
      <c r="Z129" s="342" t="str">
        <f t="shared" si="6"/>
        <v>0</v>
      </c>
      <c r="AA129" s="342" t="str">
        <f t="shared" si="7"/>
        <v>0</v>
      </c>
      <c r="AC129" s="5"/>
    </row>
    <row r="130" spans="1:29" s="58" customFormat="1" x14ac:dyDescent="0.25">
      <c r="G130" s="40">
        <f>SUM(G127:G129)</f>
        <v>245</v>
      </c>
      <c r="S130" s="106"/>
      <c r="Y130" s="342"/>
      <c r="Z130" s="342" t="str">
        <f t="shared" si="6"/>
        <v>0</v>
      </c>
      <c r="AA130" s="342" t="str">
        <f t="shared" si="7"/>
        <v>0</v>
      </c>
    </row>
    <row r="131" spans="1:29" ht="11.85" customHeight="1" x14ac:dyDescent="0.25">
      <c r="C131" s="57" t="s">
        <v>2175</v>
      </c>
      <c r="G131" s="3"/>
      <c r="H131" s="3"/>
      <c r="I131" s="3"/>
      <c r="J131" s="3"/>
      <c r="K131" s="3"/>
      <c r="L131" s="7"/>
      <c r="M131" s="3"/>
      <c r="N131" s="3"/>
      <c r="O131" s="3"/>
      <c r="P131" s="3"/>
      <c r="Q131" s="3"/>
      <c r="R131" s="3"/>
      <c r="S131" s="95"/>
      <c r="T131" s="3"/>
      <c r="X131" s="3"/>
      <c r="Y131" s="342"/>
      <c r="Z131" s="342" t="str">
        <f t="shared" si="6"/>
        <v>0</v>
      </c>
      <c r="AA131" s="342" t="str">
        <f t="shared" si="7"/>
        <v>0</v>
      </c>
    </row>
    <row r="132" spans="1:29" s="3" customFormat="1" ht="10.199999999999999" x14ac:dyDescent="0.2">
      <c r="A132" s="1" t="s">
        <v>2783</v>
      </c>
      <c r="B132" s="21">
        <v>60</v>
      </c>
      <c r="C132" s="1" t="s">
        <v>2193</v>
      </c>
      <c r="D132" s="1" t="s">
        <v>2718</v>
      </c>
      <c r="E132" s="3" t="s">
        <v>2187</v>
      </c>
      <c r="F132" s="3">
        <v>8</v>
      </c>
      <c r="G132" s="3">
        <v>25</v>
      </c>
      <c r="J132" s="3" t="s">
        <v>446</v>
      </c>
      <c r="K132" s="108" t="s">
        <v>2453</v>
      </c>
      <c r="L132" s="109" t="s">
        <v>2185</v>
      </c>
      <c r="M132" s="110" t="s">
        <v>2484</v>
      </c>
      <c r="N132" s="3" t="s">
        <v>446</v>
      </c>
      <c r="O132" s="3" t="s">
        <v>2896</v>
      </c>
      <c r="P132" s="3">
        <v>25</v>
      </c>
      <c r="Q132" s="1" t="s">
        <v>2218</v>
      </c>
      <c r="R132" s="2">
        <v>201</v>
      </c>
      <c r="S132" s="4" t="s">
        <v>436</v>
      </c>
      <c r="T132" s="1" t="s">
        <v>2699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342">
        <f t="shared" ref="Y132:Y169" si="8">F132*G132*2</f>
        <v>400</v>
      </c>
      <c r="Z132" s="342">
        <f t="shared" si="6"/>
        <v>400</v>
      </c>
      <c r="AA132" s="342" t="str">
        <f t="shared" si="7"/>
        <v>0</v>
      </c>
      <c r="AC132" s="5"/>
    </row>
    <row r="133" spans="1:29" s="3" customFormat="1" ht="10.199999999999999" x14ac:dyDescent="0.2">
      <c r="A133" s="1" t="s">
        <v>2796</v>
      </c>
      <c r="B133" s="2">
        <v>166</v>
      </c>
      <c r="C133" s="1" t="s">
        <v>2218</v>
      </c>
      <c r="D133" s="1" t="s">
        <v>2718</v>
      </c>
      <c r="E133" s="3" t="s">
        <v>2187</v>
      </c>
      <c r="F133" s="3">
        <v>8</v>
      </c>
      <c r="G133" s="3">
        <v>25</v>
      </c>
      <c r="I133" s="4" t="s">
        <v>2825</v>
      </c>
      <c r="J133" s="3" t="s">
        <v>446</v>
      </c>
      <c r="K133" s="108" t="s">
        <v>2812</v>
      </c>
      <c r="L133" s="109" t="s">
        <v>2185</v>
      </c>
      <c r="M133" s="110" t="s">
        <v>2408</v>
      </c>
      <c r="N133" s="3" t="s">
        <v>446</v>
      </c>
      <c r="O133" s="3" t="s">
        <v>2919</v>
      </c>
      <c r="P133" s="3">
        <v>25</v>
      </c>
      <c r="Q133" s="1" t="s">
        <v>2193</v>
      </c>
      <c r="R133" s="2">
        <v>65</v>
      </c>
      <c r="S133" s="4" t="s">
        <v>2408</v>
      </c>
      <c r="T133" s="1" t="s">
        <v>2764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342">
        <f t="shared" si="8"/>
        <v>400</v>
      </c>
      <c r="Z133" s="342" t="str">
        <f t="shared" si="6"/>
        <v>0</v>
      </c>
      <c r="AA133" s="342">
        <f t="shared" si="7"/>
        <v>400</v>
      </c>
      <c r="AC133" s="5"/>
    </row>
    <row r="134" spans="1:29" s="3" customFormat="1" ht="10.199999999999999" x14ac:dyDescent="0.2">
      <c r="A134" s="1" t="s">
        <v>2729</v>
      </c>
      <c r="B134" s="2">
        <v>26.45</v>
      </c>
      <c r="C134" s="1" t="s">
        <v>2193</v>
      </c>
      <c r="D134" s="1" t="s">
        <v>2718</v>
      </c>
      <c r="E134" s="3" t="s">
        <v>2187</v>
      </c>
      <c r="F134" s="3">
        <v>8</v>
      </c>
      <c r="G134" s="3">
        <v>25</v>
      </c>
      <c r="I134" s="3">
        <v>23420</v>
      </c>
      <c r="J134" s="3" t="s">
        <v>446</v>
      </c>
      <c r="K134" s="108" t="s">
        <v>2277</v>
      </c>
      <c r="L134" s="109" t="s">
        <v>2185</v>
      </c>
      <c r="M134" s="110" t="s">
        <v>2237</v>
      </c>
      <c r="N134" s="3" t="s">
        <v>446</v>
      </c>
      <c r="O134" s="3" t="s">
        <v>2828</v>
      </c>
      <c r="P134" s="3">
        <v>25</v>
      </c>
      <c r="Q134" s="1" t="s">
        <v>2193</v>
      </c>
      <c r="R134" s="2">
        <v>21</v>
      </c>
      <c r="S134" s="120" t="s">
        <v>2887</v>
      </c>
      <c r="T134" s="1" t="s">
        <v>2723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342">
        <f t="shared" si="8"/>
        <v>400</v>
      </c>
      <c r="Z134" s="342" t="str">
        <f t="shared" si="6"/>
        <v>0</v>
      </c>
      <c r="AA134" s="342">
        <f t="shared" si="7"/>
        <v>400</v>
      </c>
      <c r="AC134" s="5"/>
    </row>
    <row r="135" spans="1:29" s="3" customFormat="1" ht="10.199999999999999" x14ac:dyDescent="0.2">
      <c r="A135" s="1" t="s">
        <v>2730</v>
      </c>
      <c r="B135" s="2">
        <v>27</v>
      </c>
      <c r="C135" s="1" t="s">
        <v>2193</v>
      </c>
      <c r="D135" s="1" t="s">
        <v>2718</v>
      </c>
      <c r="E135" s="3" t="s">
        <v>2187</v>
      </c>
      <c r="F135" s="3">
        <v>8</v>
      </c>
      <c r="G135" s="3">
        <v>25</v>
      </c>
      <c r="I135" s="3">
        <v>23432</v>
      </c>
      <c r="J135" s="3" t="s">
        <v>446</v>
      </c>
      <c r="K135" s="108" t="s">
        <v>2277</v>
      </c>
      <c r="L135" s="109" t="s">
        <v>2185</v>
      </c>
      <c r="M135" s="110" t="s">
        <v>2237</v>
      </c>
      <c r="N135" s="3" t="s">
        <v>446</v>
      </c>
      <c r="O135" s="3" t="s">
        <v>2828</v>
      </c>
      <c r="P135" s="3">
        <v>25</v>
      </c>
      <c r="Q135" s="1" t="s">
        <v>2193</v>
      </c>
      <c r="R135" s="2">
        <v>21</v>
      </c>
      <c r="S135" s="120" t="s">
        <v>2887</v>
      </c>
      <c r="T135" s="1" t="s">
        <v>2723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342">
        <f t="shared" si="8"/>
        <v>400</v>
      </c>
      <c r="Z135" s="342" t="str">
        <f t="shared" si="6"/>
        <v>0</v>
      </c>
      <c r="AA135" s="342">
        <f t="shared" si="7"/>
        <v>400</v>
      </c>
      <c r="AC135" s="5"/>
    </row>
    <row r="136" spans="1:29" s="3" customFormat="1" ht="10.199999999999999" x14ac:dyDescent="0.2">
      <c r="A136" s="1" t="s">
        <v>2731</v>
      </c>
      <c r="B136" s="2">
        <v>28</v>
      </c>
      <c r="C136" s="1" t="s">
        <v>2193</v>
      </c>
      <c r="D136" s="1" t="s">
        <v>2718</v>
      </c>
      <c r="E136" s="3" t="s">
        <v>2187</v>
      </c>
      <c r="F136" s="3">
        <v>8</v>
      </c>
      <c r="G136" s="3">
        <v>25</v>
      </c>
      <c r="I136" s="3">
        <v>23438</v>
      </c>
      <c r="J136" s="3" t="s">
        <v>446</v>
      </c>
      <c r="K136" s="108" t="s">
        <v>2277</v>
      </c>
      <c r="L136" s="109" t="s">
        <v>2185</v>
      </c>
      <c r="M136" s="110" t="s">
        <v>2237</v>
      </c>
      <c r="N136" s="3" t="s">
        <v>446</v>
      </c>
      <c r="O136" s="3" t="s">
        <v>2828</v>
      </c>
      <c r="P136" s="3">
        <v>25</v>
      </c>
      <c r="Q136" s="1" t="s">
        <v>2193</v>
      </c>
      <c r="R136" s="2">
        <v>21</v>
      </c>
      <c r="S136" s="120" t="s">
        <v>2887</v>
      </c>
      <c r="T136" s="1" t="s">
        <v>2723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342">
        <f t="shared" si="8"/>
        <v>400</v>
      </c>
      <c r="Z136" s="342" t="str">
        <f t="shared" si="6"/>
        <v>0</v>
      </c>
      <c r="AA136" s="342">
        <f t="shared" si="7"/>
        <v>400</v>
      </c>
      <c r="AC136" s="5"/>
    </row>
    <row r="137" spans="1:29" s="3" customFormat="1" ht="10.199999999999999" x14ac:dyDescent="0.2">
      <c r="A137" s="1" t="s">
        <v>2732</v>
      </c>
      <c r="B137" s="2">
        <v>44.25</v>
      </c>
      <c r="C137" s="1" t="s">
        <v>2193</v>
      </c>
      <c r="D137" s="1" t="s">
        <v>2718</v>
      </c>
      <c r="E137" s="3" t="s">
        <v>2187</v>
      </c>
      <c r="F137" s="3">
        <v>8</v>
      </c>
      <c r="G137" s="3">
        <v>25</v>
      </c>
      <c r="I137" s="3">
        <v>23610</v>
      </c>
      <c r="J137" s="3" t="s">
        <v>446</v>
      </c>
      <c r="K137" s="108" t="s">
        <v>2277</v>
      </c>
      <c r="L137" s="109" t="s">
        <v>2185</v>
      </c>
      <c r="M137" s="110" t="s">
        <v>2237</v>
      </c>
      <c r="N137" s="3" t="s">
        <v>446</v>
      </c>
      <c r="O137" s="3" t="s">
        <v>2828</v>
      </c>
      <c r="P137" s="3">
        <v>25</v>
      </c>
      <c r="Q137" s="1" t="s">
        <v>2193</v>
      </c>
      <c r="R137" s="2">
        <v>21</v>
      </c>
      <c r="S137" s="120" t="s">
        <v>2887</v>
      </c>
      <c r="T137" s="1" t="s">
        <v>2723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342">
        <f t="shared" si="8"/>
        <v>400</v>
      </c>
      <c r="Z137" s="342" t="str">
        <f t="shared" si="6"/>
        <v>0</v>
      </c>
      <c r="AA137" s="342">
        <f t="shared" si="7"/>
        <v>400</v>
      </c>
      <c r="AC137" s="5"/>
    </row>
    <row r="138" spans="1:29" s="3" customFormat="1" ht="10.199999999999999" x14ac:dyDescent="0.2">
      <c r="A138" s="1" t="s">
        <v>2733</v>
      </c>
      <c r="B138" s="2">
        <v>44.9</v>
      </c>
      <c r="C138" s="1" t="s">
        <v>2193</v>
      </c>
      <c r="D138" s="1" t="s">
        <v>2718</v>
      </c>
      <c r="E138" s="3" t="s">
        <v>2187</v>
      </c>
      <c r="F138" s="3">
        <v>8</v>
      </c>
      <c r="G138" s="3">
        <v>25</v>
      </c>
      <c r="I138" s="3">
        <v>23617</v>
      </c>
      <c r="J138" s="3" t="s">
        <v>446</v>
      </c>
      <c r="K138" s="108" t="s">
        <v>2277</v>
      </c>
      <c r="L138" s="109" t="s">
        <v>2185</v>
      </c>
      <c r="M138" s="110" t="s">
        <v>2237</v>
      </c>
      <c r="N138" s="3" t="s">
        <v>446</v>
      </c>
      <c r="O138" s="3" t="s">
        <v>2828</v>
      </c>
      <c r="P138" s="3">
        <v>25</v>
      </c>
      <c r="Q138" s="1" t="s">
        <v>2193</v>
      </c>
      <c r="R138" s="2">
        <v>26.25</v>
      </c>
      <c r="S138" s="120" t="s">
        <v>2887</v>
      </c>
      <c r="T138" s="1" t="s">
        <v>2724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342">
        <f t="shared" si="8"/>
        <v>400</v>
      </c>
      <c r="Z138" s="342" t="str">
        <f t="shared" si="6"/>
        <v>0</v>
      </c>
      <c r="AA138" s="342">
        <f t="shared" si="7"/>
        <v>400</v>
      </c>
      <c r="AC138" s="5"/>
    </row>
    <row r="139" spans="1:29" s="3" customFormat="1" ht="10.199999999999999" x14ac:dyDescent="0.2">
      <c r="A139" s="1" t="s">
        <v>2734</v>
      </c>
      <c r="B139" s="2">
        <v>45</v>
      </c>
      <c r="C139" s="1" t="s">
        <v>2193</v>
      </c>
      <c r="D139" s="1" t="s">
        <v>2718</v>
      </c>
      <c r="E139" s="3" t="s">
        <v>2187</v>
      </c>
      <c r="F139" s="3">
        <v>8</v>
      </c>
      <c r="G139" s="3">
        <v>25</v>
      </c>
      <c r="I139" s="4" t="s">
        <v>2830</v>
      </c>
      <c r="J139" s="3" t="s">
        <v>446</v>
      </c>
      <c r="K139" s="108" t="s">
        <v>2277</v>
      </c>
      <c r="L139" s="109" t="s">
        <v>2185</v>
      </c>
      <c r="M139" s="110" t="s">
        <v>2370</v>
      </c>
      <c r="N139" s="3" t="s">
        <v>446</v>
      </c>
      <c r="O139" s="3" t="s">
        <v>2370</v>
      </c>
      <c r="P139" s="3">
        <v>25</v>
      </c>
      <c r="Q139" s="1" t="s">
        <v>2193</v>
      </c>
      <c r="R139" s="2">
        <v>68</v>
      </c>
      <c r="S139" s="125" t="s">
        <v>430</v>
      </c>
      <c r="T139" s="1" t="s">
        <v>2759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342">
        <f t="shared" si="8"/>
        <v>400</v>
      </c>
      <c r="Z139" s="342" t="str">
        <f t="shared" si="6"/>
        <v>0</v>
      </c>
      <c r="AA139" s="342">
        <f t="shared" si="7"/>
        <v>400</v>
      </c>
      <c r="AC139" s="5"/>
    </row>
    <row r="140" spans="1:29" s="3" customFormat="1" ht="10.199999999999999" x14ac:dyDescent="0.2">
      <c r="A140" s="1" t="s">
        <v>2735</v>
      </c>
      <c r="B140" s="2">
        <v>63</v>
      </c>
      <c r="C140" s="1" t="s">
        <v>2193</v>
      </c>
      <c r="D140" s="1" t="s">
        <v>2718</v>
      </c>
      <c r="E140" s="3" t="s">
        <v>2187</v>
      </c>
      <c r="F140" s="3">
        <v>8</v>
      </c>
      <c r="G140" s="3">
        <v>25</v>
      </c>
      <c r="I140" s="4" t="s">
        <v>2831</v>
      </c>
      <c r="J140" s="3" t="s">
        <v>446</v>
      </c>
      <c r="K140" s="108" t="s">
        <v>2277</v>
      </c>
      <c r="L140" s="109" t="s">
        <v>2185</v>
      </c>
      <c r="M140" s="110" t="s">
        <v>2740</v>
      </c>
      <c r="N140" s="3" t="s">
        <v>446</v>
      </c>
      <c r="O140" s="3" t="s">
        <v>2740</v>
      </c>
      <c r="P140" s="3">
        <v>25</v>
      </c>
      <c r="Q140" s="1" t="s">
        <v>2218</v>
      </c>
      <c r="R140" s="2">
        <v>169</v>
      </c>
      <c r="S140" s="125" t="s">
        <v>1054</v>
      </c>
      <c r="T140" s="1" t="s">
        <v>2741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342">
        <f t="shared" si="8"/>
        <v>400</v>
      </c>
      <c r="Z140" s="342" t="str">
        <f t="shared" si="6"/>
        <v>0</v>
      </c>
      <c r="AA140" s="342">
        <f t="shared" si="7"/>
        <v>400</v>
      </c>
      <c r="AC140" s="5"/>
    </row>
    <row r="141" spans="1:29" s="3" customFormat="1" ht="10.199999999999999" x14ac:dyDescent="0.2">
      <c r="A141" s="1" t="s">
        <v>2736</v>
      </c>
      <c r="B141" s="2">
        <v>69.5</v>
      </c>
      <c r="C141" s="1" t="s">
        <v>2193</v>
      </c>
      <c r="D141" s="1" t="s">
        <v>2718</v>
      </c>
      <c r="E141" s="3" t="s">
        <v>2187</v>
      </c>
      <c r="F141" s="3">
        <v>8</v>
      </c>
      <c r="G141" s="3">
        <v>25</v>
      </c>
      <c r="I141" s="3">
        <v>23763</v>
      </c>
      <c r="J141" s="3" t="s">
        <v>446</v>
      </c>
      <c r="K141" s="108" t="s">
        <v>2277</v>
      </c>
      <c r="L141" s="109" t="s">
        <v>2185</v>
      </c>
      <c r="M141" s="110" t="s">
        <v>2408</v>
      </c>
      <c r="N141" s="3" t="s">
        <v>446</v>
      </c>
      <c r="O141" s="3" t="s">
        <v>2829</v>
      </c>
      <c r="P141" s="3">
        <v>25</v>
      </c>
      <c r="Q141" s="1" t="s">
        <v>2193</v>
      </c>
      <c r="R141" s="2">
        <v>25.25</v>
      </c>
      <c r="S141" s="120" t="s">
        <v>2408</v>
      </c>
      <c r="T141" s="1" t="s">
        <v>2763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342">
        <f t="shared" si="8"/>
        <v>400</v>
      </c>
      <c r="Z141" s="342" t="str">
        <f t="shared" si="6"/>
        <v>0</v>
      </c>
      <c r="AA141" s="342">
        <f t="shared" si="7"/>
        <v>400</v>
      </c>
      <c r="AC141" s="5"/>
    </row>
    <row r="142" spans="1:29" s="3" customFormat="1" ht="10.199999999999999" x14ac:dyDescent="0.2">
      <c r="A142" s="1" t="s">
        <v>2737</v>
      </c>
      <c r="B142" s="2">
        <v>330</v>
      </c>
      <c r="C142" s="1" t="s">
        <v>2193</v>
      </c>
      <c r="D142" s="1" t="s">
        <v>2718</v>
      </c>
      <c r="E142" s="3" t="s">
        <v>2187</v>
      </c>
      <c r="F142" s="3">
        <v>8</v>
      </c>
      <c r="G142" s="3">
        <v>25</v>
      </c>
      <c r="I142" s="3">
        <v>23912</v>
      </c>
      <c r="J142" s="3" t="s">
        <v>446</v>
      </c>
      <c r="K142" s="108" t="s">
        <v>2277</v>
      </c>
      <c r="L142" s="109" t="s">
        <v>2185</v>
      </c>
      <c r="M142" s="110" t="s">
        <v>2408</v>
      </c>
      <c r="N142" s="3" t="s">
        <v>446</v>
      </c>
      <c r="O142" s="3" t="s">
        <v>2829</v>
      </c>
      <c r="P142" s="3">
        <v>25</v>
      </c>
      <c r="Q142" s="1" t="s">
        <v>2193</v>
      </c>
      <c r="R142" s="2">
        <v>65</v>
      </c>
      <c r="S142" s="120" t="s">
        <v>2408</v>
      </c>
      <c r="T142" s="1" t="s">
        <v>2764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342">
        <f t="shared" si="8"/>
        <v>400</v>
      </c>
      <c r="Z142" s="342" t="str">
        <f t="shared" si="6"/>
        <v>0</v>
      </c>
      <c r="AA142" s="342">
        <f t="shared" si="7"/>
        <v>400</v>
      </c>
      <c r="AC142" s="5"/>
    </row>
    <row r="143" spans="1:29" s="3" customFormat="1" ht="10.199999999999999" x14ac:dyDescent="0.2">
      <c r="A143" s="1" t="s">
        <v>2671</v>
      </c>
      <c r="B143" s="2">
        <v>180</v>
      </c>
      <c r="C143" s="1" t="s">
        <v>2218</v>
      </c>
      <c r="D143" s="1" t="s">
        <v>2718</v>
      </c>
      <c r="E143" s="3" t="s">
        <v>2187</v>
      </c>
      <c r="F143" s="3">
        <v>8</v>
      </c>
      <c r="G143" s="3">
        <v>25</v>
      </c>
      <c r="I143" s="3">
        <v>23961</v>
      </c>
      <c r="J143" s="3" t="s">
        <v>446</v>
      </c>
      <c r="K143" s="108" t="s">
        <v>2277</v>
      </c>
      <c r="L143" s="109" t="s">
        <v>2185</v>
      </c>
      <c r="M143" s="110" t="s">
        <v>2367</v>
      </c>
      <c r="N143" s="3" t="s">
        <v>446</v>
      </c>
      <c r="O143" s="3" t="s">
        <v>2853</v>
      </c>
      <c r="P143" s="3">
        <v>25</v>
      </c>
      <c r="Q143" s="1" t="s">
        <v>2218</v>
      </c>
      <c r="R143" s="2">
        <v>170</v>
      </c>
      <c r="S143" s="125" t="s">
        <v>431</v>
      </c>
      <c r="T143" s="1" t="s">
        <v>2758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342">
        <f t="shared" si="8"/>
        <v>400</v>
      </c>
      <c r="Z143" s="342" t="str">
        <f t="shared" si="6"/>
        <v>0</v>
      </c>
      <c r="AA143" s="342">
        <f t="shared" si="7"/>
        <v>400</v>
      </c>
      <c r="AC143" s="5"/>
    </row>
    <row r="144" spans="1:29" s="3" customFormat="1" ht="10.199999999999999" x14ac:dyDescent="0.2">
      <c r="A144" s="1" t="s">
        <v>2671</v>
      </c>
      <c r="B144" s="2">
        <v>180</v>
      </c>
      <c r="C144" s="1" t="s">
        <v>2218</v>
      </c>
      <c r="D144" s="1" t="s">
        <v>2718</v>
      </c>
      <c r="E144" s="3" t="s">
        <v>2187</v>
      </c>
      <c r="F144" s="3">
        <v>8</v>
      </c>
      <c r="G144" s="3">
        <v>25</v>
      </c>
      <c r="I144" s="3">
        <v>23961</v>
      </c>
      <c r="J144" s="3" t="s">
        <v>446</v>
      </c>
      <c r="K144" s="108" t="s">
        <v>2277</v>
      </c>
      <c r="L144" s="109" t="s">
        <v>2185</v>
      </c>
      <c r="M144" s="110" t="s">
        <v>2367</v>
      </c>
      <c r="N144" s="3" t="s">
        <v>446</v>
      </c>
      <c r="O144" s="3" t="s">
        <v>2853</v>
      </c>
      <c r="P144" s="3">
        <v>25</v>
      </c>
      <c r="Q144" s="1" t="s">
        <v>2218</v>
      </c>
      <c r="R144" s="2">
        <v>170</v>
      </c>
      <c r="S144" s="125" t="s">
        <v>431</v>
      </c>
      <c r="T144" s="1" t="s">
        <v>2758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342">
        <f t="shared" si="8"/>
        <v>400</v>
      </c>
      <c r="Z144" s="342" t="str">
        <f t="shared" si="6"/>
        <v>0</v>
      </c>
      <c r="AA144" s="342">
        <f t="shared" si="7"/>
        <v>400</v>
      </c>
      <c r="AC144" s="5"/>
    </row>
    <row r="145" spans="1:29" s="3" customFormat="1" ht="10.199999999999999" x14ac:dyDescent="0.2">
      <c r="A145" s="1" t="s">
        <v>1073</v>
      </c>
      <c r="B145" s="2">
        <v>285</v>
      </c>
      <c r="C145" s="1" t="s">
        <v>1063</v>
      </c>
      <c r="D145" s="1" t="s">
        <v>2718</v>
      </c>
      <c r="E145" s="3" t="s">
        <v>2187</v>
      </c>
      <c r="F145" s="3">
        <v>8</v>
      </c>
      <c r="G145" s="3">
        <v>25</v>
      </c>
      <c r="J145" s="3" t="s">
        <v>446</v>
      </c>
      <c r="K145" s="108" t="s">
        <v>2887</v>
      </c>
      <c r="L145" s="109" t="s">
        <v>2185</v>
      </c>
      <c r="M145" s="135" t="s">
        <v>2887</v>
      </c>
      <c r="N145" s="3" t="s">
        <v>446</v>
      </c>
      <c r="P145" s="3">
        <v>25</v>
      </c>
      <c r="Q145" s="1" t="s">
        <v>2193</v>
      </c>
      <c r="R145" s="2">
        <v>21</v>
      </c>
      <c r="S145" s="133" t="s">
        <v>436</v>
      </c>
      <c r="T145" s="1" t="s">
        <v>2723</v>
      </c>
      <c r="U145" s="3" t="s">
        <v>2196</v>
      </c>
      <c r="V145" s="3" t="s">
        <v>2196</v>
      </c>
      <c r="W145" s="3" t="s">
        <v>2892</v>
      </c>
      <c r="X145" s="3" t="s">
        <v>1019</v>
      </c>
      <c r="Y145" s="342">
        <f t="shared" si="8"/>
        <v>400</v>
      </c>
      <c r="Z145" s="342">
        <f t="shared" si="6"/>
        <v>400</v>
      </c>
      <c r="AA145" s="342" t="str">
        <f t="shared" si="7"/>
        <v>0</v>
      </c>
      <c r="AC145" s="5"/>
    </row>
    <row r="146" spans="1:29" ht="11.85" customHeight="1" x14ac:dyDescent="0.25">
      <c r="G146" s="3"/>
      <c r="H146" s="3"/>
      <c r="I146" s="3"/>
      <c r="J146" s="3"/>
      <c r="K146" s="3"/>
      <c r="L146" s="20" t="s">
        <v>2185</v>
      </c>
      <c r="M146" s="3"/>
      <c r="N146" s="3"/>
      <c r="O146" s="3"/>
      <c r="P146" s="3"/>
      <c r="Q146" s="3"/>
      <c r="R146" s="3"/>
      <c r="S146" s="95"/>
      <c r="T146" s="3"/>
      <c r="X146" s="3"/>
      <c r="Y146" s="342"/>
      <c r="Z146" s="342" t="str">
        <f t="shared" si="6"/>
        <v>0</v>
      </c>
      <c r="AA146" s="342" t="str">
        <f t="shared" si="7"/>
        <v>0</v>
      </c>
    </row>
    <row r="147" spans="1:29" s="62" customFormat="1" ht="11.85" customHeight="1" thickBot="1" x14ac:dyDescent="0.3">
      <c r="G147" s="63">
        <f>SUM(G131:G146)</f>
        <v>350</v>
      </c>
      <c r="H147" s="63"/>
      <c r="I147" s="63"/>
      <c r="J147" s="63"/>
      <c r="K147" s="63"/>
      <c r="L147" s="64"/>
      <c r="M147" s="63">
        <f>G147-P147</f>
        <v>0</v>
      </c>
      <c r="N147" s="63"/>
      <c r="O147" s="63"/>
      <c r="P147" s="63">
        <f>SUM(P131:P146)</f>
        <v>350</v>
      </c>
      <c r="Q147" s="65"/>
      <c r="R147" s="65"/>
      <c r="S147" s="103"/>
      <c r="T147" s="65"/>
      <c r="X147" s="65"/>
      <c r="Y147" s="342"/>
      <c r="Z147" s="342" t="str">
        <f t="shared" si="6"/>
        <v>0</v>
      </c>
      <c r="AA147" s="342" t="str">
        <f t="shared" si="7"/>
        <v>0</v>
      </c>
    </row>
    <row r="148" spans="1:29" s="46" customFormat="1" ht="11.85" customHeight="1" thickBot="1" x14ac:dyDescent="0.3">
      <c r="A148" s="90"/>
      <c r="G148" s="47" t="e">
        <f>SUM(#REF!)</f>
        <v>#REF!</v>
      </c>
      <c r="H148" s="47"/>
      <c r="I148" s="128"/>
      <c r="J148" s="47"/>
      <c r="K148" s="128"/>
      <c r="L148" s="48"/>
      <c r="M148" s="47" t="e">
        <f>G148-P148</f>
        <v>#REF!</v>
      </c>
      <c r="N148" s="81"/>
      <c r="O148" s="47"/>
      <c r="P148" s="47" t="e">
        <f>SUM(#REF!)</f>
        <v>#REF!</v>
      </c>
      <c r="Q148" s="49"/>
      <c r="R148" s="49"/>
      <c r="S148" s="96"/>
      <c r="T148" s="49"/>
      <c r="X148" s="49"/>
      <c r="Y148" s="342"/>
      <c r="Z148" s="342" t="str">
        <f t="shared" si="6"/>
        <v>0</v>
      </c>
      <c r="AA148" s="342" t="str">
        <f t="shared" si="7"/>
        <v>0</v>
      </c>
    </row>
    <row r="149" spans="1:29" s="43" customFormat="1" ht="11.85" customHeight="1" x14ac:dyDescent="0.25">
      <c r="A149" s="89"/>
      <c r="C149" s="50" t="s">
        <v>2184</v>
      </c>
      <c r="G149" s="22"/>
      <c r="H149" s="22"/>
      <c r="I149" s="24"/>
      <c r="J149" s="22"/>
      <c r="K149" s="22"/>
      <c r="L149" s="45"/>
      <c r="M149" s="22"/>
      <c r="N149" s="37"/>
      <c r="O149" s="22"/>
      <c r="P149" s="22"/>
      <c r="Q149" s="22"/>
      <c r="R149" s="22"/>
      <c r="S149" s="95"/>
      <c r="T149" s="22"/>
      <c r="X149" s="22"/>
      <c r="Y149" s="342"/>
      <c r="Z149" s="342" t="str">
        <f t="shared" si="6"/>
        <v>0</v>
      </c>
      <c r="AA149" s="342" t="str">
        <f t="shared" si="7"/>
        <v>0</v>
      </c>
    </row>
    <row r="150" spans="1:29" s="71" customFormat="1" ht="11.85" customHeight="1" x14ac:dyDescent="0.25">
      <c r="A150" s="89">
        <v>486140.1</v>
      </c>
      <c r="B150" s="2">
        <v>216</v>
      </c>
      <c r="C150" s="1" t="s">
        <v>2218</v>
      </c>
      <c r="D150" s="1" t="s">
        <v>2718</v>
      </c>
      <c r="E150" s="3" t="s">
        <v>2187</v>
      </c>
      <c r="F150" s="3">
        <v>8</v>
      </c>
      <c r="G150" s="74">
        <v>4</v>
      </c>
      <c r="H150" s="74"/>
      <c r="I150" s="127" t="s">
        <v>2904</v>
      </c>
      <c r="J150" s="74" t="s">
        <v>446</v>
      </c>
      <c r="K150" s="4" t="s">
        <v>2277</v>
      </c>
      <c r="L150" s="1" t="s">
        <v>2185</v>
      </c>
      <c r="M150" s="74" t="s">
        <v>2842</v>
      </c>
      <c r="N150" s="82" t="s">
        <v>446</v>
      </c>
      <c r="O150" s="74"/>
      <c r="P150" s="74">
        <v>4</v>
      </c>
      <c r="Q150" s="83" t="s">
        <v>2843</v>
      </c>
      <c r="R150" s="84">
        <v>0</v>
      </c>
      <c r="S150" s="99">
        <v>15757</v>
      </c>
      <c r="T150" s="83" t="s">
        <v>2844</v>
      </c>
      <c r="U150" s="74" t="s">
        <v>2845</v>
      </c>
      <c r="V150" s="74" t="s">
        <v>2845</v>
      </c>
      <c r="W150" s="74" t="s">
        <v>2846</v>
      </c>
      <c r="X150" s="74" t="s">
        <v>2847</v>
      </c>
      <c r="Y150" s="342">
        <f t="shared" si="8"/>
        <v>64</v>
      </c>
      <c r="Z150" s="342" t="str">
        <f t="shared" si="6"/>
        <v>0</v>
      </c>
      <c r="AA150" s="342">
        <f t="shared" si="7"/>
        <v>64</v>
      </c>
      <c r="AB150" s="74"/>
      <c r="AC150" s="85"/>
    </row>
    <row r="151" spans="1:29" s="46" customFormat="1" ht="11.85" customHeight="1" thickBot="1" x14ac:dyDescent="0.3">
      <c r="G151" s="47">
        <f>SUM(G150)</f>
        <v>4</v>
      </c>
      <c r="H151" s="47"/>
      <c r="I151" s="128"/>
      <c r="J151" s="47"/>
      <c r="K151" s="47"/>
      <c r="M151" s="47">
        <f>G151-P151</f>
        <v>0</v>
      </c>
      <c r="N151" s="81"/>
      <c r="O151" s="47"/>
      <c r="P151" s="47">
        <f>SUM(P150)</f>
        <v>4</v>
      </c>
      <c r="S151" s="104"/>
      <c r="Y151" s="342"/>
      <c r="Z151" s="342" t="str">
        <f t="shared" si="6"/>
        <v>0</v>
      </c>
      <c r="AA151" s="342" t="str">
        <f t="shared" si="7"/>
        <v>0</v>
      </c>
    </row>
    <row r="152" spans="1:29" s="71" customFormat="1" ht="11.85" customHeight="1" x14ac:dyDescent="0.25">
      <c r="G152" s="72"/>
      <c r="H152" s="72"/>
      <c r="I152" s="72"/>
      <c r="J152" s="72"/>
      <c r="K152" s="72"/>
      <c r="L152" s="73"/>
      <c r="M152" s="74"/>
      <c r="N152" s="82"/>
      <c r="O152" s="74"/>
      <c r="P152" s="74"/>
      <c r="Q152" s="83"/>
      <c r="R152" s="84"/>
      <c r="S152" s="99"/>
      <c r="T152" s="83"/>
      <c r="U152" s="74"/>
      <c r="V152" s="74"/>
      <c r="W152" s="74"/>
      <c r="X152" s="74"/>
      <c r="Y152" s="342"/>
      <c r="Z152" s="342" t="str">
        <f t="shared" si="6"/>
        <v>0</v>
      </c>
      <c r="AA152" s="342" t="str">
        <f t="shared" si="7"/>
        <v>0</v>
      </c>
      <c r="AB152" s="74"/>
      <c r="AC152" s="85"/>
    </row>
    <row r="153" spans="1:29" s="43" customFormat="1" ht="11.85" customHeight="1" x14ac:dyDescent="0.25">
      <c r="C153" s="50" t="s">
        <v>2181</v>
      </c>
      <c r="G153" s="22"/>
      <c r="H153" s="22"/>
      <c r="I153" s="22"/>
      <c r="J153" s="22"/>
      <c r="K153" s="22"/>
      <c r="L153" s="45"/>
      <c r="M153" s="22"/>
      <c r="N153" s="22"/>
      <c r="O153" s="22"/>
      <c r="P153" s="22"/>
      <c r="Q153" s="22"/>
      <c r="R153" s="22"/>
      <c r="S153" s="95"/>
      <c r="T153" s="22"/>
      <c r="X153" s="22"/>
      <c r="Y153" s="342"/>
      <c r="Z153" s="342" t="str">
        <f t="shared" si="6"/>
        <v>0</v>
      </c>
      <c r="AA153" s="342" t="str">
        <f t="shared" si="7"/>
        <v>0</v>
      </c>
    </row>
    <row r="154" spans="1:29" s="3" customFormat="1" ht="10.199999999999999" x14ac:dyDescent="0.2">
      <c r="A154" s="1" t="s">
        <v>2713</v>
      </c>
      <c r="B154" s="2">
        <v>197.04</v>
      </c>
      <c r="C154" s="1" t="s">
        <v>2485</v>
      </c>
      <c r="D154" s="1" t="s">
        <v>2718</v>
      </c>
      <c r="E154" s="3" t="s">
        <v>2187</v>
      </c>
      <c r="F154" s="3">
        <v>8</v>
      </c>
      <c r="G154" s="3">
        <v>10</v>
      </c>
      <c r="J154" s="3" t="s">
        <v>446</v>
      </c>
      <c r="K154" s="4" t="s">
        <v>2714</v>
      </c>
      <c r="L154" s="1" t="s">
        <v>2185</v>
      </c>
      <c r="M154" s="3" t="s">
        <v>435</v>
      </c>
      <c r="N154" s="3" t="s">
        <v>446</v>
      </c>
      <c r="O154" s="3" t="s">
        <v>433</v>
      </c>
      <c r="P154" s="3">
        <v>10</v>
      </c>
      <c r="Q154" s="1"/>
      <c r="R154" s="2">
        <v>300</v>
      </c>
      <c r="S154" s="91">
        <v>15307</v>
      </c>
      <c r="T154" s="1" t="s">
        <v>429</v>
      </c>
      <c r="U154" s="3" t="s">
        <v>2715</v>
      </c>
      <c r="V154" s="3" t="s">
        <v>2715</v>
      </c>
      <c r="W154" s="3" t="s">
        <v>2846</v>
      </c>
      <c r="X154" s="3" t="s">
        <v>2847</v>
      </c>
      <c r="Y154" s="342">
        <f t="shared" si="8"/>
        <v>160</v>
      </c>
      <c r="Z154" s="342" t="str">
        <f t="shared" si="6"/>
        <v>0</v>
      </c>
      <c r="AA154" s="342">
        <f t="shared" si="7"/>
        <v>160</v>
      </c>
      <c r="AC154" s="5"/>
    </row>
    <row r="155" spans="1:29" s="46" customFormat="1" ht="11.85" customHeight="1" thickBot="1" x14ac:dyDescent="0.3">
      <c r="G155" s="47">
        <f>SUM(G153:G154)</f>
        <v>10</v>
      </c>
      <c r="H155" s="47"/>
      <c r="I155" s="47"/>
      <c r="J155" s="47"/>
      <c r="K155" s="47"/>
      <c r="L155" s="48"/>
      <c r="M155" s="47">
        <f>G155-P155</f>
        <v>0</v>
      </c>
      <c r="N155" s="47"/>
      <c r="O155" s="47"/>
      <c r="P155" s="47">
        <f>SUM(P153:P154)</f>
        <v>10</v>
      </c>
      <c r="Q155" s="49"/>
      <c r="R155" s="49"/>
      <c r="S155" s="96"/>
      <c r="T155" s="49"/>
      <c r="X155" s="49"/>
      <c r="Y155" s="342"/>
      <c r="Z155" s="342" t="str">
        <f t="shared" si="6"/>
        <v>0</v>
      </c>
      <c r="AA155" s="342" t="str">
        <f t="shared" si="7"/>
        <v>0</v>
      </c>
    </row>
    <row r="156" spans="1:29" s="43" customFormat="1" ht="11.85" customHeight="1" x14ac:dyDescent="0.25">
      <c r="C156" s="50" t="s">
        <v>2179</v>
      </c>
      <c r="G156" s="22"/>
      <c r="H156" s="22"/>
      <c r="I156" s="24"/>
      <c r="J156" s="22"/>
      <c r="K156" s="22"/>
      <c r="L156" s="45"/>
      <c r="M156" s="22"/>
      <c r="N156" s="22"/>
      <c r="O156" s="22"/>
      <c r="P156" s="22"/>
      <c r="Q156" s="22"/>
      <c r="R156" s="22"/>
      <c r="S156" s="95"/>
      <c r="T156" s="22"/>
      <c r="X156" s="22"/>
      <c r="Y156" s="342"/>
      <c r="Z156" s="342" t="str">
        <f t="shared" si="6"/>
        <v>0</v>
      </c>
      <c r="AA156" s="342" t="str">
        <f t="shared" si="7"/>
        <v>0</v>
      </c>
    </row>
    <row r="157" spans="1:29" s="3" customFormat="1" ht="10.199999999999999" x14ac:dyDescent="0.2">
      <c r="A157" s="1" t="s">
        <v>2711</v>
      </c>
      <c r="B157" s="2">
        <v>216</v>
      </c>
      <c r="C157" s="1" t="s">
        <v>2218</v>
      </c>
      <c r="D157" s="1" t="s">
        <v>2718</v>
      </c>
      <c r="E157" s="3" t="s">
        <v>2187</v>
      </c>
      <c r="F157" s="3">
        <v>8</v>
      </c>
      <c r="G157" s="3">
        <v>9</v>
      </c>
      <c r="I157" s="127" t="s">
        <v>2904</v>
      </c>
      <c r="J157" s="3" t="s">
        <v>446</v>
      </c>
      <c r="K157" s="4" t="s">
        <v>2277</v>
      </c>
      <c r="L157" s="1" t="s">
        <v>2185</v>
      </c>
      <c r="M157" s="3" t="s">
        <v>2619</v>
      </c>
      <c r="N157" s="3" t="s">
        <v>446</v>
      </c>
      <c r="P157" s="3">
        <v>9</v>
      </c>
      <c r="Q157" s="1" t="s">
        <v>2193</v>
      </c>
      <c r="R157" s="2">
        <v>15.7</v>
      </c>
      <c r="S157" s="91">
        <v>15758</v>
      </c>
      <c r="T157" s="1" t="s">
        <v>2620</v>
      </c>
      <c r="U157" s="3" t="s">
        <v>2621</v>
      </c>
      <c r="V157" s="3" t="s">
        <v>2621</v>
      </c>
      <c r="W157" s="3" t="s">
        <v>2846</v>
      </c>
      <c r="X157" s="3" t="s">
        <v>2847</v>
      </c>
      <c r="Y157" s="342">
        <f t="shared" si="8"/>
        <v>144</v>
      </c>
      <c r="Z157" s="342" t="str">
        <f t="shared" si="6"/>
        <v>0</v>
      </c>
      <c r="AA157" s="342">
        <f t="shared" si="7"/>
        <v>144</v>
      </c>
      <c r="AC157" s="5"/>
    </row>
    <row r="158" spans="1:29" s="46" customFormat="1" ht="11.85" customHeight="1" thickBot="1" x14ac:dyDescent="0.3">
      <c r="G158" s="47">
        <f>SUM(G156:G157)</f>
        <v>9</v>
      </c>
      <c r="H158" s="47"/>
      <c r="I158" s="47"/>
      <c r="J158" s="47"/>
      <c r="K158" s="47"/>
      <c r="L158" s="48"/>
      <c r="M158" s="47">
        <f>G158-P158</f>
        <v>0</v>
      </c>
      <c r="N158" s="47"/>
      <c r="O158" s="47"/>
      <c r="P158" s="47">
        <f>SUM(P156:P157)</f>
        <v>9</v>
      </c>
      <c r="Q158" s="49"/>
      <c r="R158" s="49"/>
      <c r="S158" s="96"/>
      <c r="T158" s="49"/>
      <c r="X158" s="49"/>
      <c r="Y158" s="342"/>
      <c r="Z158" s="342" t="str">
        <f t="shared" si="6"/>
        <v>0</v>
      </c>
      <c r="AA158" s="342" t="str">
        <f t="shared" si="7"/>
        <v>0</v>
      </c>
    </row>
    <row r="159" spans="1:29" s="43" customFormat="1" ht="11.85" customHeight="1" x14ac:dyDescent="0.25">
      <c r="C159" s="50" t="s">
        <v>2171</v>
      </c>
      <c r="G159" s="22"/>
      <c r="H159" s="22"/>
      <c r="I159" s="22"/>
      <c r="J159" s="24"/>
      <c r="K159" s="22"/>
      <c r="L159" s="45"/>
      <c r="M159" s="22"/>
      <c r="N159" s="24"/>
      <c r="O159" s="22"/>
      <c r="P159" s="22"/>
      <c r="Q159" s="22"/>
      <c r="R159" s="22"/>
      <c r="S159" s="95"/>
      <c r="T159" s="22"/>
      <c r="X159" s="22"/>
      <c r="Y159" s="342"/>
      <c r="Z159" s="342" t="str">
        <f t="shared" si="6"/>
        <v>0</v>
      </c>
      <c r="AA159" s="342" t="str">
        <f t="shared" si="7"/>
        <v>0</v>
      </c>
    </row>
    <row r="160" spans="1:29" s="3" customFormat="1" ht="10.199999999999999" x14ac:dyDescent="0.2">
      <c r="A160" s="1" t="s">
        <v>2617</v>
      </c>
      <c r="B160" s="2">
        <v>20.85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12</v>
      </c>
      <c r="I160" s="23" t="s">
        <v>434</v>
      </c>
      <c r="J160" s="3" t="s">
        <v>446</v>
      </c>
      <c r="K160" s="4" t="s">
        <v>2608</v>
      </c>
      <c r="L160" s="1" t="s">
        <v>2185</v>
      </c>
      <c r="M160" s="3" t="s">
        <v>2611</v>
      </c>
      <c r="N160" s="3" t="s">
        <v>446</v>
      </c>
      <c r="P160" s="3">
        <v>12</v>
      </c>
      <c r="Q160" s="1" t="s">
        <v>2612</v>
      </c>
      <c r="R160" s="2">
        <v>0</v>
      </c>
      <c r="S160" s="98">
        <v>15737</v>
      </c>
      <c r="T160" s="1" t="s">
        <v>2613</v>
      </c>
      <c r="U160" s="3" t="s">
        <v>2191</v>
      </c>
      <c r="V160" s="3" t="s">
        <v>2191</v>
      </c>
      <c r="X160" s="3" t="s">
        <v>2847</v>
      </c>
      <c r="Y160" s="342">
        <f t="shared" si="8"/>
        <v>192</v>
      </c>
      <c r="Z160" s="342" t="str">
        <f t="shared" si="6"/>
        <v>0</v>
      </c>
      <c r="AA160" s="342">
        <f t="shared" si="7"/>
        <v>192</v>
      </c>
      <c r="AC160" s="5"/>
    </row>
    <row r="161" spans="1:29" s="3" customFormat="1" ht="10.199999999999999" x14ac:dyDescent="0.2">
      <c r="A161" s="1" t="s">
        <v>2617</v>
      </c>
      <c r="B161" s="2">
        <v>20.85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5</v>
      </c>
      <c r="I161" s="23" t="s">
        <v>434</v>
      </c>
      <c r="J161" s="3" t="s">
        <v>446</v>
      </c>
      <c r="K161" s="4" t="s">
        <v>2608</v>
      </c>
      <c r="L161" s="1" t="s">
        <v>2185</v>
      </c>
      <c r="M161" s="3" t="s">
        <v>2614</v>
      </c>
      <c r="N161" s="3" t="s">
        <v>446</v>
      </c>
      <c r="P161" s="3">
        <v>5</v>
      </c>
      <c r="Q161" s="1" t="s">
        <v>2321</v>
      </c>
      <c r="R161" s="2">
        <v>23.7</v>
      </c>
      <c r="S161" s="98">
        <v>15740</v>
      </c>
      <c r="T161" s="1" t="s">
        <v>2615</v>
      </c>
      <c r="U161" s="3" t="s">
        <v>2191</v>
      </c>
      <c r="V161" s="3" t="s">
        <v>2191</v>
      </c>
      <c r="X161" s="3" t="s">
        <v>2847</v>
      </c>
      <c r="Y161" s="342">
        <f t="shared" si="8"/>
        <v>80</v>
      </c>
      <c r="Z161" s="342" t="str">
        <f t="shared" si="6"/>
        <v>0</v>
      </c>
      <c r="AA161" s="342">
        <f t="shared" si="7"/>
        <v>80</v>
      </c>
      <c r="AC161" s="5"/>
    </row>
    <row r="162" spans="1:29" s="3" customFormat="1" ht="10.199999999999999" x14ac:dyDescent="0.2">
      <c r="A162" s="1" t="s">
        <v>2617</v>
      </c>
      <c r="B162" s="2">
        <v>20.85</v>
      </c>
      <c r="C162" s="1" t="s">
        <v>2193</v>
      </c>
      <c r="D162" s="1" t="s">
        <v>2718</v>
      </c>
      <c r="E162" s="3" t="s">
        <v>2187</v>
      </c>
      <c r="F162" s="3">
        <v>8</v>
      </c>
      <c r="G162" s="3">
        <v>6</v>
      </c>
      <c r="I162" s="23" t="s">
        <v>434</v>
      </c>
      <c r="J162" s="3" t="s">
        <v>446</v>
      </c>
      <c r="K162" s="4" t="s">
        <v>2608</v>
      </c>
      <c r="L162" s="1" t="s">
        <v>2185</v>
      </c>
      <c r="M162" s="3" t="s">
        <v>2614</v>
      </c>
      <c r="N162" s="3" t="s">
        <v>446</v>
      </c>
      <c r="P162" s="3">
        <v>6</v>
      </c>
      <c r="Q162" s="1" t="s">
        <v>2321</v>
      </c>
      <c r="R162" s="2">
        <v>34.65</v>
      </c>
      <c r="S162" s="98">
        <v>15740</v>
      </c>
      <c r="T162" s="1" t="s">
        <v>2616</v>
      </c>
      <c r="U162" s="3" t="s">
        <v>2191</v>
      </c>
      <c r="V162" s="3" t="s">
        <v>2191</v>
      </c>
      <c r="X162" s="3" t="s">
        <v>2847</v>
      </c>
      <c r="Y162" s="342">
        <f t="shared" si="8"/>
        <v>96</v>
      </c>
      <c r="Z162" s="342" t="str">
        <f t="shared" si="6"/>
        <v>0</v>
      </c>
      <c r="AA162" s="342">
        <f t="shared" si="7"/>
        <v>96</v>
      </c>
      <c r="AC162" s="5"/>
    </row>
    <row r="163" spans="1:29" s="3" customFormat="1" ht="10.199999999999999" x14ac:dyDescent="0.2">
      <c r="A163" s="1" t="s">
        <v>2617</v>
      </c>
      <c r="B163" s="2">
        <v>20.85</v>
      </c>
      <c r="C163" s="1" t="s">
        <v>2193</v>
      </c>
      <c r="D163" s="1" t="s">
        <v>2718</v>
      </c>
      <c r="E163" s="3" t="s">
        <v>2187</v>
      </c>
      <c r="F163" s="3">
        <v>8</v>
      </c>
      <c r="G163" s="3">
        <v>7</v>
      </c>
      <c r="I163" s="23" t="s">
        <v>434</v>
      </c>
      <c r="J163" s="3" t="s">
        <v>446</v>
      </c>
      <c r="K163" s="4" t="s">
        <v>2608</v>
      </c>
      <c r="L163" s="1" t="s">
        <v>2185</v>
      </c>
      <c r="M163" s="3" t="s">
        <v>2188</v>
      </c>
      <c r="N163" s="3" t="s">
        <v>446</v>
      </c>
      <c r="P163" s="3">
        <v>7</v>
      </c>
      <c r="Q163" s="1" t="s">
        <v>2321</v>
      </c>
      <c r="R163" s="2">
        <v>28.75</v>
      </c>
      <c r="S163" s="98">
        <v>15736</v>
      </c>
      <c r="T163" s="1" t="s">
        <v>2618</v>
      </c>
      <c r="U163" s="3" t="s">
        <v>2191</v>
      </c>
      <c r="V163" s="3" t="s">
        <v>2191</v>
      </c>
      <c r="X163" s="3" t="s">
        <v>2847</v>
      </c>
      <c r="Y163" s="342">
        <f t="shared" si="8"/>
        <v>112</v>
      </c>
      <c r="Z163" s="342" t="str">
        <f t="shared" si="6"/>
        <v>0</v>
      </c>
      <c r="AA163" s="342">
        <f t="shared" si="7"/>
        <v>112</v>
      </c>
      <c r="AC163" s="5"/>
    </row>
    <row r="164" spans="1:29" s="3" customFormat="1" ht="10.199999999999999" x14ac:dyDescent="0.2">
      <c r="A164" s="1" t="s">
        <v>2617</v>
      </c>
      <c r="B164" s="2">
        <v>20.85</v>
      </c>
      <c r="C164" s="1" t="s">
        <v>2193</v>
      </c>
      <c r="D164" s="1" t="s">
        <v>2718</v>
      </c>
      <c r="E164" s="3" t="s">
        <v>2187</v>
      </c>
      <c r="F164" s="3">
        <v>8</v>
      </c>
      <c r="G164" s="3">
        <v>8</v>
      </c>
      <c r="I164" s="23" t="s">
        <v>434</v>
      </c>
      <c r="J164" s="3" t="s">
        <v>446</v>
      </c>
      <c r="K164" s="4" t="s">
        <v>2608</v>
      </c>
      <c r="L164" s="1" t="s">
        <v>2185</v>
      </c>
      <c r="M164" s="3" t="s">
        <v>2188</v>
      </c>
      <c r="N164" s="3" t="s">
        <v>446</v>
      </c>
      <c r="P164" s="3">
        <v>8</v>
      </c>
      <c r="Q164" s="1" t="s">
        <v>2189</v>
      </c>
      <c r="R164" s="2">
        <v>31.9</v>
      </c>
      <c r="S164" s="98">
        <v>15736</v>
      </c>
      <c r="T164" s="1" t="s">
        <v>2190</v>
      </c>
      <c r="U164" s="3" t="s">
        <v>2191</v>
      </c>
      <c r="V164" s="3" t="s">
        <v>2191</v>
      </c>
      <c r="X164" s="3" t="s">
        <v>2847</v>
      </c>
      <c r="Y164" s="342">
        <f t="shared" si="8"/>
        <v>128</v>
      </c>
      <c r="Z164" s="342" t="str">
        <f t="shared" si="6"/>
        <v>0</v>
      </c>
      <c r="AA164" s="342">
        <f t="shared" si="7"/>
        <v>128</v>
      </c>
      <c r="AC164" s="5"/>
    </row>
    <row r="165" spans="1:29" s="22" customFormat="1" ht="11.85" customHeight="1" x14ac:dyDescent="0.2">
      <c r="A165" s="1" t="s">
        <v>2617</v>
      </c>
      <c r="B165" s="2">
        <v>20.85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8</v>
      </c>
      <c r="H165" s="3"/>
      <c r="I165" s="23" t="s">
        <v>434</v>
      </c>
      <c r="J165" s="3" t="s">
        <v>446</v>
      </c>
      <c r="K165" s="4" t="s">
        <v>2608</v>
      </c>
      <c r="L165" s="20" t="s">
        <v>2185</v>
      </c>
      <c r="M165" s="22" t="s">
        <v>2821</v>
      </c>
      <c r="N165" s="3" t="s">
        <v>446</v>
      </c>
      <c r="P165" s="22">
        <v>8</v>
      </c>
      <c r="Q165" s="20" t="s">
        <v>2218</v>
      </c>
      <c r="R165" s="21">
        <v>0</v>
      </c>
      <c r="S165" s="98">
        <v>15741</v>
      </c>
      <c r="T165" s="20" t="s">
        <v>420</v>
      </c>
      <c r="U165" s="22" t="s">
        <v>2191</v>
      </c>
      <c r="V165" s="3" t="s">
        <v>2191</v>
      </c>
      <c r="W165" s="3"/>
      <c r="X165" s="3" t="s">
        <v>2847</v>
      </c>
      <c r="Y165" s="342">
        <f t="shared" si="8"/>
        <v>128</v>
      </c>
      <c r="Z165" s="342" t="str">
        <f t="shared" si="6"/>
        <v>0</v>
      </c>
      <c r="AA165" s="342">
        <f t="shared" si="7"/>
        <v>128</v>
      </c>
      <c r="AC165" s="25"/>
    </row>
    <row r="166" spans="1:29" s="46" customFormat="1" ht="11.85" customHeight="1" thickBot="1" x14ac:dyDescent="0.3">
      <c r="G166" s="47">
        <f>SUM(G159:G165)</f>
        <v>46</v>
      </c>
      <c r="H166" s="47"/>
      <c r="I166" s="47"/>
      <c r="J166" s="47"/>
      <c r="K166" s="47"/>
      <c r="L166" s="48"/>
      <c r="M166" s="47">
        <f>G166-P166</f>
        <v>0</v>
      </c>
      <c r="N166" s="47"/>
      <c r="O166" s="47"/>
      <c r="P166" s="47">
        <f>SUM(P159:P165)</f>
        <v>46</v>
      </c>
      <c r="Q166" s="49"/>
      <c r="R166" s="49"/>
      <c r="S166" s="96"/>
      <c r="T166" s="49"/>
      <c r="X166" s="49"/>
      <c r="Y166" s="342"/>
      <c r="Z166" s="342" t="str">
        <f t="shared" si="6"/>
        <v>0</v>
      </c>
      <c r="AA166" s="342" t="str">
        <f t="shared" si="7"/>
        <v>0</v>
      </c>
    </row>
    <row r="167" spans="1:29" s="43" customFormat="1" ht="11.85" customHeight="1" x14ac:dyDescent="0.25">
      <c r="C167" s="50" t="s">
        <v>2173</v>
      </c>
      <c r="G167" s="22"/>
      <c r="H167" s="22"/>
      <c r="I167" s="22"/>
      <c r="J167" s="24"/>
      <c r="K167" s="22"/>
      <c r="L167" s="45"/>
      <c r="M167" s="22"/>
      <c r="N167" s="24"/>
      <c r="O167" s="22"/>
      <c r="P167" s="22"/>
      <c r="Q167" s="22"/>
      <c r="R167" s="22"/>
      <c r="S167" s="102"/>
      <c r="T167" s="22"/>
      <c r="X167" s="22"/>
      <c r="Y167" s="342"/>
      <c r="Z167" s="342" t="str">
        <f t="shared" si="6"/>
        <v>0</v>
      </c>
      <c r="AA167" s="342" t="str">
        <f t="shared" si="7"/>
        <v>0</v>
      </c>
    </row>
    <row r="168" spans="1:29" s="3" customFormat="1" ht="12" customHeight="1" x14ac:dyDescent="0.2">
      <c r="A168" s="1" t="s">
        <v>2818</v>
      </c>
      <c r="B168" s="2">
        <v>0</v>
      </c>
      <c r="C168" s="1" t="s">
        <v>2218</v>
      </c>
      <c r="D168" s="1" t="s">
        <v>2718</v>
      </c>
      <c r="E168" s="3" t="s">
        <v>2187</v>
      </c>
      <c r="F168" s="3">
        <v>8</v>
      </c>
      <c r="G168" s="3">
        <v>41</v>
      </c>
      <c r="J168" s="3" t="s">
        <v>446</v>
      </c>
      <c r="K168" s="75" t="s">
        <v>2817</v>
      </c>
      <c r="L168" s="76" t="s">
        <v>2185</v>
      </c>
      <c r="M168" s="77" t="s">
        <v>2601</v>
      </c>
      <c r="N168" s="3" t="s">
        <v>446</v>
      </c>
      <c r="P168" s="3">
        <v>41</v>
      </c>
      <c r="Q168" s="1" t="s">
        <v>2321</v>
      </c>
      <c r="R168" s="2">
        <v>0</v>
      </c>
      <c r="S168" s="91" t="s">
        <v>436</v>
      </c>
      <c r="T168" s="1" t="s">
        <v>2797</v>
      </c>
      <c r="U168" s="3" t="s">
        <v>2603</v>
      </c>
      <c r="V168" s="3" t="s">
        <v>2603</v>
      </c>
      <c r="W168" s="22" t="s">
        <v>2892</v>
      </c>
      <c r="X168" s="3" t="s">
        <v>1019</v>
      </c>
      <c r="Y168" s="342">
        <f t="shared" si="8"/>
        <v>656</v>
      </c>
      <c r="Z168" s="342">
        <f t="shared" si="6"/>
        <v>656</v>
      </c>
      <c r="AA168" s="342" t="str">
        <f t="shared" si="7"/>
        <v>0</v>
      </c>
      <c r="AC168" s="5"/>
    </row>
    <row r="169" spans="1:29" s="3" customFormat="1" ht="10.199999999999999" x14ac:dyDescent="0.2">
      <c r="A169" s="1" t="s">
        <v>2798</v>
      </c>
      <c r="B169" s="2">
        <v>0</v>
      </c>
      <c r="C169" s="1" t="s">
        <v>2193</v>
      </c>
      <c r="D169" s="1" t="s">
        <v>2718</v>
      </c>
      <c r="E169" s="3" t="s">
        <v>2187</v>
      </c>
      <c r="F169" s="3">
        <v>8</v>
      </c>
      <c r="G169" s="3">
        <v>20</v>
      </c>
      <c r="I169" s="23" t="s">
        <v>2927</v>
      </c>
      <c r="J169" s="3" t="s">
        <v>446</v>
      </c>
      <c r="K169" s="75" t="s">
        <v>2605</v>
      </c>
      <c r="L169" s="76" t="s">
        <v>2185</v>
      </c>
      <c r="M169" s="77" t="s">
        <v>2606</v>
      </c>
      <c r="N169" s="3" t="s">
        <v>446</v>
      </c>
      <c r="P169" s="3">
        <v>20</v>
      </c>
      <c r="Q169" s="1" t="s">
        <v>2485</v>
      </c>
      <c r="R169" s="2">
        <v>0</v>
      </c>
      <c r="S169" s="95">
        <v>15815</v>
      </c>
      <c r="T169" s="1" t="s">
        <v>2799</v>
      </c>
      <c r="U169" s="3" t="s">
        <v>2603</v>
      </c>
      <c r="V169" s="3" t="s">
        <v>2603</v>
      </c>
      <c r="W169" s="22" t="s">
        <v>2892</v>
      </c>
      <c r="X169" s="3" t="s">
        <v>2847</v>
      </c>
      <c r="Y169" s="342">
        <f t="shared" si="8"/>
        <v>320</v>
      </c>
      <c r="Z169" s="342" t="str">
        <f t="shared" si="6"/>
        <v>0</v>
      </c>
      <c r="AA169" s="342">
        <f t="shared" si="7"/>
        <v>320</v>
      </c>
      <c r="AC169" s="5"/>
    </row>
    <row r="170" spans="1:29" s="22" customFormat="1" ht="11.85" customHeight="1" x14ac:dyDescent="0.2">
      <c r="A170" s="20"/>
      <c r="B170" s="21"/>
      <c r="C170" s="20"/>
      <c r="D170" s="20"/>
      <c r="I170" s="51"/>
      <c r="J170" s="24"/>
      <c r="K170" s="23"/>
      <c r="L170" s="20" t="s">
        <v>2185</v>
      </c>
      <c r="N170" s="24"/>
      <c r="Q170" s="20"/>
      <c r="R170" s="21"/>
      <c r="S170" s="98"/>
      <c r="T170" s="20"/>
      <c r="AC170" s="25"/>
    </row>
    <row r="171" spans="1:29" s="46" customFormat="1" ht="11.85" customHeight="1" thickBot="1" x14ac:dyDescent="0.3">
      <c r="G171" s="47">
        <f>SUM(G167:G170)</f>
        <v>61</v>
      </c>
      <c r="H171" s="47"/>
      <c r="I171" s="47"/>
      <c r="J171" s="47"/>
      <c r="K171" s="47"/>
      <c r="L171" s="48"/>
      <c r="M171" s="47">
        <f>G171-P171</f>
        <v>0</v>
      </c>
      <c r="N171" s="47"/>
      <c r="O171" s="47"/>
      <c r="P171" s="47">
        <f>SUM(P167:P170)</f>
        <v>61</v>
      </c>
      <c r="Q171" s="49"/>
      <c r="R171" s="49"/>
      <c r="S171" s="96"/>
      <c r="T171" s="49"/>
      <c r="X171" s="49"/>
      <c r="Y171" s="49"/>
    </row>
    <row r="172" spans="1:29" ht="11.85" customHeight="1" x14ac:dyDescent="0.25">
      <c r="G172" s="3"/>
      <c r="H172" s="3"/>
      <c r="I172" s="3"/>
      <c r="J172" s="3"/>
      <c r="K172" s="3"/>
      <c r="M172" s="3"/>
      <c r="N172" s="3"/>
      <c r="O172" s="3"/>
      <c r="P172" s="3"/>
      <c r="S172" s="91"/>
      <c r="X172" s="3"/>
      <c r="Y172" s="3"/>
    </row>
    <row r="173" spans="1:29" ht="11.85" customHeight="1" x14ac:dyDescent="0.25">
      <c r="G173" s="3"/>
      <c r="H173" s="3"/>
      <c r="I173" s="3"/>
      <c r="J173" s="3"/>
      <c r="K173" s="3"/>
      <c r="M173" s="3"/>
      <c r="N173" s="3"/>
      <c r="O173" s="3"/>
      <c r="P173" s="3"/>
      <c r="S173" s="91"/>
      <c r="X173" s="3"/>
      <c r="Y173" s="3"/>
    </row>
    <row r="174" spans="1:29" ht="11.85" customHeight="1" x14ac:dyDescent="0.25">
      <c r="Y174" s="333">
        <f>SUM(Y4:Y173)</f>
        <v>38928</v>
      </c>
      <c r="Z174" s="333">
        <f>SUM(Z4:Z173)</f>
        <v>9792</v>
      </c>
      <c r="AA174" s="333">
        <f>SUM(AA4:AA173)</f>
        <v>29136</v>
      </c>
    </row>
    <row r="175" spans="1:29" ht="11.85" customHeight="1" x14ac:dyDescent="0.25">
      <c r="Y175" s="333"/>
      <c r="Z175" s="333"/>
      <c r="AA175" s="333"/>
    </row>
    <row r="176" spans="1:29" ht="11.85" customHeight="1" x14ac:dyDescent="0.25">
      <c r="Y176" s="333"/>
      <c r="Z176" s="333"/>
      <c r="AA176" s="333"/>
    </row>
    <row r="177" spans="1:27" s="3" customFormat="1" ht="10.199999999999999" x14ac:dyDescent="0.2">
      <c r="A177" s="1"/>
      <c r="B177" s="2"/>
      <c r="C177" s="1"/>
      <c r="D177" s="1"/>
      <c r="K177" s="4"/>
      <c r="L177" s="1"/>
      <c r="Q177" s="1"/>
      <c r="R177" s="2"/>
      <c r="S177" s="91"/>
      <c r="T177" s="1"/>
      <c r="Y177" s="8"/>
      <c r="Z177" s="8"/>
      <c r="AA177" s="8">
        <f>Z174+AA174</f>
        <v>38928</v>
      </c>
    </row>
    <row r="180" spans="1:27" s="3" customFormat="1" ht="10.199999999999999" x14ac:dyDescent="0.2">
      <c r="A180" s="1"/>
      <c r="B180" s="2"/>
      <c r="C180" s="1"/>
      <c r="D180" s="1"/>
      <c r="K180" s="4"/>
      <c r="L180" s="1"/>
      <c r="Q180" s="1"/>
      <c r="R180" s="2"/>
      <c r="S180" s="91"/>
      <c r="T180" s="1"/>
    </row>
    <row r="181" spans="1:27" s="3" customFormat="1" ht="10.199999999999999" x14ac:dyDescent="0.2">
      <c r="A181" s="1"/>
      <c r="B181" s="2"/>
      <c r="C181" s="1"/>
      <c r="D181" s="1"/>
      <c r="K181" s="4"/>
      <c r="L181" s="1"/>
      <c r="Q181" s="1"/>
      <c r="R181" s="2"/>
      <c r="S181" s="91"/>
      <c r="T181" s="1"/>
    </row>
  </sheetData>
  <phoneticPr fontId="0" type="noConversion"/>
  <pageMargins left="0.1" right="0.12" top="0.11" bottom="0.09" header="0.5" footer="0.5"/>
  <pageSetup paperSize="5" scale="40" orientation="landscape" horizontalDpi="4294967292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P286" zoomScale="75" workbookViewId="0">
      <selection activeCell="Y303" sqref="Y303:AA303"/>
    </sheetView>
  </sheetViews>
  <sheetFormatPr defaultRowHeight="13.2" x14ac:dyDescent="0.25"/>
  <cols>
    <col min="1" max="1" width="14.66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36925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36925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/>
      <c r="B8" s="2"/>
      <c r="C8" s="1"/>
      <c r="D8" s="1"/>
      <c r="E8" s="3"/>
      <c r="F8" s="3"/>
      <c r="G8" s="136"/>
      <c r="H8" s="3"/>
      <c r="I8" s="3"/>
      <c r="J8" s="3"/>
      <c r="K8" s="88"/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82"/>
      <c r="Z8" s="82" t="str">
        <f t="shared" si="0"/>
        <v>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1066</v>
      </c>
      <c r="R9" s="21">
        <v>0</v>
      </c>
      <c r="S9" s="392" t="s">
        <v>436</v>
      </c>
      <c r="T9" s="1" t="s">
        <v>3238</v>
      </c>
      <c r="U9" s="3" t="s">
        <v>1769</v>
      </c>
      <c r="V9" s="3" t="s">
        <v>1769</v>
      </c>
      <c r="W9" s="3" t="s">
        <v>2892</v>
      </c>
      <c r="X9" s="3" t="s">
        <v>1019</v>
      </c>
      <c r="Y9" s="82">
        <f>F9*G9*2</f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1066</v>
      </c>
      <c r="R10" s="21">
        <v>0</v>
      </c>
      <c r="S10" s="291" t="s">
        <v>3239</v>
      </c>
      <c r="T10" s="1" t="s">
        <v>3238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>F10*G10*2</f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1066</v>
      </c>
      <c r="R11" s="21">
        <v>0</v>
      </c>
      <c r="S11" s="291" t="s">
        <v>3239</v>
      </c>
      <c r="T11" s="1" t="s">
        <v>3238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>F11*G11*2</f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8</v>
      </c>
      <c r="H12" s="22"/>
      <c r="I12" s="29" t="s">
        <v>2904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8</v>
      </c>
      <c r="Q12" s="248" t="s">
        <v>1066</v>
      </c>
      <c r="R12" s="21">
        <v>0</v>
      </c>
      <c r="S12" s="291" t="s">
        <v>3239</v>
      </c>
      <c r="T12" s="1" t="s">
        <v>3238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>F12*G12*2</f>
        <v>256</v>
      </c>
      <c r="Z12" s="82" t="str">
        <f t="shared" si="0"/>
        <v>0</v>
      </c>
      <c r="AA12" s="82">
        <f t="shared" si="1"/>
        <v>256</v>
      </c>
      <c r="AB12" s="30"/>
      <c r="AC12" s="30"/>
      <c r="AD12" s="34"/>
      <c r="AE12" s="34"/>
      <c r="AF12" s="34"/>
      <c r="AG12" s="34"/>
      <c r="AH12" s="34"/>
    </row>
    <row r="13" spans="1:34" s="3" customFormat="1" ht="12" customHeight="1" x14ac:dyDescent="0.2">
      <c r="A13" s="20"/>
      <c r="B13" s="21"/>
      <c r="C13" s="20"/>
      <c r="D13" s="20"/>
      <c r="E13" s="22"/>
      <c r="F13" s="22"/>
      <c r="G13" s="22"/>
      <c r="H13" s="22"/>
      <c r="I13" s="29"/>
      <c r="J13" s="37"/>
      <c r="K13" s="23"/>
      <c r="L13" s="244" t="s">
        <v>2185</v>
      </c>
      <c r="M13" s="26"/>
      <c r="N13" s="74"/>
      <c r="O13" s="26"/>
      <c r="P13" s="16"/>
      <c r="Q13" s="248"/>
      <c r="R13" s="21"/>
      <c r="S13" s="261"/>
      <c r="T13" s="1"/>
      <c r="U13" s="22"/>
      <c r="V13" s="22"/>
      <c r="Y13" s="82"/>
      <c r="Z13" s="82" t="str">
        <f t="shared" si="0"/>
        <v>0</v>
      </c>
      <c r="AA13" s="82" t="str">
        <f t="shared" si="1"/>
        <v>0</v>
      </c>
      <c r="AC13" s="5"/>
    </row>
    <row r="14" spans="1:34" s="61" customFormat="1" ht="12" customHeight="1" x14ac:dyDescent="0.25">
      <c r="A14" s="348"/>
      <c r="B14" s="349"/>
      <c r="C14" s="348"/>
      <c r="D14" s="348"/>
      <c r="G14" s="350">
        <f>SUM(G3:G13)</f>
        <v>83</v>
      </c>
      <c r="H14" s="252"/>
      <c r="I14" s="351"/>
      <c r="J14" s="254"/>
      <c r="K14" s="255"/>
      <c r="L14" s="256"/>
      <c r="M14" s="352">
        <f>G14-P14</f>
        <v>0</v>
      </c>
      <c r="N14" s="42"/>
      <c r="O14" s="385"/>
      <c r="P14" s="352">
        <f>SUM(P3:P13)</f>
        <v>83</v>
      </c>
      <c r="Q14" s="348"/>
      <c r="R14" s="53"/>
      <c r="S14" s="258"/>
      <c r="T14" s="348"/>
      <c r="U14" s="42"/>
      <c r="V14" s="42"/>
      <c r="W14" s="42"/>
      <c r="X14" s="42"/>
      <c r="Y14" s="82"/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3">
      <c r="C15" s="238" t="s">
        <v>1916</v>
      </c>
      <c r="E15" s="239"/>
      <c r="G15" s="23"/>
      <c r="H15" s="22"/>
      <c r="I15" s="259"/>
      <c r="J15" s="37"/>
      <c r="K15" s="22"/>
      <c r="L15" s="244" t="s">
        <v>2185</v>
      </c>
      <c r="R15" s="22"/>
      <c r="S15" s="260"/>
      <c r="T15" s="22"/>
      <c r="X15" s="22"/>
      <c r="Y15" s="82"/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471</v>
      </c>
      <c r="B16" s="2">
        <v>0</v>
      </c>
      <c r="C16" s="1" t="s">
        <v>3224</v>
      </c>
      <c r="D16" s="1" t="s">
        <v>2718</v>
      </c>
      <c r="E16" s="3" t="s">
        <v>2187</v>
      </c>
      <c r="F16" s="3">
        <v>8</v>
      </c>
      <c r="G16" s="27">
        <v>25</v>
      </c>
      <c r="I16" s="27"/>
      <c r="J16" s="3" t="s">
        <v>446</v>
      </c>
      <c r="K16" s="111" t="s">
        <v>2821</v>
      </c>
      <c r="L16" s="244" t="s">
        <v>2185</v>
      </c>
      <c r="M16" s="26" t="s">
        <v>2821</v>
      </c>
      <c r="N16" s="74" t="s">
        <v>446</v>
      </c>
      <c r="O16" s="26" t="s">
        <v>3039</v>
      </c>
      <c r="P16" s="22">
        <v>25</v>
      </c>
      <c r="Q16" s="248" t="s">
        <v>1066</v>
      </c>
      <c r="R16" s="21">
        <v>0</v>
      </c>
      <c r="S16" s="392" t="s">
        <v>436</v>
      </c>
      <c r="T16" s="1" t="s">
        <v>472</v>
      </c>
      <c r="U16" s="3" t="s">
        <v>1769</v>
      </c>
      <c r="V16" s="3" t="s">
        <v>1769</v>
      </c>
      <c r="W16" s="3" t="s">
        <v>2892</v>
      </c>
      <c r="X16" s="3" t="s">
        <v>1019</v>
      </c>
      <c r="Y16" s="82">
        <f>F16*G16*2</f>
        <v>400</v>
      </c>
      <c r="Z16" s="82">
        <f t="shared" si="0"/>
        <v>400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2">
        <v>8</v>
      </c>
      <c r="I17" s="29" t="s">
        <v>2904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74" t="s">
        <v>446</v>
      </c>
      <c r="O17" s="26" t="s">
        <v>3039</v>
      </c>
      <c r="P17" s="22">
        <v>8</v>
      </c>
      <c r="Q17" s="248" t="s">
        <v>1066</v>
      </c>
      <c r="R17" s="21">
        <v>0</v>
      </c>
      <c r="S17" s="291" t="s">
        <v>3239</v>
      </c>
      <c r="T17" s="1" t="s">
        <v>472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>F17*G17*2</f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3" customFormat="1" ht="12" customHeight="1" x14ac:dyDescent="0.2">
      <c r="A18" s="20"/>
      <c r="B18" s="21"/>
      <c r="C18" s="20"/>
      <c r="D18" s="20"/>
      <c r="E18" s="22"/>
      <c r="F18" s="22"/>
      <c r="G18" s="22"/>
      <c r="H18" s="22"/>
      <c r="I18" s="29"/>
      <c r="J18" s="37"/>
      <c r="K18" s="23"/>
      <c r="L18" s="244" t="s">
        <v>2185</v>
      </c>
      <c r="M18" s="26"/>
      <c r="N18" s="74"/>
      <c r="O18" s="26"/>
      <c r="P18" s="16"/>
      <c r="Q18" s="248"/>
      <c r="R18" s="21"/>
      <c r="S18" s="261"/>
      <c r="T18" s="1"/>
      <c r="U18" s="22"/>
      <c r="V18" s="22"/>
      <c r="Y18" s="82"/>
      <c r="Z18" s="82" t="str">
        <f t="shared" si="0"/>
        <v>0</v>
      </c>
      <c r="AA18" s="82" t="str">
        <f t="shared" si="1"/>
        <v>0</v>
      </c>
      <c r="AC18" s="5"/>
    </row>
    <row r="19" spans="1:34" s="65" customFormat="1" ht="12" customHeight="1" thickBot="1" x14ac:dyDescent="0.3">
      <c r="A19" s="300"/>
      <c r="B19" s="387"/>
      <c r="C19" s="300"/>
      <c r="D19" s="262"/>
      <c r="E19" s="49"/>
      <c r="F19" s="49"/>
      <c r="G19" s="317">
        <f>SUM(G15:G18)</f>
        <v>33</v>
      </c>
      <c r="H19" s="49"/>
      <c r="I19" s="265"/>
      <c r="K19" s="265"/>
      <c r="L19" s="266"/>
      <c r="M19" s="295">
        <f>G19-P19</f>
        <v>0</v>
      </c>
      <c r="O19" s="388"/>
      <c r="P19" s="295">
        <f>SUM(P15:P18)</f>
        <v>33</v>
      </c>
      <c r="Q19" s="300"/>
      <c r="R19" s="387"/>
      <c r="S19" s="269"/>
      <c r="T19" s="300"/>
      <c r="Y19" s="82"/>
      <c r="Z19" s="82" t="str">
        <f t="shared" si="0"/>
        <v>0</v>
      </c>
      <c r="AA19" s="82" t="str">
        <f t="shared" si="1"/>
        <v>0</v>
      </c>
      <c r="AC19" s="389"/>
    </row>
    <row r="20" spans="1:34" s="16" customFormat="1" ht="12" customHeight="1" x14ac:dyDescent="0.25">
      <c r="A20" s="109" t="s">
        <v>2711</v>
      </c>
      <c r="B20" s="393">
        <v>216</v>
      </c>
      <c r="C20" s="109" t="s">
        <v>2218</v>
      </c>
      <c r="D20" s="109" t="s">
        <v>2186</v>
      </c>
      <c r="E20" s="110" t="s">
        <v>2187</v>
      </c>
      <c r="F20" s="110">
        <v>16</v>
      </c>
      <c r="G20" s="110">
        <v>2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16" customFormat="1" ht="12" customHeight="1" x14ac:dyDescent="0.25">
      <c r="A21" s="109" t="s">
        <v>2711</v>
      </c>
      <c r="B21" s="393">
        <v>216</v>
      </c>
      <c r="C21" s="109" t="s">
        <v>2218</v>
      </c>
      <c r="D21" s="109" t="s">
        <v>2718</v>
      </c>
      <c r="E21" s="110" t="s">
        <v>2187</v>
      </c>
      <c r="F21" s="110">
        <v>8</v>
      </c>
      <c r="G21" s="110">
        <v>4</v>
      </c>
      <c r="H21" s="110"/>
      <c r="I21" s="394" t="s">
        <v>2904</v>
      </c>
      <c r="J21" s="110"/>
      <c r="K21" s="394" t="s">
        <v>2277</v>
      </c>
      <c r="L21" s="271"/>
      <c r="M21" s="395"/>
      <c r="O21" s="345"/>
      <c r="P21" s="395"/>
      <c r="Q21" s="312"/>
      <c r="R21" s="313"/>
      <c r="S21" s="276"/>
      <c r="T21" s="312"/>
      <c r="Y21" s="82"/>
      <c r="Z21" s="82" t="str">
        <f t="shared" si="0"/>
        <v>0</v>
      </c>
      <c r="AA21" s="82" t="str">
        <f t="shared" si="1"/>
        <v>0</v>
      </c>
      <c r="AC21" s="315"/>
    </row>
    <row r="22" spans="1:34" s="74" customFormat="1" ht="12" customHeight="1" x14ac:dyDescent="0.25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74" customFormat="1" ht="12" customHeight="1" x14ac:dyDescent="0.25">
      <c r="A23" s="20"/>
      <c r="B23" s="21"/>
      <c r="C23" s="248"/>
      <c r="D23" s="83"/>
      <c r="G23" s="23"/>
      <c r="H23" s="235"/>
      <c r="I23" s="29"/>
      <c r="K23" s="274"/>
      <c r="L23" s="271"/>
      <c r="M23" s="272"/>
      <c r="O23" s="260"/>
      <c r="P23" s="272"/>
      <c r="Q23" s="83"/>
      <c r="R23" s="84"/>
      <c r="S23" s="260"/>
      <c r="T23" s="83"/>
      <c r="Y23" s="82"/>
      <c r="Z23" s="82" t="str">
        <f t="shared" si="0"/>
        <v>0</v>
      </c>
      <c r="AA23" s="82" t="str">
        <f t="shared" si="1"/>
        <v>0</v>
      </c>
      <c r="AC23" s="85"/>
    </row>
    <row r="24" spans="1:34" s="404" customFormat="1" ht="12" customHeight="1" x14ac:dyDescent="0.25">
      <c r="A24" s="382"/>
      <c r="B24" s="396"/>
      <c r="C24" s="382"/>
      <c r="D24" s="382" t="s">
        <v>1921</v>
      </c>
      <c r="E24" s="397" t="s">
        <v>2187</v>
      </c>
      <c r="F24" s="397">
        <v>1</v>
      </c>
      <c r="G24" s="397"/>
      <c r="H24" s="383" t="s">
        <v>2839</v>
      </c>
      <c r="I24" s="398"/>
      <c r="J24" s="383"/>
      <c r="K24" s="398"/>
      <c r="L24" s="399" t="s">
        <v>2185</v>
      </c>
      <c r="M24" s="400"/>
      <c r="N24" s="397"/>
      <c r="O24" s="401"/>
      <c r="P24" s="397"/>
      <c r="Q24" s="402"/>
      <c r="R24" s="396"/>
      <c r="S24" s="403"/>
      <c r="T24" s="382"/>
      <c r="U24" s="383"/>
      <c r="V24" s="383"/>
      <c r="W24" s="383"/>
      <c r="X24" s="383"/>
      <c r="Y24" s="82"/>
      <c r="Z24" s="82" t="str">
        <f t="shared" si="0"/>
        <v>0</v>
      </c>
      <c r="AA24" s="82" t="str">
        <f t="shared" si="1"/>
        <v>0</v>
      </c>
      <c r="AB24" s="405"/>
      <c r="AC24" s="405"/>
      <c r="AD24" s="406"/>
      <c r="AE24" s="406"/>
      <c r="AF24" s="406"/>
      <c r="AG24" s="406"/>
      <c r="AH24" s="406"/>
    </row>
    <row r="25" spans="1:34" s="404" customFormat="1" ht="12" customHeight="1" x14ac:dyDescent="0.25">
      <c r="A25" s="382"/>
      <c r="B25" s="396"/>
      <c r="C25" s="382"/>
      <c r="D25" s="382" t="s">
        <v>1922</v>
      </c>
      <c r="E25" s="397" t="s">
        <v>2187</v>
      </c>
      <c r="F25" s="397">
        <v>1</v>
      </c>
      <c r="G25" s="397"/>
      <c r="H25" s="383" t="s">
        <v>2839</v>
      </c>
      <c r="I25" s="398"/>
      <c r="J25" s="383"/>
      <c r="K25" s="398"/>
      <c r="L25" s="399" t="s">
        <v>2185</v>
      </c>
      <c r="M25" s="400"/>
      <c r="N25" s="397"/>
      <c r="O25" s="401"/>
      <c r="P25" s="397"/>
      <c r="Q25" s="402"/>
      <c r="R25" s="396"/>
      <c r="S25" s="403"/>
      <c r="T25" s="382"/>
      <c r="U25" s="383"/>
      <c r="V25" s="383"/>
      <c r="W25" s="383"/>
      <c r="X25" s="383"/>
      <c r="Y25" s="82"/>
      <c r="Z25" s="82" t="str">
        <f t="shared" si="0"/>
        <v>0</v>
      </c>
      <c r="AA25" s="82" t="str">
        <f t="shared" si="1"/>
        <v>0</v>
      </c>
      <c r="AB25" s="407"/>
      <c r="AC25" s="405"/>
      <c r="AD25" s="406"/>
      <c r="AE25" s="406"/>
      <c r="AF25" s="406"/>
      <c r="AG25" s="406"/>
      <c r="AH25" s="406"/>
    </row>
    <row r="26" spans="1:34" s="404" customFormat="1" ht="12" customHeight="1" x14ac:dyDescent="0.25">
      <c r="A26" s="382"/>
      <c r="B26" s="396"/>
      <c r="C26" s="382"/>
      <c r="D26" s="382" t="s">
        <v>1923</v>
      </c>
      <c r="E26" s="397" t="s">
        <v>2187</v>
      </c>
      <c r="F26" s="397">
        <v>1</v>
      </c>
      <c r="G26" s="397"/>
      <c r="H26" s="383" t="s">
        <v>2839</v>
      </c>
      <c r="I26" s="398"/>
      <c r="J26" s="383"/>
      <c r="K26" s="398"/>
      <c r="L26" s="399" t="s">
        <v>2185</v>
      </c>
      <c r="M26" s="400"/>
      <c r="N26" s="397"/>
      <c r="O26" s="401"/>
      <c r="P26" s="397"/>
      <c r="Q26" s="402"/>
      <c r="R26" s="396"/>
      <c r="S26" s="403"/>
      <c r="T26" s="382"/>
      <c r="U26" s="383"/>
      <c r="V26" s="383"/>
      <c r="W26" s="383"/>
      <c r="X26" s="383"/>
      <c r="Y26" s="82"/>
      <c r="Z26" s="82" t="str">
        <f t="shared" si="0"/>
        <v>0</v>
      </c>
      <c r="AA26" s="82" t="str">
        <f t="shared" si="1"/>
        <v>0</v>
      </c>
      <c r="AB26" s="407"/>
      <c r="AC26" s="405"/>
      <c r="AD26" s="406"/>
      <c r="AE26" s="406"/>
      <c r="AF26" s="406"/>
      <c r="AG26" s="406"/>
      <c r="AH26" s="406"/>
    </row>
    <row r="27" spans="1:34" s="404" customFormat="1" ht="12" customHeight="1" x14ac:dyDescent="0.25">
      <c r="A27" s="382"/>
      <c r="B27" s="396"/>
      <c r="C27" s="382"/>
      <c r="D27" s="382" t="s">
        <v>1924</v>
      </c>
      <c r="E27" s="397" t="s">
        <v>2187</v>
      </c>
      <c r="F27" s="397">
        <v>1</v>
      </c>
      <c r="G27" s="397"/>
      <c r="H27" s="383" t="s">
        <v>2839</v>
      </c>
      <c r="I27" s="398"/>
      <c r="J27" s="383"/>
      <c r="K27" s="398"/>
      <c r="L27" s="399" t="s">
        <v>2185</v>
      </c>
      <c r="M27" s="400"/>
      <c r="N27" s="397"/>
      <c r="O27" s="401"/>
      <c r="P27" s="397"/>
      <c r="Q27" s="402"/>
      <c r="R27" s="396"/>
      <c r="S27" s="403"/>
      <c r="T27" s="382"/>
      <c r="U27" s="383"/>
      <c r="V27" s="383"/>
      <c r="W27" s="383"/>
      <c r="X27" s="383"/>
      <c r="Y27" s="82"/>
      <c r="Z27" s="82" t="str">
        <f t="shared" si="0"/>
        <v>0</v>
      </c>
      <c r="AA27" s="82" t="str">
        <f t="shared" si="1"/>
        <v>0</v>
      </c>
      <c r="AB27" s="407"/>
      <c r="AC27" s="405"/>
      <c r="AD27" s="406"/>
      <c r="AE27" s="406"/>
      <c r="AF27" s="406"/>
      <c r="AG27" s="406"/>
      <c r="AH27" s="406"/>
    </row>
    <row r="28" spans="1:34" s="404" customFormat="1" ht="12" customHeight="1" x14ac:dyDescent="0.25">
      <c r="A28" s="382"/>
      <c r="B28" s="396"/>
      <c r="C28" s="402"/>
      <c r="D28" s="382" t="s">
        <v>1925</v>
      </c>
      <c r="E28" s="397" t="s">
        <v>2187</v>
      </c>
      <c r="F28" s="397">
        <v>1</v>
      </c>
      <c r="G28" s="397"/>
      <c r="H28" s="383" t="s">
        <v>2839</v>
      </c>
      <c r="I28" s="398"/>
      <c r="J28" s="383"/>
      <c r="K28" s="408"/>
      <c r="L28" s="399" t="s">
        <v>2185</v>
      </c>
      <c r="M28" s="400"/>
      <c r="N28" s="397"/>
      <c r="O28" s="401"/>
      <c r="P28" s="397"/>
      <c r="Q28" s="402"/>
      <c r="R28" s="396"/>
      <c r="S28" s="409"/>
      <c r="T28" s="382"/>
      <c r="U28" s="383"/>
      <c r="V28" s="383"/>
      <c r="W28" s="383"/>
      <c r="X28" s="383"/>
      <c r="Y28" s="82"/>
      <c r="Z28" s="82" t="str">
        <f t="shared" si="0"/>
        <v>0</v>
      </c>
      <c r="AA28" s="82" t="str">
        <f t="shared" si="1"/>
        <v>0</v>
      </c>
      <c r="AB28" s="407"/>
      <c r="AC28" s="405"/>
      <c r="AD28" s="406"/>
      <c r="AE28" s="406"/>
      <c r="AF28" s="406"/>
      <c r="AG28" s="406"/>
      <c r="AH28" s="406"/>
    </row>
    <row r="29" spans="1:34" s="404" customFormat="1" ht="12" customHeight="1" x14ac:dyDescent="0.25">
      <c r="A29" s="382"/>
      <c r="B29" s="396"/>
      <c r="C29" s="402"/>
      <c r="D29" s="382" t="s">
        <v>1260</v>
      </c>
      <c r="E29" s="397" t="s">
        <v>2187</v>
      </c>
      <c r="F29" s="397">
        <v>1</v>
      </c>
      <c r="G29" s="397"/>
      <c r="H29" s="383" t="s">
        <v>2839</v>
      </c>
      <c r="I29" s="398"/>
      <c r="J29" s="383"/>
      <c r="K29" s="408"/>
      <c r="L29" s="399" t="s">
        <v>2185</v>
      </c>
      <c r="M29" s="400"/>
      <c r="N29" s="397"/>
      <c r="O29" s="401"/>
      <c r="P29" s="397"/>
      <c r="Q29" s="402"/>
      <c r="R29" s="396"/>
      <c r="S29" s="409"/>
      <c r="T29" s="382"/>
      <c r="U29" s="383"/>
      <c r="V29" s="383"/>
      <c r="W29" s="383"/>
      <c r="X29" s="383"/>
      <c r="Y29" s="82"/>
      <c r="Z29" s="82" t="str">
        <f t="shared" si="0"/>
        <v>0</v>
      </c>
      <c r="AA29" s="82" t="str">
        <f t="shared" si="1"/>
        <v>0</v>
      </c>
      <c r="AB29" s="407"/>
      <c r="AC29" s="405"/>
      <c r="AD29" s="406"/>
      <c r="AE29" s="406"/>
      <c r="AF29" s="406"/>
      <c r="AG29" s="406"/>
      <c r="AH29" s="406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1928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22" t="s">
        <v>446</v>
      </c>
      <c r="O30" s="276" t="s">
        <v>1926</v>
      </c>
      <c r="P30" s="74">
        <v>2</v>
      </c>
      <c r="Q30" s="248" t="s">
        <v>473</v>
      </c>
      <c r="R30" s="21">
        <v>0</v>
      </c>
      <c r="S30" s="291" t="s">
        <v>3239</v>
      </c>
      <c r="T30" s="1" t="s">
        <v>474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ref="Y30:Y45" si="2">F30*G30*2</f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1929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22" t="s">
        <v>446</v>
      </c>
      <c r="O31" s="276" t="s">
        <v>1926</v>
      </c>
      <c r="P31" s="74">
        <v>2</v>
      </c>
      <c r="Q31" s="248" t="s">
        <v>473</v>
      </c>
      <c r="R31" s="21">
        <v>0</v>
      </c>
      <c r="S31" s="291" t="s">
        <v>3239</v>
      </c>
      <c r="T31" s="1" t="s">
        <v>474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4</v>
      </c>
      <c r="Z31" s="82" t="str">
        <f t="shared" si="0"/>
        <v>0</v>
      </c>
      <c r="AA31" s="82">
        <f t="shared" si="1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1930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22" t="s">
        <v>446</v>
      </c>
      <c r="O32" s="276" t="s">
        <v>1926</v>
      </c>
      <c r="P32" s="74">
        <v>2</v>
      </c>
      <c r="Q32" s="248" t="s">
        <v>473</v>
      </c>
      <c r="R32" s="21">
        <v>0</v>
      </c>
      <c r="S32" s="291" t="s">
        <v>3239</v>
      </c>
      <c r="T32" s="1" t="s">
        <v>474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4</v>
      </c>
      <c r="Z32" s="82" t="str">
        <f t="shared" si="0"/>
        <v>0</v>
      </c>
      <c r="AA32" s="82">
        <f t="shared" si="1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1094</v>
      </c>
      <c r="E33" s="74" t="s">
        <v>2187</v>
      </c>
      <c r="F33" s="74">
        <v>1</v>
      </c>
      <c r="G33" s="74">
        <v>2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22" t="s">
        <v>446</v>
      </c>
      <c r="O33" s="276" t="s">
        <v>1926</v>
      </c>
      <c r="P33" s="74">
        <v>2</v>
      </c>
      <c r="Q33" s="248" t="s">
        <v>473</v>
      </c>
      <c r="R33" s="21">
        <v>0</v>
      </c>
      <c r="S33" s="291" t="s">
        <v>3239</v>
      </c>
      <c r="T33" s="1" t="s">
        <v>474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4</v>
      </c>
      <c r="Z33" s="82" t="str">
        <f t="shared" si="0"/>
        <v>0</v>
      </c>
      <c r="AA33" s="82">
        <f t="shared" si="1"/>
        <v>4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1931</v>
      </c>
      <c r="E34" s="74" t="s">
        <v>2187</v>
      </c>
      <c r="F34" s="74">
        <v>1</v>
      </c>
      <c r="G34" s="74">
        <v>2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22" t="s">
        <v>446</v>
      </c>
      <c r="O34" s="276" t="s">
        <v>1926</v>
      </c>
      <c r="P34" s="74">
        <v>2</v>
      </c>
      <c r="Q34" s="248" t="s">
        <v>473</v>
      </c>
      <c r="R34" s="21">
        <v>0</v>
      </c>
      <c r="S34" s="291" t="s">
        <v>3239</v>
      </c>
      <c r="T34" s="1" t="s">
        <v>474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4</v>
      </c>
      <c r="Z34" s="82" t="str">
        <f t="shared" si="0"/>
        <v>0</v>
      </c>
      <c r="AA34" s="82">
        <f t="shared" si="1"/>
        <v>4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1095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22" t="s">
        <v>446</v>
      </c>
      <c r="O35" s="276" t="s">
        <v>1926</v>
      </c>
      <c r="P35" s="74">
        <v>2</v>
      </c>
      <c r="Q35" s="248" t="s">
        <v>473</v>
      </c>
      <c r="R35" s="21">
        <v>0</v>
      </c>
      <c r="S35" s="291" t="s">
        <v>3239</v>
      </c>
      <c r="T35" s="1" t="s">
        <v>474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4</v>
      </c>
      <c r="Z35" s="82" t="str">
        <f t="shared" si="0"/>
        <v>0</v>
      </c>
      <c r="AA35" s="82">
        <f t="shared" si="1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1898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22" t="s">
        <v>446</v>
      </c>
      <c r="O36" s="276" t="s">
        <v>1926</v>
      </c>
      <c r="P36" s="74">
        <v>2</v>
      </c>
      <c r="Q36" s="248" t="s">
        <v>473</v>
      </c>
      <c r="R36" s="21">
        <v>0</v>
      </c>
      <c r="S36" s="291" t="s">
        <v>3239</v>
      </c>
      <c r="T36" s="1" t="s">
        <v>474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4</v>
      </c>
      <c r="Z36" s="82" t="str">
        <f t="shared" si="0"/>
        <v>0</v>
      </c>
      <c r="AA36" s="82">
        <f t="shared" si="1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1932</v>
      </c>
      <c r="E37" s="74" t="s">
        <v>2187</v>
      </c>
      <c r="F37" s="74">
        <v>1</v>
      </c>
      <c r="G37" s="74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22" t="s">
        <v>446</v>
      </c>
      <c r="O37" s="276" t="s">
        <v>1926</v>
      </c>
      <c r="P37" s="74">
        <v>2</v>
      </c>
      <c r="Q37" s="248" t="s">
        <v>473</v>
      </c>
      <c r="R37" s="21">
        <v>0</v>
      </c>
      <c r="S37" s="291" t="s">
        <v>3239</v>
      </c>
      <c r="T37" s="1" t="s">
        <v>474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4</v>
      </c>
      <c r="Z37" s="82" t="str">
        <f t="shared" si="0"/>
        <v>0</v>
      </c>
      <c r="AA37" s="82">
        <f t="shared" si="1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1933</v>
      </c>
      <c r="E38" s="74" t="s">
        <v>2187</v>
      </c>
      <c r="F38" s="74">
        <v>1</v>
      </c>
      <c r="G38" s="74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22" t="s">
        <v>446</v>
      </c>
      <c r="O38" s="276" t="s">
        <v>1926</v>
      </c>
      <c r="P38" s="74">
        <v>2</v>
      </c>
      <c r="Q38" s="248" t="s">
        <v>473</v>
      </c>
      <c r="R38" s="21">
        <v>0</v>
      </c>
      <c r="S38" s="291" t="s">
        <v>3239</v>
      </c>
      <c r="T38" s="1" t="s">
        <v>474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4</v>
      </c>
      <c r="Z38" s="82" t="str">
        <f t="shared" si="0"/>
        <v>0</v>
      </c>
      <c r="AA38" s="82">
        <f t="shared" si="1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1934</v>
      </c>
      <c r="E39" s="74" t="s">
        <v>2187</v>
      </c>
      <c r="F39" s="74">
        <v>1</v>
      </c>
      <c r="G39" s="74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22" t="s">
        <v>446</v>
      </c>
      <c r="O39" s="276" t="s">
        <v>1926</v>
      </c>
      <c r="P39" s="74">
        <v>2</v>
      </c>
      <c r="Q39" s="248" t="s">
        <v>473</v>
      </c>
      <c r="R39" s="21">
        <v>0</v>
      </c>
      <c r="S39" s="291" t="s">
        <v>3239</v>
      </c>
      <c r="T39" s="1" t="s">
        <v>474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4</v>
      </c>
      <c r="Z39" s="82" t="str">
        <f t="shared" si="0"/>
        <v>0</v>
      </c>
      <c r="AA39" s="82">
        <f t="shared" si="1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1935</v>
      </c>
      <c r="E40" s="74" t="s">
        <v>2187</v>
      </c>
      <c r="F40" s="74">
        <v>1</v>
      </c>
      <c r="G40" s="74">
        <v>1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22" t="s">
        <v>446</v>
      </c>
      <c r="O40" s="276" t="s">
        <v>1926</v>
      </c>
      <c r="P40" s="74">
        <v>1</v>
      </c>
      <c r="Q40" s="248" t="s">
        <v>473</v>
      </c>
      <c r="R40" s="21">
        <v>0</v>
      </c>
      <c r="S40" s="291" t="s">
        <v>3239</v>
      </c>
      <c r="T40" s="1" t="s">
        <v>474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2</v>
      </c>
      <c r="Z40" s="82" t="str">
        <f t="shared" si="0"/>
        <v>0</v>
      </c>
      <c r="AA40" s="82">
        <f t="shared" si="1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1936</v>
      </c>
      <c r="E41" s="74" t="s">
        <v>2187</v>
      </c>
      <c r="F41" s="74">
        <v>1</v>
      </c>
      <c r="G41" s="74">
        <v>1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22" t="s">
        <v>446</v>
      </c>
      <c r="O41" s="276" t="s">
        <v>1926</v>
      </c>
      <c r="P41" s="74">
        <v>1</v>
      </c>
      <c r="Q41" s="248" t="s">
        <v>473</v>
      </c>
      <c r="R41" s="21">
        <v>0</v>
      </c>
      <c r="S41" s="291" t="s">
        <v>3239</v>
      </c>
      <c r="T41" s="1" t="s">
        <v>474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2</v>
      </c>
      <c r="Z41" s="82" t="str">
        <f t="shared" si="0"/>
        <v>0</v>
      </c>
      <c r="AA41" s="82">
        <f t="shared" si="1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1937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22" t="s">
        <v>446</v>
      </c>
      <c r="O42" s="276" t="s">
        <v>1926</v>
      </c>
      <c r="P42" s="74">
        <v>1</v>
      </c>
      <c r="Q42" s="248" t="s">
        <v>473</v>
      </c>
      <c r="R42" s="21">
        <v>0</v>
      </c>
      <c r="S42" s="291" t="s">
        <v>3239</v>
      </c>
      <c r="T42" s="1" t="s">
        <v>474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2</v>
      </c>
      <c r="Z42" s="82" t="str">
        <f t="shared" si="0"/>
        <v>0</v>
      </c>
      <c r="AA42" s="82">
        <f t="shared" si="1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1168</v>
      </c>
      <c r="E43" s="74" t="s">
        <v>2187</v>
      </c>
      <c r="F43" s="74">
        <v>1</v>
      </c>
      <c r="G43" s="74">
        <v>2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22" t="s">
        <v>446</v>
      </c>
      <c r="O43" s="276" t="s">
        <v>1926</v>
      </c>
      <c r="P43" s="74">
        <v>2</v>
      </c>
      <c r="Q43" s="248" t="s">
        <v>473</v>
      </c>
      <c r="R43" s="21">
        <v>0</v>
      </c>
      <c r="S43" s="291" t="s">
        <v>3239</v>
      </c>
      <c r="T43" s="1" t="s">
        <v>474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4</v>
      </c>
      <c r="Z43" s="82" t="str">
        <f t="shared" si="0"/>
        <v>0</v>
      </c>
      <c r="AA43" s="82">
        <f t="shared" si="1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1938</v>
      </c>
      <c r="E44" s="74" t="s">
        <v>2187</v>
      </c>
      <c r="F44" s="74">
        <v>1</v>
      </c>
      <c r="G44" s="74">
        <v>1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22" t="s">
        <v>446</v>
      </c>
      <c r="O44" s="276" t="s">
        <v>1926</v>
      </c>
      <c r="P44" s="74">
        <v>1</v>
      </c>
      <c r="Q44" s="248" t="s">
        <v>473</v>
      </c>
      <c r="R44" s="21">
        <v>0</v>
      </c>
      <c r="S44" s="291" t="s">
        <v>3239</v>
      </c>
      <c r="T44" s="1" t="s">
        <v>474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1939</v>
      </c>
      <c r="E45" s="74" t="s">
        <v>2187</v>
      </c>
      <c r="F45" s="74">
        <v>1</v>
      </c>
      <c r="G45" s="74">
        <v>1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22" t="s">
        <v>446</v>
      </c>
      <c r="O45" s="276" t="s">
        <v>1926</v>
      </c>
      <c r="P45" s="74">
        <v>1</v>
      </c>
      <c r="Q45" s="248" t="s">
        <v>473</v>
      </c>
      <c r="R45" s="21">
        <v>0</v>
      </c>
      <c r="S45" s="291" t="s">
        <v>3239</v>
      </c>
      <c r="T45" s="1" t="s">
        <v>474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2"/>
        <v>2</v>
      </c>
      <c r="Z45" s="82" t="str">
        <f t="shared" si="0"/>
        <v>0</v>
      </c>
      <c r="AA45" s="82">
        <f t="shared" si="1"/>
        <v>2</v>
      </c>
      <c r="AB45" s="30"/>
      <c r="AC45" s="30"/>
      <c r="AD45" s="34"/>
      <c r="AE45" s="34"/>
      <c r="AF45" s="34"/>
      <c r="AG45" s="34"/>
      <c r="AH45" s="34"/>
    </row>
    <row r="46" spans="1:34" s="404" customFormat="1" ht="12" customHeight="1" x14ac:dyDescent="0.25">
      <c r="A46" s="382"/>
      <c r="B46" s="410"/>
      <c r="C46" s="402"/>
      <c r="D46" s="382" t="s">
        <v>1940</v>
      </c>
      <c r="E46" s="397" t="s">
        <v>2187</v>
      </c>
      <c r="F46" s="397">
        <v>1</v>
      </c>
      <c r="G46" s="397"/>
      <c r="H46" s="383" t="s">
        <v>2839</v>
      </c>
      <c r="I46" s="398"/>
      <c r="J46" s="411"/>
      <c r="K46" s="412"/>
      <c r="L46" s="399" t="s">
        <v>2185</v>
      </c>
      <c r="M46" s="400"/>
      <c r="N46" s="397"/>
      <c r="O46" s="401"/>
      <c r="P46" s="397"/>
      <c r="Q46" s="402"/>
      <c r="R46" s="396"/>
      <c r="S46" s="413"/>
      <c r="T46" s="382"/>
      <c r="U46" s="383"/>
      <c r="V46" s="383"/>
      <c r="W46" s="383"/>
      <c r="X46" s="383"/>
      <c r="Y46" s="82"/>
      <c r="Z46" s="82" t="str">
        <f t="shared" si="0"/>
        <v>0</v>
      </c>
      <c r="AA46" s="82" t="str">
        <f t="shared" si="1"/>
        <v>0</v>
      </c>
      <c r="AB46" s="407"/>
      <c r="AC46" s="405"/>
      <c r="AD46" s="406"/>
      <c r="AE46" s="406"/>
      <c r="AF46" s="406"/>
      <c r="AG46" s="406"/>
      <c r="AH46" s="406"/>
    </row>
    <row r="47" spans="1:34" s="404" customFormat="1" ht="12" customHeight="1" x14ac:dyDescent="0.25">
      <c r="A47" s="382"/>
      <c r="B47" s="410"/>
      <c r="C47" s="402"/>
      <c r="D47" s="382" t="s">
        <v>1941</v>
      </c>
      <c r="E47" s="397" t="s">
        <v>2187</v>
      </c>
      <c r="F47" s="397">
        <v>1</v>
      </c>
      <c r="G47" s="397"/>
      <c r="H47" s="383" t="s">
        <v>2839</v>
      </c>
      <c r="I47" s="398"/>
      <c r="J47" s="411"/>
      <c r="K47" s="412"/>
      <c r="L47" s="399" t="s">
        <v>2185</v>
      </c>
      <c r="M47" s="400"/>
      <c r="N47" s="397"/>
      <c r="O47" s="401"/>
      <c r="P47" s="397"/>
      <c r="Q47" s="402"/>
      <c r="R47" s="396"/>
      <c r="S47" s="413"/>
      <c r="T47" s="382"/>
      <c r="U47" s="383"/>
      <c r="V47" s="383"/>
      <c r="W47" s="383"/>
      <c r="X47" s="383"/>
      <c r="Y47" s="82"/>
      <c r="Z47" s="82" t="str">
        <f t="shared" si="0"/>
        <v>0</v>
      </c>
      <c r="AA47" s="82" t="str">
        <f t="shared" si="1"/>
        <v>0</v>
      </c>
      <c r="AB47" s="407"/>
      <c r="AC47" s="405"/>
      <c r="AD47" s="406"/>
      <c r="AE47" s="406"/>
      <c r="AF47" s="406"/>
      <c r="AG47" s="406"/>
      <c r="AH47" s="406"/>
    </row>
    <row r="48" spans="1:34" s="61" customFormat="1" ht="12" customHeight="1" x14ac:dyDescent="0.25">
      <c r="A48" s="348"/>
      <c r="B48" s="349"/>
      <c r="C48" s="348"/>
      <c r="D48" s="52"/>
      <c r="E48" s="42"/>
      <c r="F48" s="42"/>
      <c r="G48" s="279">
        <f>SUM(G24:G47)</f>
        <v>27</v>
      </c>
      <c r="H48" s="252"/>
      <c r="I48" s="253"/>
      <c r="J48" s="280"/>
      <c r="K48" s="255"/>
      <c r="L48" s="256"/>
      <c r="M48" s="257">
        <f>G48-P48</f>
        <v>0</v>
      </c>
      <c r="N48" s="366"/>
      <c r="O48" s="282"/>
      <c r="P48" s="283">
        <f>SUM(P24:P47)</f>
        <v>27</v>
      </c>
      <c r="Q48" s="348"/>
      <c r="R48" s="53"/>
      <c r="S48" s="258"/>
      <c r="T48" s="348"/>
      <c r="U48" s="42"/>
      <c r="V48" s="42"/>
      <c r="X48" s="42"/>
      <c r="Y48" s="82"/>
      <c r="Z48" s="82" t="str">
        <f t="shared" si="0"/>
        <v>0</v>
      </c>
      <c r="AA48" s="82" t="str">
        <f t="shared" si="1"/>
        <v>0</v>
      </c>
      <c r="AB48" s="284"/>
      <c r="AC48" s="353"/>
    </row>
    <row r="49" spans="1:34" s="16" customFormat="1" ht="12" customHeight="1" x14ac:dyDescent="0.25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/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16" customFormat="1" ht="12" customHeight="1" x14ac:dyDescent="0.25">
      <c r="A50" s="312"/>
      <c r="B50" s="313"/>
      <c r="C50" s="312"/>
      <c r="D50" s="83"/>
      <c r="E50" s="74"/>
      <c r="F50" s="74"/>
      <c r="G50" s="285"/>
      <c r="H50" s="286"/>
      <c r="I50" s="274"/>
      <c r="J50" s="287"/>
      <c r="K50" s="245"/>
      <c r="L50" s="271"/>
      <c r="M50" s="272"/>
      <c r="N50" s="37"/>
      <c r="O50" s="276"/>
      <c r="P50" s="289"/>
      <c r="Q50" s="1"/>
      <c r="R50" s="21"/>
      <c r="S50" s="260"/>
      <c r="T50" s="1"/>
      <c r="U50" s="22"/>
      <c r="V50" s="22"/>
      <c r="W50" s="3"/>
      <c r="X50" s="22"/>
      <c r="Y50" s="82"/>
      <c r="Z50" s="82" t="str">
        <f t="shared" si="0"/>
        <v>0</v>
      </c>
      <c r="AA50" s="82" t="str">
        <f t="shared" si="1"/>
        <v>0</v>
      </c>
      <c r="AB50" s="114"/>
      <c r="AC50" s="31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74">
        <v>4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4</v>
      </c>
      <c r="Q51" s="1" t="s">
        <v>475</v>
      </c>
      <c r="R51" s="2">
        <v>0</v>
      </c>
      <c r="S51" s="291" t="s">
        <v>476</v>
      </c>
      <c r="T51" s="1" t="s">
        <v>477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ref="Y51:Y56" si="3">F51*G51*2</f>
        <v>8</v>
      </c>
      <c r="Z51" s="82" t="str">
        <f t="shared" si="0"/>
        <v>0</v>
      </c>
      <c r="AA51" s="82">
        <f t="shared" si="1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74">
        <v>4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4</v>
      </c>
      <c r="Q52" s="1" t="s">
        <v>475</v>
      </c>
      <c r="R52" s="2">
        <v>0</v>
      </c>
      <c r="S52" s="291" t="s">
        <v>476</v>
      </c>
      <c r="T52" s="1" t="s">
        <v>477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3"/>
        <v>8</v>
      </c>
      <c r="Z52" s="82" t="str">
        <f t="shared" si="0"/>
        <v>0</v>
      </c>
      <c r="AA52" s="82">
        <f t="shared" si="1"/>
        <v>8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74">
        <v>4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4</v>
      </c>
      <c r="Q53" s="1" t="s">
        <v>475</v>
      </c>
      <c r="R53" s="2">
        <v>0</v>
      </c>
      <c r="S53" s="291" t="s">
        <v>476</v>
      </c>
      <c r="T53" s="1" t="s">
        <v>477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3"/>
        <v>8</v>
      </c>
      <c r="Z53" s="82" t="str">
        <f t="shared" si="0"/>
        <v>0</v>
      </c>
      <c r="AA53" s="82">
        <f t="shared" si="1"/>
        <v>8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74">
        <v>4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4</v>
      </c>
      <c r="Q54" s="1" t="s">
        <v>475</v>
      </c>
      <c r="R54" s="2">
        <v>0</v>
      </c>
      <c r="S54" s="291" t="s">
        <v>476</v>
      </c>
      <c r="T54" s="1" t="s">
        <v>477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3"/>
        <v>8</v>
      </c>
      <c r="Z54" s="82" t="str">
        <f t="shared" si="0"/>
        <v>0</v>
      </c>
      <c r="AA54" s="82">
        <f t="shared" si="1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74">
        <v>4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4</v>
      </c>
      <c r="Q55" s="1" t="s">
        <v>475</v>
      </c>
      <c r="R55" s="2">
        <v>0</v>
      </c>
      <c r="S55" s="291" t="s">
        <v>476</v>
      </c>
      <c r="T55" s="1" t="s">
        <v>477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3"/>
        <v>8</v>
      </c>
      <c r="Z55" s="82" t="str">
        <f t="shared" si="0"/>
        <v>0</v>
      </c>
      <c r="AA55" s="82">
        <f t="shared" si="1"/>
        <v>8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74">
        <v>4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4</v>
      </c>
      <c r="Q56" s="1" t="s">
        <v>475</v>
      </c>
      <c r="R56" s="2">
        <v>0</v>
      </c>
      <c r="S56" s="291" t="s">
        <v>476</v>
      </c>
      <c r="T56" s="1" t="s">
        <v>477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3"/>
        <v>8</v>
      </c>
      <c r="Z56" s="82" t="str">
        <f t="shared" si="0"/>
        <v>0</v>
      </c>
      <c r="AA56" s="82">
        <f t="shared" si="1"/>
        <v>8</v>
      </c>
      <c r="AB56" s="114"/>
      <c r="AC56" s="85"/>
    </row>
    <row r="57" spans="1:34" s="404" customFormat="1" ht="12" customHeight="1" x14ac:dyDescent="0.25">
      <c r="A57" s="382"/>
      <c r="B57" s="396"/>
      <c r="C57" s="382"/>
      <c r="D57" s="414" t="s">
        <v>1928</v>
      </c>
      <c r="E57" s="397" t="s">
        <v>2187</v>
      </c>
      <c r="F57" s="397">
        <v>1</v>
      </c>
      <c r="G57" s="397"/>
      <c r="H57" s="383" t="s">
        <v>2839</v>
      </c>
      <c r="I57" s="398"/>
      <c r="J57" s="383"/>
      <c r="K57" s="398"/>
      <c r="L57" s="399" t="s">
        <v>2185</v>
      </c>
      <c r="M57" s="415"/>
      <c r="N57" s="383"/>
      <c r="O57" s="416"/>
      <c r="P57" s="397"/>
      <c r="Q57" s="382"/>
      <c r="R57" s="396"/>
      <c r="S57" s="403"/>
      <c r="T57" s="382"/>
      <c r="U57" s="383"/>
      <c r="V57" s="383"/>
      <c r="W57" s="383"/>
      <c r="X57" s="383"/>
      <c r="Y57" s="82"/>
      <c r="Z57" s="82" t="str">
        <f t="shared" si="0"/>
        <v>0</v>
      </c>
      <c r="AA57" s="82" t="str">
        <f t="shared" si="1"/>
        <v>0</v>
      </c>
      <c r="AB57" s="407"/>
      <c r="AC57" s="405"/>
      <c r="AD57" s="406"/>
      <c r="AE57" s="406"/>
      <c r="AF57" s="406"/>
      <c r="AG57" s="406"/>
      <c r="AH57" s="406"/>
    </row>
    <row r="58" spans="1:34" s="404" customFormat="1" ht="12" customHeight="1" x14ac:dyDescent="0.25">
      <c r="A58" s="382"/>
      <c r="B58" s="396"/>
      <c r="C58" s="382"/>
      <c r="D58" s="414" t="s">
        <v>1929</v>
      </c>
      <c r="E58" s="397" t="s">
        <v>2187</v>
      </c>
      <c r="F58" s="397">
        <v>1</v>
      </c>
      <c r="G58" s="397"/>
      <c r="H58" s="383" t="s">
        <v>2839</v>
      </c>
      <c r="I58" s="398"/>
      <c r="J58" s="383"/>
      <c r="K58" s="398"/>
      <c r="L58" s="399" t="s">
        <v>2185</v>
      </c>
      <c r="M58" s="415"/>
      <c r="N58" s="383"/>
      <c r="O58" s="416"/>
      <c r="P58" s="397"/>
      <c r="Q58" s="382"/>
      <c r="R58" s="396"/>
      <c r="S58" s="403"/>
      <c r="T58" s="382"/>
      <c r="U58" s="383"/>
      <c r="V58" s="383"/>
      <c r="W58" s="383"/>
      <c r="X58" s="383"/>
      <c r="Y58" s="82"/>
      <c r="Z58" s="82" t="str">
        <f t="shared" si="0"/>
        <v>0</v>
      </c>
      <c r="AA58" s="82" t="str">
        <f t="shared" si="1"/>
        <v>0</v>
      </c>
      <c r="AB58" s="407"/>
      <c r="AC58" s="405"/>
      <c r="AD58" s="406"/>
      <c r="AE58" s="406"/>
      <c r="AF58" s="406"/>
      <c r="AG58" s="406"/>
      <c r="AH58" s="406"/>
    </row>
    <row r="59" spans="1:34" s="404" customFormat="1" ht="12" customHeight="1" x14ac:dyDescent="0.25">
      <c r="A59" s="382"/>
      <c r="B59" s="396"/>
      <c r="C59" s="382"/>
      <c r="D59" s="414" t="s">
        <v>1930</v>
      </c>
      <c r="E59" s="397" t="s">
        <v>2187</v>
      </c>
      <c r="F59" s="397">
        <v>1</v>
      </c>
      <c r="G59" s="397"/>
      <c r="H59" s="383" t="s">
        <v>2839</v>
      </c>
      <c r="I59" s="398"/>
      <c r="J59" s="383"/>
      <c r="K59" s="398"/>
      <c r="L59" s="399" t="s">
        <v>2185</v>
      </c>
      <c r="M59" s="415"/>
      <c r="N59" s="383"/>
      <c r="O59" s="416"/>
      <c r="P59" s="397"/>
      <c r="Q59" s="382"/>
      <c r="R59" s="396"/>
      <c r="S59" s="403"/>
      <c r="T59" s="382"/>
      <c r="U59" s="383"/>
      <c r="V59" s="383"/>
      <c r="W59" s="383"/>
      <c r="X59" s="383"/>
      <c r="Y59" s="82"/>
      <c r="Z59" s="82" t="str">
        <f t="shared" si="0"/>
        <v>0</v>
      </c>
      <c r="AA59" s="82" t="str">
        <f t="shared" si="1"/>
        <v>0</v>
      </c>
      <c r="AB59" s="407"/>
      <c r="AC59" s="405"/>
      <c r="AD59" s="406"/>
      <c r="AE59" s="406"/>
      <c r="AF59" s="406"/>
      <c r="AG59" s="406"/>
      <c r="AH59" s="406"/>
    </row>
    <row r="60" spans="1:34" s="404" customFormat="1" ht="12" customHeight="1" x14ac:dyDescent="0.25">
      <c r="A60" s="382"/>
      <c r="B60" s="396"/>
      <c r="C60" s="382"/>
      <c r="D60" s="414" t="s">
        <v>1094</v>
      </c>
      <c r="E60" s="397" t="s">
        <v>2187</v>
      </c>
      <c r="F60" s="397">
        <v>1</v>
      </c>
      <c r="G60" s="397"/>
      <c r="H60" s="383" t="s">
        <v>2839</v>
      </c>
      <c r="I60" s="398"/>
      <c r="J60" s="383"/>
      <c r="K60" s="398"/>
      <c r="L60" s="399" t="s">
        <v>2185</v>
      </c>
      <c r="M60" s="415"/>
      <c r="N60" s="383"/>
      <c r="O60" s="416"/>
      <c r="P60" s="397"/>
      <c r="Q60" s="382"/>
      <c r="R60" s="396"/>
      <c r="S60" s="403"/>
      <c r="T60" s="382"/>
      <c r="U60" s="383"/>
      <c r="V60" s="383"/>
      <c r="W60" s="383"/>
      <c r="X60" s="383"/>
      <c r="Y60" s="82"/>
      <c r="Z60" s="82" t="str">
        <f t="shared" si="0"/>
        <v>0</v>
      </c>
      <c r="AA60" s="82" t="str">
        <f t="shared" si="1"/>
        <v>0</v>
      </c>
      <c r="AB60" s="405"/>
      <c r="AC60" s="405"/>
      <c r="AD60" s="406"/>
      <c r="AE60" s="406"/>
      <c r="AF60" s="406"/>
      <c r="AG60" s="406"/>
      <c r="AH60" s="406"/>
    </row>
    <row r="61" spans="1:34" s="404" customFormat="1" ht="12" customHeight="1" x14ac:dyDescent="0.25">
      <c r="A61" s="382"/>
      <c r="B61" s="396"/>
      <c r="C61" s="382"/>
      <c r="D61" s="414" t="s">
        <v>1931</v>
      </c>
      <c r="E61" s="397" t="s">
        <v>2187</v>
      </c>
      <c r="F61" s="397">
        <v>1</v>
      </c>
      <c r="G61" s="397"/>
      <c r="H61" s="383" t="s">
        <v>2839</v>
      </c>
      <c r="I61" s="398"/>
      <c r="J61" s="383"/>
      <c r="K61" s="398"/>
      <c r="L61" s="399" t="s">
        <v>2185</v>
      </c>
      <c r="M61" s="415"/>
      <c r="N61" s="383"/>
      <c r="O61" s="416"/>
      <c r="P61" s="397"/>
      <c r="Q61" s="382"/>
      <c r="R61" s="396"/>
      <c r="S61" s="403"/>
      <c r="T61" s="382"/>
      <c r="U61" s="383"/>
      <c r="V61" s="383"/>
      <c r="W61" s="383"/>
      <c r="X61" s="383"/>
      <c r="Y61" s="82"/>
      <c r="Z61" s="82" t="str">
        <f t="shared" si="0"/>
        <v>0</v>
      </c>
      <c r="AA61" s="82" t="str">
        <f t="shared" si="1"/>
        <v>0</v>
      </c>
      <c r="AB61" s="405"/>
      <c r="AC61" s="405"/>
      <c r="AD61" s="406"/>
      <c r="AE61" s="406"/>
      <c r="AF61" s="406"/>
      <c r="AG61" s="406"/>
      <c r="AH61" s="406"/>
    </row>
    <row r="62" spans="1:34" s="404" customFormat="1" ht="12" customHeight="1" x14ac:dyDescent="0.25">
      <c r="A62" s="382"/>
      <c r="B62" s="396"/>
      <c r="C62" s="382"/>
      <c r="D62" s="414" t="s">
        <v>1095</v>
      </c>
      <c r="E62" s="397" t="s">
        <v>2187</v>
      </c>
      <c r="F62" s="397">
        <v>1</v>
      </c>
      <c r="G62" s="397"/>
      <c r="H62" s="383" t="s">
        <v>2839</v>
      </c>
      <c r="I62" s="398"/>
      <c r="J62" s="383"/>
      <c r="K62" s="398"/>
      <c r="L62" s="399" t="s">
        <v>2185</v>
      </c>
      <c r="M62" s="415"/>
      <c r="N62" s="383"/>
      <c r="O62" s="416"/>
      <c r="P62" s="397"/>
      <c r="Q62" s="382"/>
      <c r="R62" s="396"/>
      <c r="S62" s="403"/>
      <c r="T62" s="382"/>
      <c r="U62" s="383"/>
      <c r="V62" s="383"/>
      <c r="W62" s="383"/>
      <c r="X62" s="383"/>
      <c r="Y62" s="82"/>
      <c r="Z62" s="82" t="str">
        <f t="shared" si="0"/>
        <v>0</v>
      </c>
      <c r="AA62" s="82" t="str">
        <f t="shared" si="1"/>
        <v>0</v>
      </c>
      <c r="AB62" s="405"/>
      <c r="AC62" s="405"/>
      <c r="AD62" s="406"/>
      <c r="AE62" s="406"/>
      <c r="AF62" s="406"/>
      <c r="AG62" s="406"/>
      <c r="AH62" s="406"/>
    </row>
    <row r="63" spans="1:34" s="404" customFormat="1" ht="12" customHeight="1" x14ac:dyDescent="0.25">
      <c r="A63" s="382"/>
      <c r="B63" s="396"/>
      <c r="C63" s="382"/>
      <c r="D63" s="414" t="s">
        <v>1898</v>
      </c>
      <c r="E63" s="397" t="s">
        <v>2187</v>
      </c>
      <c r="F63" s="397">
        <v>1</v>
      </c>
      <c r="G63" s="397"/>
      <c r="H63" s="383" t="s">
        <v>2839</v>
      </c>
      <c r="I63" s="398"/>
      <c r="J63" s="383"/>
      <c r="K63" s="412"/>
      <c r="L63" s="399" t="s">
        <v>2185</v>
      </c>
      <c r="M63" s="415"/>
      <c r="N63" s="411"/>
      <c r="O63" s="397"/>
      <c r="P63" s="397"/>
      <c r="Q63" s="402"/>
      <c r="R63" s="396"/>
      <c r="S63" s="409"/>
      <c r="T63" s="382"/>
      <c r="U63" s="383"/>
      <c r="V63" s="383"/>
      <c r="W63" s="383"/>
      <c r="X63" s="383"/>
      <c r="Y63" s="82"/>
      <c r="Z63" s="82" t="str">
        <f t="shared" si="0"/>
        <v>0</v>
      </c>
      <c r="AA63" s="82" t="str">
        <f t="shared" si="1"/>
        <v>0</v>
      </c>
      <c r="AB63" s="405"/>
      <c r="AC63" s="405"/>
      <c r="AD63" s="406"/>
      <c r="AE63" s="406"/>
      <c r="AF63" s="406"/>
      <c r="AG63" s="406"/>
      <c r="AH63" s="406"/>
    </row>
    <row r="64" spans="1:34" s="404" customFormat="1" ht="12" customHeight="1" x14ac:dyDescent="0.25">
      <c r="A64" s="382"/>
      <c r="B64" s="396"/>
      <c r="C64" s="382"/>
      <c r="D64" s="414" t="s">
        <v>1932</v>
      </c>
      <c r="E64" s="397" t="s">
        <v>2187</v>
      </c>
      <c r="F64" s="397">
        <v>1</v>
      </c>
      <c r="G64" s="397"/>
      <c r="H64" s="383" t="s">
        <v>2839</v>
      </c>
      <c r="I64" s="398"/>
      <c r="J64" s="383"/>
      <c r="K64" s="412"/>
      <c r="L64" s="399" t="s">
        <v>2185</v>
      </c>
      <c r="M64" s="415"/>
      <c r="N64" s="411"/>
      <c r="O64" s="397"/>
      <c r="P64" s="397"/>
      <c r="Q64" s="402"/>
      <c r="R64" s="396"/>
      <c r="S64" s="409"/>
      <c r="T64" s="382"/>
      <c r="U64" s="383"/>
      <c r="V64" s="383"/>
      <c r="W64" s="383"/>
      <c r="X64" s="383"/>
      <c r="Y64" s="82"/>
      <c r="Z64" s="82" t="str">
        <f t="shared" si="0"/>
        <v>0</v>
      </c>
      <c r="AA64" s="82" t="str">
        <f t="shared" si="1"/>
        <v>0</v>
      </c>
      <c r="AB64" s="405"/>
      <c r="AC64" s="405"/>
      <c r="AD64" s="406"/>
      <c r="AE64" s="406"/>
      <c r="AF64" s="406"/>
      <c r="AG64" s="406"/>
      <c r="AH64" s="406"/>
    </row>
    <row r="65" spans="1:34" s="404" customFormat="1" ht="12" customHeight="1" x14ac:dyDescent="0.25">
      <c r="A65" s="382"/>
      <c r="B65" s="396"/>
      <c r="C65" s="382"/>
      <c r="D65" s="414" t="s">
        <v>1933</v>
      </c>
      <c r="E65" s="397" t="s">
        <v>2187</v>
      </c>
      <c r="F65" s="397">
        <v>1</v>
      </c>
      <c r="G65" s="397"/>
      <c r="H65" s="383" t="s">
        <v>2839</v>
      </c>
      <c r="I65" s="398"/>
      <c r="J65" s="383"/>
      <c r="K65" s="412"/>
      <c r="L65" s="399" t="s">
        <v>2185</v>
      </c>
      <c r="M65" s="415"/>
      <c r="N65" s="411"/>
      <c r="O65" s="397"/>
      <c r="P65" s="397"/>
      <c r="Q65" s="402"/>
      <c r="R65" s="396"/>
      <c r="S65" s="409"/>
      <c r="T65" s="382"/>
      <c r="U65" s="383"/>
      <c r="V65" s="383"/>
      <c r="W65" s="383"/>
      <c r="X65" s="383"/>
      <c r="Y65" s="82"/>
      <c r="Z65" s="82" t="str">
        <f t="shared" si="0"/>
        <v>0</v>
      </c>
      <c r="AA65" s="82" t="str">
        <f t="shared" si="1"/>
        <v>0</v>
      </c>
      <c r="AB65" s="405"/>
      <c r="AC65" s="405"/>
      <c r="AD65" s="406"/>
      <c r="AE65" s="406"/>
      <c r="AF65" s="406"/>
      <c r="AG65" s="406"/>
      <c r="AH65" s="406"/>
    </row>
    <row r="66" spans="1:34" s="404" customFormat="1" ht="12" customHeight="1" x14ac:dyDescent="0.25">
      <c r="A66" s="382"/>
      <c r="B66" s="396"/>
      <c r="C66" s="382"/>
      <c r="D66" s="414" t="s">
        <v>1934</v>
      </c>
      <c r="E66" s="397" t="s">
        <v>2187</v>
      </c>
      <c r="F66" s="397">
        <v>1</v>
      </c>
      <c r="G66" s="397"/>
      <c r="H66" s="383" t="s">
        <v>2839</v>
      </c>
      <c r="I66" s="398"/>
      <c r="J66" s="383"/>
      <c r="K66" s="412"/>
      <c r="L66" s="399" t="s">
        <v>2185</v>
      </c>
      <c r="M66" s="415"/>
      <c r="N66" s="411"/>
      <c r="O66" s="397"/>
      <c r="P66" s="397"/>
      <c r="Q66" s="402"/>
      <c r="R66" s="396"/>
      <c r="S66" s="409"/>
      <c r="T66" s="382"/>
      <c r="U66" s="383"/>
      <c r="V66" s="383"/>
      <c r="W66" s="383"/>
      <c r="X66" s="383"/>
      <c r="Y66" s="82"/>
      <c r="Z66" s="82" t="str">
        <f t="shared" si="0"/>
        <v>0</v>
      </c>
      <c r="AA66" s="82" t="str">
        <f t="shared" si="1"/>
        <v>0</v>
      </c>
      <c r="AB66" s="405"/>
      <c r="AC66" s="405"/>
      <c r="AD66" s="406"/>
      <c r="AE66" s="406"/>
      <c r="AF66" s="406"/>
      <c r="AG66" s="406"/>
      <c r="AH66" s="406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74">
        <v>1</v>
      </c>
      <c r="H67" s="22" t="s">
        <v>2839</v>
      </c>
      <c r="I67" s="29" t="s">
        <v>2904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74">
        <v>1</v>
      </c>
      <c r="Q67" s="1" t="s">
        <v>475</v>
      </c>
      <c r="R67" s="2">
        <v>0</v>
      </c>
      <c r="S67" s="291" t="s">
        <v>476</v>
      </c>
      <c r="T67" s="1" t="s">
        <v>477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>F67*G67*2</f>
        <v>2</v>
      </c>
      <c r="Z67" s="82" t="str">
        <f t="shared" si="0"/>
        <v>0</v>
      </c>
      <c r="AA67" s="82">
        <f t="shared" si="1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74">
        <v>1</v>
      </c>
      <c r="H68" s="22" t="s">
        <v>2839</v>
      </c>
      <c r="I68" s="29" t="s">
        <v>2904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74">
        <v>1</v>
      </c>
      <c r="Q68" s="1" t="s">
        <v>475</v>
      </c>
      <c r="R68" s="2">
        <v>0</v>
      </c>
      <c r="S68" s="291" t="s">
        <v>476</v>
      </c>
      <c r="T68" s="1" t="s">
        <v>477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>F68*G68*2</f>
        <v>2</v>
      </c>
      <c r="Z68" s="82" t="str">
        <f t="shared" si="0"/>
        <v>0</v>
      </c>
      <c r="AA68" s="82">
        <f t="shared" si="1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74">
        <v>1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74">
        <v>1</v>
      </c>
      <c r="Q69" s="1" t="s">
        <v>475</v>
      </c>
      <c r="R69" s="2">
        <v>0</v>
      </c>
      <c r="S69" s="291" t="s">
        <v>476</v>
      </c>
      <c r="T69" s="1" t="s">
        <v>477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ref="Y69:Y132" si="4">F69*G69*2</f>
        <v>2</v>
      </c>
      <c r="Z69" s="82" t="str">
        <f t="shared" ref="Z69:Z132" si="5">IF(X69="N",Y69,"0")</f>
        <v>0</v>
      </c>
      <c r="AA69" s="82">
        <f t="shared" ref="AA69:AA132" si="6">IF(X69="P",Y69,"0")</f>
        <v>2</v>
      </c>
      <c r="AB69" s="30"/>
      <c r="AC69" s="30"/>
      <c r="AD69" s="34"/>
      <c r="AE69" s="34"/>
      <c r="AF69" s="34"/>
      <c r="AG69" s="34"/>
      <c r="AH69" s="34"/>
    </row>
    <row r="70" spans="1:34" s="404" customFormat="1" ht="12" customHeight="1" x14ac:dyDescent="0.25">
      <c r="A70" s="382"/>
      <c r="B70" s="396"/>
      <c r="C70" s="382"/>
      <c r="D70" s="414" t="s">
        <v>1168</v>
      </c>
      <c r="E70" s="397" t="s">
        <v>2187</v>
      </c>
      <c r="F70" s="397">
        <v>1</v>
      </c>
      <c r="G70" s="397"/>
      <c r="H70" s="383" t="s">
        <v>2839</v>
      </c>
      <c r="I70" s="398"/>
      <c r="J70" s="383"/>
      <c r="K70" s="412"/>
      <c r="L70" s="399" t="s">
        <v>2185</v>
      </c>
      <c r="M70" s="415"/>
      <c r="N70" s="411"/>
      <c r="O70" s="397"/>
      <c r="P70" s="397"/>
      <c r="Q70" s="402"/>
      <c r="R70" s="396"/>
      <c r="S70" s="409"/>
      <c r="T70" s="382"/>
      <c r="U70" s="383"/>
      <c r="V70" s="383"/>
      <c r="W70" s="383"/>
      <c r="X70" s="383"/>
      <c r="Y70" s="82"/>
      <c r="Z70" s="82" t="str">
        <f t="shared" si="5"/>
        <v>0</v>
      </c>
      <c r="AA70" s="82" t="str">
        <f t="shared" si="6"/>
        <v>0</v>
      </c>
      <c r="AB70" s="405"/>
      <c r="AC70" s="405"/>
      <c r="AD70" s="406"/>
      <c r="AE70" s="406"/>
      <c r="AF70" s="406"/>
      <c r="AG70" s="406"/>
      <c r="AH70" s="406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74">
        <v>1</v>
      </c>
      <c r="H71" s="22" t="s">
        <v>2839</v>
      </c>
      <c r="I71" s="29" t="s">
        <v>2904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74">
        <v>1</v>
      </c>
      <c r="Q71" s="1" t="s">
        <v>475</v>
      </c>
      <c r="R71" s="2">
        <v>0</v>
      </c>
      <c r="S71" s="291" t="s">
        <v>476</v>
      </c>
      <c r="T71" s="1" t="s">
        <v>477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4"/>
        <v>2</v>
      </c>
      <c r="Z71" s="82" t="str">
        <f t="shared" si="5"/>
        <v>0</v>
      </c>
      <c r="AA71" s="82">
        <f t="shared" si="6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74">
        <v>1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1</v>
      </c>
      <c r="Q72" s="1" t="s">
        <v>475</v>
      </c>
      <c r="R72" s="2">
        <v>0</v>
      </c>
      <c r="S72" s="291" t="s">
        <v>476</v>
      </c>
      <c r="T72" s="1" t="s">
        <v>477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4"/>
        <v>2</v>
      </c>
      <c r="Z72" s="82" t="str">
        <f t="shared" si="5"/>
        <v>0</v>
      </c>
      <c r="AA72" s="82">
        <f t="shared" si="6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475</v>
      </c>
      <c r="R73" s="2">
        <v>0</v>
      </c>
      <c r="S73" s="291" t="s">
        <v>476</v>
      </c>
      <c r="T73" s="1" t="s">
        <v>477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4"/>
        <v>8</v>
      </c>
      <c r="Z73" s="82" t="str">
        <f t="shared" si="5"/>
        <v>0</v>
      </c>
      <c r="AA73" s="82">
        <f t="shared" si="6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5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74">
        <v>4</v>
      </c>
      <c r="H74" s="22" t="s">
        <v>2839</v>
      </c>
      <c r="I74" s="29" t="s">
        <v>2904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74">
        <v>4</v>
      </c>
      <c r="Q74" s="1" t="s">
        <v>475</v>
      </c>
      <c r="R74" s="2">
        <v>0</v>
      </c>
      <c r="S74" s="291" t="s">
        <v>476</v>
      </c>
      <c r="T74" s="1" t="s">
        <v>477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si="4"/>
        <v>8</v>
      </c>
      <c r="Z74" s="82" t="str">
        <f t="shared" si="5"/>
        <v>0</v>
      </c>
      <c r="AA74" s="82">
        <f t="shared" si="6"/>
        <v>8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3">
      <c r="A75" s="262"/>
      <c r="B75" s="263"/>
      <c r="C75" s="262"/>
      <c r="G75" s="292">
        <f>SUM(G50:G74)</f>
        <v>37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37</v>
      </c>
      <c r="Q75" s="298"/>
      <c r="R75" s="263"/>
      <c r="S75" s="299"/>
      <c r="T75" s="300"/>
      <c r="U75" s="65"/>
      <c r="V75" s="65"/>
      <c r="Y75" s="82"/>
      <c r="Z75" s="82" t="str">
        <f t="shared" si="5"/>
        <v>0</v>
      </c>
      <c r="AA75" s="82" t="str">
        <f t="shared" si="6"/>
        <v>0</v>
      </c>
      <c r="AC75" s="270"/>
    </row>
    <row r="76" spans="1:34" s="3" customFormat="1" ht="12" customHeight="1" x14ac:dyDescent="0.25">
      <c r="A76" s="1"/>
      <c r="B76" s="2"/>
      <c r="C76" s="301" t="s">
        <v>1945</v>
      </c>
      <c r="D76" s="1"/>
      <c r="G76" s="4"/>
      <c r="I76" s="4"/>
      <c r="K76" s="4"/>
      <c r="L76" s="244"/>
      <c r="O76" s="86"/>
      <c r="Q76" s="1"/>
      <c r="R76" s="2"/>
      <c r="S76" s="86"/>
      <c r="T76" s="1"/>
      <c r="Y76" s="82"/>
      <c r="Z76" s="82" t="str">
        <f t="shared" si="5"/>
        <v>0</v>
      </c>
      <c r="AA76" s="82" t="str">
        <f t="shared" si="6"/>
        <v>0</v>
      </c>
      <c r="AC76" s="5"/>
    </row>
    <row r="77" spans="1:34" s="3" customFormat="1" ht="12" customHeight="1" x14ac:dyDescent="0.2">
      <c r="L77" s="244" t="s">
        <v>2185</v>
      </c>
      <c r="Y77" s="82"/>
      <c r="Z77" s="82" t="str">
        <f t="shared" si="5"/>
        <v>0</v>
      </c>
      <c r="AA77" s="82" t="str">
        <f t="shared" si="6"/>
        <v>0</v>
      </c>
      <c r="AC77" s="5"/>
    </row>
    <row r="78" spans="1:34" s="3" customFormat="1" ht="12" customHeight="1" x14ac:dyDescent="0.2">
      <c r="A78" s="1" t="s">
        <v>478</v>
      </c>
      <c r="B78" s="2">
        <v>260</v>
      </c>
      <c r="C78" s="1" t="s">
        <v>3224</v>
      </c>
      <c r="D78" s="1" t="s">
        <v>2186</v>
      </c>
      <c r="E78" s="3" t="s">
        <v>2187</v>
      </c>
      <c r="F78" s="3">
        <v>16</v>
      </c>
      <c r="G78" s="27">
        <v>25</v>
      </c>
      <c r="I78" s="111" t="s">
        <v>479</v>
      </c>
      <c r="J78" s="3" t="s">
        <v>446</v>
      </c>
      <c r="K78" s="111" t="s">
        <v>1984</v>
      </c>
      <c r="L78" s="244" t="s">
        <v>2185</v>
      </c>
      <c r="M78" s="3" t="s">
        <v>2448</v>
      </c>
      <c r="N78" s="3" t="s">
        <v>446</v>
      </c>
      <c r="O78" s="139"/>
      <c r="P78" s="3">
        <v>25</v>
      </c>
      <c r="Q78" s="1" t="s">
        <v>2193</v>
      </c>
      <c r="R78" s="2">
        <v>61</v>
      </c>
      <c r="S78" s="392" t="s">
        <v>436</v>
      </c>
      <c r="T78" s="1" t="s">
        <v>1965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4"/>
        <v>800</v>
      </c>
      <c r="Z78" s="82">
        <f t="shared" si="5"/>
        <v>800</v>
      </c>
      <c r="AA78" s="82" t="str">
        <f t="shared" si="6"/>
        <v>0</v>
      </c>
      <c r="AC78" s="5"/>
    </row>
    <row r="79" spans="1:34" s="3" customFormat="1" ht="12" customHeight="1" x14ac:dyDescent="0.2">
      <c r="A79" s="1" t="s">
        <v>480</v>
      </c>
      <c r="B79" s="2">
        <v>215</v>
      </c>
      <c r="C79" s="1" t="s">
        <v>3224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3182</v>
      </c>
      <c r="J79" s="22" t="s">
        <v>446</v>
      </c>
      <c r="K79" s="111" t="s">
        <v>1984</v>
      </c>
      <c r="L79" s="244" t="s">
        <v>2185</v>
      </c>
      <c r="M79" s="3" t="s">
        <v>2453</v>
      </c>
      <c r="N79" s="3" t="s">
        <v>446</v>
      </c>
      <c r="O79" s="142" t="s">
        <v>2026</v>
      </c>
      <c r="P79" s="3">
        <v>25</v>
      </c>
      <c r="Q79" s="1" t="s">
        <v>2193</v>
      </c>
      <c r="R79" s="2">
        <v>24.73</v>
      </c>
      <c r="S79" s="417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4"/>
        <v>800</v>
      </c>
      <c r="Z79" s="82" t="str">
        <f t="shared" si="5"/>
        <v>0</v>
      </c>
      <c r="AA79" s="82">
        <f t="shared" si="6"/>
        <v>800</v>
      </c>
      <c r="AC79" s="5"/>
    </row>
    <row r="80" spans="1:34" ht="12" customHeight="1" x14ac:dyDescent="0.25">
      <c r="A80" s="1" t="s">
        <v>481</v>
      </c>
      <c r="B80" s="2">
        <v>275</v>
      </c>
      <c r="C80" s="1" t="s">
        <v>3224</v>
      </c>
      <c r="D80" s="1" t="s">
        <v>2186</v>
      </c>
      <c r="E80" s="3" t="s">
        <v>2187</v>
      </c>
      <c r="F80" s="3">
        <v>16</v>
      </c>
      <c r="G80" s="27">
        <v>25</v>
      </c>
      <c r="H80" s="3"/>
      <c r="I80" s="111" t="s">
        <v>2516</v>
      </c>
      <c r="J80" s="3" t="s">
        <v>446</v>
      </c>
      <c r="K80" s="111" t="s">
        <v>2329</v>
      </c>
      <c r="L80" s="244" t="s">
        <v>2185</v>
      </c>
      <c r="M80" s="3" t="s">
        <v>2516</v>
      </c>
      <c r="N80" s="3" t="s">
        <v>446</v>
      </c>
      <c r="O80" s="3"/>
      <c r="P80" s="3">
        <v>25</v>
      </c>
      <c r="Q80" s="1" t="s">
        <v>2193</v>
      </c>
      <c r="R80" s="2">
        <v>86</v>
      </c>
      <c r="S80" s="392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4"/>
        <v>800</v>
      </c>
      <c r="Z80" s="82">
        <f t="shared" si="5"/>
        <v>800</v>
      </c>
      <c r="AA80" s="82" t="str">
        <f t="shared" si="6"/>
        <v>0</v>
      </c>
    </row>
    <row r="81" spans="1:29" s="3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H81" s="22"/>
      <c r="I81" s="245" t="s">
        <v>3159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2015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4"/>
        <v>800</v>
      </c>
      <c r="Z81" s="82" t="str">
        <f t="shared" si="5"/>
        <v>0</v>
      </c>
      <c r="AA81" s="82">
        <f t="shared" si="6"/>
        <v>800</v>
      </c>
      <c r="AC81" s="5"/>
    </row>
    <row r="82" spans="1:29" s="22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I82" s="23" t="s">
        <v>482</v>
      </c>
      <c r="J82" s="22" t="s">
        <v>446</v>
      </c>
      <c r="K82" s="23" t="s">
        <v>2408</v>
      </c>
      <c r="L82" s="246" t="s">
        <v>2185</v>
      </c>
      <c r="M82" s="26" t="s">
        <v>483</v>
      </c>
      <c r="N82" s="22" t="s">
        <v>446</v>
      </c>
      <c r="O82" s="26" t="s">
        <v>484</v>
      </c>
      <c r="P82" s="26">
        <v>25</v>
      </c>
      <c r="Q82" s="1" t="s">
        <v>3224</v>
      </c>
      <c r="R82" s="2">
        <v>235</v>
      </c>
      <c r="S82" s="291" t="s">
        <v>485</v>
      </c>
      <c r="T82" s="1" t="s">
        <v>486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4"/>
        <v>800</v>
      </c>
      <c r="Z82" s="82" t="str">
        <f t="shared" si="5"/>
        <v>0</v>
      </c>
      <c r="AA82" s="82">
        <f t="shared" si="6"/>
        <v>800</v>
      </c>
      <c r="AC82" s="25"/>
    </row>
    <row r="83" spans="1:29" s="22" customFormat="1" ht="12" customHeight="1" x14ac:dyDescent="0.2">
      <c r="A83" s="1" t="s">
        <v>487</v>
      </c>
      <c r="B83" s="21">
        <v>0</v>
      </c>
      <c r="C83" s="248" t="s">
        <v>1066</v>
      </c>
      <c r="D83" s="20" t="s">
        <v>2186</v>
      </c>
      <c r="E83" s="22" t="s">
        <v>2187</v>
      </c>
      <c r="F83" s="22">
        <v>16</v>
      </c>
      <c r="G83" s="28">
        <v>7</v>
      </c>
      <c r="H83" s="22" t="s">
        <v>2839</v>
      </c>
      <c r="I83" s="29" t="s">
        <v>1947</v>
      </c>
      <c r="J83" s="22" t="s">
        <v>446</v>
      </c>
      <c r="K83" s="29" t="s">
        <v>1958</v>
      </c>
      <c r="L83" s="246" t="s">
        <v>2185</v>
      </c>
      <c r="M83" s="22" t="s">
        <v>1949</v>
      </c>
      <c r="N83" s="22" t="s">
        <v>446</v>
      </c>
      <c r="O83" s="303" t="s">
        <v>3169</v>
      </c>
      <c r="P83" s="28">
        <v>7</v>
      </c>
      <c r="Q83" s="20" t="s">
        <v>2193</v>
      </c>
      <c r="R83" s="21">
        <v>19.3</v>
      </c>
      <c r="S83" s="291" t="s">
        <v>488</v>
      </c>
      <c r="T83" s="20" t="s">
        <v>1952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4"/>
        <v>224</v>
      </c>
      <c r="Z83" s="82" t="str">
        <f t="shared" si="5"/>
        <v>0</v>
      </c>
      <c r="AA83" s="82">
        <f t="shared" si="6"/>
        <v>224</v>
      </c>
      <c r="AC83" s="25"/>
    </row>
    <row r="84" spans="1:29" s="3" customFormat="1" ht="12" customHeight="1" x14ac:dyDescent="0.2">
      <c r="A84" s="1" t="s">
        <v>487</v>
      </c>
      <c r="B84" s="2">
        <v>0</v>
      </c>
      <c r="C84" s="248" t="s">
        <v>1066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1947</v>
      </c>
      <c r="J84" s="22" t="s">
        <v>446</v>
      </c>
      <c r="K84" s="29" t="s">
        <v>1958</v>
      </c>
      <c r="L84" s="244" t="s">
        <v>2185</v>
      </c>
      <c r="M84" s="3" t="s">
        <v>2453</v>
      </c>
      <c r="N84" s="3" t="s">
        <v>446</v>
      </c>
      <c r="O84" s="142" t="s">
        <v>2026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4"/>
        <v>800</v>
      </c>
      <c r="Z84" s="82" t="str">
        <f t="shared" si="5"/>
        <v>0</v>
      </c>
      <c r="AA84" s="82">
        <f t="shared" si="6"/>
        <v>800</v>
      </c>
      <c r="AC84" s="5"/>
    </row>
    <row r="85" spans="1:29" s="22" customFormat="1" ht="12" customHeight="1" x14ac:dyDescent="0.2">
      <c r="A85" s="1" t="s">
        <v>487</v>
      </c>
      <c r="B85" s="2">
        <v>0</v>
      </c>
      <c r="C85" s="248" t="s">
        <v>1066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1947</v>
      </c>
      <c r="J85" s="22" t="s">
        <v>446</v>
      </c>
      <c r="K85" s="29" t="s">
        <v>1958</v>
      </c>
      <c r="L85" s="246" t="s">
        <v>2185</v>
      </c>
      <c r="M85" s="3" t="s">
        <v>2453</v>
      </c>
      <c r="N85" s="3" t="s">
        <v>446</v>
      </c>
      <c r="O85" s="142" t="s">
        <v>2026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4"/>
        <v>800</v>
      </c>
      <c r="Z85" s="82" t="str">
        <f t="shared" si="5"/>
        <v>0</v>
      </c>
      <c r="AA85" s="82">
        <f t="shared" si="6"/>
        <v>800</v>
      </c>
      <c r="AC85" s="25"/>
    </row>
    <row r="86" spans="1:29" s="22" customFormat="1" ht="12" customHeight="1" x14ac:dyDescent="0.2">
      <c r="A86" s="1" t="s">
        <v>487</v>
      </c>
      <c r="B86" s="2">
        <v>0</v>
      </c>
      <c r="C86" s="248" t="s">
        <v>1066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1947</v>
      </c>
      <c r="J86" s="22" t="s">
        <v>446</v>
      </c>
      <c r="K86" s="29" t="s">
        <v>1958</v>
      </c>
      <c r="L86" s="246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4"/>
        <v>800</v>
      </c>
      <c r="Z86" s="82" t="str">
        <f t="shared" si="5"/>
        <v>0</v>
      </c>
      <c r="AA86" s="82">
        <f t="shared" si="6"/>
        <v>800</v>
      </c>
      <c r="AC86" s="25"/>
    </row>
    <row r="87" spans="1:29" s="3" customFormat="1" ht="12" customHeight="1" x14ac:dyDescent="0.2">
      <c r="A87" s="1" t="s">
        <v>487</v>
      </c>
      <c r="B87" s="2">
        <v>0</v>
      </c>
      <c r="C87" s="248" t="s">
        <v>1066</v>
      </c>
      <c r="D87" s="1" t="s">
        <v>2186</v>
      </c>
      <c r="E87" s="3" t="s">
        <v>2187</v>
      </c>
      <c r="F87" s="3">
        <v>16</v>
      </c>
      <c r="G87" s="28">
        <v>1</v>
      </c>
      <c r="H87" s="22" t="s">
        <v>2839</v>
      </c>
      <c r="I87" s="29" t="s">
        <v>1947</v>
      </c>
      <c r="J87" s="22" t="s">
        <v>446</v>
      </c>
      <c r="K87" s="29" t="s">
        <v>1958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164">
        <v>1</v>
      </c>
      <c r="Q87" s="1" t="s">
        <v>2193</v>
      </c>
      <c r="R87" s="2">
        <v>24.73</v>
      </c>
      <c r="S87" s="27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4"/>
        <v>32</v>
      </c>
      <c r="Z87" s="82" t="str">
        <f t="shared" si="5"/>
        <v>0</v>
      </c>
      <c r="AA87" s="82">
        <f t="shared" si="6"/>
        <v>32</v>
      </c>
      <c r="AC87" s="5"/>
    </row>
    <row r="88" spans="1:29" s="3" customFormat="1" ht="12" customHeight="1" x14ac:dyDescent="0.2">
      <c r="A88" s="1" t="s">
        <v>489</v>
      </c>
      <c r="B88" s="2">
        <v>235</v>
      </c>
      <c r="C88" s="1" t="s">
        <v>3224</v>
      </c>
      <c r="D88" s="1" t="s">
        <v>2186</v>
      </c>
      <c r="E88" s="3" t="s">
        <v>2187</v>
      </c>
      <c r="F88" s="3">
        <v>16</v>
      </c>
      <c r="G88" s="27">
        <v>25</v>
      </c>
      <c r="I88" s="111"/>
      <c r="J88" s="3" t="s">
        <v>446</v>
      </c>
      <c r="K88" s="111" t="s">
        <v>2516</v>
      </c>
      <c r="L88" s="244" t="s">
        <v>2185</v>
      </c>
      <c r="M88" s="3" t="s">
        <v>2516</v>
      </c>
      <c r="N88" s="3" t="s">
        <v>446</v>
      </c>
      <c r="P88" s="3">
        <v>25</v>
      </c>
      <c r="Q88" s="1" t="s">
        <v>2193</v>
      </c>
      <c r="R88" s="2">
        <v>86</v>
      </c>
      <c r="S88" s="278" t="s">
        <v>436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4"/>
        <v>800</v>
      </c>
      <c r="Z88" s="82">
        <f t="shared" si="5"/>
        <v>800</v>
      </c>
      <c r="AA88" s="82" t="str">
        <f t="shared" si="6"/>
        <v>0</v>
      </c>
    </row>
    <row r="89" spans="1:29" s="3" customFormat="1" ht="12" customHeight="1" x14ac:dyDescent="0.2">
      <c r="A89" s="1" t="s">
        <v>2052</v>
      </c>
      <c r="B89" s="2">
        <v>145</v>
      </c>
      <c r="C89" s="1" t="s">
        <v>2218</v>
      </c>
      <c r="D89" s="1" t="s">
        <v>2186</v>
      </c>
      <c r="E89" s="3" t="s">
        <v>2187</v>
      </c>
      <c r="F89" s="3">
        <v>16</v>
      </c>
      <c r="G89" s="3">
        <v>25</v>
      </c>
      <c r="J89" s="8" t="s">
        <v>446</v>
      </c>
      <c r="K89" s="4" t="s">
        <v>2585</v>
      </c>
      <c r="L89" s="244" t="s">
        <v>2185</v>
      </c>
      <c r="M89" s="3" t="s">
        <v>2194</v>
      </c>
      <c r="N89" s="8" t="s">
        <v>446</v>
      </c>
      <c r="O89" s="3" t="s">
        <v>2053</v>
      </c>
      <c r="P89" s="3">
        <v>25</v>
      </c>
      <c r="Q89" s="1" t="s">
        <v>2054</v>
      </c>
      <c r="R89" s="2">
        <v>350</v>
      </c>
      <c r="S89" s="24" t="s">
        <v>436</v>
      </c>
      <c r="T89" s="1" t="s">
        <v>2055</v>
      </c>
      <c r="U89" s="3" t="s">
        <v>1953</v>
      </c>
      <c r="V89" s="22" t="s">
        <v>1953</v>
      </c>
      <c r="W89" s="22" t="s">
        <v>1161</v>
      </c>
      <c r="X89" s="22" t="s">
        <v>1019</v>
      </c>
      <c r="Y89" s="82">
        <f t="shared" si="4"/>
        <v>800</v>
      </c>
      <c r="Z89" s="82">
        <f t="shared" si="5"/>
        <v>800</v>
      </c>
      <c r="AA89" s="82" t="str">
        <f t="shared" si="6"/>
        <v>0</v>
      </c>
      <c r="AC89" s="5"/>
    </row>
    <row r="90" spans="1:29" s="3" customFormat="1" ht="12" customHeight="1" x14ac:dyDescent="0.2">
      <c r="L90" s="244" t="s">
        <v>2185</v>
      </c>
      <c r="S90" s="24"/>
      <c r="Y90" s="82"/>
      <c r="Z90" s="82" t="str">
        <f t="shared" si="5"/>
        <v>0</v>
      </c>
      <c r="AA90" s="82" t="str">
        <f t="shared" si="6"/>
        <v>0</v>
      </c>
      <c r="AC90" s="5"/>
    </row>
    <row r="91" spans="1:29" s="369" customFormat="1" ht="12" customHeight="1" x14ac:dyDescent="0.3">
      <c r="G91" s="350">
        <f>SUM(G76:G90)</f>
        <v>258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SUM(P76:P90)</f>
        <v>258</v>
      </c>
      <c r="S91" s="307"/>
      <c r="Y91" s="82"/>
      <c r="Z91" s="82" t="str">
        <f t="shared" si="5"/>
        <v>0</v>
      </c>
      <c r="AA91" s="82" t="str">
        <f t="shared" si="6"/>
        <v>0</v>
      </c>
    </row>
    <row r="92" spans="1:29" s="322" customFormat="1" ht="12" customHeight="1" x14ac:dyDescent="0.25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/>
      <c r="Z92" s="82" t="str">
        <f t="shared" si="5"/>
        <v>0</v>
      </c>
      <c r="AA92" s="82" t="str">
        <f t="shared" si="6"/>
        <v>0</v>
      </c>
    </row>
    <row r="93" spans="1:29" s="322" customFormat="1" ht="12" customHeight="1" x14ac:dyDescent="0.25">
      <c r="L93" s="244" t="s">
        <v>2185</v>
      </c>
      <c r="N93" s="380"/>
      <c r="O93" s="326"/>
      <c r="S93" s="311"/>
      <c r="Y93" s="82"/>
      <c r="Z93" s="82" t="str">
        <f t="shared" si="5"/>
        <v>0</v>
      </c>
      <c r="AA93" s="82" t="str">
        <f t="shared" si="6"/>
        <v>0</v>
      </c>
    </row>
    <row r="94" spans="1:29" s="22" customFormat="1" ht="12" customHeight="1" x14ac:dyDescent="0.2">
      <c r="A94" s="1" t="s">
        <v>490</v>
      </c>
      <c r="B94" s="21">
        <v>0</v>
      </c>
      <c r="C94" s="248" t="s">
        <v>1066</v>
      </c>
      <c r="D94" s="20" t="s">
        <v>2718</v>
      </c>
      <c r="E94" s="22" t="s">
        <v>2187</v>
      </c>
      <c r="F94" s="22">
        <v>8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1958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91" t="s">
        <v>488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4"/>
        <v>112</v>
      </c>
      <c r="Z94" s="82" t="str">
        <f t="shared" si="5"/>
        <v>0</v>
      </c>
      <c r="AA94" s="82">
        <f t="shared" si="6"/>
        <v>112</v>
      </c>
      <c r="AC94" s="25"/>
    </row>
    <row r="95" spans="1:29" s="22" customFormat="1" ht="12" customHeight="1" x14ac:dyDescent="0.2">
      <c r="A95" s="20" t="s">
        <v>2028</v>
      </c>
      <c r="B95" s="21">
        <v>25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3182</v>
      </c>
      <c r="J95" s="22" t="s">
        <v>446</v>
      </c>
      <c r="K95" s="23" t="s">
        <v>2326</v>
      </c>
      <c r="L95" s="246" t="s">
        <v>2185</v>
      </c>
      <c r="M95" s="22" t="s">
        <v>2889</v>
      </c>
      <c r="N95" s="22" t="s">
        <v>446</v>
      </c>
      <c r="O95" s="26" t="s">
        <v>491</v>
      </c>
      <c r="P95" s="22">
        <v>25</v>
      </c>
      <c r="Q95" s="20" t="s">
        <v>2193</v>
      </c>
      <c r="R95" s="21">
        <v>61</v>
      </c>
      <c r="S95" s="291" t="s">
        <v>492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4"/>
        <v>400</v>
      </c>
      <c r="Z95" s="82" t="str">
        <f t="shared" si="5"/>
        <v>0</v>
      </c>
      <c r="AA95" s="82">
        <f t="shared" si="6"/>
        <v>400</v>
      </c>
      <c r="AC95" s="25"/>
    </row>
    <row r="96" spans="1:29" s="3" customFormat="1" ht="12" customHeight="1" x14ac:dyDescent="0.2">
      <c r="A96" s="1" t="s">
        <v>2057</v>
      </c>
      <c r="B96" s="2">
        <v>67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1"/>
      <c r="J96" s="8" t="s">
        <v>446</v>
      </c>
      <c r="K96" s="4" t="s">
        <v>2490</v>
      </c>
      <c r="L96" s="244" t="s">
        <v>2185</v>
      </c>
      <c r="M96" s="3" t="s">
        <v>2430</v>
      </c>
      <c r="N96" s="8" t="s">
        <v>446</v>
      </c>
      <c r="O96" s="3" t="s">
        <v>2490</v>
      </c>
      <c r="P96" s="3">
        <v>25</v>
      </c>
      <c r="Q96" s="1" t="s">
        <v>2193</v>
      </c>
      <c r="R96" s="2">
        <v>27.5</v>
      </c>
      <c r="S96" s="24" t="s">
        <v>436</v>
      </c>
      <c r="T96" s="1" t="s">
        <v>2058</v>
      </c>
      <c r="U96" s="3" t="s">
        <v>1953</v>
      </c>
      <c r="V96" s="3" t="s">
        <v>1953</v>
      </c>
      <c r="W96" s="22" t="s">
        <v>1161</v>
      </c>
      <c r="X96" s="22" t="s">
        <v>1019</v>
      </c>
      <c r="Y96" s="82">
        <f t="shared" si="4"/>
        <v>400</v>
      </c>
      <c r="Z96" s="82">
        <f t="shared" si="5"/>
        <v>400</v>
      </c>
      <c r="AA96" s="82" t="str">
        <f t="shared" si="6"/>
        <v>0</v>
      </c>
      <c r="AC96" s="5"/>
    </row>
    <row r="97" spans="1:29" s="3" customFormat="1" ht="12" customHeight="1" x14ac:dyDescent="0.2">
      <c r="A97" s="1" t="s">
        <v>2028</v>
      </c>
      <c r="B97" s="2">
        <v>25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I97" s="111" t="s">
        <v>2567</v>
      </c>
      <c r="J97" s="3" t="s">
        <v>446</v>
      </c>
      <c r="K97" s="4" t="s">
        <v>2326</v>
      </c>
      <c r="L97" s="244" t="s">
        <v>2185</v>
      </c>
      <c r="M97" s="3" t="s">
        <v>2567</v>
      </c>
      <c r="N97" s="3" t="s">
        <v>446</v>
      </c>
      <c r="O97" s="139"/>
      <c r="P97" s="3">
        <v>25</v>
      </c>
      <c r="Q97" s="1" t="s">
        <v>2193</v>
      </c>
      <c r="R97" s="2">
        <v>370</v>
      </c>
      <c r="S97" s="278" t="s">
        <v>436</v>
      </c>
      <c r="T97" s="1" t="s">
        <v>2059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4"/>
        <v>400</v>
      </c>
      <c r="Z97" s="82">
        <f t="shared" si="5"/>
        <v>400</v>
      </c>
      <c r="AA97" s="82" t="str">
        <f t="shared" si="6"/>
        <v>0</v>
      </c>
      <c r="AC97" s="5"/>
    </row>
    <row r="98" spans="1:29" s="3" customFormat="1" ht="12" customHeight="1" x14ac:dyDescent="0.2">
      <c r="A98" s="1" t="s">
        <v>2010</v>
      </c>
      <c r="B98" s="2">
        <v>185</v>
      </c>
      <c r="C98" s="1" t="s">
        <v>2218</v>
      </c>
      <c r="D98" s="1" t="s">
        <v>2718</v>
      </c>
      <c r="E98" s="3" t="s">
        <v>2187</v>
      </c>
      <c r="F98" s="3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3" t="s">
        <v>2889</v>
      </c>
      <c r="N98" s="3" t="s">
        <v>446</v>
      </c>
      <c r="O98" s="27" t="s">
        <v>3178</v>
      </c>
      <c r="P98" s="3">
        <v>25</v>
      </c>
      <c r="Q98" s="1" t="s">
        <v>2193</v>
      </c>
      <c r="R98" s="2">
        <v>61</v>
      </c>
      <c r="S98" s="278" t="s">
        <v>3235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4"/>
        <v>400</v>
      </c>
      <c r="Z98" s="82" t="str">
        <f t="shared" si="5"/>
        <v>0</v>
      </c>
      <c r="AA98" s="82">
        <f t="shared" si="6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 t="s">
        <v>493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3" t="s">
        <v>446</v>
      </c>
      <c r="O99" s="27" t="s">
        <v>3178</v>
      </c>
      <c r="P99" s="3">
        <v>25</v>
      </c>
      <c r="Q99" s="1" t="s">
        <v>2193</v>
      </c>
      <c r="R99" s="2">
        <v>60.75</v>
      </c>
      <c r="S99" s="278" t="s">
        <v>3235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4"/>
        <v>400</v>
      </c>
      <c r="Z99" s="82" t="str">
        <f t="shared" si="5"/>
        <v>0</v>
      </c>
      <c r="AA99" s="82">
        <f t="shared" si="6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278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4"/>
        <v>400</v>
      </c>
      <c r="Z100" s="82" t="str">
        <f t="shared" si="5"/>
        <v>0</v>
      </c>
      <c r="AA100" s="82">
        <f t="shared" si="6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3" t="s">
        <v>446</v>
      </c>
      <c r="O101" s="142" t="s">
        <v>2015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4"/>
        <v>400</v>
      </c>
      <c r="Z101" s="82" t="str">
        <f t="shared" si="5"/>
        <v>0</v>
      </c>
      <c r="AA101" s="82">
        <f t="shared" si="6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494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3" t="s">
        <v>446</v>
      </c>
      <c r="O102" s="142" t="s">
        <v>2026</v>
      </c>
      <c r="P102" s="235">
        <v>25</v>
      </c>
      <c r="Q102" s="1" t="s">
        <v>2193</v>
      </c>
      <c r="R102" s="2">
        <v>24.73</v>
      </c>
      <c r="S102" s="278" t="s">
        <v>495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4"/>
        <v>400</v>
      </c>
      <c r="Z102" s="82" t="str">
        <f t="shared" si="5"/>
        <v>0</v>
      </c>
      <c r="AA102" s="82">
        <f t="shared" si="6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1" t="s">
        <v>2718</v>
      </c>
      <c r="E103" s="3" t="s">
        <v>2187</v>
      </c>
      <c r="F103" s="3">
        <v>8</v>
      </c>
      <c r="G103" s="3">
        <v>25</v>
      </c>
      <c r="I103" s="4" t="s">
        <v>3217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2015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4"/>
        <v>400</v>
      </c>
      <c r="Z103" s="82" t="str">
        <f t="shared" si="5"/>
        <v>0</v>
      </c>
      <c r="AA103" s="82">
        <f t="shared" si="6"/>
        <v>400</v>
      </c>
      <c r="AC103" s="5"/>
    </row>
    <row r="104" spans="1:29" s="3" customFormat="1" ht="12" customHeight="1" x14ac:dyDescent="0.2">
      <c r="A104" s="1" t="s">
        <v>2001</v>
      </c>
      <c r="B104" s="2">
        <v>360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1" t="s">
        <v>496</v>
      </c>
      <c r="J104" s="22" t="s">
        <v>446</v>
      </c>
      <c r="K104" s="4" t="s">
        <v>2490</v>
      </c>
      <c r="L104" s="244" t="s">
        <v>2185</v>
      </c>
      <c r="M104" s="26" t="s">
        <v>2453</v>
      </c>
      <c r="N104" s="3" t="s">
        <v>446</v>
      </c>
      <c r="O104" s="142" t="s">
        <v>2026</v>
      </c>
      <c r="P104" s="235">
        <v>25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4"/>
        <v>400</v>
      </c>
      <c r="Z104" s="82" t="str">
        <f t="shared" si="5"/>
        <v>0</v>
      </c>
      <c r="AA104" s="82">
        <f t="shared" si="6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 t="s">
        <v>496</v>
      </c>
      <c r="J105" s="22" t="s">
        <v>446</v>
      </c>
      <c r="K105" s="4" t="s">
        <v>2515</v>
      </c>
      <c r="L105" s="244" t="s">
        <v>2185</v>
      </c>
      <c r="M105" s="26" t="s">
        <v>2453</v>
      </c>
      <c r="N105" s="3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27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4"/>
        <v>400</v>
      </c>
      <c r="Z105" s="82" t="str">
        <f t="shared" si="5"/>
        <v>0</v>
      </c>
      <c r="AA105" s="82">
        <f t="shared" si="6"/>
        <v>400</v>
      </c>
      <c r="AC105" s="5"/>
    </row>
    <row r="106" spans="1:29" s="3" customFormat="1" ht="12" customHeight="1" x14ac:dyDescent="0.2">
      <c r="A106" s="1" t="s">
        <v>490</v>
      </c>
      <c r="B106" s="2">
        <v>0</v>
      </c>
      <c r="C106" s="248" t="s">
        <v>1066</v>
      </c>
      <c r="D106" s="1" t="s">
        <v>2718</v>
      </c>
      <c r="E106" s="3" t="s">
        <v>2187</v>
      </c>
      <c r="F106" s="3">
        <v>8</v>
      </c>
      <c r="G106" s="235">
        <v>25</v>
      </c>
      <c r="H106" s="22"/>
      <c r="I106" s="29" t="s">
        <v>1947</v>
      </c>
      <c r="J106" s="22" t="s">
        <v>446</v>
      </c>
      <c r="K106" s="29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35">
        <v>25</v>
      </c>
      <c r="Q106" s="1" t="s">
        <v>2193</v>
      </c>
      <c r="R106" s="2">
        <v>24.73</v>
      </c>
      <c r="S106" s="27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4"/>
        <v>400</v>
      </c>
      <c r="Z106" s="82" t="str">
        <f t="shared" si="5"/>
        <v>0</v>
      </c>
      <c r="AA106" s="82">
        <f t="shared" si="6"/>
        <v>400</v>
      </c>
      <c r="AC106" s="5"/>
    </row>
    <row r="107" spans="1:29" s="3" customFormat="1" ht="12" customHeight="1" x14ac:dyDescent="0.2">
      <c r="A107" s="1" t="s">
        <v>490</v>
      </c>
      <c r="B107" s="2">
        <v>0</v>
      </c>
      <c r="C107" s="248" t="s">
        <v>1066</v>
      </c>
      <c r="D107" s="1" t="s">
        <v>2718</v>
      </c>
      <c r="E107" s="3" t="s">
        <v>2187</v>
      </c>
      <c r="F107" s="3">
        <v>8</v>
      </c>
      <c r="G107" s="28">
        <v>1</v>
      </c>
      <c r="H107" s="22" t="s">
        <v>2839</v>
      </c>
      <c r="I107" s="29" t="s">
        <v>1947</v>
      </c>
      <c r="J107" s="22" t="s">
        <v>446</v>
      </c>
      <c r="K107" s="29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8">
        <v>1</v>
      </c>
      <c r="Q107" s="1" t="s">
        <v>2193</v>
      </c>
      <c r="R107" s="2">
        <v>24.73</v>
      </c>
      <c r="S107" s="27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4"/>
        <v>16</v>
      </c>
      <c r="Z107" s="82" t="str">
        <f t="shared" si="5"/>
        <v>0</v>
      </c>
      <c r="AA107" s="82">
        <f t="shared" si="6"/>
        <v>16</v>
      </c>
      <c r="AC107" s="5"/>
    </row>
    <row r="108" spans="1:29" s="16" customFormat="1" ht="12" customHeight="1" x14ac:dyDescent="0.2">
      <c r="A108" s="1"/>
      <c r="B108" s="2"/>
      <c r="C108" s="248"/>
      <c r="D108" s="1"/>
      <c r="E108" s="3"/>
      <c r="F108" s="3"/>
      <c r="G108" s="3"/>
      <c r="H108" s="3"/>
      <c r="I108" s="29"/>
      <c r="J108" s="22"/>
      <c r="K108" s="29"/>
      <c r="L108" s="244" t="s">
        <v>2185</v>
      </c>
      <c r="M108" s="74"/>
      <c r="O108" s="139"/>
      <c r="Q108" s="312"/>
      <c r="R108" s="313"/>
      <c r="S108" s="314"/>
      <c r="T108" s="312"/>
      <c r="X108" s="74"/>
      <c r="Y108" s="82"/>
      <c r="Z108" s="82" t="str">
        <f t="shared" si="5"/>
        <v>0</v>
      </c>
      <c r="AA108" s="82" t="str">
        <f t="shared" si="6"/>
        <v>0</v>
      </c>
      <c r="AC108" s="315"/>
    </row>
    <row r="109" spans="1:29" s="316" customFormat="1" ht="12" customHeight="1" thickBot="1" x14ac:dyDescent="0.35">
      <c r="G109" s="317">
        <f>SUM(G92:G108)</f>
        <v>308</v>
      </c>
      <c r="I109" s="318"/>
      <c r="J109" s="376"/>
      <c r="K109" s="320"/>
      <c r="L109" s="320"/>
      <c r="M109" s="267">
        <f>G109-P109</f>
        <v>0</v>
      </c>
      <c r="N109" s="376"/>
      <c r="O109" s="321"/>
      <c r="P109" s="295">
        <f>SUM(P92:P108)</f>
        <v>308</v>
      </c>
      <c r="S109" s="329"/>
      <c r="Y109" s="82"/>
      <c r="Z109" s="82" t="str">
        <f t="shared" si="5"/>
        <v>0</v>
      </c>
      <c r="AA109" s="82" t="str">
        <f t="shared" si="6"/>
        <v>0</v>
      </c>
    </row>
    <row r="110" spans="1:29" s="322" customFormat="1" ht="12" customHeight="1" x14ac:dyDescent="0.3">
      <c r="C110" s="323" t="s">
        <v>2031</v>
      </c>
      <c r="G110" s="324"/>
      <c r="H110" s="325"/>
      <c r="I110" s="324"/>
      <c r="J110" s="380"/>
      <c r="K110" s="324"/>
      <c r="L110" s="324"/>
      <c r="N110" s="380"/>
      <c r="O110" s="326"/>
      <c r="S110" s="326"/>
      <c r="Y110" s="82"/>
      <c r="Z110" s="82" t="str">
        <f t="shared" si="5"/>
        <v>0</v>
      </c>
      <c r="AA110" s="82" t="str">
        <f t="shared" si="6"/>
        <v>0</v>
      </c>
    </row>
    <row r="111" spans="1:29" s="3" customFormat="1" ht="12" customHeight="1" x14ac:dyDescent="0.2">
      <c r="A111" s="1"/>
      <c r="B111" s="2"/>
      <c r="C111" s="1"/>
      <c r="D111" s="1"/>
      <c r="K111" s="4"/>
      <c r="L111" s="244" t="s">
        <v>2185</v>
      </c>
      <c r="Y111" s="82"/>
      <c r="Z111" s="82" t="str">
        <f t="shared" si="5"/>
        <v>0</v>
      </c>
      <c r="AA111" s="82" t="str">
        <f t="shared" si="6"/>
        <v>0</v>
      </c>
      <c r="AC111" s="5"/>
    </row>
    <row r="112" spans="1:29" s="22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2186</v>
      </c>
      <c r="E112" s="22" t="s">
        <v>2187</v>
      </c>
      <c r="F112" s="22">
        <v>16</v>
      </c>
      <c r="G112" s="22">
        <v>25</v>
      </c>
      <c r="I112" s="274" t="s">
        <v>2034</v>
      </c>
      <c r="J112" s="22" t="s">
        <v>446</v>
      </c>
      <c r="K112" s="23" t="s">
        <v>2035</v>
      </c>
      <c r="L112" s="246" t="s">
        <v>2185</v>
      </c>
      <c r="M112" s="235" t="s">
        <v>2821</v>
      </c>
      <c r="N112" s="22" t="s">
        <v>446</v>
      </c>
      <c r="O112" s="235" t="s">
        <v>2046</v>
      </c>
      <c r="P112" s="235">
        <v>25</v>
      </c>
      <c r="Q112" s="20" t="s">
        <v>1906</v>
      </c>
      <c r="R112" s="21">
        <v>0</v>
      </c>
      <c r="S112" s="291" t="s">
        <v>497</v>
      </c>
      <c r="T112" s="20" t="s">
        <v>498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4"/>
        <v>800</v>
      </c>
      <c r="Z112" s="82" t="str">
        <f t="shared" si="5"/>
        <v>0</v>
      </c>
      <c r="AA112" s="82">
        <f t="shared" si="6"/>
        <v>800</v>
      </c>
      <c r="AC112" s="25"/>
    </row>
    <row r="113" spans="1:34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/>
      <c r="Z113" s="82" t="str">
        <f t="shared" si="5"/>
        <v>0</v>
      </c>
      <c r="AA113" s="82">
        <f t="shared" si="6"/>
        <v>0</v>
      </c>
      <c r="AC113" s="25"/>
    </row>
    <row r="114" spans="1:34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M114" s="235" t="s">
        <v>2821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/>
      <c r="Z114" s="82" t="str">
        <f t="shared" si="5"/>
        <v>0</v>
      </c>
      <c r="AA114" s="82">
        <f t="shared" si="6"/>
        <v>0</v>
      </c>
      <c r="AC114" s="25"/>
    </row>
    <row r="115" spans="1:34" s="43" customFormat="1" ht="12" customHeight="1" x14ac:dyDescent="0.25">
      <c r="J115" s="45"/>
      <c r="L115" s="246" t="s">
        <v>2185</v>
      </c>
      <c r="M115" s="235" t="s">
        <v>2821</v>
      </c>
      <c r="N115" s="22"/>
      <c r="O115" s="22"/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/>
      <c r="Z115" s="82" t="str">
        <f t="shared" si="5"/>
        <v>0</v>
      </c>
      <c r="AA115" s="82">
        <f t="shared" si="6"/>
        <v>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/>
      <c r="Z116" s="82" t="str">
        <f t="shared" si="5"/>
        <v>0</v>
      </c>
      <c r="AA116" s="82" t="str">
        <f t="shared" si="6"/>
        <v>0</v>
      </c>
      <c r="AC116" s="85"/>
    </row>
    <row r="117" spans="1:34" s="327" customFormat="1" ht="12" customHeight="1" thickBot="1" x14ac:dyDescent="0.35">
      <c r="G117" s="264">
        <f>SUM(G110:G116)</f>
        <v>25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SUM(P110:P116)</f>
        <v>25</v>
      </c>
      <c r="S117" s="329"/>
      <c r="Y117" s="82"/>
      <c r="Z117" s="82" t="str">
        <f t="shared" si="5"/>
        <v>0</v>
      </c>
      <c r="AA117" s="82" t="str">
        <f t="shared" si="6"/>
        <v>0</v>
      </c>
    </row>
    <row r="118" spans="1:34" s="71" customFormat="1" ht="12" customHeight="1" x14ac:dyDescent="0.3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/>
      <c r="Z118" s="82" t="str">
        <f t="shared" si="5"/>
        <v>0</v>
      </c>
      <c r="AA118" s="82" t="str">
        <f t="shared" si="6"/>
        <v>0</v>
      </c>
    </row>
    <row r="119" spans="1:34" s="43" customFormat="1" ht="12" customHeight="1" x14ac:dyDescent="0.25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74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1" t="s">
        <v>3224</v>
      </c>
      <c r="R119" s="2">
        <v>0</v>
      </c>
      <c r="S119" s="291" t="s">
        <v>497</v>
      </c>
      <c r="T119" s="1" t="s">
        <v>499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4"/>
        <v>400</v>
      </c>
      <c r="Z119" s="82" t="str">
        <f t="shared" si="5"/>
        <v>0</v>
      </c>
      <c r="AA119" s="82">
        <f t="shared" si="6"/>
        <v>400</v>
      </c>
    </row>
    <row r="120" spans="1:34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4" t="s">
        <v>2185</v>
      </c>
      <c r="M120" s="275"/>
      <c r="O120" s="28"/>
      <c r="Q120" s="248"/>
      <c r="R120" s="21"/>
      <c r="S120" s="355"/>
      <c r="T120" s="20"/>
      <c r="Y120" s="82"/>
      <c r="Z120" s="82" t="str">
        <f t="shared" si="5"/>
        <v>0</v>
      </c>
      <c r="AA120" s="82" t="str">
        <f t="shared" si="6"/>
        <v>0</v>
      </c>
      <c r="AC120" s="85"/>
    </row>
    <row r="121" spans="1:34" s="316" customFormat="1" ht="12" customHeight="1" thickBot="1" x14ac:dyDescent="0.35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/>
      <c r="Z121" s="82" t="str">
        <f t="shared" si="5"/>
        <v>0</v>
      </c>
      <c r="AA121" s="82" t="str">
        <f t="shared" si="6"/>
        <v>0</v>
      </c>
    </row>
    <row r="122" spans="1:34" ht="12" customHeight="1" x14ac:dyDescent="0.25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/>
      <c r="Z122" s="82" t="str">
        <f t="shared" si="5"/>
        <v>0</v>
      </c>
      <c r="AA122" s="82" t="str">
        <f t="shared" si="6"/>
        <v>0</v>
      </c>
    </row>
    <row r="123" spans="1:34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4"/>
        <v>800</v>
      </c>
      <c r="Z123" s="82">
        <f t="shared" si="5"/>
        <v>800</v>
      </c>
      <c r="AA123" s="82" t="str">
        <f t="shared" si="6"/>
        <v>0</v>
      </c>
      <c r="AC123" s="5"/>
    </row>
    <row r="124" spans="1:34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/>
      <c r="Z124" s="82" t="str">
        <f t="shared" si="5"/>
        <v>0</v>
      </c>
      <c r="AA124" s="82" t="str">
        <f t="shared" si="6"/>
        <v>0</v>
      </c>
      <c r="AC124" s="5"/>
    </row>
    <row r="125" spans="1:34" s="62" customFormat="1" ht="12" customHeight="1" thickBot="1" x14ac:dyDescent="0.3">
      <c r="G125" s="317">
        <f>SUM(G122:G124)</f>
        <v>25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SUM(P122:P124)</f>
        <v>25</v>
      </c>
      <c r="S125" s="341"/>
      <c r="Y125" s="82"/>
      <c r="Z125" s="82" t="str">
        <f t="shared" si="5"/>
        <v>0</v>
      </c>
      <c r="AA125" s="82" t="str">
        <f t="shared" si="6"/>
        <v>0</v>
      </c>
    </row>
    <row r="126" spans="1:34" s="37" customFormat="1" ht="11.85" customHeight="1" x14ac:dyDescent="0.25">
      <c r="A126" s="30"/>
      <c r="B126" s="31"/>
      <c r="C126" s="32" t="s">
        <v>468</v>
      </c>
      <c r="D126" s="33"/>
      <c r="E126" s="34"/>
      <c r="F126" s="35"/>
      <c r="G126" s="36"/>
      <c r="H126" s="30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/>
      <c r="Z126" s="82" t="str">
        <f t="shared" si="5"/>
        <v>0</v>
      </c>
      <c r="AA126" s="82" t="str">
        <f t="shared" si="6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0.199999999999999" x14ac:dyDescent="0.2">
      <c r="A127" s="1" t="s">
        <v>2283</v>
      </c>
      <c r="B127" s="2">
        <v>33.85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1000</v>
      </c>
      <c r="J127" s="3" t="s">
        <v>446</v>
      </c>
      <c r="K127" s="108" t="s">
        <v>2277</v>
      </c>
      <c r="L127" s="109" t="s">
        <v>2185</v>
      </c>
      <c r="M127" s="110" t="s">
        <v>2596</v>
      </c>
      <c r="N127" s="3" t="s">
        <v>446</v>
      </c>
      <c r="O127" s="3" t="s">
        <v>2596</v>
      </c>
      <c r="P127" s="3">
        <v>25</v>
      </c>
      <c r="Q127" s="1" t="s">
        <v>2193</v>
      </c>
      <c r="R127" s="2">
        <v>74</v>
      </c>
      <c r="S127" s="124">
        <v>15838</v>
      </c>
      <c r="T127" s="1" t="s">
        <v>2600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4"/>
        <v>800</v>
      </c>
      <c r="Z127" s="82" t="str">
        <f t="shared" si="5"/>
        <v>0</v>
      </c>
      <c r="AA127" s="82">
        <f t="shared" si="6"/>
        <v>800</v>
      </c>
      <c r="AC127" s="5"/>
    </row>
    <row r="128" spans="1:34" s="3" customFormat="1" ht="10.199999999999999" x14ac:dyDescent="0.2">
      <c r="A128" s="1" t="s">
        <v>424</v>
      </c>
      <c r="B128" s="21">
        <v>0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6</v>
      </c>
      <c r="I128" s="78" t="s">
        <v>1024</v>
      </c>
      <c r="J128" s="3" t="s">
        <v>446</v>
      </c>
      <c r="K128" s="108" t="s">
        <v>2821</v>
      </c>
      <c r="L128" s="109" t="s">
        <v>2185</v>
      </c>
      <c r="M128" s="110" t="s">
        <v>2315</v>
      </c>
      <c r="N128" s="3" t="s">
        <v>446</v>
      </c>
      <c r="O128" s="3" t="s">
        <v>1055</v>
      </c>
      <c r="P128" s="3">
        <v>6</v>
      </c>
      <c r="Q128" s="1" t="s">
        <v>2193</v>
      </c>
      <c r="R128" s="2">
        <v>26.65</v>
      </c>
      <c r="S128" s="120" t="s">
        <v>2888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4"/>
        <v>192</v>
      </c>
      <c r="Z128" s="82" t="str">
        <f t="shared" si="5"/>
        <v>0</v>
      </c>
      <c r="AA128" s="82">
        <f t="shared" si="6"/>
        <v>192</v>
      </c>
      <c r="AC128" s="5"/>
    </row>
    <row r="129" spans="1:29" s="3" customFormat="1" ht="11.85" customHeight="1" x14ac:dyDescent="0.2">
      <c r="A129" s="20" t="s">
        <v>2837</v>
      </c>
      <c r="B129" s="21">
        <v>0</v>
      </c>
      <c r="C129" s="20" t="s">
        <v>2838</v>
      </c>
      <c r="D129" s="20" t="s">
        <v>2186</v>
      </c>
      <c r="E129" s="22" t="s">
        <v>2187</v>
      </c>
      <c r="F129" s="22">
        <v>16</v>
      </c>
      <c r="G129" s="22">
        <v>4</v>
      </c>
      <c r="H129" s="22" t="s">
        <v>2839</v>
      </c>
      <c r="I129" s="23" t="s">
        <v>2840</v>
      </c>
      <c r="J129" s="3" t="s">
        <v>446</v>
      </c>
      <c r="K129" s="108" t="s">
        <v>2841</v>
      </c>
      <c r="L129" s="109" t="s">
        <v>2185</v>
      </c>
      <c r="M129" s="110" t="s">
        <v>2821</v>
      </c>
      <c r="N129" s="3" t="s">
        <v>446</v>
      </c>
      <c r="O129" s="87" t="s">
        <v>428</v>
      </c>
      <c r="P129" s="22">
        <v>4</v>
      </c>
      <c r="Q129" s="1" t="s">
        <v>1002</v>
      </c>
      <c r="R129" s="2">
        <v>0</v>
      </c>
      <c r="S129" s="124" t="s">
        <v>1041</v>
      </c>
      <c r="T129" s="1" t="s">
        <v>1069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4"/>
        <v>128</v>
      </c>
      <c r="Z129" s="82" t="str">
        <f t="shared" si="5"/>
        <v>0</v>
      </c>
      <c r="AA129" s="82">
        <f t="shared" si="6"/>
        <v>128</v>
      </c>
      <c r="AC129" s="5"/>
    </row>
    <row r="130" spans="1:29" s="3" customFormat="1" ht="10.199999999999999" x14ac:dyDescent="0.2">
      <c r="A130" s="1" t="s">
        <v>2387</v>
      </c>
      <c r="B130" s="2">
        <v>315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I130" s="27"/>
      <c r="J130" s="3" t="s">
        <v>446</v>
      </c>
      <c r="K130" s="75" t="s">
        <v>2806</v>
      </c>
      <c r="L130" s="76" t="s">
        <v>2185</v>
      </c>
      <c r="M130" s="77" t="s">
        <v>2430</v>
      </c>
      <c r="N130" s="3" t="s">
        <v>446</v>
      </c>
      <c r="O130" s="3" t="s">
        <v>2806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4"/>
        <v>800</v>
      </c>
      <c r="Z130" s="82">
        <f t="shared" si="5"/>
        <v>800</v>
      </c>
      <c r="AA130" s="82" t="str">
        <f t="shared" si="6"/>
        <v>0</v>
      </c>
      <c r="AC130" s="5"/>
    </row>
    <row r="131" spans="1:29" s="3" customFormat="1" ht="12" customHeight="1" x14ac:dyDescent="0.2">
      <c r="A131" s="1" t="s">
        <v>2389</v>
      </c>
      <c r="B131" s="2">
        <v>215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I131" s="27"/>
      <c r="J131" s="3" t="s">
        <v>446</v>
      </c>
      <c r="K131" s="75" t="s">
        <v>2806</v>
      </c>
      <c r="L131" s="76" t="s">
        <v>2185</v>
      </c>
      <c r="M131" s="77" t="s">
        <v>2895</v>
      </c>
      <c r="N131" s="3" t="s">
        <v>446</v>
      </c>
      <c r="O131" s="27" t="s">
        <v>1027</v>
      </c>
      <c r="P131" s="3">
        <v>25</v>
      </c>
      <c r="Q131" s="1" t="s">
        <v>2193</v>
      </c>
      <c r="R131" s="2">
        <v>180</v>
      </c>
      <c r="S131" s="120" t="s">
        <v>436</v>
      </c>
      <c r="T131" s="1" t="s">
        <v>2298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4"/>
        <v>800</v>
      </c>
      <c r="Z131" s="82">
        <f t="shared" si="5"/>
        <v>800</v>
      </c>
      <c r="AA131" s="82" t="str">
        <f t="shared" si="6"/>
        <v>0</v>
      </c>
      <c r="AC131" s="5"/>
    </row>
    <row r="132" spans="1:29" s="3" customFormat="1" ht="10.199999999999999" x14ac:dyDescent="0.2">
      <c r="A132" s="1" t="s">
        <v>2323</v>
      </c>
      <c r="B132" s="2">
        <v>210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I132" s="3" t="s">
        <v>2923</v>
      </c>
      <c r="J132" s="3" t="s">
        <v>446</v>
      </c>
      <c r="K132" s="108" t="s">
        <v>2806</v>
      </c>
      <c r="L132" s="109" t="s">
        <v>2185</v>
      </c>
      <c r="M132" s="110" t="s">
        <v>2345</v>
      </c>
      <c r="N132" s="3" t="s">
        <v>446</v>
      </c>
      <c r="O132" s="3" t="s">
        <v>2820</v>
      </c>
      <c r="P132" s="3">
        <v>25</v>
      </c>
      <c r="Q132" s="1" t="s">
        <v>2485</v>
      </c>
      <c r="R132" s="2">
        <v>204</v>
      </c>
      <c r="S132" s="120" t="s">
        <v>2887</v>
      </c>
      <c r="T132" s="1" t="s">
        <v>2683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4"/>
        <v>800</v>
      </c>
      <c r="Z132" s="82" t="str">
        <f t="shared" si="5"/>
        <v>0</v>
      </c>
      <c r="AA132" s="82">
        <f t="shared" si="6"/>
        <v>800</v>
      </c>
      <c r="AC132" s="5"/>
    </row>
    <row r="133" spans="1:29" s="3" customFormat="1" ht="10.199999999999999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I133" s="27" t="s">
        <v>1043</v>
      </c>
      <c r="J133" s="3" t="s">
        <v>446</v>
      </c>
      <c r="K133" s="75" t="s">
        <v>2806</v>
      </c>
      <c r="L133" s="76" t="s">
        <v>2185</v>
      </c>
      <c r="M133" s="77" t="s">
        <v>2484</v>
      </c>
      <c r="N133" s="3" t="s">
        <v>446</v>
      </c>
      <c r="O133" s="3" t="s">
        <v>985</v>
      </c>
      <c r="P133" s="3">
        <v>25</v>
      </c>
      <c r="Q133" s="1" t="s">
        <v>2218</v>
      </c>
      <c r="R133" s="2">
        <v>201</v>
      </c>
      <c r="S133" s="124" t="s">
        <v>2806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ref="Y133:Y193" si="7">F133*G133*2</f>
        <v>800</v>
      </c>
      <c r="Z133" s="82" t="str">
        <f t="shared" ref="Z133:Z196" si="8">IF(X133="N",Y133,"0")</f>
        <v>0</v>
      </c>
      <c r="AA133" s="82">
        <f t="shared" ref="AA133:AA196" si="9">IF(X133="P",Y133,"0")</f>
        <v>800</v>
      </c>
      <c r="AC133" s="5"/>
    </row>
    <row r="134" spans="1:29" s="3" customFormat="1" ht="10.199999999999999" x14ac:dyDescent="0.2">
      <c r="A134" s="1" t="s">
        <v>2385</v>
      </c>
      <c r="B134" s="2">
        <v>94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I134" s="27" t="s">
        <v>1043</v>
      </c>
      <c r="J134" s="3" t="s">
        <v>446</v>
      </c>
      <c r="K134" s="75" t="s">
        <v>2806</v>
      </c>
      <c r="L134" s="76" t="s">
        <v>2185</v>
      </c>
      <c r="M134" s="77" t="s">
        <v>2484</v>
      </c>
      <c r="N134" s="3" t="s">
        <v>446</v>
      </c>
      <c r="O134" s="3" t="s">
        <v>985</v>
      </c>
      <c r="P134" s="3">
        <v>25</v>
      </c>
      <c r="Q134" s="1" t="s">
        <v>2218</v>
      </c>
      <c r="R134" s="2">
        <v>201</v>
      </c>
      <c r="S134" s="124" t="s">
        <v>2806</v>
      </c>
      <c r="T134" s="1" t="s">
        <v>2699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7"/>
        <v>800</v>
      </c>
      <c r="Z134" s="82" t="str">
        <f t="shared" si="8"/>
        <v>0</v>
      </c>
      <c r="AA134" s="82">
        <f t="shared" si="9"/>
        <v>800</v>
      </c>
      <c r="AC134" s="5"/>
    </row>
    <row r="135" spans="1:29" s="3" customFormat="1" ht="10.199999999999999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I135" s="27" t="s">
        <v>1043</v>
      </c>
      <c r="J135" s="3" t="s">
        <v>446</v>
      </c>
      <c r="K135" s="75" t="s">
        <v>2806</v>
      </c>
      <c r="L135" s="76" t="s">
        <v>2185</v>
      </c>
      <c r="M135" s="77" t="s">
        <v>2484</v>
      </c>
      <c r="N135" s="3" t="s">
        <v>446</v>
      </c>
      <c r="O135" s="3" t="s">
        <v>985</v>
      </c>
      <c r="P135" s="3">
        <v>25</v>
      </c>
      <c r="Q135" s="1" t="s">
        <v>2218</v>
      </c>
      <c r="R135" s="2">
        <v>204</v>
      </c>
      <c r="S135" s="124" t="s">
        <v>2806</v>
      </c>
      <c r="T135" s="1" t="s">
        <v>2700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7"/>
        <v>800</v>
      </c>
      <c r="Z135" s="82" t="str">
        <f t="shared" si="8"/>
        <v>0</v>
      </c>
      <c r="AA135" s="82">
        <f t="shared" si="9"/>
        <v>800</v>
      </c>
      <c r="AC135" s="5"/>
    </row>
    <row r="136" spans="1:29" s="3" customFormat="1" ht="10.199999999999999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20</v>
      </c>
      <c r="I136" s="27" t="s">
        <v>1053</v>
      </c>
      <c r="J136" s="3" t="s">
        <v>446</v>
      </c>
      <c r="K136" s="75" t="s">
        <v>2806</v>
      </c>
      <c r="L136" s="76" t="s">
        <v>2185</v>
      </c>
      <c r="M136" s="77" t="s">
        <v>2484</v>
      </c>
      <c r="N136" s="3" t="s">
        <v>446</v>
      </c>
      <c r="O136" s="3" t="s">
        <v>985</v>
      </c>
      <c r="P136" s="3">
        <v>20</v>
      </c>
      <c r="Q136" s="1" t="s">
        <v>2218</v>
      </c>
      <c r="R136" s="2">
        <v>225</v>
      </c>
      <c r="S136" s="124" t="s">
        <v>2806</v>
      </c>
      <c r="T136" s="1" t="s">
        <v>2487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7"/>
        <v>640</v>
      </c>
      <c r="Z136" s="82" t="str">
        <f t="shared" si="8"/>
        <v>0</v>
      </c>
      <c r="AA136" s="82">
        <f t="shared" si="9"/>
        <v>640</v>
      </c>
      <c r="AC136" s="5"/>
    </row>
    <row r="137" spans="1:29" s="3" customFormat="1" ht="10.199999999999999" x14ac:dyDescent="0.2">
      <c r="A137" s="1" t="s">
        <v>2394</v>
      </c>
      <c r="B137" s="2">
        <v>81.349999999999994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5</v>
      </c>
      <c r="I137" s="27" t="s">
        <v>1035</v>
      </c>
      <c r="J137" s="3" t="s">
        <v>446</v>
      </c>
      <c r="K137" s="75" t="s">
        <v>2806</v>
      </c>
      <c r="L137" s="76" t="s">
        <v>2185</v>
      </c>
      <c r="M137" s="77" t="s">
        <v>2484</v>
      </c>
      <c r="N137" s="3" t="s">
        <v>446</v>
      </c>
      <c r="O137" s="3" t="s">
        <v>985</v>
      </c>
      <c r="P137" s="3">
        <v>5</v>
      </c>
      <c r="Q137" s="1" t="s">
        <v>2218</v>
      </c>
      <c r="R137" s="2">
        <v>225</v>
      </c>
      <c r="S137" s="124">
        <v>15888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7"/>
        <v>160</v>
      </c>
      <c r="Z137" s="82" t="str">
        <f t="shared" si="8"/>
        <v>0</v>
      </c>
      <c r="AA137" s="82">
        <f t="shared" si="9"/>
        <v>160</v>
      </c>
      <c r="AC137" s="5"/>
    </row>
    <row r="138" spans="1:29" s="3" customFormat="1" ht="10.199999999999999" x14ac:dyDescent="0.2">
      <c r="A138" s="1" t="s">
        <v>2383</v>
      </c>
      <c r="B138" s="2">
        <v>95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27" t="s">
        <v>1035</v>
      </c>
      <c r="J138" s="3" t="s">
        <v>446</v>
      </c>
      <c r="K138" s="75" t="s">
        <v>2806</v>
      </c>
      <c r="L138" s="76" t="s">
        <v>2185</v>
      </c>
      <c r="M138" s="77" t="s">
        <v>2484</v>
      </c>
      <c r="N138" s="3" t="s">
        <v>446</v>
      </c>
      <c r="O138" s="3" t="s">
        <v>985</v>
      </c>
      <c r="P138" s="3">
        <v>25</v>
      </c>
      <c r="Q138" s="1" t="s">
        <v>2485</v>
      </c>
      <c r="R138" s="2">
        <v>217</v>
      </c>
      <c r="S138" s="124">
        <v>15888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7"/>
        <v>800</v>
      </c>
      <c r="Z138" s="82" t="str">
        <f t="shared" si="8"/>
        <v>0</v>
      </c>
      <c r="AA138" s="82">
        <f t="shared" si="9"/>
        <v>800</v>
      </c>
      <c r="AC138" s="5"/>
    </row>
    <row r="139" spans="1:29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5</v>
      </c>
      <c r="I139" s="114" t="s">
        <v>2904</v>
      </c>
      <c r="J139" s="3" t="s">
        <v>446</v>
      </c>
      <c r="K139" s="112" t="s">
        <v>2277</v>
      </c>
      <c r="L139" s="76" t="s">
        <v>2185</v>
      </c>
      <c r="M139" s="77" t="s">
        <v>2821</v>
      </c>
      <c r="N139" s="3" t="s">
        <v>446</v>
      </c>
      <c r="O139" s="87" t="s">
        <v>428</v>
      </c>
      <c r="P139" s="22">
        <v>5</v>
      </c>
      <c r="Q139" s="1" t="s">
        <v>1002</v>
      </c>
      <c r="R139" s="2">
        <v>0</v>
      </c>
      <c r="S139" s="119" t="s">
        <v>1040</v>
      </c>
      <c r="T139" s="1" t="s">
        <v>1069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7"/>
        <v>160</v>
      </c>
      <c r="Z139" s="82" t="str">
        <f t="shared" si="8"/>
        <v>0</v>
      </c>
      <c r="AA139" s="82">
        <f t="shared" si="9"/>
        <v>160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8</v>
      </c>
      <c r="I140" s="114" t="s">
        <v>2904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8</v>
      </c>
      <c r="Q140" s="1" t="s">
        <v>1002</v>
      </c>
      <c r="R140" s="2">
        <v>0</v>
      </c>
      <c r="S140" s="119" t="s">
        <v>1040</v>
      </c>
      <c r="T140" s="1" t="s">
        <v>1069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7"/>
        <v>256</v>
      </c>
      <c r="Z140" s="82" t="str">
        <f t="shared" si="8"/>
        <v>0</v>
      </c>
      <c r="AA140" s="82">
        <f t="shared" si="9"/>
        <v>256</v>
      </c>
      <c r="AC140" s="5"/>
    </row>
    <row r="141" spans="1:29" s="3" customFormat="1" ht="11.85" customHeight="1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I141" s="114" t="s">
        <v>2920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20</v>
      </c>
      <c r="Q141" s="1" t="s">
        <v>1002</v>
      </c>
      <c r="R141" s="2">
        <v>0</v>
      </c>
      <c r="S141" s="119" t="s">
        <v>1040</v>
      </c>
      <c r="T141" s="1" t="s">
        <v>1069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7"/>
        <v>640</v>
      </c>
      <c r="Z141" s="82" t="str">
        <f t="shared" si="8"/>
        <v>0</v>
      </c>
      <c r="AA141" s="82">
        <f t="shared" si="9"/>
        <v>640</v>
      </c>
      <c r="AC141" s="5"/>
    </row>
    <row r="142" spans="1:29" s="3" customFormat="1" ht="10.199999999999999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</v>
      </c>
      <c r="I142" s="114" t="s">
        <v>1058</v>
      </c>
      <c r="J142" s="3" t="s">
        <v>446</v>
      </c>
      <c r="K142" s="112" t="s">
        <v>2277</v>
      </c>
      <c r="L142" s="76" t="s">
        <v>2185</v>
      </c>
      <c r="M142" s="77" t="s">
        <v>2315</v>
      </c>
      <c r="N142" s="3" t="s">
        <v>446</v>
      </c>
      <c r="O142" s="3" t="s">
        <v>1059</v>
      </c>
      <c r="P142" s="3">
        <v>2</v>
      </c>
      <c r="Q142" s="1" t="s">
        <v>2193</v>
      </c>
      <c r="R142" s="2">
        <v>26.65</v>
      </c>
      <c r="S142" s="120" t="s">
        <v>2911</v>
      </c>
      <c r="T142" s="1" t="s">
        <v>2672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7"/>
        <v>64</v>
      </c>
      <c r="Z142" s="82" t="str">
        <f t="shared" si="8"/>
        <v>0</v>
      </c>
      <c r="AA142" s="82">
        <f t="shared" si="9"/>
        <v>64</v>
      </c>
      <c r="AC142" s="5"/>
    </row>
    <row r="143" spans="1:29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2920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3" t="s">
        <v>2918</v>
      </c>
      <c r="P143" s="3">
        <v>25</v>
      </c>
      <c r="Q143" s="1" t="s">
        <v>2218</v>
      </c>
      <c r="R143" s="2">
        <v>200</v>
      </c>
      <c r="S143" s="124" t="s">
        <v>1042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7"/>
        <v>800</v>
      </c>
      <c r="Z143" s="82" t="str">
        <f t="shared" si="8"/>
        <v>0</v>
      </c>
      <c r="AA143" s="82">
        <f t="shared" si="9"/>
        <v>800</v>
      </c>
      <c r="AC143" s="5"/>
    </row>
    <row r="144" spans="1:29" s="3" customFormat="1" ht="10.199999999999999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114" t="s">
        <v>2920</v>
      </c>
      <c r="J144" s="3" t="s">
        <v>446</v>
      </c>
      <c r="K144" s="112" t="s">
        <v>2277</v>
      </c>
      <c r="L144" s="76" t="s">
        <v>2185</v>
      </c>
      <c r="M144" s="77" t="s">
        <v>2441</v>
      </c>
      <c r="N144" s="3" t="s">
        <v>446</v>
      </c>
      <c r="O144" s="3" t="s">
        <v>2918</v>
      </c>
      <c r="P144" s="3">
        <v>25</v>
      </c>
      <c r="Q144" s="1" t="s">
        <v>2218</v>
      </c>
      <c r="R144" s="2">
        <v>200</v>
      </c>
      <c r="S144" s="124" t="s">
        <v>1042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7"/>
        <v>800</v>
      </c>
      <c r="Z144" s="82" t="str">
        <f t="shared" si="8"/>
        <v>0</v>
      </c>
      <c r="AA144" s="82">
        <f t="shared" si="9"/>
        <v>800</v>
      </c>
      <c r="AC144" s="5"/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114" t="s">
        <v>2920</v>
      </c>
      <c r="J145" s="3" t="s">
        <v>446</v>
      </c>
      <c r="K145" s="112" t="s">
        <v>2277</v>
      </c>
      <c r="L145" s="76" t="s">
        <v>2185</v>
      </c>
      <c r="M145" s="77" t="s">
        <v>2441</v>
      </c>
      <c r="N145" s="3" t="s">
        <v>446</v>
      </c>
      <c r="O145" s="3" t="s">
        <v>2918</v>
      </c>
      <c r="P145" s="3">
        <v>25</v>
      </c>
      <c r="Q145" s="1" t="s">
        <v>2218</v>
      </c>
      <c r="R145" s="2">
        <v>200</v>
      </c>
      <c r="S145" s="124" t="s">
        <v>1042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7"/>
        <v>800</v>
      </c>
      <c r="Z145" s="82" t="str">
        <f t="shared" si="8"/>
        <v>0</v>
      </c>
      <c r="AA145" s="82">
        <f t="shared" si="9"/>
        <v>800</v>
      </c>
      <c r="AC145" s="5"/>
    </row>
    <row r="146" spans="1:29" s="3" customFormat="1" ht="10.199999999999999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2920</v>
      </c>
      <c r="J146" s="3" t="s">
        <v>446</v>
      </c>
      <c r="K146" s="112" t="s">
        <v>2277</v>
      </c>
      <c r="L146" s="76" t="s">
        <v>2185</v>
      </c>
      <c r="M146" s="77" t="s">
        <v>2441</v>
      </c>
      <c r="N146" s="3" t="s">
        <v>446</v>
      </c>
      <c r="O146" s="3" t="s">
        <v>2918</v>
      </c>
      <c r="P146" s="3">
        <v>25</v>
      </c>
      <c r="Q146" s="1" t="s">
        <v>2218</v>
      </c>
      <c r="R146" s="2">
        <v>200</v>
      </c>
      <c r="S146" s="124" t="s">
        <v>1042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7"/>
        <v>800</v>
      </c>
      <c r="Z146" s="82" t="str">
        <f t="shared" si="8"/>
        <v>0</v>
      </c>
      <c r="AA146" s="82">
        <f t="shared" si="9"/>
        <v>800</v>
      </c>
      <c r="AC146" s="5"/>
    </row>
    <row r="147" spans="1:29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 t="s">
        <v>1042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7"/>
        <v>800</v>
      </c>
      <c r="Z147" s="82" t="str">
        <f t="shared" si="8"/>
        <v>0</v>
      </c>
      <c r="AA147" s="82">
        <f t="shared" si="9"/>
        <v>800</v>
      </c>
      <c r="AC147" s="5"/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115" t="s">
        <v>1025</v>
      </c>
      <c r="N148" s="3" t="s">
        <v>446</v>
      </c>
      <c r="O148" s="3" t="s">
        <v>2918</v>
      </c>
      <c r="P148" s="3">
        <v>25</v>
      </c>
      <c r="Q148" s="1" t="s">
        <v>1066</v>
      </c>
      <c r="R148" s="2">
        <v>250</v>
      </c>
      <c r="S148" s="124" t="s">
        <v>1042</v>
      </c>
      <c r="T148" s="1" t="s">
        <v>1068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7"/>
        <v>800</v>
      </c>
      <c r="Z148" s="82" t="str">
        <f t="shared" si="8"/>
        <v>0</v>
      </c>
      <c r="AA148" s="82">
        <f t="shared" si="9"/>
        <v>800</v>
      </c>
      <c r="AC148" s="5"/>
    </row>
    <row r="149" spans="1:29" s="3" customFormat="1" ht="10.199999999999999" x14ac:dyDescent="0.2">
      <c r="A149" s="1" t="s">
        <v>2401</v>
      </c>
      <c r="B149" s="2">
        <v>57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86" t="s">
        <v>1048</v>
      </c>
      <c r="J149" s="3" t="s">
        <v>446</v>
      </c>
      <c r="K149" s="108" t="s">
        <v>2324</v>
      </c>
      <c r="L149" s="109" t="s">
        <v>2185</v>
      </c>
      <c r="M149" s="110" t="s">
        <v>2596</v>
      </c>
      <c r="N149" s="3" t="s">
        <v>446</v>
      </c>
      <c r="O149" s="3" t="s">
        <v>2912</v>
      </c>
      <c r="P149" s="3">
        <v>25</v>
      </c>
      <c r="Q149" s="1" t="s">
        <v>2193</v>
      </c>
      <c r="R149" s="2">
        <v>57</v>
      </c>
      <c r="S149" s="125">
        <v>15858</v>
      </c>
      <c r="T149" s="1" t="s">
        <v>2597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7"/>
        <v>800</v>
      </c>
      <c r="Z149" s="82" t="str">
        <f t="shared" si="8"/>
        <v>0</v>
      </c>
      <c r="AA149" s="82">
        <f t="shared" si="9"/>
        <v>800</v>
      </c>
      <c r="AC149" s="5"/>
    </row>
    <row r="150" spans="1:29" s="3" customFormat="1" ht="10.199999999999999" x14ac:dyDescent="0.2">
      <c r="A150" s="1" t="s">
        <v>1065</v>
      </c>
      <c r="B150" s="2">
        <v>275</v>
      </c>
      <c r="C150" s="1" t="s">
        <v>1066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1092</v>
      </c>
      <c r="J150" s="3" t="s">
        <v>446</v>
      </c>
      <c r="K150" s="112" t="s">
        <v>2887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15924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7"/>
        <v>800</v>
      </c>
      <c r="Z150" s="82" t="str">
        <f t="shared" si="8"/>
        <v>0</v>
      </c>
      <c r="AA150" s="82">
        <f t="shared" si="9"/>
        <v>800</v>
      </c>
      <c r="AC150" s="5"/>
    </row>
    <row r="151" spans="1:29" s="3" customFormat="1" ht="10.199999999999999" x14ac:dyDescent="0.2">
      <c r="A151" s="1" t="s">
        <v>426</v>
      </c>
      <c r="B151" s="2">
        <v>400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3" t="s">
        <v>1030</v>
      </c>
      <c r="J151" s="3" t="s">
        <v>446</v>
      </c>
      <c r="K151" s="108" t="s">
        <v>2466</v>
      </c>
      <c r="L151" s="109" t="s">
        <v>2185</v>
      </c>
      <c r="M151" s="110" t="s">
        <v>2701</v>
      </c>
      <c r="N151" s="3" t="s">
        <v>446</v>
      </c>
      <c r="O151" s="3" t="s">
        <v>1039</v>
      </c>
      <c r="P151" s="3">
        <v>25</v>
      </c>
      <c r="Q151" s="1" t="s">
        <v>2193</v>
      </c>
      <c r="R151" s="2">
        <v>48</v>
      </c>
      <c r="S151" s="125">
        <v>15847</v>
      </c>
      <c r="T151" s="1" t="s">
        <v>2702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7"/>
        <v>800</v>
      </c>
      <c r="Z151" s="82" t="str">
        <f t="shared" si="8"/>
        <v>0</v>
      </c>
      <c r="AA151" s="82">
        <f t="shared" si="9"/>
        <v>800</v>
      </c>
      <c r="AC151" s="5"/>
    </row>
    <row r="152" spans="1:29" s="3" customFormat="1" ht="10.199999999999999" x14ac:dyDescent="0.2">
      <c r="A152" s="1" t="s">
        <v>2514</v>
      </c>
      <c r="B152" s="2">
        <v>235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108" t="s">
        <v>2515</v>
      </c>
      <c r="L152" s="109" t="s">
        <v>2185</v>
      </c>
      <c r="M152" s="110" t="s">
        <v>2430</v>
      </c>
      <c r="N152" s="3" t="s">
        <v>446</v>
      </c>
      <c r="O152" s="3" t="s">
        <v>1028</v>
      </c>
      <c r="P152" s="3">
        <v>25</v>
      </c>
      <c r="Q152" s="1" t="s">
        <v>2193</v>
      </c>
      <c r="R152" s="2">
        <v>40</v>
      </c>
      <c r="S152" s="120" t="s">
        <v>436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7"/>
        <v>800</v>
      </c>
      <c r="Z152" s="82">
        <f t="shared" si="8"/>
        <v>800</v>
      </c>
      <c r="AA152" s="82" t="str">
        <f t="shared" si="9"/>
        <v>0</v>
      </c>
      <c r="AC152" s="5"/>
    </row>
    <row r="153" spans="1:29" s="3" customFormat="1" ht="10.199999999999999" x14ac:dyDescent="0.2">
      <c r="A153" s="1" t="s">
        <v>1067</v>
      </c>
      <c r="B153" s="2">
        <v>210</v>
      </c>
      <c r="C153" s="1" t="s">
        <v>1066</v>
      </c>
      <c r="D153" s="1" t="s">
        <v>2186</v>
      </c>
      <c r="E153" s="3" t="s">
        <v>2187</v>
      </c>
      <c r="F153" s="3">
        <v>16</v>
      </c>
      <c r="G153" s="3">
        <v>25</v>
      </c>
      <c r="I153" s="114"/>
      <c r="J153" s="3" t="s">
        <v>446</v>
      </c>
      <c r="K153" s="112" t="s">
        <v>2888</v>
      </c>
      <c r="L153" s="76" t="s">
        <v>2185</v>
      </c>
      <c r="M153" s="77" t="s">
        <v>2430</v>
      </c>
      <c r="N153" s="3" t="s">
        <v>446</v>
      </c>
      <c r="O153" s="26"/>
      <c r="P153" s="3">
        <v>25</v>
      </c>
      <c r="Q153" s="1" t="s">
        <v>2193</v>
      </c>
      <c r="R153" s="2">
        <v>40</v>
      </c>
      <c r="S153" s="120" t="s">
        <v>436</v>
      </c>
      <c r="T153" s="1" t="s">
        <v>2436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7"/>
        <v>800</v>
      </c>
      <c r="Z153" s="82">
        <f t="shared" si="8"/>
        <v>800</v>
      </c>
      <c r="AA153" s="82" t="str">
        <f t="shared" si="9"/>
        <v>0</v>
      </c>
      <c r="AC153" s="5"/>
    </row>
    <row r="154" spans="1:29" s="3" customFormat="1" ht="10.199999999999999" x14ac:dyDescent="0.2">
      <c r="A154" s="1" t="s">
        <v>423</v>
      </c>
      <c r="B154" s="2">
        <v>390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3" t="s">
        <v>1060</v>
      </c>
      <c r="J154" s="3" t="s">
        <v>446</v>
      </c>
      <c r="K154" s="75" t="s">
        <v>2367</v>
      </c>
      <c r="L154" s="76" t="s">
        <v>2185</v>
      </c>
      <c r="M154" s="77" t="s">
        <v>2453</v>
      </c>
      <c r="N154" s="3" t="s">
        <v>446</v>
      </c>
      <c r="O154" s="3" t="s">
        <v>988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7"/>
        <v>800</v>
      </c>
      <c r="Z154" s="82" t="str">
        <f t="shared" si="8"/>
        <v>0</v>
      </c>
      <c r="AA154" s="82">
        <f t="shared" si="9"/>
        <v>800</v>
      </c>
      <c r="AC154" s="5"/>
    </row>
    <row r="155" spans="1:29" s="3" customFormat="1" ht="10.199999999999999" x14ac:dyDescent="0.2">
      <c r="A155" s="1" t="s">
        <v>1062</v>
      </c>
      <c r="B155" s="2">
        <v>350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27" t="s">
        <v>1033</v>
      </c>
      <c r="J155" s="3" t="s">
        <v>446</v>
      </c>
      <c r="K155" s="108" t="s">
        <v>2804</v>
      </c>
      <c r="L155" s="109" t="s">
        <v>2185</v>
      </c>
      <c r="M155" s="110" t="s">
        <v>2453</v>
      </c>
      <c r="N155" s="3" t="s">
        <v>446</v>
      </c>
      <c r="O155" s="3" t="s">
        <v>1037</v>
      </c>
      <c r="P155" s="3">
        <v>25</v>
      </c>
      <c r="Q155" s="1" t="s">
        <v>2193</v>
      </c>
      <c r="R155" s="2">
        <v>86.5</v>
      </c>
      <c r="S155" s="120" t="s">
        <v>2453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7"/>
        <v>800</v>
      </c>
      <c r="Z155" s="82" t="str">
        <f t="shared" si="8"/>
        <v>0</v>
      </c>
      <c r="AA155" s="82">
        <f t="shared" si="9"/>
        <v>800</v>
      </c>
      <c r="AC155" s="5"/>
    </row>
    <row r="156" spans="1:29" s="3" customFormat="1" ht="11.85" customHeight="1" x14ac:dyDescent="0.2">
      <c r="A156" s="1" t="s">
        <v>1064</v>
      </c>
      <c r="B156" s="2">
        <v>330</v>
      </c>
      <c r="C156" s="1" t="s">
        <v>1063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75" t="s">
        <v>2887</v>
      </c>
      <c r="L156" s="76" t="s">
        <v>2185</v>
      </c>
      <c r="M156" s="77" t="s">
        <v>2490</v>
      </c>
      <c r="N156" s="3" t="s">
        <v>446</v>
      </c>
      <c r="O156" s="3" t="s">
        <v>1031</v>
      </c>
      <c r="P156" s="3">
        <v>25</v>
      </c>
      <c r="Q156" s="1" t="s">
        <v>2193</v>
      </c>
      <c r="R156" s="2">
        <v>86.5</v>
      </c>
      <c r="S156" s="120" t="s">
        <v>436</v>
      </c>
      <c r="T156" s="1" t="s">
        <v>2511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7"/>
        <v>800</v>
      </c>
      <c r="Z156" s="82">
        <f t="shared" si="8"/>
        <v>800</v>
      </c>
      <c r="AA156" s="82" t="str">
        <f t="shared" si="9"/>
        <v>0</v>
      </c>
      <c r="AC156" s="5"/>
    </row>
    <row r="157" spans="1:29" s="3" customFormat="1" ht="10.199999999999999" x14ac:dyDescent="0.2">
      <c r="A157" s="1"/>
      <c r="B157" s="2"/>
      <c r="C157" s="1"/>
      <c r="D157" s="1"/>
      <c r="G157" s="3">
        <v>25</v>
      </c>
      <c r="I157" s="114"/>
      <c r="J157" s="3" t="s">
        <v>446</v>
      </c>
      <c r="K157" s="112" t="s">
        <v>2329</v>
      </c>
      <c r="L157" s="76" t="s">
        <v>2185</v>
      </c>
      <c r="M157" s="77" t="s">
        <v>2516</v>
      </c>
      <c r="N157" s="3" t="s">
        <v>446</v>
      </c>
      <c r="O157" s="3" t="s">
        <v>2898</v>
      </c>
      <c r="P157" s="3">
        <v>25</v>
      </c>
      <c r="Q157" s="1" t="s">
        <v>2193</v>
      </c>
      <c r="R157" s="2">
        <v>400</v>
      </c>
      <c r="S157" s="120" t="s">
        <v>436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/>
      <c r="Z157" s="82">
        <f t="shared" si="8"/>
        <v>0</v>
      </c>
      <c r="AA157" s="82" t="str">
        <f t="shared" si="9"/>
        <v>0</v>
      </c>
      <c r="AC157" s="5"/>
    </row>
    <row r="158" spans="1:29" s="38" customFormat="1" ht="11.85" customHeight="1" x14ac:dyDescent="0.25">
      <c r="G158" s="39">
        <f>SUM(G129:G157)</f>
        <v>614</v>
      </c>
      <c r="H158" s="40"/>
      <c r="I158" s="40"/>
      <c r="J158" s="40"/>
      <c r="K158" s="40"/>
      <c r="L158" s="41"/>
      <c r="M158" s="40">
        <f>G158-P158</f>
        <v>0</v>
      </c>
      <c r="N158" s="40"/>
      <c r="O158" s="40"/>
      <c r="P158" s="39">
        <f>SUM(P129:P157)</f>
        <v>614</v>
      </c>
      <c r="Q158" s="42"/>
      <c r="R158" s="42"/>
      <c r="S158" s="94"/>
      <c r="T158" s="42"/>
      <c r="X158" s="42"/>
      <c r="Y158" s="82"/>
      <c r="Z158" s="82" t="str">
        <f t="shared" si="8"/>
        <v>0</v>
      </c>
      <c r="AA158" s="82" t="str">
        <f t="shared" si="9"/>
        <v>0</v>
      </c>
    </row>
    <row r="159" spans="1:29" s="43" customFormat="1" ht="11.85" customHeight="1" x14ac:dyDescent="0.25">
      <c r="C159" s="44" t="s">
        <v>469</v>
      </c>
      <c r="G159" s="22"/>
      <c r="H159" s="22"/>
      <c r="I159" s="22"/>
      <c r="J159" s="22"/>
      <c r="K159" s="22"/>
      <c r="L159" s="45"/>
      <c r="M159" s="22"/>
      <c r="N159" s="22"/>
      <c r="O159" s="22"/>
      <c r="P159" s="22"/>
      <c r="Q159" s="22"/>
      <c r="R159" s="22"/>
      <c r="S159" s="95"/>
      <c r="T159" s="22"/>
      <c r="X159" s="22"/>
      <c r="Y159" s="82"/>
      <c r="Z159" s="82" t="str">
        <f t="shared" si="8"/>
        <v>0</v>
      </c>
      <c r="AA159" s="82" t="str">
        <f t="shared" si="9"/>
        <v>0</v>
      </c>
    </row>
    <row r="160" spans="1:29" s="3" customFormat="1" ht="10.199999999999999" x14ac:dyDescent="0.2">
      <c r="A160" s="1" t="s">
        <v>2774</v>
      </c>
      <c r="B160" s="21">
        <v>64.5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J160" s="3" t="s">
        <v>446</v>
      </c>
      <c r="K160" s="108" t="s">
        <v>2453</v>
      </c>
      <c r="L160" s="109" t="s">
        <v>2185</v>
      </c>
      <c r="M160" s="110" t="s">
        <v>2453</v>
      </c>
      <c r="N160" s="3" t="s">
        <v>446</v>
      </c>
      <c r="O160" s="79" t="s">
        <v>2807</v>
      </c>
      <c r="P160" s="3">
        <v>25</v>
      </c>
      <c r="Q160" s="1" t="s">
        <v>2193</v>
      </c>
      <c r="R160" s="2">
        <v>38.5</v>
      </c>
      <c r="S160" s="4" t="s">
        <v>436</v>
      </c>
      <c r="T160" s="1" t="s">
        <v>2775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7"/>
        <v>400</v>
      </c>
      <c r="Z160" s="82">
        <f t="shared" si="8"/>
        <v>400</v>
      </c>
      <c r="AA160" s="82" t="str">
        <f t="shared" si="9"/>
        <v>0</v>
      </c>
      <c r="AC160" s="5"/>
    </row>
    <row r="161" spans="1:29" s="3" customFormat="1" ht="10.199999999999999" x14ac:dyDescent="0.2">
      <c r="A161" s="1" t="s">
        <v>2776</v>
      </c>
      <c r="B161" s="21">
        <v>69.5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J161" s="3" t="s">
        <v>446</v>
      </c>
      <c r="K161" s="108" t="s">
        <v>2453</v>
      </c>
      <c r="L161" s="109" t="s">
        <v>2185</v>
      </c>
      <c r="M161" s="110" t="s">
        <v>2453</v>
      </c>
      <c r="N161" s="3" t="s">
        <v>446</v>
      </c>
      <c r="O161" s="28" t="s">
        <v>2807</v>
      </c>
      <c r="P161" s="3">
        <v>25</v>
      </c>
      <c r="Q161" s="1" t="s">
        <v>2193</v>
      </c>
      <c r="R161" s="2">
        <v>38.5</v>
      </c>
      <c r="S161" s="4" t="s">
        <v>436</v>
      </c>
      <c r="T161" s="1" t="s">
        <v>2777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7"/>
        <v>400</v>
      </c>
      <c r="Z161" s="82">
        <f t="shared" si="8"/>
        <v>400</v>
      </c>
      <c r="AA161" s="82" t="str">
        <f t="shared" si="9"/>
        <v>0</v>
      </c>
      <c r="AC161" s="5"/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1002</v>
      </c>
      <c r="R162" s="2">
        <v>0</v>
      </c>
      <c r="S162" s="125" t="s">
        <v>1041</v>
      </c>
      <c r="T162" s="1" t="s">
        <v>1078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7"/>
        <v>64</v>
      </c>
      <c r="Z162" s="82" t="str">
        <f t="shared" si="8"/>
        <v>0</v>
      </c>
      <c r="AA162" s="82">
        <f t="shared" si="9"/>
        <v>64</v>
      </c>
      <c r="AC162" s="5"/>
    </row>
    <row r="163" spans="1:29" s="3" customFormat="1" ht="10.199999999999999" x14ac:dyDescent="0.2">
      <c r="A163" s="1" t="s">
        <v>2773</v>
      </c>
      <c r="B163" s="2">
        <v>185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I163" s="111" t="s">
        <v>2901</v>
      </c>
      <c r="J163" s="3" t="s">
        <v>446</v>
      </c>
      <c r="K163" s="75" t="s">
        <v>2448</v>
      </c>
      <c r="L163" s="76" t="s">
        <v>2185</v>
      </c>
      <c r="M163" s="77" t="s">
        <v>2821</v>
      </c>
      <c r="N163" s="3" t="s">
        <v>446</v>
      </c>
      <c r="O163" s="87" t="s">
        <v>428</v>
      </c>
      <c r="P163" s="22">
        <v>25</v>
      </c>
      <c r="Q163" s="1" t="s">
        <v>1002</v>
      </c>
      <c r="R163" s="2">
        <v>0</v>
      </c>
      <c r="S163" s="124">
        <v>15862</v>
      </c>
      <c r="T163" s="1" t="s">
        <v>1078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7"/>
        <v>400</v>
      </c>
      <c r="Z163" s="82" t="str">
        <f t="shared" si="8"/>
        <v>0</v>
      </c>
      <c r="AA163" s="82">
        <f t="shared" si="9"/>
        <v>400</v>
      </c>
      <c r="AC163" s="5"/>
    </row>
    <row r="164" spans="1:29" s="3" customFormat="1" ht="10.199999999999999" x14ac:dyDescent="0.2">
      <c r="A164" s="1" t="s">
        <v>421</v>
      </c>
      <c r="B164" s="2">
        <v>0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8</v>
      </c>
      <c r="I164" s="78" t="s">
        <v>1024</v>
      </c>
      <c r="J164" s="3" t="s">
        <v>446</v>
      </c>
      <c r="K164" s="75" t="s">
        <v>2821</v>
      </c>
      <c r="L164" s="76" t="s">
        <v>2185</v>
      </c>
      <c r="M164" s="77" t="s">
        <v>2315</v>
      </c>
      <c r="N164" s="3" t="s">
        <v>446</v>
      </c>
      <c r="O164" s="3" t="s">
        <v>1055</v>
      </c>
      <c r="P164" s="3">
        <v>8</v>
      </c>
      <c r="Q164" s="1" t="s">
        <v>2193</v>
      </c>
      <c r="R164" s="2">
        <v>26.65</v>
      </c>
      <c r="S164" s="120" t="s">
        <v>2911</v>
      </c>
      <c r="T164" s="1" t="s">
        <v>2672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7"/>
        <v>128</v>
      </c>
      <c r="Z164" s="82" t="str">
        <f t="shared" si="8"/>
        <v>0</v>
      </c>
      <c r="AA164" s="82">
        <f t="shared" si="9"/>
        <v>128</v>
      </c>
      <c r="AC164" s="5"/>
    </row>
    <row r="165" spans="1:29" s="3" customFormat="1" ht="10.199999999999999" x14ac:dyDescent="0.2">
      <c r="A165" s="1" t="s">
        <v>2762</v>
      </c>
      <c r="B165" s="2">
        <v>62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27"/>
      <c r="J165" s="3" t="s">
        <v>446</v>
      </c>
      <c r="K165" s="75" t="s">
        <v>2381</v>
      </c>
      <c r="L165" s="76" t="s">
        <v>2185</v>
      </c>
      <c r="M165" s="77" t="s">
        <v>2519</v>
      </c>
      <c r="N165" s="3" t="s">
        <v>446</v>
      </c>
      <c r="O165" s="3" t="s">
        <v>1029</v>
      </c>
      <c r="P165" s="3">
        <v>25</v>
      </c>
      <c r="Q165" s="1" t="s">
        <v>2193</v>
      </c>
      <c r="R165" s="2">
        <v>72</v>
      </c>
      <c r="S165" s="120" t="s">
        <v>2466</v>
      </c>
      <c r="T165" s="1" t="s">
        <v>2792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7"/>
        <v>400</v>
      </c>
      <c r="Z165" s="82" t="str">
        <f t="shared" si="8"/>
        <v>0</v>
      </c>
      <c r="AA165" s="82">
        <f t="shared" si="9"/>
        <v>400</v>
      </c>
      <c r="AC165" s="5"/>
    </row>
    <row r="166" spans="1:29" s="3" customFormat="1" ht="10.199999999999999" x14ac:dyDescent="0.2">
      <c r="A166" s="1" t="s">
        <v>2760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I166" s="27"/>
      <c r="J166" s="3" t="s">
        <v>446</v>
      </c>
      <c r="K166" s="75" t="s">
        <v>2381</v>
      </c>
      <c r="L166" s="76" t="s">
        <v>2185</v>
      </c>
      <c r="M166" s="77" t="s">
        <v>2315</v>
      </c>
      <c r="N166" s="3" t="s">
        <v>446</v>
      </c>
      <c r="O166" s="27" t="s">
        <v>1027</v>
      </c>
      <c r="P166" s="3">
        <v>25</v>
      </c>
      <c r="Q166" s="1" t="s">
        <v>2485</v>
      </c>
      <c r="R166" s="2">
        <v>199.25</v>
      </c>
      <c r="S166" s="120" t="s">
        <v>436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7"/>
        <v>400</v>
      </c>
      <c r="Z166" s="82">
        <f t="shared" si="8"/>
        <v>400</v>
      </c>
      <c r="AA166" s="82" t="str">
        <f t="shared" si="9"/>
        <v>0</v>
      </c>
      <c r="AC166" s="5"/>
    </row>
    <row r="167" spans="1:29" s="3" customFormat="1" ht="10.199999999999999" x14ac:dyDescent="0.2">
      <c r="A167" s="1" t="s">
        <v>2684</v>
      </c>
      <c r="B167" s="2">
        <v>15.9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I167" s="27"/>
      <c r="J167" s="3" t="s">
        <v>446</v>
      </c>
      <c r="K167" s="75" t="s">
        <v>2381</v>
      </c>
      <c r="L167" s="76" t="s">
        <v>2185</v>
      </c>
      <c r="M167" s="77" t="s">
        <v>2336</v>
      </c>
      <c r="N167" s="3" t="s">
        <v>446</v>
      </c>
      <c r="O167" s="27" t="s">
        <v>1027</v>
      </c>
      <c r="P167" s="3">
        <v>25</v>
      </c>
      <c r="Q167" s="1" t="s">
        <v>2193</v>
      </c>
      <c r="R167" s="2">
        <v>126</v>
      </c>
      <c r="S167" s="120" t="s">
        <v>436</v>
      </c>
      <c r="T167" s="1" t="s">
        <v>2751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7"/>
        <v>400</v>
      </c>
      <c r="Z167" s="82">
        <f t="shared" si="8"/>
        <v>400</v>
      </c>
      <c r="AA167" s="82" t="str">
        <f t="shared" si="9"/>
        <v>0</v>
      </c>
      <c r="AC167" s="5"/>
    </row>
    <row r="168" spans="1:29" s="3" customFormat="1" ht="10.199999999999999" x14ac:dyDescent="0.2">
      <c r="A168" s="1" t="s">
        <v>2685</v>
      </c>
      <c r="B168" s="2">
        <v>225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I168" s="27"/>
      <c r="J168" s="3" t="s">
        <v>446</v>
      </c>
      <c r="K168" s="75" t="s">
        <v>2381</v>
      </c>
      <c r="L168" s="76" t="s">
        <v>2185</v>
      </c>
      <c r="M168" s="77" t="s">
        <v>2336</v>
      </c>
      <c r="N168" s="3" t="s">
        <v>446</v>
      </c>
      <c r="O168" s="27" t="s">
        <v>1027</v>
      </c>
      <c r="P168" s="3">
        <v>25</v>
      </c>
      <c r="Q168" s="1" t="s">
        <v>2218</v>
      </c>
      <c r="R168" s="2">
        <v>190</v>
      </c>
      <c r="S168" s="120" t="s">
        <v>436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7"/>
        <v>400</v>
      </c>
      <c r="Z168" s="82">
        <f t="shared" si="8"/>
        <v>400</v>
      </c>
      <c r="AA168" s="82" t="str">
        <f t="shared" si="9"/>
        <v>0</v>
      </c>
      <c r="AC168" s="5"/>
    </row>
    <row r="169" spans="1:29" s="3" customFormat="1" ht="10.199999999999999" x14ac:dyDescent="0.2">
      <c r="A169" s="1" t="s">
        <v>2795</v>
      </c>
      <c r="B169" s="2">
        <v>185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I169" s="116" t="s">
        <v>1061</v>
      </c>
      <c r="J169" s="3" t="s">
        <v>446</v>
      </c>
      <c r="K169" s="75" t="s">
        <v>2812</v>
      </c>
      <c r="L169" s="76" t="s">
        <v>2185</v>
      </c>
      <c r="M169" s="77" t="s">
        <v>2490</v>
      </c>
      <c r="N169" s="3" t="s">
        <v>446</v>
      </c>
      <c r="O169" s="3" t="s">
        <v>1032</v>
      </c>
      <c r="P169" s="3">
        <v>25</v>
      </c>
      <c r="Q169" s="1" t="s">
        <v>2218</v>
      </c>
      <c r="R169" s="2">
        <v>185</v>
      </c>
      <c r="S169" s="134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7"/>
        <v>400</v>
      </c>
      <c r="Z169" s="82" t="str">
        <f t="shared" si="8"/>
        <v>0</v>
      </c>
      <c r="AA169" s="82">
        <f t="shared" si="9"/>
        <v>400</v>
      </c>
      <c r="AC169" s="5"/>
    </row>
    <row r="170" spans="1:29" s="3" customFormat="1" ht="10.199999999999999" x14ac:dyDescent="0.2">
      <c r="A170" s="1" t="s">
        <v>1089</v>
      </c>
      <c r="B170" s="2">
        <v>195</v>
      </c>
      <c r="C170" s="1" t="s">
        <v>1066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2901</v>
      </c>
      <c r="J170" s="3" t="s">
        <v>446</v>
      </c>
      <c r="K170" s="112" t="s">
        <v>2448</v>
      </c>
      <c r="L170" s="76" t="s">
        <v>2185</v>
      </c>
      <c r="M170" s="77" t="s">
        <v>2318</v>
      </c>
      <c r="N170" s="3" t="s">
        <v>446</v>
      </c>
      <c r="O170" s="3" t="s">
        <v>1049</v>
      </c>
      <c r="P170" s="3">
        <v>25</v>
      </c>
      <c r="Q170" s="1" t="s">
        <v>2193</v>
      </c>
      <c r="R170" s="2">
        <v>89.5</v>
      </c>
      <c r="S170" s="120" t="s">
        <v>2804</v>
      </c>
      <c r="T170" s="1" t="s">
        <v>2674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7"/>
        <v>400</v>
      </c>
      <c r="Z170" s="82" t="str">
        <f t="shared" si="8"/>
        <v>0</v>
      </c>
      <c r="AA170" s="82">
        <f t="shared" si="9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8</v>
      </c>
      <c r="I171" s="114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>
        <v>15863</v>
      </c>
      <c r="T171" s="1" t="s">
        <v>1078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7"/>
        <v>128</v>
      </c>
      <c r="Z171" s="82" t="str">
        <f t="shared" si="8"/>
        <v>0</v>
      </c>
      <c r="AA171" s="82">
        <f t="shared" si="9"/>
        <v>128</v>
      </c>
      <c r="AC171" s="5"/>
    </row>
    <row r="172" spans="1:29" s="3" customFormat="1" ht="10.199999999999999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>
        <v>15865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7"/>
        <v>400</v>
      </c>
      <c r="Z172" s="82" t="str">
        <f t="shared" si="8"/>
        <v>0</v>
      </c>
      <c r="AA172" s="82">
        <f t="shared" si="9"/>
        <v>400</v>
      </c>
      <c r="AC172" s="5"/>
    </row>
    <row r="173" spans="1:29" s="3" customFormat="1" ht="10.199999999999999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3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3</v>
      </c>
      <c r="Q173" s="1" t="s">
        <v>2218</v>
      </c>
      <c r="R173" s="2">
        <v>71</v>
      </c>
      <c r="S173" s="124">
        <v>15865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7"/>
        <v>48</v>
      </c>
      <c r="Z173" s="82" t="str">
        <f t="shared" si="8"/>
        <v>0</v>
      </c>
      <c r="AA173" s="82">
        <f t="shared" si="9"/>
        <v>48</v>
      </c>
      <c r="AC173" s="5"/>
    </row>
    <row r="174" spans="1:29" s="3" customFormat="1" ht="10.199999999999999" x14ac:dyDescent="0.2">
      <c r="A174" s="1" t="s">
        <v>2711</v>
      </c>
      <c r="B174" s="2">
        <v>216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2887</v>
      </c>
      <c r="N174" s="3" t="s">
        <v>446</v>
      </c>
      <c r="O174" s="27" t="s">
        <v>2905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7"/>
        <v>400</v>
      </c>
      <c r="Z174" s="82" t="str">
        <f t="shared" si="8"/>
        <v>0</v>
      </c>
      <c r="AA174" s="82">
        <f t="shared" si="9"/>
        <v>400</v>
      </c>
      <c r="AC174" s="5"/>
    </row>
    <row r="175" spans="1:29" s="3" customFormat="1" ht="10.199999999999999" x14ac:dyDescent="0.2">
      <c r="A175" s="1" t="s">
        <v>2711</v>
      </c>
      <c r="B175" s="2">
        <v>216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22</v>
      </c>
      <c r="I175" s="114" t="s">
        <v>2920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22</v>
      </c>
      <c r="Q175" s="1" t="s">
        <v>2218</v>
      </c>
      <c r="R175" s="2">
        <v>71</v>
      </c>
      <c r="S175" s="124">
        <v>15907</v>
      </c>
      <c r="T175" s="1" t="s">
        <v>2790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7"/>
        <v>352</v>
      </c>
      <c r="Z175" s="82" t="str">
        <f t="shared" si="8"/>
        <v>0</v>
      </c>
      <c r="AA175" s="82">
        <f t="shared" si="9"/>
        <v>352</v>
      </c>
      <c r="AC175" s="5"/>
    </row>
    <row r="176" spans="1:29" s="3" customFormat="1" ht="10.199999999999999" x14ac:dyDescent="0.2">
      <c r="A176" s="1" t="s">
        <v>2711</v>
      </c>
      <c r="B176" s="2">
        <v>216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114" t="s">
        <v>1034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1038</v>
      </c>
      <c r="P176" s="3">
        <v>25</v>
      </c>
      <c r="Q176" s="1" t="s">
        <v>2193</v>
      </c>
      <c r="R176" s="2">
        <v>24.18</v>
      </c>
      <c r="S176" s="120" t="s">
        <v>2887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7"/>
        <v>400</v>
      </c>
      <c r="Z176" s="82" t="str">
        <f t="shared" si="8"/>
        <v>0</v>
      </c>
      <c r="AA176" s="82">
        <f t="shared" si="9"/>
        <v>400</v>
      </c>
      <c r="AC176" s="5"/>
    </row>
    <row r="177" spans="1:29" s="3" customFormat="1" ht="10.199999999999999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2920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7"/>
        <v>400</v>
      </c>
      <c r="Z177" s="82" t="str">
        <f t="shared" si="8"/>
        <v>0</v>
      </c>
      <c r="AA177" s="82">
        <f t="shared" si="9"/>
        <v>400</v>
      </c>
      <c r="AC177" s="5"/>
    </row>
    <row r="178" spans="1:29" s="3" customFormat="1" ht="10.199999999999999" x14ac:dyDescent="0.2">
      <c r="A178" s="1" t="s">
        <v>2711</v>
      </c>
      <c r="B178" s="2">
        <v>216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114" t="s">
        <v>2920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25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7"/>
        <v>400</v>
      </c>
      <c r="Z178" s="82" t="str">
        <f t="shared" si="8"/>
        <v>0</v>
      </c>
      <c r="AA178" s="82">
        <f t="shared" si="9"/>
        <v>400</v>
      </c>
      <c r="AC178" s="5"/>
    </row>
    <row r="179" spans="1:29" s="3" customFormat="1" ht="10.199999999999999" x14ac:dyDescent="0.2">
      <c r="A179" s="1" t="s">
        <v>2711</v>
      </c>
      <c r="B179" s="2">
        <v>216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114" t="s">
        <v>1046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3" t="s">
        <v>2910</v>
      </c>
      <c r="P179" s="3">
        <v>25</v>
      </c>
      <c r="Q179" s="1" t="s">
        <v>2218</v>
      </c>
      <c r="R179" s="2">
        <v>240</v>
      </c>
      <c r="S179" s="124">
        <v>15900</v>
      </c>
      <c r="T179" s="1" t="s">
        <v>2788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7"/>
        <v>400</v>
      </c>
      <c r="Z179" s="82" t="str">
        <f t="shared" si="8"/>
        <v>0</v>
      </c>
      <c r="AA179" s="82">
        <f t="shared" si="9"/>
        <v>400</v>
      </c>
      <c r="AC179" s="5"/>
    </row>
    <row r="180" spans="1:29" s="3" customFormat="1" ht="10.199999999999999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1046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15900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7"/>
        <v>400</v>
      </c>
      <c r="Z180" s="82" t="str">
        <f t="shared" si="8"/>
        <v>0</v>
      </c>
      <c r="AA180" s="82">
        <f t="shared" si="9"/>
        <v>400</v>
      </c>
      <c r="AC180" s="5"/>
    </row>
    <row r="181" spans="1:29" s="3" customFormat="1" ht="10.199999999999999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2218</v>
      </c>
      <c r="R181" s="2">
        <v>204</v>
      </c>
      <c r="S181" s="124">
        <v>15900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7"/>
        <v>400</v>
      </c>
      <c r="Z181" s="82" t="str">
        <f t="shared" si="8"/>
        <v>0</v>
      </c>
      <c r="AA181" s="82">
        <f t="shared" si="9"/>
        <v>400</v>
      </c>
      <c r="AC181" s="5"/>
    </row>
    <row r="182" spans="1:29" s="3" customFormat="1" ht="10.199999999999999" x14ac:dyDescent="0.2">
      <c r="A182" s="1" t="s">
        <v>1079</v>
      </c>
      <c r="B182" s="2">
        <v>200</v>
      </c>
      <c r="C182" s="1" t="s">
        <v>1066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1056</v>
      </c>
      <c r="J182" s="3" t="s">
        <v>446</v>
      </c>
      <c r="K182" s="112" t="s">
        <v>2446</v>
      </c>
      <c r="L182" s="76" t="s">
        <v>2185</v>
      </c>
      <c r="M182" s="77" t="s">
        <v>2804</v>
      </c>
      <c r="N182" s="3" t="s">
        <v>446</v>
      </c>
      <c r="O182" s="27" t="s">
        <v>1057</v>
      </c>
      <c r="P182" s="3">
        <v>25</v>
      </c>
      <c r="Q182" s="1" t="s">
        <v>2193</v>
      </c>
      <c r="R182" s="2">
        <v>24.85</v>
      </c>
      <c r="S182" s="120" t="s">
        <v>2887</v>
      </c>
      <c r="T182" s="1" t="s">
        <v>2651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7"/>
        <v>400</v>
      </c>
      <c r="Z182" s="82" t="str">
        <f t="shared" si="8"/>
        <v>0</v>
      </c>
      <c r="AA182" s="82">
        <f t="shared" si="9"/>
        <v>400</v>
      </c>
      <c r="AC182" s="5"/>
    </row>
    <row r="183" spans="1:29" s="3" customFormat="1" ht="10.199999999999999" x14ac:dyDescent="0.2">
      <c r="A183" s="1" t="s">
        <v>1080</v>
      </c>
      <c r="B183" s="2">
        <v>200</v>
      </c>
      <c r="C183" s="1" t="s">
        <v>1066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1050</v>
      </c>
      <c r="J183" s="3" t="s">
        <v>446</v>
      </c>
      <c r="K183" s="112" t="s">
        <v>2446</v>
      </c>
      <c r="L183" s="76" t="s">
        <v>2185</v>
      </c>
      <c r="M183" s="115" t="s">
        <v>2370</v>
      </c>
      <c r="N183" s="3" t="s">
        <v>446</v>
      </c>
      <c r="O183" s="27" t="s">
        <v>1036</v>
      </c>
      <c r="P183" s="3">
        <v>25</v>
      </c>
      <c r="Q183" s="1" t="s">
        <v>1066</v>
      </c>
      <c r="R183" s="2">
        <v>220</v>
      </c>
      <c r="S183" s="124">
        <v>15867</v>
      </c>
      <c r="T183" s="1" t="s">
        <v>1076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7"/>
        <v>400</v>
      </c>
      <c r="Z183" s="82" t="str">
        <f t="shared" si="8"/>
        <v>0</v>
      </c>
      <c r="AA183" s="82">
        <f t="shared" si="9"/>
        <v>400</v>
      </c>
      <c r="AC183" s="5"/>
    </row>
    <row r="184" spans="1:29" s="3" customFormat="1" ht="10.199999999999999" x14ac:dyDescent="0.2">
      <c r="A184" s="1" t="s">
        <v>1081</v>
      </c>
      <c r="B184" s="2">
        <v>200</v>
      </c>
      <c r="C184" s="1" t="s">
        <v>1066</v>
      </c>
      <c r="D184" s="1" t="s">
        <v>2718</v>
      </c>
      <c r="E184" s="3" t="s">
        <v>2187</v>
      </c>
      <c r="F184" s="3">
        <v>8</v>
      </c>
      <c r="G184" s="3">
        <v>25</v>
      </c>
      <c r="I184" s="29" t="s">
        <v>1050</v>
      </c>
      <c r="J184" s="3" t="s">
        <v>446</v>
      </c>
      <c r="K184" s="112" t="s">
        <v>2446</v>
      </c>
      <c r="L184" s="76" t="s">
        <v>2185</v>
      </c>
      <c r="M184" s="115" t="s">
        <v>2370</v>
      </c>
      <c r="N184" s="3" t="s">
        <v>446</v>
      </c>
      <c r="O184" s="27" t="s">
        <v>1036</v>
      </c>
      <c r="P184" s="3">
        <v>25</v>
      </c>
      <c r="Q184" s="1" t="s">
        <v>1066</v>
      </c>
      <c r="R184" s="2">
        <v>220</v>
      </c>
      <c r="S184" s="124">
        <v>15867</v>
      </c>
      <c r="T184" s="1" t="s">
        <v>1076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7"/>
        <v>400</v>
      </c>
      <c r="Z184" s="82" t="str">
        <f t="shared" si="8"/>
        <v>0</v>
      </c>
      <c r="AA184" s="82">
        <f t="shared" si="9"/>
        <v>400</v>
      </c>
      <c r="AC184" s="5"/>
    </row>
    <row r="185" spans="1:29" s="3" customFormat="1" ht="10.199999999999999" x14ac:dyDescent="0.2">
      <c r="A185" s="1" t="s">
        <v>1082</v>
      </c>
      <c r="B185" s="2">
        <v>200</v>
      </c>
      <c r="C185" s="1" t="s">
        <v>1066</v>
      </c>
      <c r="D185" s="1" t="s">
        <v>2718</v>
      </c>
      <c r="E185" s="3" t="s">
        <v>2187</v>
      </c>
      <c r="F185" s="3">
        <v>8</v>
      </c>
      <c r="G185" s="3">
        <v>25</v>
      </c>
      <c r="I185" s="29" t="s">
        <v>1050</v>
      </c>
      <c r="J185" s="3" t="s">
        <v>446</v>
      </c>
      <c r="K185" s="112" t="s">
        <v>2446</v>
      </c>
      <c r="L185" s="76" t="s">
        <v>2185</v>
      </c>
      <c r="M185" s="115" t="s">
        <v>2370</v>
      </c>
      <c r="N185" s="3" t="s">
        <v>446</v>
      </c>
      <c r="O185" s="27" t="s">
        <v>1036</v>
      </c>
      <c r="P185" s="3">
        <v>25</v>
      </c>
      <c r="Q185" s="1" t="s">
        <v>1066</v>
      </c>
      <c r="R185" s="2">
        <v>220</v>
      </c>
      <c r="S185" s="124">
        <v>15867</v>
      </c>
      <c r="T185" s="1" t="s">
        <v>1076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7"/>
        <v>400</v>
      </c>
      <c r="Z185" s="82" t="str">
        <f t="shared" si="8"/>
        <v>0</v>
      </c>
      <c r="AA185" s="82">
        <f t="shared" si="9"/>
        <v>400</v>
      </c>
      <c r="AC185" s="5"/>
    </row>
    <row r="186" spans="1:29" s="3" customFormat="1" ht="10.199999999999999" x14ac:dyDescent="0.2">
      <c r="A186" s="1" t="s">
        <v>2771</v>
      </c>
      <c r="B186" s="2">
        <v>63.5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4" t="s">
        <v>1052</v>
      </c>
      <c r="J186" s="3" t="s">
        <v>446</v>
      </c>
      <c r="K186" s="75" t="s">
        <v>2446</v>
      </c>
      <c r="L186" s="76" t="s">
        <v>2185</v>
      </c>
      <c r="M186" s="77" t="s">
        <v>2441</v>
      </c>
      <c r="N186" s="3" t="s">
        <v>446</v>
      </c>
      <c r="O186" s="3" t="s">
        <v>1051</v>
      </c>
      <c r="P186" s="3">
        <v>25</v>
      </c>
      <c r="Q186" s="1" t="s">
        <v>2193</v>
      </c>
      <c r="R186" s="2">
        <v>67</v>
      </c>
      <c r="S186" s="124">
        <v>15872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7"/>
        <v>400</v>
      </c>
      <c r="Z186" s="82" t="str">
        <f t="shared" si="8"/>
        <v>0</v>
      </c>
      <c r="AA186" s="82">
        <f t="shared" si="9"/>
        <v>400</v>
      </c>
      <c r="AC186" s="5"/>
    </row>
    <row r="187" spans="1:29" s="3" customFormat="1" ht="10.199999999999999" x14ac:dyDescent="0.2">
      <c r="A187" s="1" t="s">
        <v>1075</v>
      </c>
      <c r="B187" s="2">
        <v>195</v>
      </c>
      <c r="C187" s="1" t="s">
        <v>1066</v>
      </c>
      <c r="D187" s="1" t="s">
        <v>2718</v>
      </c>
      <c r="E187" s="3" t="s">
        <v>2187</v>
      </c>
      <c r="F187" s="3">
        <v>8</v>
      </c>
      <c r="G187" s="3">
        <v>15</v>
      </c>
      <c r="I187" s="114" t="s">
        <v>2914</v>
      </c>
      <c r="J187" s="3" t="s">
        <v>446</v>
      </c>
      <c r="K187" s="112" t="s">
        <v>2887</v>
      </c>
      <c r="L187" s="76" t="s">
        <v>2185</v>
      </c>
      <c r="M187" s="77" t="s">
        <v>2484</v>
      </c>
      <c r="N187" s="3" t="s">
        <v>446</v>
      </c>
      <c r="O187" s="27" t="s">
        <v>985</v>
      </c>
      <c r="P187" s="3">
        <v>15</v>
      </c>
      <c r="Q187" s="1" t="s">
        <v>2218</v>
      </c>
      <c r="R187" s="2">
        <v>240</v>
      </c>
      <c r="S187" s="124">
        <v>15876</v>
      </c>
      <c r="T187" s="1" t="s">
        <v>2788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7"/>
        <v>240</v>
      </c>
      <c r="Z187" s="82" t="str">
        <f t="shared" si="8"/>
        <v>0</v>
      </c>
      <c r="AA187" s="82">
        <f t="shared" si="9"/>
        <v>240</v>
      </c>
      <c r="AC187" s="5"/>
    </row>
    <row r="188" spans="1:29" s="3" customFormat="1" ht="10.199999999999999" x14ac:dyDescent="0.2">
      <c r="A188" s="1" t="s">
        <v>1077</v>
      </c>
      <c r="B188" s="2">
        <v>200</v>
      </c>
      <c r="C188" s="1" t="s">
        <v>1066</v>
      </c>
      <c r="D188" s="1" t="s">
        <v>2718</v>
      </c>
      <c r="E188" s="3" t="s">
        <v>2187</v>
      </c>
      <c r="F188" s="3">
        <v>8</v>
      </c>
      <c r="G188" s="3">
        <v>25</v>
      </c>
      <c r="I188" s="114"/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1026</v>
      </c>
      <c r="P188" s="3">
        <v>25</v>
      </c>
      <c r="Q188" s="1" t="s">
        <v>2193</v>
      </c>
      <c r="R188" s="2">
        <v>62</v>
      </c>
      <c r="S188" s="133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7"/>
        <v>400</v>
      </c>
      <c r="Z188" s="82">
        <f t="shared" si="8"/>
        <v>400</v>
      </c>
      <c r="AA188" s="82" t="str">
        <f t="shared" si="9"/>
        <v>0</v>
      </c>
      <c r="AC188" s="5"/>
    </row>
    <row r="189" spans="1:29" s="3" customFormat="1" ht="10.199999999999999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J189" s="3" t="s">
        <v>446</v>
      </c>
      <c r="K189" s="75" t="s">
        <v>2453</v>
      </c>
      <c r="L189" s="76" t="s">
        <v>2185</v>
      </c>
      <c r="M189" s="77" t="s">
        <v>2336</v>
      </c>
      <c r="N189" s="3" t="s">
        <v>446</v>
      </c>
      <c r="O189" s="22" t="s">
        <v>2453</v>
      </c>
      <c r="P189" s="3">
        <v>25</v>
      </c>
      <c r="Q189" s="1" t="s">
        <v>2193</v>
      </c>
      <c r="R189" s="2">
        <v>24</v>
      </c>
      <c r="S189" s="133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7"/>
        <v>400</v>
      </c>
      <c r="Z189" s="82">
        <f t="shared" si="8"/>
        <v>400</v>
      </c>
      <c r="AA189" s="82" t="str">
        <f t="shared" si="9"/>
        <v>0</v>
      </c>
      <c r="AC189" s="5"/>
    </row>
    <row r="190" spans="1:29" s="3" customFormat="1" ht="10.199999999999999" x14ac:dyDescent="0.2">
      <c r="A190" s="1" t="s">
        <v>1074</v>
      </c>
      <c r="B190" s="2">
        <v>210</v>
      </c>
      <c r="C190" s="1" t="s">
        <v>1066</v>
      </c>
      <c r="D190" s="1" t="s">
        <v>2718</v>
      </c>
      <c r="E190" s="3" t="s">
        <v>2187</v>
      </c>
      <c r="F190" s="3">
        <v>8</v>
      </c>
      <c r="G190" s="3">
        <v>25</v>
      </c>
      <c r="I190" s="114"/>
      <c r="J190" s="3" t="s">
        <v>446</v>
      </c>
      <c r="K190" s="112" t="s">
        <v>2887</v>
      </c>
      <c r="L190" s="76" t="s">
        <v>2185</v>
      </c>
      <c r="M190" s="130" t="s">
        <v>2887</v>
      </c>
      <c r="N190" s="3" t="s">
        <v>446</v>
      </c>
      <c r="O190" s="3" t="s">
        <v>2887</v>
      </c>
      <c r="P190" s="3">
        <v>25</v>
      </c>
      <c r="Q190" s="1" t="s">
        <v>2193</v>
      </c>
      <c r="R190" s="2">
        <v>25.5</v>
      </c>
      <c r="S190" s="133" t="s">
        <v>436</v>
      </c>
      <c r="T190" s="1" t="s">
        <v>2725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7"/>
        <v>400</v>
      </c>
      <c r="Z190" s="82">
        <f t="shared" si="8"/>
        <v>400</v>
      </c>
      <c r="AA190" s="82" t="str">
        <f t="shared" si="9"/>
        <v>0</v>
      </c>
      <c r="AC190" s="5"/>
    </row>
    <row r="191" spans="1:29" s="3" customFormat="1" ht="10.199999999999999" x14ac:dyDescent="0.2">
      <c r="A191" s="1" t="s">
        <v>1073</v>
      </c>
      <c r="B191" s="2">
        <v>285</v>
      </c>
      <c r="C191" s="1" t="s">
        <v>1063</v>
      </c>
      <c r="D191" s="1" t="s">
        <v>2718</v>
      </c>
      <c r="E191" s="3" t="s">
        <v>2187</v>
      </c>
      <c r="F191" s="3">
        <v>8</v>
      </c>
      <c r="G191" s="3">
        <v>25</v>
      </c>
      <c r="J191" s="3" t="s">
        <v>446</v>
      </c>
      <c r="K191" s="75" t="s">
        <v>2887</v>
      </c>
      <c r="L191" s="76" t="s">
        <v>2185</v>
      </c>
      <c r="M191" s="130" t="s">
        <v>2887</v>
      </c>
      <c r="N191" s="3" t="s">
        <v>446</v>
      </c>
      <c r="O191" s="3" t="s">
        <v>2887</v>
      </c>
      <c r="P191" s="3">
        <v>25</v>
      </c>
      <c r="Q191" s="1" t="s">
        <v>2193</v>
      </c>
      <c r="R191" s="2">
        <v>21</v>
      </c>
      <c r="S191" s="133" t="s">
        <v>436</v>
      </c>
      <c r="T191" s="1" t="s">
        <v>2723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7"/>
        <v>400</v>
      </c>
      <c r="Z191" s="82">
        <f t="shared" si="8"/>
        <v>400</v>
      </c>
      <c r="AA191" s="82" t="str">
        <f t="shared" si="9"/>
        <v>0</v>
      </c>
      <c r="AC191" s="5"/>
    </row>
    <row r="192" spans="1:29" s="3" customFormat="1" ht="10.199999999999999" x14ac:dyDescent="0.2">
      <c r="A192" s="1" t="s">
        <v>1075</v>
      </c>
      <c r="B192" s="2">
        <v>195</v>
      </c>
      <c r="C192" s="1" t="s">
        <v>1066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2887</v>
      </c>
      <c r="L192" s="76" t="s">
        <v>2185</v>
      </c>
      <c r="M192" s="130" t="s">
        <v>2887</v>
      </c>
      <c r="N192" s="3" t="s">
        <v>446</v>
      </c>
      <c r="O192" s="3" t="s">
        <v>2887</v>
      </c>
      <c r="P192" s="3">
        <v>25</v>
      </c>
      <c r="Q192" s="1" t="s">
        <v>2193</v>
      </c>
      <c r="R192" s="2">
        <v>21</v>
      </c>
      <c r="S192" s="133" t="s">
        <v>436</v>
      </c>
      <c r="T192" s="1" t="s">
        <v>2723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7"/>
        <v>400</v>
      </c>
      <c r="Z192" s="82">
        <f t="shared" si="8"/>
        <v>400</v>
      </c>
      <c r="AA192" s="82" t="str">
        <f t="shared" si="9"/>
        <v>0</v>
      </c>
      <c r="AC192" s="5"/>
    </row>
    <row r="193" spans="1:46" s="3" customFormat="1" ht="10.199999999999999" x14ac:dyDescent="0.2">
      <c r="A193" s="1" t="s">
        <v>2679</v>
      </c>
      <c r="B193" s="2">
        <v>14.48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1045</v>
      </c>
      <c r="J193" s="3" t="s">
        <v>446</v>
      </c>
      <c r="K193" s="75" t="s">
        <v>2680</v>
      </c>
      <c r="L193" s="76" t="s">
        <v>2185</v>
      </c>
      <c r="M193" s="77" t="s">
        <v>2887</v>
      </c>
      <c r="N193" s="3" t="s">
        <v>446</v>
      </c>
      <c r="O193" s="3" t="s">
        <v>1044</v>
      </c>
      <c r="P193" s="3">
        <v>25</v>
      </c>
      <c r="Q193" s="1" t="s">
        <v>2193</v>
      </c>
      <c r="R193" s="2">
        <v>25.5</v>
      </c>
      <c r="S193" s="120" t="s">
        <v>2585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7"/>
        <v>400</v>
      </c>
      <c r="Z193" s="82" t="str">
        <f t="shared" si="8"/>
        <v>0</v>
      </c>
      <c r="AA193" s="82">
        <f t="shared" si="9"/>
        <v>400</v>
      </c>
      <c r="AC193" s="5"/>
    </row>
    <row r="194" spans="1:46" s="46" customFormat="1" ht="11.85" customHeight="1" thickBot="1" x14ac:dyDescent="0.3">
      <c r="G194" s="47">
        <f>SUM(G160:G193)</f>
        <v>760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SUM(P160:P193)</f>
        <v>760</v>
      </c>
      <c r="Q194" s="49"/>
      <c r="R194" s="49"/>
      <c r="S194" s="96"/>
      <c r="T194" s="49"/>
      <c r="X194" s="49"/>
      <c r="Y194" s="82"/>
      <c r="Z194" s="82" t="str">
        <f t="shared" si="8"/>
        <v>0</v>
      </c>
      <c r="AA194" s="82" t="str">
        <f t="shared" si="9"/>
        <v>0</v>
      </c>
    </row>
    <row r="195" spans="1:46" s="43" customFormat="1" ht="11.85" customHeight="1" x14ac:dyDescent="0.25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8"/>
        <v>0</v>
      </c>
      <c r="AA195" s="82" t="str">
        <f t="shared" si="9"/>
        <v>0</v>
      </c>
    </row>
    <row r="196" spans="1:46" s="3" customFormat="1" ht="10.199999999999999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 t="s">
        <v>2893</v>
      </c>
      <c r="J196" s="3" t="s">
        <v>446</v>
      </c>
      <c r="K196" s="23" t="s">
        <v>2446</v>
      </c>
      <c r="L196" s="20" t="s">
        <v>2185</v>
      </c>
      <c r="M196" s="26" t="s">
        <v>2889</v>
      </c>
      <c r="N196" s="37" t="s">
        <v>446</v>
      </c>
      <c r="O196" s="26" t="s">
        <v>1047</v>
      </c>
      <c r="P196" s="26">
        <v>25</v>
      </c>
      <c r="Q196" s="1" t="s">
        <v>1066</v>
      </c>
      <c r="R196" s="2">
        <v>125</v>
      </c>
      <c r="S196" s="113">
        <v>15857</v>
      </c>
      <c r="T196" s="1" t="s">
        <v>1072</v>
      </c>
      <c r="U196" s="110" t="s">
        <v>2716</v>
      </c>
      <c r="V196" s="110" t="s">
        <v>2716</v>
      </c>
      <c r="W196" s="22" t="s">
        <v>2892</v>
      </c>
      <c r="X196" s="22" t="s">
        <v>2847</v>
      </c>
      <c r="Y196" s="82"/>
      <c r="Z196" s="82" t="str">
        <f t="shared" si="8"/>
        <v>0</v>
      </c>
      <c r="AA196" s="82">
        <f t="shared" si="9"/>
        <v>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5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SUM(P196:P196)</f>
        <v>25</v>
      </c>
      <c r="Q197" s="52"/>
      <c r="R197" s="53"/>
      <c r="S197" s="94"/>
      <c r="T197" s="52"/>
      <c r="U197" s="428"/>
      <c r="V197" s="428"/>
      <c r="Y197" s="82"/>
      <c r="Z197" s="82" t="str">
        <f t="shared" ref="Z197:Z260" si="10">IF(X197="N",Y197,"0")</f>
        <v>0</v>
      </c>
      <c r="AA197" s="82" t="str">
        <f t="shared" ref="AA197:AA260" si="11">IF(X197="P",Y197,"0")</f>
        <v>0</v>
      </c>
      <c r="AC197" s="56"/>
    </row>
    <row r="198" spans="1:46" s="43" customFormat="1" ht="11.85" customHeight="1" x14ac:dyDescent="0.25">
      <c r="C198" s="50" t="s">
        <v>2886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U198" s="429"/>
      <c r="V198" s="429"/>
      <c r="X198" s="22"/>
      <c r="Y198" s="82"/>
      <c r="Z198" s="82" t="str">
        <f t="shared" si="10"/>
        <v>0</v>
      </c>
      <c r="AA198" s="82" t="str">
        <f t="shared" si="11"/>
        <v>0</v>
      </c>
    </row>
    <row r="199" spans="1:46" s="3" customFormat="1" ht="10.199999999999999" x14ac:dyDescent="0.2">
      <c r="A199" s="1" t="s">
        <v>2717</v>
      </c>
      <c r="B199" s="2">
        <v>76.5</v>
      </c>
      <c r="C199" s="1" t="s">
        <v>2485</v>
      </c>
      <c r="D199" s="1" t="s">
        <v>2718</v>
      </c>
      <c r="E199" s="3" t="s">
        <v>2187</v>
      </c>
      <c r="F199" s="3">
        <v>8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1047</v>
      </c>
      <c r="P199" s="26">
        <v>25</v>
      </c>
      <c r="Q199" s="1" t="s">
        <v>1066</v>
      </c>
      <c r="R199" s="2">
        <v>125</v>
      </c>
      <c r="S199" s="113">
        <v>15857</v>
      </c>
      <c r="T199" s="1" t="s">
        <v>1072</v>
      </c>
      <c r="U199" s="110" t="s">
        <v>2716</v>
      </c>
      <c r="V199" s="110" t="s">
        <v>2716</v>
      </c>
      <c r="W199" s="22" t="s">
        <v>2892</v>
      </c>
      <c r="X199" s="22" t="s">
        <v>2847</v>
      </c>
      <c r="Y199" s="82"/>
      <c r="Z199" s="82" t="str">
        <f t="shared" si="10"/>
        <v>0</v>
      </c>
      <c r="AA199" s="82">
        <f t="shared" si="11"/>
        <v>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5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94"/>
      <c r="T200" s="52"/>
      <c r="Y200" s="82"/>
      <c r="Z200" s="82" t="str">
        <f t="shared" si="10"/>
        <v>0</v>
      </c>
      <c r="AA200" s="82" t="str">
        <f t="shared" si="11"/>
        <v>0</v>
      </c>
      <c r="AC200" s="56"/>
    </row>
    <row r="201" spans="1:46" s="43" customFormat="1" ht="11.85" customHeight="1" x14ac:dyDescent="0.25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95"/>
      <c r="T201" s="22"/>
      <c r="X201" s="22"/>
      <c r="Y201" s="82"/>
      <c r="Z201" s="82" t="str">
        <f t="shared" si="10"/>
        <v>0</v>
      </c>
      <c r="AA201" s="82" t="str">
        <f t="shared" si="11"/>
        <v>0</v>
      </c>
    </row>
    <row r="202" spans="1:46" s="3" customFormat="1" ht="10.199999999999999" x14ac:dyDescent="0.2">
      <c r="A202" s="1" t="s">
        <v>1070</v>
      </c>
      <c r="B202" s="2">
        <v>0</v>
      </c>
      <c r="C202" s="1" t="s">
        <v>1066</v>
      </c>
      <c r="D202" s="1" t="s">
        <v>2186</v>
      </c>
      <c r="E202" s="3" t="s">
        <v>2187</v>
      </c>
      <c r="F202" s="3">
        <v>16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15842</v>
      </c>
      <c r="T202" s="1" t="s">
        <v>2607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ref="Y202:Y258" si="12">F202*G202*2</f>
        <v>160</v>
      </c>
      <c r="Z202" s="82" t="str">
        <f t="shared" si="10"/>
        <v>0</v>
      </c>
      <c r="AA202" s="82">
        <f t="shared" si="11"/>
        <v>160</v>
      </c>
      <c r="AC202" s="5"/>
    </row>
    <row r="203" spans="1:46" s="3" customFormat="1" ht="10.199999999999999" x14ac:dyDescent="0.2">
      <c r="A203" s="1" t="s">
        <v>1070</v>
      </c>
      <c r="B203" s="2">
        <v>0</v>
      </c>
      <c r="C203" s="1" t="s">
        <v>1066</v>
      </c>
      <c r="D203" s="1" t="s">
        <v>2186</v>
      </c>
      <c r="E203" s="3" t="s">
        <v>2187</v>
      </c>
      <c r="F203" s="3">
        <v>16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15842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12"/>
        <v>800</v>
      </c>
      <c r="Z203" s="82" t="str">
        <f t="shared" si="10"/>
        <v>0</v>
      </c>
      <c r="AA203" s="82">
        <f t="shared" si="11"/>
        <v>800</v>
      </c>
      <c r="AC203" s="5"/>
    </row>
    <row r="204" spans="1:46" s="3" customFormat="1" ht="10.199999999999999" x14ac:dyDescent="0.2">
      <c r="A204" s="1" t="s">
        <v>1070</v>
      </c>
      <c r="B204" s="2">
        <v>0</v>
      </c>
      <c r="C204" s="1" t="s">
        <v>1066</v>
      </c>
      <c r="D204" s="1" t="s">
        <v>2186</v>
      </c>
      <c r="E204" s="3" t="s">
        <v>2187</v>
      </c>
      <c r="F204" s="3">
        <v>16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15878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12"/>
        <v>224</v>
      </c>
      <c r="Z204" s="82" t="str">
        <f t="shared" si="10"/>
        <v>0</v>
      </c>
      <c r="AA204" s="82">
        <f t="shared" si="11"/>
        <v>224</v>
      </c>
      <c r="AC204" s="5"/>
    </row>
    <row r="205" spans="1:46" s="42" customFormat="1" ht="11.85" customHeight="1" x14ac:dyDescent="0.25">
      <c r="A205" s="52"/>
      <c r="B205" s="53"/>
      <c r="C205" s="52"/>
      <c r="D205" s="52"/>
      <c r="G205" s="40">
        <f>SUM(G201:G204)</f>
        <v>37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SUM(P201:P204)</f>
        <v>37</v>
      </c>
      <c r="Q205" s="52"/>
      <c r="R205" s="53"/>
      <c r="S205" s="132"/>
      <c r="T205" s="52"/>
      <c r="Y205" s="82"/>
      <c r="Z205" s="82" t="str">
        <f t="shared" si="10"/>
        <v>0</v>
      </c>
      <c r="AA205" s="82" t="str">
        <f t="shared" si="11"/>
        <v>0</v>
      </c>
      <c r="AC205" s="56"/>
    </row>
    <row r="206" spans="1:46" s="43" customFormat="1" ht="11.85" customHeight="1" x14ac:dyDescent="0.25">
      <c r="C206" s="50" t="s">
        <v>2169</v>
      </c>
      <c r="G206" s="22"/>
      <c r="H206" s="22"/>
      <c r="I206" s="69"/>
      <c r="J206" s="22"/>
      <c r="K206" s="22"/>
      <c r="L206" s="20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10"/>
        <v>0</v>
      </c>
      <c r="AA206" s="82" t="str">
        <f t="shared" si="11"/>
        <v>0</v>
      </c>
    </row>
    <row r="207" spans="1:46" s="3" customFormat="1" ht="10.199999999999999" x14ac:dyDescent="0.2">
      <c r="A207" s="1" t="s">
        <v>1090</v>
      </c>
      <c r="B207" s="2">
        <v>0</v>
      </c>
      <c r="C207" s="1" t="s">
        <v>1066</v>
      </c>
      <c r="D207" s="1" t="s">
        <v>2718</v>
      </c>
      <c r="E207" s="3" t="s">
        <v>2187</v>
      </c>
      <c r="F207" s="3">
        <v>8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15842</v>
      </c>
      <c r="T207" s="1" t="s">
        <v>2799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2"/>
        <v>80</v>
      </c>
      <c r="Z207" s="82" t="str">
        <f t="shared" si="10"/>
        <v>0</v>
      </c>
      <c r="AA207" s="82">
        <f t="shared" si="11"/>
        <v>80</v>
      </c>
    </row>
    <row r="208" spans="1:46" s="3" customFormat="1" ht="10.199999999999999" x14ac:dyDescent="0.2">
      <c r="A208" s="1" t="s">
        <v>1090</v>
      </c>
      <c r="B208" s="2">
        <v>0</v>
      </c>
      <c r="C208" s="1" t="s">
        <v>1066</v>
      </c>
      <c r="D208" s="1" t="s">
        <v>2718</v>
      </c>
      <c r="E208" s="3" t="s">
        <v>2187</v>
      </c>
      <c r="F208" s="3">
        <v>8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15842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2"/>
        <v>400</v>
      </c>
      <c r="Z208" s="82" t="str">
        <f t="shared" si="10"/>
        <v>0</v>
      </c>
      <c r="AA208" s="82">
        <f t="shared" si="11"/>
        <v>400</v>
      </c>
      <c r="AC208" s="5"/>
    </row>
    <row r="209" spans="1:256" s="3" customFormat="1" ht="10.199999999999999" x14ac:dyDescent="0.2">
      <c r="A209" s="1" t="s">
        <v>1090</v>
      </c>
      <c r="B209" s="2">
        <v>0</v>
      </c>
      <c r="C209" s="1" t="s">
        <v>1066</v>
      </c>
      <c r="D209" s="1" t="s">
        <v>2718</v>
      </c>
      <c r="E209" s="3" t="s">
        <v>2187</v>
      </c>
      <c r="F209" s="3">
        <v>8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15878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2"/>
        <v>112</v>
      </c>
      <c r="Z209" s="82" t="str">
        <f t="shared" si="10"/>
        <v>0</v>
      </c>
      <c r="AA209" s="82">
        <f t="shared" si="11"/>
        <v>112</v>
      </c>
      <c r="AC209" s="5"/>
    </row>
    <row r="210" spans="1:256" s="46" customFormat="1" ht="11.85" customHeight="1" thickBot="1" x14ac:dyDescent="0.3">
      <c r="G210" s="47">
        <f>SUM(G206:G209)</f>
        <v>37</v>
      </c>
      <c r="H210" s="47"/>
      <c r="I210" s="47"/>
      <c r="J210" s="47"/>
      <c r="K210" s="47"/>
      <c r="L210" s="48"/>
      <c r="M210" s="47">
        <f>G210-P210</f>
        <v>0</v>
      </c>
      <c r="N210" s="47"/>
      <c r="O210" s="47"/>
      <c r="P210" s="47">
        <f>SUM(P206:P209)</f>
        <v>37</v>
      </c>
      <c r="Q210" s="49"/>
      <c r="R210" s="49"/>
      <c r="S210" s="96"/>
      <c r="T210" s="49"/>
      <c r="X210" s="49"/>
      <c r="Y210" s="82"/>
      <c r="Z210" s="82" t="str">
        <f t="shared" si="10"/>
        <v>0</v>
      </c>
      <c r="AA210" s="82" t="str">
        <f t="shared" si="11"/>
        <v>0</v>
      </c>
    </row>
    <row r="211" spans="1:256" s="43" customFormat="1" ht="11.85" customHeight="1" x14ac:dyDescent="0.25">
      <c r="C211" s="50" t="s">
        <v>2177</v>
      </c>
      <c r="G211" s="22"/>
      <c r="H211" s="22"/>
      <c r="I211" s="22"/>
      <c r="J211" s="22"/>
      <c r="K211" s="22"/>
      <c r="L211" s="45"/>
      <c r="M211" s="22"/>
      <c r="N211" s="22"/>
      <c r="O211" s="22"/>
      <c r="P211" s="22"/>
      <c r="Q211" s="22"/>
      <c r="R211" s="22"/>
      <c r="S211" s="95"/>
      <c r="T211" s="22"/>
      <c r="X211" s="22"/>
      <c r="Y211" s="82"/>
      <c r="Z211" s="82" t="str">
        <f t="shared" si="10"/>
        <v>0</v>
      </c>
      <c r="AA211" s="82" t="str">
        <f t="shared" si="11"/>
        <v>0</v>
      </c>
    </row>
    <row r="212" spans="1:256" s="3" customFormat="1" ht="10.199999999999999" x14ac:dyDescent="0.2">
      <c r="A212" s="1" t="s">
        <v>1071</v>
      </c>
      <c r="B212" s="2">
        <v>0</v>
      </c>
      <c r="C212" s="1" t="s">
        <v>1066</v>
      </c>
      <c r="D212" s="1" t="s">
        <v>2186</v>
      </c>
      <c r="E212" s="3" t="s">
        <v>2187</v>
      </c>
      <c r="F212" s="3">
        <v>16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2609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12"/>
        <v>1472</v>
      </c>
      <c r="Z212" s="82">
        <f t="shared" si="10"/>
        <v>1472</v>
      </c>
      <c r="AA212" s="82" t="str">
        <f t="shared" si="11"/>
        <v>0</v>
      </c>
      <c r="AC212" s="5"/>
    </row>
    <row r="213" spans="1:256" s="22" customFormat="1" ht="11.85" customHeight="1" x14ac:dyDescent="0.2">
      <c r="K213" s="26"/>
      <c r="L213" s="20" t="s">
        <v>2185</v>
      </c>
      <c r="O213" s="28"/>
      <c r="Q213" s="20"/>
      <c r="R213" s="21"/>
      <c r="S213" s="95"/>
      <c r="T213" s="20"/>
      <c r="Y213" s="82">
        <f t="shared" si="12"/>
        <v>0</v>
      </c>
      <c r="Z213" s="82" t="str">
        <f t="shared" si="10"/>
        <v>0</v>
      </c>
      <c r="AA213" s="82" t="str">
        <f t="shared" si="11"/>
        <v>0</v>
      </c>
      <c r="AC213" s="25"/>
    </row>
    <row r="214" spans="1:256" s="42" customFormat="1" ht="11.85" customHeight="1" x14ac:dyDescent="0.25">
      <c r="A214" s="52"/>
      <c r="B214" s="53"/>
      <c r="C214" s="52"/>
      <c r="D214" s="52"/>
      <c r="G214" s="40">
        <f>SUM(G211:G213)</f>
        <v>46</v>
      </c>
      <c r="H214" s="40"/>
      <c r="I214" s="40"/>
      <c r="J214" s="40"/>
      <c r="K214" s="117"/>
      <c r="L214" s="55"/>
      <c r="M214" s="40">
        <f>G214-P214</f>
        <v>0</v>
      </c>
      <c r="N214" s="40"/>
      <c r="O214" s="40"/>
      <c r="P214" s="40">
        <f>SUM(P211:P213)</f>
        <v>46</v>
      </c>
      <c r="Q214" s="52"/>
      <c r="R214" s="53"/>
      <c r="S214" s="94"/>
      <c r="T214" s="52"/>
      <c r="Y214" s="82">
        <f t="shared" si="12"/>
        <v>0</v>
      </c>
      <c r="Z214" s="82" t="str">
        <f t="shared" si="10"/>
        <v>0</v>
      </c>
      <c r="AA214" s="82" t="str">
        <f t="shared" si="11"/>
        <v>0</v>
      </c>
      <c r="AC214" s="56"/>
    </row>
    <row r="215" spans="1:256" s="43" customFormat="1" ht="11.85" customHeight="1" x14ac:dyDescent="0.25">
      <c r="C215" s="50" t="s">
        <v>2176</v>
      </c>
      <c r="G215" s="22"/>
      <c r="H215" s="22"/>
      <c r="I215" s="22"/>
      <c r="J215" s="22"/>
      <c r="K215" s="26"/>
      <c r="L215" s="20"/>
      <c r="M215" s="22"/>
      <c r="N215" s="22"/>
      <c r="O215" s="22"/>
      <c r="P215" s="22"/>
      <c r="Q215" s="22"/>
      <c r="R215" s="22"/>
      <c r="S215" s="95"/>
      <c r="T215" s="22"/>
      <c r="X215" s="22"/>
      <c r="Y215" s="82">
        <f t="shared" si="12"/>
        <v>0</v>
      </c>
      <c r="Z215" s="82" t="str">
        <f t="shared" si="10"/>
        <v>0</v>
      </c>
      <c r="AA215" s="82" t="str">
        <f t="shared" si="11"/>
        <v>0</v>
      </c>
    </row>
    <row r="216" spans="1:256" s="3" customFormat="1" ht="10.199999999999999" x14ac:dyDescent="0.2">
      <c r="A216" s="1" t="s">
        <v>1091</v>
      </c>
      <c r="B216" s="2">
        <v>0</v>
      </c>
      <c r="C216" s="1" t="s">
        <v>1066</v>
      </c>
      <c r="D216" s="1" t="s">
        <v>2718</v>
      </c>
      <c r="E216" s="3" t="s">
        <v>2187</v>
      </c>
      <c r="F216" s="3">
        <v>8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2800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2"/>
        <v>736</v>
      </c>
      <c r="Z216" s="82">
        <f t="shared" si="10"/>
        <v>736</v>
      </c>
      <c r="AA216" s="82" t="str">
        <f t="shared" si="11"/>
        <v>0</v>
      </c>
      <c r="AC216" s="5"/>
    </row>
    <row r="217" spans="1:256" s="22" customFormat="1" ht="11.85" customHeight="1" x14ac:dyDescent="0.2">
      <c r="L217" s="20" t="s">
        <v>2185</v>
      </c>
      <c r="O217" s="28"/>
      <c r="Q217" s="20"/>
      <c r="R217" s="21"/>
      <c r="S217" s="95"/>
      <c r="T217" s="20"/>
      <c r="Y217" s="82"/>
      <c r="Z217" s="82" t="str">
        <f t="shared" si="10"/>
        <v>0</v>
      </c>
      <c r="AA217" s="82" t="str">
        <f t="shared" si="11"/>
        <v>0</v>
      </c>
      <c r="AC217" s="25"/>
    </row>
    <row r="218" spans="1:256" s="46" customFormat="1" ht="11.85" customHeight="1" thickBot="1" x14ac:dyDescent="0.3">
      <c r="G218" s="47">
        <f>SUM(G215:G217)</f>
        <v>46</v>
      </c>
      <c r="H218" s="47"/>
      <c r="I218" s="47"/>
      <c r="J218" s="47"/>
      <c r="K218" s="47"/>
      <c r="L218" s="48"/>
      <c r="M218" s="47">
        <f>G218-P218</f>
        <v>0</v>
      </c>
      <c r="N218" s="47"/>
      <c r="O218" s="47"/>
      <c r="P218" s="47">
        <f>SUM(P215:P217)</f>
        <v>46</v>
      </c>
      <c r="Q218" s="49"/>
      <c r="R218" s="49"/>
      <c r="S218" s="96"/>
      <c r="T218" s="49"/>
      <c r="X218" s="49"/>
      <c r="Y218" s="82"/>
      <c r="Z218" s="82" t="str">
        <f t="shared" si="10"/>
        <v>0</v>
      </c>
      <c r="AA218" s="82" t="str">
        <f t="shared" si="11"/>
        <v>0</v>
      </c>
    </row>
    <row r="219" spans="1:256" s="71" customFormat="1" ht="11.85" customHeight="1" x14ac:dyDescent="0.25">
      <c r="C219" s="50" t="s">
        <v>2801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10"/>
        <v>0</v>
      </c>
      <c r="AA219" s="82" t="str">
        <f t="shared" si="11"/>
        <v>0</v>
      </c>
    </row>
    <row r="220" spans="1:256" s="3" customFormat="1" ht="10.199999999999999" x14ac:dyDescent="0.2">
      <c r="A220" s="1" t="s">
        <v>2711</v>
      </c>
      <c r="B220" s="2">
        <v>216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82"/>
      <c r="Z220" s="82" t="str">
        <f t="shared" si="10"/>
        <v>0</v>
      </c>
      <c r="AA220" s="82" t="str">
        <f t="shared" si="11"/>
        <v>0</v>
      </c>
      <c r="AC220" s="5">
        <v>36915.692210648151</v>
      </c>
      <c r="AE220" s="3">
        <v>2533535</v>
      </c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82"/>
      <c r="Z221" s="82" t="str">
        <f t="shared" si="10"/>
        <v>0</v>
      </c>
      <c r="AA221" s="82" t="str">
        <f t="shared" si="11"/>
        <v>0</v>
      </c>
      <c r="AC221" s="5">
        <v>36915.692210648151</v>
      </c>
      <c r="AE221" s="3">
        <v>2533535</v>
      </c>
    </row>
    <row r="222" spans="1:256" s="3" customFormat="1" ht="10.199999999999999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2821</v>
      </c>
      <c r="P222" s="3">
        <v>10</v>
      </c>
      <c r="Q222" s="1"/>
      <c r="R222" s="2"/>
      <c r="S222" s="91"/>
      <c r="T222" s="1"/>
      <c r="Y222" s="82"/>
      <c r="Z222" s="82" t="str">
        <f t="shared" si="10"/>
        <v>0</v>
      </c>
      <c r="AA222" s="82" t="str">
        <f t="shared" si="11"/>
        <v>0</v>
      </c>
      <c r="AC222" s="5"/>
    </row>
    <row r="223" spans="1:256" s="38" customFormat="1" ht="11.85" customHeight="1" x14ac:dyDescent="0.25">
      <c r="G223" s="40">
        <f>SUM(G220:G221)</f>
        <v>245</v>
      </c>
      <c r="H223" s="40"/>
      <c r="I223" s="40"/>
      <c r="J223" s="40"/>
      <c r="K223" s="40"/>
      <c r="L223" s="41"/>
      <c r="M223" s="40"/>
      <c r="N223" s="40"/>
      <c r="O223" s="40"/>
      <c r="P223" s="40"/>
      <c r="Q223" s="42"/>
      <c r="R223" s="42"/>
      <c r="S223" s="94"/>
      <c r="T223" s="42"/>
      <c r="X223" s="42"/>
      <c r="Y223" s="82"/>
      <c r="Z223" s="82" t="str">
        <f t="shared" si="10"/>
        <v>0</v>
      </c>
      <c r="AA223" s="82" t="str">
        <f t="shared" si="11"/>
        <v>0</v>
      </c>
      <c r="IV223" s="38">
        <f>SUM(A223:IU223)</f>
        <v>245</v>
      </c>
    </row>
    <row r="224" spans="1:256" s="71" customFormat="1" ht="11.85" customHeight="1" x14ac:dyDescent="0.25">
      <c r="C224" s="50" t="s">
        <v>2802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10"/>
        <v>0</v>
      </c>
      <c r="AA224" s="82" t="str">
        <f t="shared" si="11"/>
        <v>0</v>
      </c>
    </row>
    <row r="225" spans="1:31" s="3" customFormat="1" ht="10.199999999999999" x14ac:dyDescent="0.2">
      <c r="A225" s="1" t="s">
        <v>2711</v>
      </c>
      <c r="B225" s="2">
        <v>216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10"/>
        <v>0</v>
      </c>
      <c r="AA225" s="82" t="str">
        <f t="shared" si="11"/>
        <v>0</v>
      </c>
      <c r="AC225" s="5">
        <v>36915.692210648151</v>
      </c>
      <c r="AE225" s="3">
        <v>2533535</v>
      </c>
    </row>
    <row r="226" spans="1:31" s="3" customFormat="1" ht="10.199999999999999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10"/>
        <v>0</v>
      </c>
      <c r="AA226" s="82" t="str">
        <f t="shared" si="11"/>
        <v>0</v>
      </c>
      <c r="AC226" s="5">
        <v>36915.692210648151</v>
      </c>
      <c r="AE226" s="3">
        <v>2533535</v>
      </c>
    </row>
    <row r="227" spans="1:31" s="3" customFormat="1" ht="10.199999999999999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1022</v>
      </c>
      <c r="P227" s="3">
        <v>12</v>
      </c>
      <c r="Q227" s="1"/>
      <c r="R227" s="2"/>
      <c r="S227" s="91"/>
      <c r="T227" s="1"/>
      <c r="Y227" s="82"/>
      <c r="Z227" s="82" t="str">
        <f t="shared" si="10"/>
        <v>0</v>
      </c>
      <c r="AA227" s="82" t="str">
        <f t="shared" si="11"/>
        <v>0</v>
      </c>
      <c r="AC227" s="5"/>
    </row>
    <row r="228" spans="1:31" s="58" customFormat="1" x14ac:dyDescent="0.25">
      <c r="G228" s="40">
        <f>SUM(G225:G227)</f>
        <v>245</v>
      </c>
      <c r="S228" s="106"/>
      <c r="Y228" s="82"/>
      <c r="Z228" s="82" t="str">
        <f t="shared" si="10"/>
        <v>0</v>
      </c>
      <c r="AA228" s="82" t="str">
        <f t="shared" si="11"/>
        <v>0</v>
      </c>
    </row>
    <row r="229" spans="1:31" ht="11.85" customHeight="1" x14ac:dyDescent="0.25">
      <c r="C229" s="57" t="s">
        <v>2174</v>
      </c>
      <c r="G229" s="3"/>
      <c r="H229" s="3"/>
      <c r="I229" s="3"/>
      <c r="J229" s="3"/>
      <c r="K229" s="3"/>
      <c r="L229" s="7"/>
      <c r="M229" s="3"/>
      <c r="N229" s="3"/>
      <c r="O229" s="3"/>
      <c r="P229" s="3"/>
      <c r="Q229" s="3"/>
      <c r="R229" s="3"/>
      <c r="S229" s="95"/>
      <c r="T229" s="3"/>
      <c r="X229" s="3"/>
      <c r="Y229" s="82"/>
      <c r="Z229" s="82" t="str">
        <f t="shared" si="10"/>
        <v>0</v>
      </c>
      <c r="AA229" s="82" t="str">
        <f t="shared" si="11"/>
        <v>0</v>
      </c>
    </row>
    <row r="230" spans="1:31" s="3" customFormat="1" ht="10.199999999999999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3" t="s">
        <v>432</v>
      </c>
      <c r="P230" s="3">
        <v>25</v>
      </c>
      <c r="Q230" s="1" t="s">
        <v>2193</v>
      </c>
      <c r="R230" s="2">
        <v>80.75</v>
      </c>
      <c r="S230" s="120" t="s">
        <v>436</v>
      </c>
      <c r="T230" s="1" t="s">
        <v>2274</v>
      </c>
      <c r="U230" s="3" t="s">
        <v>2196</v>
      </c>
      <c r="V230" s="3" t="s">
        <v>2196</v>
      </c>
      <c r="W230" s="3" t="s">
        <v>2892</v>
      </c>
      <c r="X230" s="3" t="s">
        <v>1019</v>
      </c>
      <c r="Y230" s="82">
        <f t="shared" si="12"/>
        <v>800</v>
      </c>
      <c r="Z230" s="82">
        <f t="shared" si="10"/>
        <v>800</v>
      </c>
      <c r="AA230" s="82" t="str">
        <f t="shared" si="11"/>
        <v>0</v>
      </c>
      <c r="AC230" s="5"/>
    </row>
    <row r="231" spans="1:31" s="3" customFormat="1" ht="10.199999999999999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I231" s="3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3" t="s">
        <v>2919</v>
      </c>
      <c r="P231" s="3">
        <v>25</v>
      </c>
      <c r="Q231" s="1" t="s">
        <v>2193</v>
      </c>
      <c r="R231" s="2">
        <v>83</v>
      </c>
      <c r="S231" s="120" t="s">
        <v>2490</v>
      </c>
      <c r="T231" s="1" t="s">
        <v>2510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82">
        <f t="shared" si="12"/>
        <v>800</v>
      </c>
      <c r="Z231" s="82" t="str">
        <f t="shared" si="10"/>
        <v>0</v>
      </c>
      <c r="AA231" s="82">
        <f t="shared" si="11"/>
        <v>800</v>
      </c>
      <c r="AC231" s="5"/>
    </row>
    <row r="232" spans="1:31" s="3" customFormat="1" ht="10.199999999999999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2852</v>
      </c>
      <c r="P232" s="3">
        <v>25</v>
      </c>
      <c r="Q232" s="1" t="s">
        <v>2321</v>
      </c>
      <c r="R232" s="2">
        <v>26.15</v>
      </c>
      <c r="S232" s="120" t="s">
        <v>2887</v>
      </c>
      <c r="T232" s="1" t="s">
        <v>2693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82">
        <f t="shared" si="12"/>
        <v>800</v>
      </c>
      <c r="Z232" s="82" t="str">
        <f t="shared" si="10"/>
        <v>0</v>
      </c>
      <c r="AA232" s="82">
        <f t="shared" si="11"/>
        <v>800</v>
      </c>
      <c r="AC232" s="5"/>
    </row>
    <row r="233" spans="1:31" s="3" customFormat="1" ht="10.199999999999999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2820</v>
      </c>
      <c r="P233" s="3">
        <v>25</v>
      </c>
      <c r="Q233" s="1" t="s">
        <v>2193</v>
      </c>
      <c r="R233" s="2">
        <v>24.18</v>
      </c>
      <c r="S233" s="120" t="s">
        <v>2887</v>
      </c>
      <c r="T233" s="1" t="s">
        <v>2691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82">
        <f t="shared" si="12"/>
        <v>800</v>
      </c>
      <c r="Z233" s="82" t="str">
        <f t="shared" si="10"/>
        <v>0</v>
      </c>
      <c r="AA233" s="82">
        <f t="shared" si="11"/>
        <v>800</v>
      </c>
      <c r="AC233" s="5"/>
    </row>
    <row r="234" spans="1:31" s="3" customFormat="1" ht="10.199999999999999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3" t="s">
        <v>2892</v>
      </c>
      <c r="X234" s="3" t="s">
        <v>2847</v>
      </c>
      <c r="Y234" s="82">
        <f t="shared" si="12"/>
        <v>800</v>
      </c>
      <c r="Z234" s="82" t="str">
        <f t="shared" si="10"/>
        <v>0</v>
      </c>
      <c r="AA234" s="82">
        <f t="shared" si="11"/>
        <v>800</v>
      </c>
      <c r="AC234" s="5"/>
    </row>
    <row r="235" spans="1:31" s="3" customFormat="1" ht="10.199999999999999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3" t="s">
        <v>2835</v>
      </c>
      <c r="P235" s="3">
        <v>25</v>
      </c>
      <c r="Q235" s="1" t="s">
        <v>2193</v>
      </c>
      <c r="R235" s="2">
        <v>77</v>
      </c>
      <c r="S235" s="120" t="s">
        <v>2408</v>
      </c>
      <c r="T235" s="1" t="s">
        <v>2437</v>
      </c>
      <c r="U235" s="3" t="s">
        <v>2196</v>
      </c>
      <c r="V235" s="3" t="s">
        <v>2196</v>
      </c>
      <c r="W235" s="3" t="s">
        <v>2892</v>
      </c>
      <c r="X235" s="3" t="s">
        <v>2847</v>
      </c>
      <c r="Y235" s="82">
        <f t="shared" si="12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31" s="3" customFormat="1" ht="10.199999999999999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86.5</v>
      </c>
      <c r="S236" s="120" t="s">
        <v>2490</v>
      </c>
      <c r="T236" s="1" t="s">
        <v>2512</v>
      </c>
      <c r="U236" s="3" t="s">
        <v>2196</v>
      </c>
      <c r="V236" s="3" t="s">
        <v>2196</v>
      </c>
      <c r="W236" s="3" t="s">
        <v>2892</v>
      </c>
      <c r="X236" s="3" t="s">
        <v>2847</v>
      </c>
      <c r="Y236" s="82">
        <f t="shared" si="12"/>
        <v>800</v>
      </c>
      <c r="Z236" s="82" t="str">
        <f t="shared" si="10"/>
        <v>0</v>
      </c>
      <c r="AA236" s="82">
        <f t="shared" si="11"/>
        <v>800</v>
      </c>
      <c r="AC236" s="5"/>
    </row>
    <row r="237" spans="1:31" s="3" customFormat="1" ht="10.199999999999999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96.75</v>
      </c>
      <c r="S237" s="120" t="s">
        <v>2490</v>
      </c>
      <c r="T237" s="1" t="s">
        <v>2513</v>
      </c>
      <c r="U237" s="3" t="s">
        <v>2196</v>
      </c>
      <c r="V237" s="3" t="s">
        <v>2196</v>
      </c>
      <c r="W237" s="3" t="s">
        <v>2892</v>
      </c>
      <c r="X237" s="3" t="s">
        <v>2847</v>
      </c>
      <c r="Y237" s="82">
        <f t="shared" si="12"/>
        <v>800</v>
      </c>
      <c r="Z237" s="82" t="str">
        <f t="shared" si="10"/>
        <v>0</v>
      </c>
      <c r="AA237" s="82">
        <f t="shared" si="11"/>
        <v>800</v>
      </c>
      <c r="AC237" s="5"/>
    </row>
    <row r="238" spans="1:31" s="3" customFormat="1" ht="10.199999999999999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3" t="s">
        <v>2832</v>
      </c>
      <c r="P238" s="3">
        <v>25</v>
      </c>
      <c r="Q238" s="1" t="s">
        <v>2193</v>
      </c>
      <c r="R238" s="2">
        <v>195</v>
      </c>
      <c r="S238" s="120" t="s">
        <v>2300</v>
      </c>
      <c r="T238" s="1" t="s">
        <v>2314</v>
      </c>
      <c r="U238" s="3" t="s">
        <v>2196</v>
      </c>
      <c r="V238" s="3" t="s">
        <v>2196</v>
      </c>
      <c r="W238" s="3" t="s">
        <v>2892</v>
      </c>
      <c r="X238" s="3" t="s">
        <v>2847</v>
      </c>
      <c r="Y238" s="82">
        <f t="shared" si="12"/>
        <v>800</v>
      </c>
      <c r="Z238" s="82" t="str">
        <f t="shared" si="10"/>
        <v>0</v>
      </c>
      <c r="AA238" s="82">
        <f t="shared" si="11"/>
        <v>800</v>
      </c>
      <c r="AC238" s="5"/>
    </row>
    <row r="239" spans="1:31" s="3" customFormat="1" ht="10.199999999999999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69.25</v>
      </c>
      <c r="S239" s="120" t="s">
        <v>2911</v>
      </c>
      <c r="T239" s="1" t="s">
        <v>2316</v>
      </c>
      <c r="U239" s="3" t="s">
        <v>2196</v>
      </c>
      <c r="V239" s="3" t="s">
        <v>2196</v>
      </c>
      <c r="W239" s="3" t="s">
        <v>2892</v>
      </c>
      <c r="X239" s="3" t="s">
        <v>2847</v>
      </c>
      <c r="Y239" s="82">
        <f t="shared" si="12"/>
        <v>800</v>
      </c>
      <c r="Z239" s="82" t="str">
        <f t="shared" si="10"/>
        <v>0</v>
      </c>
      <c r="AA239" s="82">
        <f t="shared" si="11"/>
        <v>800</v>
      </c>
      <c r="AC239" s="5"/>
    </row>
    <row r="240" spans="1:31" s="3" customFormat="1" ht="10.199999999999999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2485</v>
      </c>
      <c r="R240" s="2">
        <v>199.25</v>
      </c>
      <c r="S240" s="120" t="s">
        <v>2911</v>
      </c>
      <c r="T240" s="1" t="s">
        <v>2673</v>
      </c>
      <c r="U240" s="3" t="s">
        <v>2196</v>
      </c>
      <c r="V240" s="3" t="s">
        <v>2196</v>
      </c>
      <c r="W240" s="3" t="s">
        <v>2892</v>
      </c>
      <c r="X240" s="3" t="s">
        <v>2847</v>
      </c>
      <c r="Y240" s="82">
        <f t="shared" si="12"/>
        <v>800</v>
      </c>
      <c r="Z240" s="82" t="str">
        <f t="shared" si="10"/>
        <v>0</v>
      </c>
      <c r="AA240" s="82">
        <f t="shared" si="11"/>
        <v>800</v>
      </c>
      <c r="AC240" s="5"/>
    </row>
    <row r="241" spans="1:29" s="3" customFormat="1" ht="10.199999999999999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72.25</v>
      </c>
      <c r="S241" s="125">
        <v>15748</v>
      </c>
      <c r="T241" s="1" t="s">
        <v>2598</v>
      </c>
      <c r="U241" s="3" t="s">
        <v>2196</v>
      </c>
      <c r="V241" s="3" t="s">
        <v>2196</v>
      </c>
      <c r="W241" s="3" t="s">
        <v>2892</v>
      </c>
      <c r="X241" s="3" t="s">
        <v>2847</v>
      </c>
      <c r="Y241" s="82">
        <f t="shared" si="12"/>
        <v>800</v>
      </c>
      <c r="Z241" s="82" t="str">
        <f t="shared" si="10"/>
        <v>0</v>
      </c>
      <c r="AA241" s="82">
        <f t="shared" si="11"/>
        <v>800</v>
      </c>
      <c r="AC241" s="5"/>
    </row>
    <row r="242" spans="1:29" s="3" customFormat="1" ht="10.199999999999999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15749</v>
      </c>
      <c r="T242" s="1" t="s">
        <v>2599</v>
      </c>
      <c r="U242" s="3" t="s">
        <v>2196</v>
      </c>
      <c r="V242" s="3" t="s">
        <v>2196</v>
      </c>
      <c r="W242" s="3" t="s">
        <v>2892</v>
      </c>
      <c r="X242" s="3" t="s">
        <v>2847</v>
      </c>
      <c r="Y242" s="82">
        <f t="shared" si="12"/>
        <v>800</v>
      </c>
      <c r="Z242" s="82" t="str">
        <f t="shared" si="10"/>
        <v>0</v>
      </c>
      <c r="AA242" s="82">
        <f t="shared" si="11"/>
        <v>800</v>
      </c>
      <c r="AC242" s="5"/>
    </row>
    <row r="243" spans="1:29" ht="11.85" customHeight="1" x14ac:dyDescent="0.25">
      <c r="G243" s="3"/>
      <c r="H243" s="3"/>
      <c r="I243" s="3"/>
      <c r="J243" s="3"/>
      <c r="K243" s="3"/>
      <c r="L243" s="1" t="s">
        <v>2185</v>
      </c>
      <c r="M243" s="3"/>
      <c r="N243" s="3"/>
      <c r="O243" s="3"/>
      <c r="P243" s="3"/>
      <c r="Q243" s="3"/>
      <c r="R243" s="3"/>
      <c r="S243" s="95"/>
      <c r="T243" s="3"/>
      <c r="X243" s="3"/>
      <c r="Y243" s="82"/>
      <c r="Z243" s="82" t="str">
        <f t="shared" si="10"/>
        <v>0</v>
      </c>
      <c r="AA243" s="82" t="str">
        <f t="shared" si="11"/>
        <v>0</v>
      </c>
    </row>
    <row r="244" spans="1:29" s="58" customFormat="1" ht="11.85" customHeight="1" x14ac:dyDescent="0.25">
      <c r="G244" s="59">
        <f>SUM(G229:G243)</f>
        <v>325</v>
      </c>
      <c r="H244" s="59"/>
      <c r="I244" s="59"/>
      <c r="J244" s="59"/>
      <c r="K244" s="59"/>
      <c r="L244" s="60"/>
      <c r="M244" s="59">
        <f>G244-P244</f>
        <v>0</v>
      </c>
      <c r="N244" s="59"/>
      <c r="O244" s="59"/>
      <c r="P244" s="59">
        <f>SUM(P229:P243)</f>
        <v>325</v>
      </c>
      <c r="Q244" s="61"/>
      <c r="R244" s="61"/>
      <c r="S244" s="94"/>
      <c r="T244" s="61"/>
      <c r="X244" s="61"/>
      <c r="Y244" s="82"/>
      <c r="Z244" s="82" t="str">
        <f t="shared" si="10"/>
        <v>0</v>
      </c>
      <c r="AA244" s="82" t="str">
        <f t="shared" si="11"/>
        <v>0</v>
      </c>
    </row>
    <row r="245" spans="1:29" ht="11.85" customHeight="1" x14ac:dyDescent="0.25">
      <c r="C245" s="57" t="s">
        <v>2175</v>
      </c>
      <c r="G245" s="3"/>
      <c r="H245" s="3"/>
      <c r="I245" s="3"/>
      <c r="J245" s="3"/>
      <c r="K245" s="3"/>
      <c r="L245" s="7"/>
      <c r="M245" s="3"/>
      <c r="N245" s="3"/>
      <c r="O245" s="3"/>
      <c r="P245" s="3"/>
      <c r="Q245" s="3"/>
      <c r="R245" s="3"/>
      <c r="S245" s="95"/>
      <c r="T245" s="3"/>
      <c r="X245" s="3"/>
      <c r="Y245" s="82"/>
      <c r="Z245" s="82" t="str">
        <f t="shared" si="10"/>
        <v>0</v>
      </c>
      <c r="AA245" s="82" t="str">
        <f t="shared" si="11"/>
        <v>0</v>
      </c>
    </row>
    <row r="246" spans="1:29" s="3" customFormat="1" ht="10.199999999999999" x14ac:dyDescent="0.2">
      <c r="A246" s="1" t="s">
        <v>2783</v>
      </c>
      <c r="B246" s="21">
        <v>60</v>
      </c>
      <c r="C246" s="1" t="s">
        <v>2193</v>
      </c>
      <c r="D246" s="1" t="s">
        <v>2718</v>
      </c>
      <c r="E246" s="3" t="s">
        <v>2187</v>
      </c>
      <c r="F246" s="3">
        <v>8</v>
      </c>
      <c r="G246" s="3">
        <v>25</v>
      </c>
      <c r="J246" s="3" t="s">
        <v>446</v>
      </c>
      <c r="K246" s="108" t="s">
        <v>2453</v>
      </c>
      <c r="L246" s="109" t="s">
        <v>2185</v>
      </c>
      <c r="M246" s="110" t="s">
        <v>2484</v>
      </c>
      <c r="N246" s="3" t="s">
        <v>446</v>
      </c>
      <c r="O246" s="3" t="s">
        <v>2896</v>
      </c>
      <c r="P246" s="3">
        <v>25</v>
      </c>
      <c r="Q246" s="1" t="s">
        <v>2218</v>
      </c>
      <c r="R246" s="2">
        <v>201</v>
      </c>
      <c r="S246" s="4" t="s">
        <v>436</v>
      </c>
      <c r="T246" s="1" t="s">
        <v>2699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12"/>
        <v>400</v>
      </c>
      <c r="Z246" s="82">
        <f t="shared" si="10"/>
        <v>400</v>
      </c>
      <c r="AA246" s="82" t="str">
        <f t="shared" si="11"/>
        <v>0</v>
      </c>
      <c r="AC246" s="5"/>
    </row>
    <row r="247" spans="1:29" s="3" customFormat="1" ht="10.199999999999999" x14ac:dyDescent="0.2">
      <c r="A247" s="1" t="s">
        <v>2796</v>
      </c>
      <c r="B247" s="2">
        <v>166</v>
      </c>
      <c r="C247" s="1" t="s">
        <v>2218</v>
      </c>
      <c r="D247" s="1" t="s">
        <v>2718</v>
      </c>
      <c r="E247" s="3" t="s">
        <v>2187</v>
      </c>
      <c r="F247" s="3">
        <v>8</v>
      </c>
      <c r="G247" s="3">
        <v>25</v>
      </c>
      <c r="I247" s="4" t="s">
        <v>2825</v>
      </c>
      <c r="J247" s="3" t="s">
        <v>446</v>
      </c>
      <c r="K247" s="108" t="s">
        <v>2812</v>
      </c>
      <c r="L247" s="109" t="s">
        <v>2185</v>
      </c>
      <c r="M247" s="110" t="s">
        <v>2408</v>
      </c>
      <c r="N247" s="3" t="s">
        <v>446</v>
      </c>
      <c r="O247" s="3" t="s">
        <v>2919</v>
      </c>
      <c r="P247" s="3">
        <v>25</v>
      </c>
      <c r="Q247" s="1" t="s">
        <v>2193</v>
      </c>
      <c r="R247" s="2">
        <v>65</v>
      </c>
      <c r="S247" s="4" t="s">
        <v>2408</v>
      </c>
      <c r="T247" s="1" t="s">
        <v>2764</v>
      </c>
      <c r="U247" s="3" t="s">
        <v>2196</v>
      </c>
      <c r="V247" s="3" t="s">
        <v>2196</v>
      </c>
      <c r="W247" s="3" t="s">
        <v>2892</v>
      </c>
      <c r="X247" s="3" t="s">
        <v>2847</v>
      </c>
      <c r="Y247" s="82">
        <f t="shared" si="12"/>
        <v>400</v>
      </c>
      <c r="Z247" s="82" t="str">
        <f t="shared" si="10"/>
        <v>0</v>
      </c>
      <c r="AA247" s="82">
        <f t="shared" si="11"/>
        <v>400</v>
      </c>
      <c r="AC247" s="5"/>
    </row>
    <row r="248" spans="1:29" s="3" customFormat="1" ht="10.199999999999999" x14ac:dyDescent="0.2">
      <c r="A248" s="1" t="s">
        <v>2729</v>
      </c>
      <c r="B248" s="2">
        <v>26.45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23420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3" t="s">
        <v>2892</v>
      </c>
      <c r="X248" s="3" t="s">
        <v>2847</v>
      </c>
      <c r="Y248" s="82">
        <f t="shared" si="12"/>
        <v>400</v>
      </c>
      <c r="Z248" s="82" t="str">
        <f t="shared" si="10"/>
        <v>0</v>
      </c>
      <c r="AA248" s="82">
        <f t="shared" si="11"/>
        <v>400</v>
      </c>
      <c r="AC248" s="5"/>
    </row>
    <row r="249" spans="1:29" s="3" customFormat="1" ht="10.199999999999999" x14ac:dyDescent="0.2">
      <c r="A249" s="1" t="s">
        <v>2730</v>
      </c>
      <c r="B249" s="2">
        <v>27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23432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3" t="s">
        <v>2892</v>
      </c>
      <c r="X249" s="3" t="s">
        <v>2847</v>
      </c>
      <c r="Y249" s="82">
        <f t="shared" si="12"/>
        <v>400</v>
      </c>
      <c r="Z249" s="82" t="str">
        <f t="shared" si="10"/>
        <v>0</v>
      </c>
      <c r="AA249" s="82">
        <f t="shared" si="11"/>
        <v>400</v>
      </c>
      <c r="AC249" s="5"/>
    </row>
    <row r="250" spans="1:29" s="3" customFormat="1" ht="10.199999999999999" x14ac:dyDescent="0.2">
      <c r="A250" s="1" t="s">
        <v>2731</v>
      </c>
      <c r="B250" s="2">
        <v>28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23438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3" t="s">
        <v>2892</v>
      </c>
      <c r="X250" s="3" t="s">
        <v>2847</v>
      </c>
      <c r="Y250" s="82">
        <f t="shared" si="12"/>
        <v>400</v>
      </c>
      <c r="Z250" s="82" t="str">
        <f t="shared" si="10"/>
        <v>0</v>
      </c>
      <c r="AA250" s="82">
        <f t="shared" si="11"/>
        <v>400</v>
      </c>
      <c r="AC250" s="5"/>
    </row>
    <row r="251" spans="1:29" s="3" customFormat="1" ht="10.199999999999999" x14ac:dyDescent="0.2">
      <c r="A251" s="1" t="s">
        <v>2732</v>
      </c>
      <c r="B251" s="2">
        <v>44.25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23610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3" t="s">
        <v>2892</v>
      </c>
      <c r="X251" s="3" t="s">
        <v>2847</v>
      </c>
      <c r="Y251" s="82">
        <f t="shared" si="12"/>
        <v>400</v>
      </c>
      <c r="Z251" s="82" t="str">
        <f t="shared" si="10"/>
        <v>0</v>
      </c>
      <c r="AA251" s="82">
        <f t="shared" si="11"/>
        <v>400</v>
      </c>
      <c r="AC251" s="5"/>
    </row>
    <row r="252" spans="1:29" s="3" customFormat="1" ht="10.199999999999999" x14ac:dyDescent="0.2">
      <c r="A252" s="1" t="s">
        <v>2733</v>
      </c>
      <c r="B252" s="2">
        <v>44.9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23617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26.25</v>
      </c>
      <c r="S252" s="120" t="s">
        <v>2887</v>
      </c>
      <c r="T252" s="1" t="s">
        <v>2724</v>
      </c>
      <c r="U252" s="3" t="s">
        <v>2196</v>
      </c>
      <c r="V252" s="3" t="s">
        <v>2196</v>
      </c>
      <c r="W252" s="3" t="s">
        <v>2892</v>
      </c>
      <c r="X252" s="3" t="s">
        <v>2847</v>
      </c>
      <c r="Y252" s="82">
        <f t="shared" si="12"/>
        <v>400</v>
      </c>
      <c r="Z252" s="82" t="str">
        <f t="shared" si="10"/>
        <v>0</v>
      </c>
      <c r="AA252" s="82">
        <f t="shared" si="11"/>
        <v>400</v>
      </c>
      <c r="AC252" s="5"/>
    </row>
    <row r="253" spans="1:29" s="3" customFormat="1" ht="10.199999999999999" x14ac:dyDescent="0.2">
      <c r="A253" s="1" t="s">
        <v>2734</v>
      </c>
      <c r="B253" s="2">
        <v>45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2830</v>
      </c>
      <c r="J253" s="3" t="s">
        <v>446</v>
      </c>
      <c r="K253" s="108" t="s">
        <v>2277</v>
      </c>
      <c r="L253" s="109" t="s">
        <v>2185</v>
      </c>
      <c r="M253" s="110" t="s">
        <v>2370</v>
      </c>
      <c r="N253" s="3" t="s">
        <v>446</v>
      </c>
      <c r="O253" s="3" t="s">
        <v>2370</v>
      </c>
      <c r="P253" s="3">
        <v>25</v>
      </c>
      <c r="Q253" s="1" t="s">
        <v>2193</v>
      </c>
      <c r="R253" s="2">
        <v>68</v>
      </c>
      <c r="S253" s="125" t="s">
        <v>430</v>
      </c>
      <c r="T253" s="1" t="s">
        <v>2759</v>
      </c>
      <c r="U253" s="3" t="s">
        <v>2196</v>
      </c>
      <c r="V253" s="3" t="s">
        <v>2196</v>
      </c>
      <c r="W253" s="3" t="s">
        <v>2892</v>
      </c>
      <c r="X253" s="3" t="s">
        <v>2847</v>
      </c>
      <c r="Y253" s="82">
        <f t="shared" si="12"/>
        <v>400</v>
      </c>
      <c r="Z253" s="82" t="str">
        <f t="shared" si="10"/>
        <v>0</v>
      </c>
      <c r="AA253" s="82">
        <f t="shared" si="11"/>
        <v>400</v>
      </c>
      <c r="AC253" s="5"/>
    </row>
    <row r="254" spans="1:29" s="3" customFormat="1" ht="10.199999999999999" x14ac:dyDescent="0.2">
      <c r="A254" s="1" t="s">
        <v>2735</v>
      </c>
      <c r="B254" s="2">
        <v>63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4" t="s">
        <v>2831</v>
      </c>
      <c r="J254" s="3" t="s">
        <v>446</v>
      </c>
      <c r="K254" s="108" t="s">
        <v>2277</v>
      </c>
      <c r="L254" s="109" t="s">
        <v>2185</v>
      </c>
      <c r="M254" s="110" t="s">
        <v>2740</v>
      </c>
      <c r="N254" s="3" t="s">
        <v>446</v>
      </c>
      <c r="O254" s="3" t="s">
        <v>2740</v>
      </c>
      <c r="P254" s="3">
        <v>25</v>
      </c>
      <c r="Q254" s="1" t="s">
        <v>2218</v>
      </c>
      <c r="R254" s="2">
        <v>169</v>
      </c>
      <c r="S254" s="125" t="s">
        <v>1054</v>
      </c>
      <c r="T254" s="1" t="s">
        <v>2741</v>
      </c>
      <c r="U254" s="3" t="s">
        <v>2196</v>
      </c>
      <c r="V254" s="3" t="s">
        <v>2196</v>
      </c>
      <c r="W254" s="3" t="s">
        <v>2892</v>
      </c>
      <c r="X254" s="3" t="s">
        <v>2847</v>
      </c>
      <c r="Y254" s="82">
        <f t="shared" si="12"/>
        <v>400</v>
      </c>
      <c r="Z254" s="82" t="str">
        <f t="shared" si="10"/>
        <v>0</v>
      </c>
      <c r="AA254" s="82">
        <f t="shared" si="11"/>
        <v>400</v>
      </c>
      <c r="AC254" s="5"/>
    </row>
    <row r="255" spans="1:29" s="3" customFormat="1" ht="10.199999999999999" x14ac:dyDescent="0.2">
      <c r="A255" s="1" t="s">
        <v>2736</v>
      </c>
      <c r="B255" s="2">
        <v>69.5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23763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25.25</v>
      </c>
      <c r="S255" s="120" t="s">
        <v>2408</v>
      </c>
      <c r="T255" s="1" t="s">
        <v>2763</v>
      </c>
      <c r="U255" s="3" t="s">
        <v>2196</v>
      </c>
      <c r="V255" s="3" t="s">
        <v>2196</v>
      </c>
      <c r="W255" s="3" t="s">
        <v>2892</v>
      </c>
      <c r="X255" s="3" t="s">
        <v>2847</v>
      </c>
      <c r="Y255" s="82">
        <f t="shared" si="12"/>
        <v>400</v>
      </c>
      <c r="Z255" s="82" t="str">
        <f t="shared" si="10"/>
        <v>0</v>
      </c>
      <c r="AA255" s="82">
        <f t="shared" si="11"/>
        <v>400</v>
      </c>
      <c r="AC255" s="5"/>
    </row>
    <row r="256" spans="1:29" s="3" customFormat="1" ht="10.199999999999999" x14ac:dyDescent="0.2">
      <c r="A256" s="1" t="s">
        <v>2737</v>
      </c>
      <c r="B256" s="2">
        <v>330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23912</v>
      </c>
      <c r="J256" s="3" t="s">
        <v>446</v>
      </c>
      <c r="K256" s="108" t="s">
        <v>2277</v>
      </c>
      <c r="L256" s="109" t="s">
        <v>2185</v>
      </c>
      <c r="M256" s="110" t="s">
        <v>2408</v>
      </c>
      <c r="N256" s="3" t="s">
        <v>446</v>
      </c>
      <c r="O256" s="3" t="s">
        <v>2829</v>
      </c>
      <c r="P256" s="3">
        <v>25</v>
      </c>
      <c r="Q256" s="1" t="s">
        <v>2193</v>
      </c>
      <c r="R256" s="2">
        <v>65</v>
      </c>
      <c r="S256" s="120" t="s">
        <v>2408</v>
      </c>
      <c r="T256" s="1" t="s">
        <v>2764</v>
      </c>
      <c r="U256" s="3" t="s">
        <v>2196</v>
      </c>
      <c r="V256" s="3" t="s">
        <v>2196</v>
      </c>
      <c r="W256" s="3" t="s">
        <v>2892</v>
      </c>
      <c r="X256" s="3" t="s">
        <v>2847</v>
      </c>
      <c r="Y256" s="82">
        <f t="shared" si="12"/>
        <v>400</v>
      </c>
      <c r="Z256" s="82" t="str">
        <f t="shared" si="10"/>
        <v>0</v>
      </c>
      <c r="AA256" s="82">
        <f t="shared" si="11"/>
        <v>400</v>
      </c>
      <c r="AC256" s="5"/>
    </row>
    <row r="257" spans="1:29" s="3" customFormat="1" ht="10.199999999999999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3" t="s">
        <v>2892</v>
      </c>
      <c r="X257" s="3" t="s">
        <v>2847</v>
      </c>
      <c r="Y257" s="82">
        <f t="shared" si="12"/>
        <v>400</v>
      </c>
      <c r="Z257" s="82" t="str">
        <f t="shared" si="10"/>
        <v>0</v>
      </c>
      <c r="AA257" s="82">
        <f t="shared" si="11"/>
        <v>400</v>
      </c>
      <c r="AC257" s="5"/>
    </row>
    <row r="258" spans="1:29" s="3" customFormat="1" ht="10.199999999999999" x14ac:dyDescent="0.2">
      <c r="A258" s="1" t="s">
        <v>2671</v>
      </c>
      <c r="B258" s="2">
        <v>180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23961</v>
      </c>
      <c r="J258" s="3" t="s">
        <v>446</v>
      </c>
      <c r="K258" s="108" t="s">
        <v>2277</v>
      </c>
      <c r="L258" s="109" t="s">
        <v>2185</v>
      </c>
      <c r="M258" s="110" t="s">
        <v>2367</v>
      </c>
      <c r="N258" s="3" t="s">
        <v>446</v>
      </c>
      <c r="O258" s="3" t="s">
        <v>2853</v>
      </c>
      <c r="P258" s="3">
        <v>25</v>
      </c>
      <c r="Q258" s="1" t="s">
        <v>2218</v>
      </c>
      <c r="R258" s="2">
        <v>170</v>
      </c>
      <c r="S258" s="125" t="s">
        <v>431</v>
      </c>
      <c r="T258" s="1" t="s">
        <v>2758</v>
      </c>
      <c r="U258" s="3" t="s">
        <v>2196</v>
      </c>
      <c r="V258" s="3" t="s">
        <v>2196</v>
      </c>
      <c r="W258" s="3" t="s">
        <v>2892</v>
      </c>
      <c r="X258" s="3" t="s">
        <v>2847</v>
      </c>
      <c r="Y258" s="82">
        <f t="shared" si="12"/>
        <v>400</v>
      </c>
      <c r="Z258" s="82" t="str">
        <f t="shared" si="10"/>
        <v>0</v>
      </c>
      <c r="AA258" s="82">
        <f t="shared" si="11"/>
        <v>400</v>
      </c>
      <c r="AC258" s="5"/>
    </row>
    <row r="259" spans="1:29" ht="11.85" customHeight="1" x14ac:dyDescent="0.25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/>
      <c r="Z259" s="82" t="str">
        <f t="shared" si="10"/>
        <v>0</v>
      </c>
      <c r="AA259" s="82" t="str">
        <f t="shared" si="11"/>
        <v>0</v>
      </c>
    </row>
    <row r="260" spans="1:29" s="62" customFormat="1" ht="11.85" customHeight="1" thickBot="1" x14ac:dyDescent="0.3">
      <c r="G260" s="63">
        <f>SUM(G245:G259)</f>
        <v>325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SUM(P245:P259)</f>
        <v>325</v>
      </c>
      <c r="Q260" s="65"/>
      <c r="R260" s="65"/>
      <c r="S260" s="103"/>
      <c r="T260" s="65"/>
      <c r="X260" s="65"/>
      <c r="Y260" s="82"/>
      <c r="Z260" s="82" t="str">
        <f t="shared" si="10"/>
        <v>0</v>
      </c>
      <c r="AA260" s="82" t="str">
        <f t="shared" si="11"/>
        <v>0</v>
      </c>
    </row>
    <row r="261" spans="1:29" s="71" customFormat="1" ht="11.85" customHeight="1" x14ac:dyDescent="0.25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82"/>
      <c r="Z261" s="82" t="str">
        <f t="shared" ref="Z261:Z303" si="13">IF(X261="N",Y261,"0")</f>
        <v>0</v>
      </c>
      <c r="AA261" s="82" t="str">
        <f t="shared" ref="AA261:AA303" si="14">IF(X261="P",Y261,"0")</f>
        <v>0</v>
      </c>
    </row>
    <row r="262" spans="1:29" s="43" customFormat="1" ht="11.85" customHeight="1" x14ac:dyDescent="0.25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2846</v>
      </c>
      <c r="X262" s="22" t="s">
        <v>2847</v>
      </c>
      <c r="Y262" s="82">
        <f t="shared" ref="Y262:Y303" si="15">F262*G262*2</f>
        <v>128</v>
      </c>
      <c r="Z262" s="82" t="str">
        <f t="shared" si="13"/>
        <v>0</v>
      </c>
      <c r="AA262" s="82">
        <f t="shared" si="14"/>
        <v>128</v>
      </c>
      <c r="AB262" s="22"/>
      <c r="AC262" s="25"/>
    </row>
    <row r="263" spans="1:29" s="46" customFormat="1" ht="11.85" customHeight="1" thickBot="1" x14ac:dyDescent="0.3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82"/>
      <c r="Z263" s="82" t="str">
        <f t="shared" si="13"/>
        <v>0</v>
      </c>
      <c r="AA263" s="82" t="str">
        <f t="shared" si="14"/>
        <v>0</v>
      </c>
    </row>
    <row r="264" spans="1:29" s="43" customFormat="1" ht="11.85" customHeight="1" x14ac:dyDescent="0.25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3"/>
        <v>0</v>
      </c>
      <c r="AA264" s="82" t="str">
        <f t="shared" si="14"/>
        <v>0</v>
      </c>
    </row>
    <row r="265" spans="1:29" s="71" customFormat="1" ht="11.85" customHeight="1" x14ac:dyDescent="0.25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74" t="s">
        <v>2846</v>
      </c>
      <c r="X265" s="74" t="s">
        <v>2847</v>
      </c>
      <c r="Y265" s="82">
        <f t="shared" si="15"/>
        <v>64</v>
      </c>
      <c r="Z265" s="82" t="str">
        <f t="shared" si="13"/>
        <v>0</v>
      </c>
      <c r="AA265" s="82">
        <f t="shared" si="14"/>
        <v>64</v>
      </c>
      <c r="AB265" s="74"/>
      <c r="AC265" s="85"/>
    </row>
    <row r="266" spans="1:29" s="46" customFormat="1" ht="11.85" customHeight="1" thickBot="1" x14ac:dyDescent="0.3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82"/>
      <c r="Z266" s="82" t="str">
        <f t="shared" si="13"/>
        <v>0</v>
      </c>
      <c r="AA266" s="82" t="str">
        <f t="shared" si="14"/>
        <v>0</v>
      </c>
    </row>
    <row r="267" spans="1:29" s="71" customFormat="1" ht="11.85" customHeight="1" x14ac:dyDescent="0.25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82"/>
      <c r="Z267" s="82" t="str">
        <f t="shared" si="13"/>
        <v>0</v>
      </c>
      <c r="AA267" s="82" t="str">
        <f t="shared" si="14"/>
        <v>0</v>
      </c>
      <c r="AB267" s="74"/>
      <c r="AC267" s="85"/>
    </row>
    <row r="268" spans="1:29" s="43" customFormat="1" ht="11.25" customHeight="1" x14ac:dyDescent="0.3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3"/>
        <v>0</v>
      </c>
      <c r="AA268" s="82" t="str">
        <f t="shared" si="14"/>
        <v>0</v>
      </c>
    </row>
    <row r="269" spans="1:29" s="3" customFormat="1" ht="10.199999999999999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3" t="s">
        <v>2846</v>
      </c>
      <c r="X269" s="3" t="s">
        <v>2847</v>
      </c>
      <c r="Y269" s="82">
        <f t="shared" si="15"/>
        <v>320</v>
      </c>
      <c r="Z269" s="82" t="str">
        <f t="shared" si="13"/>
        <v>0</v>
      </c>
      <c r="AA269" s="82">
        <f t="shared" si="14"/>
        <v>320</v>
      </c>
      <c r="AC269" s="5"/>
    </row>
    <row r="270" spans="1:29" s="38" customFormat="1" ht="11.85" customHeight="1" x14ac:dyDescent="0.25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82"/>
      <c r="Z270" s="82" t="str">
        <f t="shared" si="13"/>
        <v>0</v>
      </c>
      <c r="AA270" s="82" t="str">
        <f t="shared" si="14"/>
        <v>0</v>
      </c>
    </row>
    <row r="271" spans="1:29" s="43" customFormat="1" ht="11.85" customHeight="1" x14ac:dyDescent="0.25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82"/>
      <c r="Z271" s="82" t="str">
        <f t="shared" si="13"/>
        <v>0</v>
      </c>
      <c r="AA271" s="82" t="str">
        <f t="shared" si="14"/>
        <v>0</v>
      </c>
    </row>
    <row r="272" spans="1:29" s="3" customFormat="1" ht="10.199999999999999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3" t="s">
        <v>2846</v>
      </c>
      <c r="X272" s="3" t="s">
        <v>2847</v>
      </c>
      <c r="Y272" s="82">
        <f t="shared" si="15"/>
        <v>160</v>
      </c>
      <c r="Z272" s="82" t="str">
        <f t="shared" si="13"/>
        <v>0</v>
      </c>
      <c r="AA272" s="82">
        <f t="shared" si="14"/>
        <v>160</v>
      </c>
      <c r="AC272" s="5"/>
    </row>
    <row r="273" spans="1:29" s="46" customFormat="1" ht="11.85" customHeight="1" thickBot="1" x14ac:dyDescent="0.3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82"/>
      <c r="Z273" s="82" t="str">
        <f t="shared" si="13"/>
        <v>0</v>
      </c>
      <c r="AA273" s="82" t="str">
        <f t="shared" si="14"/>
        <v>0</v>
      </c>
    </row>
    <row r="274" spans="1:29" s="43" customFormat="1" ht="11.85" customHeight="1" x14ac:dyDescent="0.25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82"/>
      <c r="Z274" s="82" t="str">
        <f t="shared" si="13"/>
        <v>0</v>
      </c>
      <c r="AA274" s="82" t="str">
        <f t="shared" si="14"/>
        <v>0</v>
      </c>
    </row>
    <row r="275" spans="1:29" s="3" customFormat="1" ht="10.199999999999999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3" t="s">
        <v>2846</v>
      </c>
      <c r="X275" s="3" t="s">
        <v>2847</v>
      </c>
      <c r="Y275" s="82">
        <f t="shared" si="15"/>
        <v>288</v>
      </c>
      <c r="Z275" s="82" t="str">
        <f t="shared" si="13"/>
        <v>0</v>
      </c>
      <c r="AA275" s="82">
        <f t="shared" si="14"/>
        <v>288</v>
      </c>
      <c r="AC275" s="5"/>
    </row>
    <row r="276" spans="1:29" s="38" customFormat="1" ht="11.85" customHeight="1" x14ac:dyDescent="0.25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82"/>
      <c r="Z276" s="82" t="str">
        <f t="shared" si="13"/>
        <v>0</v>
      </c>
      <c r="AA276" s="82" t="str">
        <f t="shared" si="14"/>
        <v>0</v>
      </c>
    </row>
    <row r="277" spans="1:29" s="43" customFormat="1" ht="11.85" customHeight="1" x14ac:dyDescent="0.25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82"/>
      <c r="Z277" s="82" t="str">
        <f t="shared" si="13"/>
        <v>0</v>
      </c>
      <c r="AA277" s="82" t="str">
        <f t="shared" si="14"/>
        <v>0</v>
      </c>
    </row>
    <row r="278" spans="1:29" s="3" customFormat="1" ht="10.199999999999999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3" t="s">
        <v>2846</v>
      </c>
      <c r="X278" s="3" t="s">
        <v>2847</v>
      </c>
      <c r="Y278" s="82">
        <f t="shared" si="15"/>
        <v>144</v>
      </c>
      <c r="Z278" s="82" t="str">
        <f t="shared" si="13"/>
        <v>0</v>
      </c>
      <c r="AA278" s="82">
        <f t="shared" si="14"/>
        <v>144</v>
      </c>
      <c r="AC278" s="5"/>
    </row>
    <row r="279" spans="1:29" s="46" customFormat="1" ht="11.85" customHeight="1" thickBot="1" x14ac:dyDescent="0.3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82"/>
      <c r="Z279" s="82" t="str">
        <f t="shared" si="13"/>
        <v>0</v>
      </c>
      <c r="AA279" s="82" t="str">
        <f t="shared" si="14"/>
        <v>0</v>
      </c>
    </row>
    <row r="280" spans="1:29" s="43" customFormat="1" ht="11.25" customHeight="1" x14ac:dyDescent="0.25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82"/>
      <c r="Z280" s="82" t="str">
        <f t="shared" si="13"/>
        <v>0</v>
      </c>
      <c r="AA280" s="82" t="str">
        <f t="shared" si="14"/>
        <v>0</v>
      </c>
    </row>
    <row r="281" spans="1:29" s="3" customFormat="1" ht="10.199999999999999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X281" s="3" t="s">
        <v>2847</v>
      </c>
      <c r="Y281" s="82">
        <f t="shared" si="15"/>
        <v>384</v>
      </c>
      <c r="Z281" s="82" t="str">
        <f t="shared" si="13"/>
        <v>0</v>
      </c>
      <c r="AA281" s="82">
        <f t="shared" si="14"/>
        <v>384</v>
      </c>
      <c r="AC281" s="5"/>
    </row>
    <row r="282" spans="1:29" s="3" customFormat="1" ht="10.199999999999999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X282" s="3" t="s">
        <v>2847</v>
      </c>
      <c r="Y282" s="82">
        <f t="shared" si="15"/>
        <v>160</v>
      </c>
      <c r="Z282" s="82" t="str">
        <f t="shared" si="13"/>
        <v>0</v>
      </c>
      <c r="AA282" s="82">
        <f t="shared" si="14"/>
        <v>160</v>
      </c>
      <c r="AC282" s="5"/>
    </row>
    <row r="283" spans="1:29" s="3" customFormat="1" ht="10.199999999999999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X283" s="3" t="s">
        <v>2847</v>
      </c>
      <c r="Y283" s="82">
        <f t="shared" si="15"/>
        <v>192</v>
      </c>
      <c r="Z283" s="82" t="str">
        <f t="shared" si="13"/>
        <v>0</v>
      </c>
      <c r="AA283" s="82">
        <f t="shared" si="14"/>
        <v>192</v>
      </c>
      <c r="AC283" s="5"/>
    </row>
    <row r="284" spans="1:29" s="3" customFormat="1" ht="10.199999999999999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15735</v>
      </c>
      <c r="T284" s="1" t="s">
        <v>2618</v>
      </c>
      <c r="U284" s="3" t="s">
        <v>2191</v>
      </c>
      <c r="V284" s="3" t="s">
        <v>2191</v>
      </c>
      <c r="X284" s="3" t="s">
        <v>2847</v>
      </c>
      <c r="Y284" s="82">
        <f t="shared" si="15"/>
        <v>224</v>
      </c>
      <c r="Z284" s="82" t="str">
        <f t="shared" si="13"/>
        <v>0</v>
      </c>
      <c r="AA284" s="82">
        <f t="shared" si="14"/>
        <v>224</v>
      </c>
      <c r="AC284" s="5"/>
    </row>
    <row r="285" spans="1:29" s="3" customFormat="1" ht="10.199999999999999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15735</v>
      </c>
      <c r="T285" s="1" t="s">
        <v>2190</v>
      </c>
      <c r="U285" s="3" t="s">
        <v>2191</v>
      </c>
      <c r="V285" s="3" t="s">
        <v>2191</v>
      </c>
      <c r="X285" s="3" t="s">
        <v>2847</v>
      </c>
      <c r="Y285" s="82">
        <f t="shared" si="15"/>
        <v>320</v>
      </c>
      <c r="Z285" s="82" t="str">
        <f t="shared" si="13"/>
        <v>0</v>
      </c>
      <c r="AA285" s="82">
        <f t="shared" si="14"/>
        <v>320</v>
      </c>
      <c r="AC285" s="5"/>
    </row>
    <row r="286" spans="1:29" s="3" customFormat="1" ht="10.199999999999999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X286" s="3" t="s">
        <v>2847</v>
      </c>
      <c r="Y286" s="82">
        <f t="shared" si="15"/>
        <v>192</v>
      </c>
      <c r="Z286" s="82" t="str">
        <f t="shared" si="13"/>
        <v>0</v>
      </c>
      <c r="AA286" s="82">
        <f t="shared" si="14"/>
        <v>192</v>
      </c>
      <c r="AC286" s="5"/>
    </row>
    <row r="287" spans="1:29" s="38" customFormat="1" ht="11.85" customHeight="1" x14ac:dyDescent="0.25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82"/>
      <c r="Z287" s="82" t="str">
        <f t="shared" si="13"/>
        <v>0</v>
      </c>
      <c r="AA287" s="82" t="str">
        <f t="shared" si="14"/>
        <v>0</v>
      </c>
    </row>
    <row r="288" spans="1:29" s="43" customFormat="1" ht="11.85" customHeight="1" x14ac:dyDescent="0.25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82"/>
      <c r="Z288" s="82" t="str">
        <f t="shared" si="13"/>
        <v>0</v>
      </c>
      <c r="AA288" s="82" t="str">
        <f t="shared" si="14"/>
        <v>0</v>
      </c>
    </row>
    <row r="289" spans="1:29" s="3" customFormat="1" ht="10.199999999999999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X289" s="3" t="s">
        <v>2847</v>
      </c>
      <c r="Y289" s="82">
        <f t="shared" si="15"/>
        <v>192</v>
      </c>
      <c r="Z289" s="82" t="str">
        <f t="shared" si="13"/>
        <v>0</v>
      </c>
      <c r="AA289" s="82">
        <f t="shared" si="14"/>
        <v>192</v>
      </c>
      <c r="AC289" s="5"/>
    </row>
    <row r="290" spans="1:29" s="3" customFormat="1" ht="10.199999999999999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X290" s="3" t="s">
        <v>2847</v>
      </c>
      <c r="Y290" s="82">
        <f t="shared" si="15"/>
        <v>80</v>
      </c>
      <c r="Z290" s="82" t="str">
        <f t="shared" si="13"/>
        <v>0</v>
      </c>
      <c r="AA290" s="82">
        <f t="shared" si="14"/>
        <v>80</v>
      </c>
      <c r="AC290" s="5"/>
    </row>
    <row r="291" spans="1:29" s="3" customFormat="1" ht="10.199999999999999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X291" s="3" t="s">
        <v>2847</v>
      </c>
      <c r="Y291" s="82">
        <f t="shared" si="15"/>
        <v>96</v>
      </c>
      <c r="Z291" s="82" t="str">
        <f t="shared" si="13"/>
        <v>0</v>
      </c>
      <c r="AA291" s="82">
        <f t="shared" si="14"/>
        <v>96</v>
      </c>
      <c r="AC291" s="5"/>
    </row>
    <row r="292" spans="1:29" s="3" customFormat="1" ht="10.199999999999999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15736</v>
      </c>
      <c r="T292" s="1" t="s">
        <v>2618</v>
      </c>
      <c r="U292" s="3" t="s">
        <v>2191</v>
      </c>
      <c r="V292" s="3" t="s">
        <v>2191</v>
      </c>
      <c r="X292" s="3" t="s">
        <v>2847</v>
      </c>
      <c r="Y292" s="82">
        <f t="shared" si="15"/>
        <v>112</v>
      </c>
      <c r="Z292" s="82" t="str">
        <f t="shared" si="13"/>
        <v>0</v>
      </c>
      <c r="AA292" s="82">
        <f t="shared" si="14"/>
        <v>112</v>
      </c>
      <c r="AC292" s="5"/>
    </row>
    <row r="293" spans="1:29" s="3" customFormat="1" ht="10.199999999999999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15736</v>
      </c>
      <c r="T293" s="1" t="s">
        <v>2190</v>
      </c>
      <c r="U293" s="3" t="s">
        <v>2191</v>
      </c>
      <c r="V293" s="3" t="s">
        <v>2191</v>
      </c>
      <c r="X293" s="3" t="s">
        <v>2847</v>
      </c>
      <c r="Y293" s="82">
        <f t="shared" si="15"/>
        <v>128</v>
      </c>
      <c r="Z293" s="82" t="str">
        <f t="shared" si="13"/>
        <v>0</v>
      </c>
      <c r="AA293" s="82">
        <f t="shared" si="14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/>
      <c r="X294" s="3" t="s">
        <v>2847</v>
      </c>
      <c r="Y294" s="82">
        <f t="shared" si="15"/>
        <v>128</v>
      </c>
      <c r="Z294" s="82" t="str">
        <f t="shared" si="13"/>
        <v>0</v>
      </c>
      <c r="AA294" s="82">
        <f t="shared" si="14"/>
        <v>128</v>
      </c>
      <c r="AC294" s="25"/>
    </row>
    <row r="295" spans="1:29" s="46" customFormat="1" ht="11.85" customHeight="1" thickBot="1" x14ac:dyDescent="0.3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82"/>
      <c r="Z295" s="82" t="str">
        <f t="shared" si="13"/>
        <v>0</v>
      </c>
      <c r="AA295" s="82" t="str">
        <f t="shared" si="14"/>
        <v>0</v>
      </c>
    </row>
    <row r="296" spans="1:29" s="43" customFormat="1" ht="11.85" customHeight="1" x14ac:dyDescent="0.25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82"/>
      <c r="Z296" s="82" t="str">
        <f t="shared" si="13"/>
        <v>0</v>
      </c>
      <c r="AA296" s="82" t="str">
        <f t="shared" si="14"/>
        <v>0</v>
      </c>
    </row>
    <row r="297" spans="1:29" s="3" customFormat="1" ht="10.199999999999999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22" t="s">
        <v>2892</v>
      </c>
      <c r="X297" s="3" t="s">
        <v>1019</v>
      </c>
      <c r="Y297" s="82">
        <f t="shared" si="15"/>
        <v>1312</v>
      </c>
      <c r="Z297" s="82">
        <f t="shared" si="13"/>
        <v>1312</v>
      </c>
      <c r="AA297" s="82" t="str">
        <f t="shared" si="14"/>
        <v>0</v>
      </c>
      <c r="AC297" s="5"/>
    </row>
    <row r="298" spans="1:29" s="3" customFormat="1" ht="10.199999999999999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22" t="s">
        <v>2892</v>
      </c>
      <c r="X298" s="3" t="s">
        <v>2847</v>
      </c>
      <c r="Y298" s="82">
        <f t="shared" si="15"/>
        <v>640</v>
      </c>
      <c r="Z298" s="82" t="str">
        <f t="shared" si="13"/>
        <v>0</v>
      </c>
      <c r="AA298" s="82">
        <f t="shared" si="14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82"/>
      <c r="Z299" s="82" t="str">
        <f t="shared" si="13"/>
        <v>0</v>
      </c>
      <c r="AA299" s="82" t="str">
        <f t="shared" si="14"/>
        <v>0</v>
      </c>
      <c r="AC299" s="25"/>
    </row>
    <row r="300" spans="1:29" s="38" customFormat="1" ht="11.85" customHeight="1" x14ac:dyDescent="0.25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82"/>
      <c r="Z300" s="82" t="str">
        <f t="shared" si="13"/>
        <v>0</v>
      </c>
      <c r="AA300" s="82" t="str">
        <f t="shared" si="14"/>
        <v>0</v>
      </c>
    </row>
    <row r="301" spans="1:29" s="43" customFormat="1" ht="11.85" customHeight="1" x14ac:dyDescent="0.25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82"/>
      <c r="Z301" s="82" t="str">
        <f t="shared" si="13"/>
        <v>0</v>
      </c>
      <c r="AA301" s="82" t="str">
        <f t="shared" si="14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22" t="s">
        <v>2892</v>
      </c>
      <c r="X302" s="3" t="s">
        <v>1019</v>
      </c>
      <c r="Y302" s="82">
        <f t="shared" si="15"/>
        <v>656</v>
      </c>
      <c r="Z302" s="82">
        <f t="shared" si="13"/>
        <v>656</v>
      </c>
      <c r="AA302" s="82" t="str">
        <f t="shared" si="14"/>
        <v>0</v>
      </c>
      <c r="AC302" s="5"/>
    </row>
    <row r="303" spans="1:29" s="3" customFormat="1" ht="10.199999999999999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22" t="s">
        <v>2892</v>
      </c>
      <c r="X303" s="3" t="s">
        <v>2847</v>
      </c>
      <c r="Y303" s="82">
        <f t="shared" si="15"/>
        <v>320</v>
      </c>
      <c r="Z303" s="82" t="str">
        <f t="shared" si="13"/>
        <v>0</v>
      </c>
      <c r="AA303" s="82">
        <f t="shared" si="14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3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5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5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5">
      <c r="Y308" s="333">
        <f>SUM(Y4:Y307)</f>
        <v>76320</v>
      </c>
      <c r="Z308" s="333">
        <f>SUM(Z4:Z307)</f>
        <v>19376</v>
      </c>
      <c r="AA308" s="333">
        <f>SUM(AA4:AA307)</f>
        <v>56944</v>
      </c>
    </row>
    <row r="309" spans="1:27" ht="11.85" customHeight="1" x14ac:dyDescent="0.25">
      <c r="Y309" s="333"/>
      <c r="Z309" s="333"/>
      <c r="AA309" s="333"/>
    </row>
    <row r="310" spans="1:27" ht="11.85" customHeight="1" x14ac:dyDescent="0.25">
      <c r="Y310" s="333"/>
      <c r="Z310" s="333"/>
      <c r="AA310" s="333">
        <f>Z308+AA308</f>
        <v>76320</v>
      </c>
    </row>
    <row r="311" spans="1:27" s="3" customFormat="1" ht="10.199999999999999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/>
      <c r="Z311" s="8"/>
      <c r="AA311" s="8"/>
    </row>
    <row r="314" spans="1:27" s="3" customFormat="1" ht="10.199999999999999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0.199999999999999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15"/>
  <sheetViews>
    <sheetView topLeftCell="K231" zoomScale="75" workbookViewId="0">
      <selection activeCell="Y303" sqref="Y303:AA303"/>
    </sheetView>
  </sheetViews>
  <sheetFormatPr defaultRowHeight="13.2" x14ac:dyDescent="0.25"/>
  <cols>
    <col min="1" max="1" width="14.664062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8.55468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9.6640625" customWidth="1"/>
    <col min="17" max="17" width="8" customWidth="1"/>
    <col min="18" max="18" width="10.4414062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36924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A3" s="237">
        <v>36924</v>
      </c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/>
      <c r="B8" s="2"/>
      <c r="C8" s="1"/>
      <c r="D8" s="1"/>
      <c r="E8" s="3"/>
      <c r="F8" s="3"/>
      <c r="G8" s="136"/>
      <c r="H8" s="3"/>
      <c r="I8" s="3"/>
      <c r="J8" s="3"/>
      <c r="K8" s="88"/>
      <c r="L8" s="244" t="s">
        <v>2185</v>
      </c>
      <c r="M8" s="26"/>
      <c r="O8" s="26"/>
      <c r="Q8" s="248"/>
      <c r="R8" s="21"/>
      <c r="S8" s="390"/>
      <c r="T8" s="1"/>
      <c r="U8" s="3"/>
      <c r="V8" s="3"/>
      <c r="W8" s="3"/>
      <c r="X8" s="3"/>
      <c r="Y8" s="82"/>
      <c r="Z8" s="82" t="str">
        <f t="shared" si="0"/>
        <v>0</v>
      </c>
      <c r="AA8" s="82" t="str">
        <f t="shared" si="1"/>
        <v>0</v>
      </c>
      <c r="AC8" s="85"/>
    </row>
    <row r="9" spans="1:34" s="74" customFormat="1" ht="12" customHeight="1" x14ac:dyDescent="0.2">
      <c r="A9" s="1" t="s">
        <v>1258</v>
      </c>
      <c r="B9" s="2">
        <v>0</v>
      </c>
      <c r="C9" s="1" t="s">
        <v>1906</v>
      </c>
      <c r="D9" s="1" t="s">
        <v>2186</v>
      </c>
      <c r="E9" s="3" t="s">
        <v>2187</v>
      </c>
      <c r="F9" s="3">
        <v>16</v>
      </c>
      <c r="G9" s="136">
        <v>25</v>
      </c>
      <c r="H9" s="3"/>
      <c r="I9" s="3"/>
      <c r="J9" s="3" t="s">
        <v>446</v>
      </c>
      <c r="K9" s="88" t="s">
        <v>2821</v>
      </c>
      <c r="L9" s="244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1066</v>
      </c>
      <c r="R9" s="21">
        <v>0</v>
      </c>
      <c r="S9" s="392" t="s">
        <v>436</v>
      </c>
      <c r="T9" s="1" t="s">
        <v>3238</v>
      </c>
      <c r="U9" s="3" t="s">
        <v>1769</v>
      </c>
      <c r="V9" s="3" t="s">
        <v>1769</v>
      </c>
      <c r="W9" s="3" t="s">
        <v>2892</v>
      </c>
      <c r="X9" s="3" t="s">
        <v>1019</v>
      </c>
      <c r="Y9" s="82">
        <f t="shared" ref="Y9:Y68" si="2">F9*G9*2</f>
        <v>800</v>
      </c>
      <c r="Z9" s="82">
        <f t="shared" si="0"/>
        <v>800</v>
      </c>
      <c r="AA9" s="82" t="str">
        <f t="shared" si="1"/>
        <v>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1066</v>
      </c>
      <c r="R10" s="21">
        <v>0</v>
      </c>
      <c r="S10" s="291" t="s">
        <v>500</v>
      </c>
      <c r="T10" s="1" t="s">
        <v>3238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74" customFormat="1" ht="12" customHeight="1" x14ac:dyDescent="0.2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25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25</v>
      </c>
      <c r="Q11" s="248" t="s">
        <v>1066</v>
      </c>
      <c r="R11" s="21">
        <v>0</v>
      </c>
      <c r="S11" s="291" t="s">
        <v>500</v>
      </c>
      <c r="T11" s="1" t="s">
        <v>3238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800</v>
      </c>
      <c r="Z11" s="82" t="str">
        <f t="shared" si="0"/>
        <v>0</v>
      </c>
      <c r="AA11" s="82">
        <f t="shared" si="1"/>
        <v>800</v>
      </c>
      <c r="AC11" s="85"/>
    </row>
    <row r="12" spans="1:34" s="43" customFormat="1" ht="12" customHeight="1" x14ac:dyDescent="0.25">
      <c r="A12" s="20" t="s">
        <v>2711</v>
      </c>
      <c r="B12" s="21">
        <v>216</v>
      </c>
      <c r="C12" s="20" t="s">
        <v>2218</v>
      </c>
      <c r="D12" s="20" t="s">
        <v>2186</v>
      </c>
      <c r="E12" s="22" t="s">
        <v>2187</v>
      </c>
      <c r="F12" s="22">
        <v>16</v>
      </c>
      <c r="G12" s="22">
        <v>8</v>
      </c>
      <c r="H12" s="22"/>
      <c r="I12" s="29" t="s">
        <v>2904</v>
      </c>
      <c r="J12" s="22" t="s">
        <v>446</v>
      </c>
      <c r="K12" s="29" t="s">
        <v>2277</v>
      </c>
      <c r="L12" s="246" t="s">
        <v>2185</v>
      </c>
      <c r="M12" s="26" t="s">
        <v>2821</v>
      </c>
      <c r="N12" s="74" t="s">
        <v>446</v>
      </c>
      <c r="O12" s="26" t="s">
        <v>3039</v>
      </c>
      <c r="P12" s="74">
        <v>8</v>
      </c>
      <c r="Q12" s="248" t="s">
        <v>1066</v>
      </c>
      <c r="R12" s="21">
        <v>0</v>
      </c>
      <c r="S12" s="291" t="s">
        <v>500</v>
      </c>
      <c r="T12" s="1" t="s">
        <v>3238</v>
      </c>
      <c r="U12" s="22" t="s">
        <v>1769</v>
      </c>
      <c r="V12" s="22" t="s">
        <v>1769</v>
      </c>
      <c r="W12" s="22" t="s">
        <v>2892</v>
      </c>
      <c r="X12" s="22" t="s">
        <v>2847</v>
      </c>
      <c r="Y12" s="82">
        <f t="shared" si="2"/>
        <v>256</v>
      </c>
      <c r="Z12" s="82" t="str">
        <f t="shared" si="0"/>
        <v>0</v>
      </c>
      <c r="AA12" s="82">
        <f t="shared" si="1"/>
        <v>256</v>
      </c>
      <c r="AB12" s="30"/>
      <c r="AC12" s="30"/>
      <c r="AD12" s="34"/>
      <c r="AE12" s="34"/>
      <c r="AF12" s="34"/>
      <c r="AG12" s="34"/>
      <c r="AH12" s="34"/>
    </row>
    <row r="13" spans="1:34" s="3" customFormat="1" ht="12" customHeight="1" x14ac:dyDescent="0.2">
      <c r="A13" s="20"/>
      <c r="B13" s="21"/>
      <c r="C13" s="20"/>
      <c r="D13" s="20"/>
      <c r="E13" s="22"/>
      <c r="F13" s="22"/>
      <c r="G13" s="22"/>
      <c r="H13" s="22"/>
      <c r="I13" s="29"/>
      <c r="J13" s="37"/>
      <c r="K13" s="23"/>
      <c r="L13" s="244" t="s">
        <v>2185</v>
      </c>
      <c r="M13" s="26"/>
      <c r="N13" s="74"/>
      <c r="O13" s="26"/>
      <c r="P13" s="16"/>
      <c r="Q13" s="248"/>
      <c r="R13" s="21"/>
      <c r="S13" s="261"/>
      <c r="T13" s="1"/>
      <c r="U13" s="22"/>
      <c r="V13" s="22"/>
      <c r="Y13" s="82"/>
      <c r="Z13" s="82" t="str">
        <f t="shared" si="0"/>
        <v>0</v>
      </c>
      <c r="AA13" s="82" t="str">
        <f t="shared" si="1"/>
        <v>0</v>
      </c>
      <c r="AC13" s="5"/>
    </row>
    <row r="14" spans="1:34" s="61" customFormat="1" ht="12" customHeight="1" x14ac:dyDescent="0.25">
      <c r="A14" s="348"/>
      <c r="B14" s="349"/>
      <c r="C14" s="348"/>
      <c r="D14" s="348"/>
      <c r="G14" s="350">
        <f>SUM(G3:G13)</f>
        <v>83</v>
      </c>
      <c r="H14" s="252"/>
      <c r="I14" s="351"/>
      <c r="J14" s="254"/>
      <c r="K14" s="255"/>
      <c r="L14" s="256"/>
      <c r="M14" s="352">
        <f>G14-P14</f>
        <v>0</v>
      </c>
      <c r="N14" s="42"/>
      <c r="O14" s="385"/>
      <c r="P14" s="352">
        <f>SUM(P3:P13)</f>
        <v>83</v>
      </c>
      <c r="Q14" s="348"/>
      <c r="R14" s="53"/>
      <c r="S14" s="258"/>
      <c r="T14" s="348"/>
      <c r="U14" s="42"/>
      <c r="V14" s="42"/>
      <c r="W14" s="42"/>
      <c r="X14" s="42"/>
      <c r="Y14" s="82"/>
      <c r="Z14" s="82" t="str">
        <f t="shared" si="0"/>
        <v>0</v>
      </c>
      <c r="AA14" s="82" t="str">
        <f t="shared" si="1"/>
        <v>0</v>
      </c>
      <c r="AC14" s="353"/>
    </row>
    <row r="15" spans="1:34" s="43" customFormat="1" ht="12" customHeight="1" x14ac:dyDescent="0.3">
      <c r="C15" s="238" t="s">
        <v>1916</v>
      </c>
      <c r="E15" s="239"/>
      <c r="G15" s="23"/>
      <c r="H15" s="22"/>
      <c r="I15" s="259"/>
      <c r="J15" s="37"/>
      <c r="K15" s="22"/>
      <c r="L15" s="244" t="s">
        <v>2185</v>
      </c>
      <c r="R15" s="22"/>
      <c r="S15" s="260"/>
      <c r="T15" s="22"/>
      <c r="X15" s="22"/>
      <c r="Y15" s="82"/>
      <c r="Z15" s="82" t="str">
        <f t="shared" si="0"/>
        <v>0</v>
      </c>
      <c r="AA15" s="82" t="str">
        <f t="shared" si="1"/>
        <v>0</v>
      </c>
    </row>
    <row r="16" spans="1:34" s="3" customFormat="1" ht="12" customHeight="1" x14ac:dyDescent="0.2">
      <c r="A16" s="1" t="s">
        <v>471</v>
      </c>
      <c r="B16" s="2">
        <v>0</v>
      </c>
      <c r="C16" s="1" t="s">
        <v>3224</v>
      </c>
      <c r="D16" s="1" t="s">
        <v>2718</v>
      </c>
      <c r="E16" s="3" t="s">
        <v>2187</v>
      </c>
      <c r="F16" s="3">
        <v>8</v>
      </c>
      <c r="G16" s="27">
        <v>25</v>
      </c>
      <c r="I16" s="27"/>
      <c r="J16" s="3" t="s">
        <v>446</v>
      </c>
      <c r="K16" s="111" t="s">
        <v>2821</v>
      </c>
      <c r="L16" s="244" t="s">
        <v>2185</v>
      </c>
      <c r="M16" s="26" t="s">
        <v>2821</v>
      </c>
      <c r="N16" s="74" t="s">
        <v>446</v>
      </c>
      <c r="O16" s="26" t="s">
        <v>3039</v>
      </c>
      <c r="P16" s="22">
        <v>25</v>
      </c>
      <c r="Q16" s="248" t="s">
        <v>1066</v>
      </c>
      <c r="R16" s="21">
        <v>0</v>
      </c>
      <c r="S16" s="392" t="s">
        <v>436</v>
      </c>
      <c r="T16" s="1" t="s">
        <v>472</v>
      </c>
      <c r="U16" s="3" t="s">
        <v>1769</v>
      </c>
      <c r="V16" s="3" t="s">
        <v>1769</v>
      </c>
      <c r="W16" s="3" t="s">
        <v>2892</v>
      </c>
      <c r="X16" s="3" t="s">
        <v>1019</v>
      </c>
      <c r="Y16" s="82">
        <f t="shared" si="2"/>
        <v>400</v>
      </c>
      <c r="Z16" s="82">
        <f t="shared" si="0"/>
        <v>400</v>
      </c>
      <c r="AA16" s="82" t="str">
        <f t="shared" si="1"/>
        <v>0</v>
      </c>
      <c r="AC16" s="5"/>
    </row>
    <row r="17" spans="1:34" s="22" customFormat="1" ht="12" customHeight="1" x14ac:dyDescent="0.2">
      <c r="A17" s="20" t="s">
        <v>2711</v>
      </c>
      <c r="B17" s="21">
        <v>216</v>
      </c>
      <c r="C17" s="20" t="s">
        <v>2218</v>
      </c>
      <c r="D17" s="20" t="s">
        <v>2718</v>
      </c>
      <c r="E17" s="22" t="s">
        <v>2187</v>
      </c>
      <c r="F17" s="22">
        <v>8</v>
      </c>
      <c r="G17" s="22">
        <v>8</v>
      </c>
      <c r="I17" s="29" t="s">
        <v>2904</v>
      </c>
      <c r="J17" s="22" t="s">
        <v>446</v>
      </c>
      <c r="K17" s="29" t="s">
        <v>2277</v>
      </c>
      <c r="L17" s="246" t="s">
        <v>2185</v>
      </c>
      <c r="M17" s="26" t="s">
        <v>2821</v>
      </c>
      <c r="N17" s="74" t="s">
        <v>446</v>
      </c>
      <c r="O17" s="26" t="s">
        <v>3039</v>
      </c>
      <c r="P17" s="22">
        <v>8</v>
      </c>
      <c r="Q17" s="248" t="s">
        <v>1066</v>
      </c>
      <c r="R17" s="21">
        <v>0</v>
      </c>
      <c r="S17" s="291" t="s">
        <v>500</v>
      </c>
      <c r="T17" s="1" t="s">
        <v>472</v>
      </c>
      <c r="U17" s="22" t="s">
        <v>1769</v>
      </c>
      <c r="V17" s="22" t="s">
        <v>1769</v>
      </c>
      <c r="W17" s="22" t="s">
        <v>2892</v>
      </c>
      <c r="X17" s="22" t="s">
        <v>2847</v>
      </c>
      <c r="Y17" s="82">
        <f t="shared" si="2"/>
        <v>128</v>
      </c>
      <c r="Z17" s="82" t="str">
        <f t="shared" si="0"/>
        <v>0</v>
      </c>
      <c r="AA17" s="82">
        <f t="shared" si="1"/>
        <v>128</v>
      </c>
      <c r="AC17" s="25"/>
    </row>
    <row r="18" spans="1:34" s="3" customFormat="1" ht="12" customHeight="1" x14ac:dyDescent="0.2">
      <c r="A18" s="20"/>
      <c r="B18" s="21"/>
      <c r="C18" s="20"/>
      <c r="D18" s="20"/>
      <c r="E18" s="22"/>
      <c r="F18" s="22"/>
      <c r="G18" s="22"/>
      <c r="H18" s="22"/>
      <c r="I18" s="29"/>
      <c r="J18" s="37"/>
      <c r="K18" s="23"/>
      <c r="L18" s="244" t="s">
        <v>2185</v>
      </c>
      <c r="M18" s="26"/>
      <c r="N18" s="74"/>
      <c r="O18" s="26"/>
      <c r="P18" s="16"/>
      <c r="Q18" s="248"/>
      <c r="R18" s="21"/>
      <c r="S18" s="261"/>
      <c r="T18" s="1"/>
      <c r="U18" s="22"/>
      <c r="V18" s="22"/>
      <c r="Y18" s="82"/>
      <c r="Z18" s="82" t="str">
        <f t="shared" si="0"/>
        <v>0</v>
      </c>
      <c r="AA18" s="82" t="str">
        <f t="shared" si="1"/>
        <v>0</v>
      </c>
      <c r="AC18" s="5"/>
    </row>
    <row r="19" spans="1:34" s="65" customFormat="1" ht="12" customHeight="1" thickBot="1" x14ac:dyDescent="0.3">
      <c r="A19" s="300"/>
      <c r="B19" s="387"/>
      <c r="C19" s="300"/>
      <c r="D19" s="262"/>
      <c r="E19" s="49"/>
      <c r="F19" s="49"/>
      <c r="G19" s="317">
        <f>SUM(G15:G18)</f>
        <v>33</v>
      </c>
      <c r="H19" s="49"/>
      <c r="I19" s="265"/>
      <c r="K19" s="265"/>
      <c r="L19" s="266"/>
      <c r="M19" s="295">
        <f>G19-P19</f>
        <v>0</v>
      </c>
      <c r="O19" s="388"/>
      <c r="P19" s="295">
        <f>SUM(P15:P18)</f>
        <v>33</v>
      </c>
      <c r="Q19" s="300"/>
      <c r="R19" s="387"/>
      <c r="S19" s="269"/>
      <c r="T19" s="300"/>
      <c r="Y19" s="82"/>
      <c r="Z19" s="82" t="str">
        <f t="shared" si="0"/>
        <v>0</v>
      </c>
      <c r="AA19" s="82" t="str">
        <f t="shared" si="1"/>
        <v>0</v>
      </c>
      <c r="AC19" s="389"/>
    </row>
    <row r="20" spans="1:34" s="16" customFormat="1" ht="12" customHeight="1" x14ac:dyDescent="0.25">
      <c r="A20" s="109" t="s">
        <v>2711</v>
      </c>
      <c r="B20" s="393">
        <v>216</v>
      </c>
      <c r="C20" s="109" t="s">
        <v>2218</v>
      </c>
      <c r="D20" s="109" t="s">
        <v>2186</v>
      </c>
      <c r="E20" s="110" t="s">
        <v>2187</v>
      </c>
      <c r="F20" s="110">
        <v>16</v>
      </c>
      <c r="G20" s="110">
        <v>2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16" customFormat="1" ht="12" customHeight="1" x14ac:dyDescent="0.25">
      <c r="A21" s="109" t="s">
        <v>2711</v>
      </c>
      <c r="B21" s="393">
        <v>216</v>
      </c>
      <c r="C21" s="109" t="s">
        <v>2218</v>
      </c>
      <c r="D21" s="109" t="s">
        <v>2718</v>
      </c>
      <c r="E21" s="110" t="s">
        <v>2187</v>
      </c>
      <c r="F21" s="110">
        <v>8</v>
      </c>
      <c r="G21" s="110">
        <v>4</v>
      </c>
      <c r="H21" s="110"/>
      <c r="I21" s="394" t="s">
        <v>2904</v>
      </c>
      <c r="J21" s="110"/>
      <c r="K21" s="394" t="s">
        <v>2277</v>
      </c>
      <c r="L21" s="271"/>
      <c r="M21" s="395"/>
      <c r="O21" s="345"/>
      <c r="P21" s="395"/>
      <c r="Q21" s="312"/>
      <c r="R21" s="313"/>
      <c r="S21" s="276"/>
      <c r="T21" s="312"/>
      <c r="Y21" s="82"/>
      <c r="Z21" s="82" t="str">
        <f t="shared" si="0"/>
        <v>0</v>
      </c>
      <c r="AA21" s="82" t="str">
        <f t="shared" si="1"/>
        <v>0</v>
      </c>
      <c r="AC21" s="315"/>
    </row>
    <row r="22" spans="1:34" s="74" customFormat="1" ht="12" customHeight="1" x14ac:dyDescent="0.25">
      <c r="A22" s="20"/>
      <c r="B22" s="21"/>
      <c r="C22" s="238" t="s">
        <v>1920</v>
      </c>
      <c r="D22" s="20"/>
      <c r="E22" s="22"/>
      <c r="F22" s="22"/>
      <c r="G22" s="22"/>
      <c r="H22" s="22"/>
      <c r="I22" s="29"/>
      <c r="J22" s="37"/>
      <c r="K22" s="23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74" customFormat="1" ht="12" customHeight="1" x14ac:dyDescent="0.25">
      <c r="A23" s="20"/>
      <c r="B23" s="21"/>
      <c r="C23" s="248"/>
      <c r="D23" s="83"/>
      <c r="G23" s="23"/>
      <c r="H23" s="235"/>
      <c r="I23" s="29"/>
      <c r="K23" s="274"/>
      <c r="L23" s="271"/>
      <c r="M23" s="272"/>
      <c r="O23" s="260"/>
      <c r="P23" s="272"/>
      <c r="Q23" s="83"/>
      <c r="R23" s="84"/>
      <c r="S23" s="260"/>
      <c r="T23" s="83"/>
      <c r="Y23" s="82"/>
      <c r="Z23" s="82" t="str">
        <f t="shared" si="0"/>
        <v>0</v>
      </c>
      <c r="AA23" s="82" t="str">
        <f t="shared" si="1"/>
        <v>0</v>
      </c>
      <c r="AC23" s="85"/>
    </row>
    <row r="24" spans="1:34" s="404" customFormat="1" ht="12" customHeight="1" x14ac:dyDescent="0.25">
      <c r="A24" s="382"/>
      <c r="B24" s="396"/>
      <c r="C24" s="382"/>
      <c r="D24" s="382" t="s">
        <v>1921</v>
      </c>
      <c r="E24" s="397" t="s">
        <v>2187</v>
      </c>
      <c r="F24" s="397">
        <v>1</v>
      </c>
      <c r="G24" s="397">
        <v>0</v>
      </c>
      <c r="H24" s="383" t="s">
        <v>2839</v>
      </c>
      <c r="I24" s="398"/>
      <c r="J24" s="383"/>
      <c r="K24" s="398"/>
      <c r="L24" s="399" t="s">
        <v>2185</v>
      </c>
      <c r="M24" s="400"/>
      <c r="N24" s="397"/>
      <c r="O24" s="401"/>
      <c r="P24" s="397"/>
      <c r="Q24" s="402"/>
      <c r="R24" s="396"/>
      <c r="S24" s="403"/>
      <c r="T24" s="382"/>
      <c r="U24" s="383"/>
      <c r="V24" s="383"/>
      <c r="W24" s="383"/>
      <c r="X24" s="383"/>
      <c r="Y24" s="82"/>
      <c r="Z24" s="82" t="str">
        <f t="shared" si="0"/>
        <v>0</v>
      </c>
      <c r="AA24" s="82" t="str">
        <f t="shared" si="1"/>
        <v>0</v>
      </c>
      <c r="AB24" s="405"/>
      <c r="AC24" s="405"/>
      <c r="AD24" s="406"/>
      <c r="AE24" s="406"/>
      <c r="AF24" s="406"/>
      <c r="AG24" s="406"/>
      <c r="AH24" s="406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1922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501</v>
      </c>
      <c r="R25" s="21">
        <v>0</v>
      </c>
      <c r="S25" s="291" t="s">
        <v>500</v>
      </c>
      <c r="T25" s="1" t="s">
        <v>502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1923</v>
      </c>
      <c r="E26" s="74" t="s">
        <v>2187</v>
      </c>
      <c r="F26" s="74">
        <v>1</v>
      </c>
      <c r="G26" s="74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1</v>
      </c>
      <c r="Q26" s="248" t="s">
        <v>501</v>
      </c>
      <c r="R26" s="21">
        <v>0</v>
      </c>
      <c r="S26" s="291" t="s">
        <v>500</v>
      </c>
      <c r="T26" s="1" t="s">
        <v>502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 t="s">
        <v>2711</v>
      </c>
      <c r="B27" s="21">
        <v>216</v>
      </c>
      <c r="C27" s="20" t="s">
        <v>2218</v>
      </c>
      <c r="D27" s="20" t="s">
        <v>1924</v>
      </c>
      <c r="E27" s="74" t="s">
        <v>2187</v>
      </c>
      <c r="F27" s="74">
        <v>1</v>
      </c>
      <c r="G27" s="74">
        <v>1</v>
      </c>
      <c r="H27" s="22" t="s">
        <v>2839</v>
      </c>
      <c r="I27" s="29" t="s">
        <v>2904</v>
      </c>
      <c r="J27" s="22" t="s">
        <v>446</v>
      </c>
      <c r="K27" s="29" t="s">
        <v>2277</v>
      </c>
      <c r="L27" s="271" t="s">
        <v>2185</v>
      </c>
      <c r="M27" s="275" t="s">
        <v>2821</v>
      </c>
      <c r="N27" s="74" t="s">
        <v>446</v>
      </c>
      <c r="O27" s="276" t="s">
        <v>1926</v>
      </c>
      <c r="P27" s="74">
        <v>1</v>
      </c>
      <c r="Q27" s="248" t="s">
        <v>501</v>
      </c>
      <c r="R27" s="21">
        <v>0</v>
      </c>
      <c r="S27" s="291" t="s">
        <v>500</v>
      </c>
      <c r="T27" s="1" t="s">
        <v>502</v>
      </c>
      <c r="U27" s="22" t="s">
        <v>1769</v>
      </c>
      <c r="V27" s="22" t="s">
        <v>1769</v>
      </c>
      <c r="W27" s="22" t="s">
        <v>2892</v>
      </c>
      <c r="X27" s="22" t="s">
        <v>2847</v>
      </c>
      <c r="Y27" s="82">
        <f t="shared" si="2"/>
        <v>2</v>
      </c>
      <c r="Z27" s="82" t="str">
        <f t="shared" si="0"/>
        <v>0</v>
      </c>
      <c r="AA27" s="82">
        <f t="shared" si="1"/>
        <v>2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 t="s">
        <v>2711</v>
      </c>
      <c r="B28" s="21">
        <v>216</v>
      </c>
      <c r="C28" s="20" t="s">
        <v>2218</v>
      </c>
      <c r="D28" s="20" t="s">
        <v>1925</v>
      </c>
      <c r="E28" s="74" t="s">
        <v>2187</v>
      </c>
      <c r="F28" s="74">
        <v>1</v>
      </c>
      <c r="G28" s="74">
        <v>1</v>
      </c>
      <c r="H28" s="22" t="s">
        <v>2839</v>
      </c>
      <c r="I28" s="29" t="s">
        <v>2904</v>
      </c>
      <c r="J28" s="22" t="s">
        <v>446</v>
      </c>
      <c r="K28" s="29" t="s">
        <v>2277</v>
      </c>
      <c r="L28" s="271" t="s">
        <v>2185</v>
      </c>
      <c r="M28" s="275" t="s">
        <v>2821</v>
      </c>
      <c r="N28" s="74" t="s">
        <v>446</v>
      </c>
      <c r="O28" s="276" t="s">
        <v>1926</v>
      </c>
      <c r="P28" s="74">
        <v>1</v>
      </c>
      <c r="Q28" s="248" t="s">
        <v>501</v>
      </c>
      <c r="R28" s="21">
        <v>0</v>
      </c>
      <c r="S28" s="291" t="s">
        <v>500</v>
      </c>
      <c r="T28" s="1" t="s">
        <v>502</v>
      </c>
      <c r="U28" s="22" t="s">
        <v>1769</v>
      </c>
      <c r="V28" s="22" t="s">
        <v>1769</v>
      </c>
      <c r="W28" s="22" t="s">
        <v>2892</v>
      </c>
      <c r="X28" s="22" t="s">
        <v>2847</v>
      </c>
      <c r="Y28" s="82">
        <f t="shared" si="2"/>
        <v>2</v>
      </c>
      <c r="Z28" s="82" t="str">
        <f t="shared" si="0"/>
        <v>0</v>
      </c>
      <c r="AA28" s="82">
        <f t="shared" si="1"/>
        <v>2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1260</v>
      </c>
      <c r="E29" s="74" t="s">
        <v>2187</v>
      </c>
      <c r="F29" s="74">
        <v>1</v>
      </c>
      <c r="G29" s="74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1</v>
      </c>
      <c r="Q29" s="248" t="s">
        <v>501</v>
      </c>
      <c r="R29" s="21">
        <v>0</v>
      </c>
      <c r="S29" s="291" t="s">
        <v>500</v>
      </c>
      <c r="T29" s="1" t="s">
        <v>502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2</v>
      </c>
      <c r="Z29" s="82" t="str">
        <f t="shared" si="0"/>
        <v>0</v>
      </c>
      <c r="AA29" s="82">
        <f t="shared" si="1"/>
        <v>2</v>
      </c>
      <c r="AB29" s="114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1928</v>
      </c>
      <c r="E30" s="74" t="s">
        <v>2187</v>
      </c>
      <c r="F30" s="74">
        <v>1</v>
      </c>
      <c r="G30" s="74">
        <v>2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2</v>
      </c>
      <c r="Q30" s="248" t="s">
        <v>501</v>
      </c>
      <c r="R30" s="21">
        <v>0</v>
      </c>
      <c r="S30" s="291" t="s">
        <v>500</v>
      </c>
      <c r="T30" s="1" t="s">
        <v>502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4</v>
      </c>
      <c r="Z30" s="82" t="str">
        <f t="shared" si="0"/>
        <v>0</v>
      </c>
      <c r="AA30" s="82">
        <f t="shared" si="1"/>
        <v>4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1929</v>
      </c>
      <c r="E31" s="74" t="s">
        <v>2187</v>
      </c>
      <c r="F31" s="74">
        <v>1</v>
      </c>
      <c r="G31" s="74">
        <v>2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2</v>
      </c>
      <c r="Q31" s="248" t="s">
        <v>501</v>
      </c>
      <c r="R31" s="21">
        <v>0</v>
      </c>
      <c r="S31" s="291" t="s">
        <v>500</v>
      </c>
      <c r="T31" s="1" t="s">
        <v>502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4</v>
      </c>
      <c r="Z31" s="82" t="str">
        <f t="shared" si="0"/>
        <v>0</v>
      </c>
      <c r="AA31" s="82">
        <f t="shared" si="1"/>
        <v>4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1930</v>
      </c>
      <c r="E32" s="74" t="s">
        <v>2187</v>
      </c>
      <c r="F32" s="74">
        <v>1</v>
      </c>
      <c r="G32" s="74">
        <v>2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2</v>
      </c>
      <c r="Q32" s="248" t="s">
        <v>501</v>
      </c>
      <c r="R32" s="21">
        <v>0</v>
      </c>
      <c r="S32" s="291" t="s">
        <v>500</v>
      </c>
      <c r="T32" s="1" t="s">
        <v>502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4</v>
      </c>
      <c r="Z32" s="82" t="str">
        <f t="shared" si="0"/>
        <v>0</v>
      </c>
      <c r="AA32" s="82">
        <f t="shared" si="1"/>
        <v>4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1094</v>
      </c>
      <c r="E33" s="74" t="s">
        <v>2187</v>
      </c>
      <c r="F33" s="74">
        <v>1</v>
      </c>
      <c r="G33" s="74">
        <v>1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1</v>
      </c>
      <c r="Q33" s="248" t="s">
        <v>501</v>
      </c>
      <c r="R33" s="21">
        <v>0</v>
      </c>
      <c r="S33" s="291" t="s">
        <v>500</v>
      </c>
      <c r="T33" s="1" t="s">
        <v>502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2</v>
      </c>
      <c r="Z33" s="82" t="str">
        <f t="shared" si="0"/>
        <v>0</v>
      </c>
      <c r="AA33" s="82">
        <f t="shared" si="1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1931</v>
      </c>
      <c r="E34" s="74" t="s">
        <v>2187</v>
      </c>
      <c r="F34" s="74">
        <v>1</v>
      </c>
      <c r="G34" s="74">
        <v>1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1</v>
      </c>
      <c r="Q34" s="248" t="s">
        <v>501</v>
      </c>
      <c r="R34" s="21">
        <v>0</v>
      </c>
      <c r="S34" s="291" t="s">
        <v>500</v>
      </c>
      <c r="T34" s="1" t="s">
        <v>502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2</v>
      </c>
      <c r="Z34" s="82" t="str">
        <f t="shared" si="0"/>
        <v>0</v>
      </c>
      <c r="AA34" s="82">
        <f t="shared" si="1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1095</v>
      </c>
      <c r="E35" s="74" t="s">
        <v>2187</v>
      </c>
      <c r="F35" s="74">
        <v>1</v>
      </c>
      <c r="G35" s="74">
        <v>1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1</v>
      </c>
      <c r="Q35" s="248" t="s">
        <v>501</v>
      </c>
      <c r="R35" s="21">
        <v>0</v>
      </c>
      <c r="S35" s="291" t="s">
        <v>500</v>
      </c>
      <c r="T35" s="1" t="s">
        <v>502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2</v>
      </c>
      <c r="Z35" s="82" t="str">
        <f t="shared" si="0"/>
        <v>0</v>
      </c>
      <c r="AA35" s="82">
        <f t="shared" si="1"/>
        <v>2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1898</v>
      </c>
      <c r="E36" s="74" t="s">
        <v>2187</v>
      </c>
      <c r="F36" s="74">
        <v>1</v>
      </c>
      <c r="G36" s="74">
        <v>1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1</v>
      </c>
      <c r="Q36" s="248" t="s">
        <v>501</v>
      </c>
      <c r="R36" s="21">
        <v>0</v>
      </c>
      <c r="S36" s="291" t="s">
        <v>500</v>
      </c>
      <c r="T36" s="1" t="s">
        <v>502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2</v>
      </c>
      <c r="Z36" s="82" t="str">
        <f t="shared" si="0"/>
        <v>0</v>
      </c>
      <c r="AA36" s="82">
        <f t="shared" si="1"/>
        <v>2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1932</v>
      </c>
      <c r="E37" s="74" t="s">
        <v>2187</v>
      </c>
      <c r="F37" s="74">
        <v>1</v>
      </c>
      <c r="G37" s="74">
        <v>1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1</v>
      </c>
      <c r="Q37" s="248" t="s">
        <v>501</v>
      </c>
      <c r="R37" s="21">
        <v>0</v>
      </c>
      <c r="S37" s="291" t="s">
        <v>500</v>
      </c>
      <c r="T37" s="1" t="s">
        <v>502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2</v>
      </c>
      <c r="Z37" s="82" t="str">
        <f t="shared" si="0"/>
        <v>0</v>
      </c>
      <c r="AA37" s="82">
        <f t="shared" si="1"/>
        <v>2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1933</v>
      </c>
      <c r="E38" s="74" t="s">
        <v>2187</v>
      </c>
      <c r="F38" s="74">
        <v>1</v>
      </c>
      <c r="G38" s="74">
        <v>1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1</v>
      </c>
      <c r="Q38" s="248" t="s">
        <v>501</v>
      </c>
      <c r="R38" s="21">
        <v>0</v>
      </c>
      <c r="S38" s="291" t="s">
        <v>500</v>
      </c>
      <c r="T38" s="1" t="s">
        <v>502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2</v>
      </c>
      <c r="Z38" s="82" t="str">
        <f t="shared" si="0"/>
        <v>0</v>
      </c>
      <c r="AA38" s="82">
        <f t="shared" si="1"/>
        <v>2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1934</v>
      </c>
      <c r="E39" s="74" t="s">
        <v>2187</v>
      </c>
      <c r="F39" s="74">
        <v>1</v>
      </c>
      <c r="G39" s="74">
        <v>1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1</v>
      </c>
      <c r="Q39" s="248" t="s">
        <v>501</v>
      </c>
      <c r="R39" s="21">
        <v>0</v>
      </c>
      <c r="S39" s="291" t="s">
        <v>500</v>
      </c>
      <c r="T39" s="1" t="s">
        <v>502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2</v>
      </c>
      <c r="Z39" s="82" t="str">
        <f t="shared" si="0"/>
        <v>0</v>
      </c>
      <c r="AA39" s="82">
        <f t="shared" si="1"/>
        <v>2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1935</v>
      </c>
      <c r="E40" s="74" t="s">
        <v>2187</v>
      </c>
      <c r="F40" s="74">
        <v>1</v>
      </c>
      <c r="G40" s="74">
        <v>1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1</v>
      </c>
      <c r="Q40" s="248" t="s">
        <v>501</v>
      </c>
      <c r="R40" s="21">
        <v>0</v>
      </c>
      <c r="S40" s="291" t="s">
        <v>500</v>
      </c>
      <c r="T40" s="1" t="s">
        <v>502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2</v>
      </c>
      <c r="Z40" s="82" t="str">
        <f t="shared" si="0"/>
        <v>0</v>
      </c>
      <c r="AA40" s="82">
        <f t="shared" si="1"/>
        <v>2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1936</v>
      </c>
      <c r="E41" s="74" t="s">
        <v>2187</v>
      </c>
      <c r="F41" s="74">
        <v>1</v>
      </c>
      <c r="G41" s="74">
        <v>1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1</v>
      </c>
      <c r="Q41" s="248" t="s">
        <v>501</v>
      </c>
      <c r="R41" s="21">
        <v>0</v>
      </c>
      <c r="S41" s="291" t="s">
        <v>500</v>
      </c>
      <c r="T41" s="1" t="s">
        <v>502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2</v>
      </c>
      <c r="Z41" s="82" t="str">
        <f t="shared" si="0"/>
        <v>0</v>
      </c>
      <c r="AA41" s="82">
        <f t="shared" si="1"/>
        <v>2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1937</v>
      </c>
      <c r="E42" s="74" t="s">
        <v>2187</v>
      </c>
      <c r="F42" s="74">
        <v>1</v>
      </c>
      <c r="G42" s="74">
        <v>1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1</v>
      </c>
      <c r="Q42" s="248" t="s">
        <v>501</v>
      </c>
      <c r="R42" s="21">
        <v>0</v>
      </c>
      <c r="S42" s="291" t="s">
        <v>500</v>
      </c>
      <c r="T42" s="1" t="s">
        <v>502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2</v>
      </c>
      <c r="Z42" s="82" t="str">
        <f t="shared" si="0"/>
        <v>0</v>
      </c>
      <c r="AA42" s="82">
        <f t="shared" si="1"/>
        <v>2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1168</v>
      </c>
      <c r="E43" s="74" t="s">
        <v>2187</v>
      </c>
      <c r="F43" s="74">
        <v>1</v>
      </c>
      <c r="G43" s="74">
        <v>1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1</v>
      </c>
      <c r="Q43" s="248" t="s">
        <v>501</v>
      </c>
      <c r="R43" s="21">
        <v>0</v>
      </c>
      <c r="S43" s="291" t="s">
        <v>500</v>
      </c>
      <c r="T43" s="1" t="s">
        <v>502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2</v>
      </c>
      <c r="Z43" s="82" t="str">
        <f t="shared" si="0"/>
        <v>0</v>
      </c>
      <c r="AA43" s="82">
        <f t="shared" si="1"/>
        <v>2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1938</v>
      </c>
      <c r="E44" s="74" t="s">
        <v>2187</v>
      </c>
      <c r="F44" s="74">
        <v>1</v>
      </c>
      <c r="G44" s="74">
        <v>1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74">
        <v>1</v>
      </c>
      <c r="Q44" s="248" t="s">
        <v>501</v>
      </c>
      <c r="R44" s="21">
        <v>0</v>
      </c>
      <c r="S44" s="291" t="s">
        <v>500</v>
      </c>
      <c r="T44" s="1" t="s">
        <v>502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2</v>
      </c>
      <c r="Z44" s="82" t="str">
        <f t="shared" si="0"/>
        <v>0</v>
      </c>
      <c r="AA44" s="82">
        <f t="shared" si="1"/>
        <v>2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 t="s">
        <v>2711</v>
      </c>
      <c r="B45" s="21">
        <v>216</v>
      </c>
      <c r="C45" s="20" t="s">
        <v>2218</v>
      </c>
      <c r="D45" s="20" t="s">
        <v>1939</v>
      </c>
      <c r="E45" s="74" t="s">
        <v>2187</v>
      </c>
      <c r="F45" s="74">
        <v>1</v>
      </c>
      <c r="G45" s="74">
        <v>1</v>
      </c>
      <c r="H45" s="22" t="s">
        <v>2839</v>
      </c>
      <c r="I45" s="29" t="s">
        <v>2904</v>
      </c>
      <c r="J45" s="22" t="s">
        <v>446</v>
      </c>
      <c r="K45" s="29" t="s">
        <v>2277</v>
      </c>
      <c r="L45" s="271" t="s">
        <v>2185</v>
      </c>
      <c r="M45" s="275" t="s">
        <v>2821</v>
      </c>
      <c r="N45" s="74" t="s">
        <v>446</v>
      </c>
      <c r="O45" s="276" t="s">
        <v>1926</v>
      </c>
      <c r="P45" s="74">
        <v>1</v>
      </c>
      <c r="Q45" s="248" t="s">
        <v>501</v>
      </c>
      <c r="R45" s="21">
        <v>0</v>
      </c>
      <c r="S45" s="291" t="s">
        <v>500</v>
      </c>
      <c r="T45" s="1" t="s">
        <v>502</v>
      </c>
      <c r="U45" s="22" t="s">
        <v>1769</v>
      </c>
      <c r="V45" s="22" t="s">
        <v>1769</v>
      </c>
      <c r="W45" s="22" t="s">
        <v>2892</v>
      </c>
      <c r="X45" s="22" t="s">
        <v>2847</v>
      </c>
      <c r="Y45" s="82">
        <f t="shared" si="2"/>
        <v>2</v>
      </c>
      <c r="Z45" s="82" t="str">
        <f t="shared" si="0"/>
        <v>0</v>
      </c>
      <c r="AA45" s="82">
        <f t="shared" si="1"/>
        <v>2</v>
      </c>
      <c r="AB45" s="30"/>
      <c r="AC45" s="30"/>
      <c r="AD45" s="34"/>
      <c r="AE45" s="34"/>
      <c r="AF45" s="34"/>
      <c r="AG45" s="34"/>
      <c r="AH45" s="34"/>
    </row>
    <row r="46" spans="1:34" s="404" customFormat="1" ht="12" customHeight="1" x14ac:dyDescent="0.25">
      <c r="A46" s="382"/>
      <c r="B46" s="410"/>
      <c r="C46" s="402"/>
      <c r="D46" s="382" t="s">
        <v>1940</v>
      </c>
      <c r="E46" s="397" t="s">
        <v>2187</v>
      </c>
      <c r="F46" s="397">
        <v>1</v>
      </c>
      <c r="G46" s="397">
        <v>0</v>
      </c>
      <c r="H46" s="383" t="s">
        <v>2839</v>
      </c>
      <c r="I46" s="398"/>
      <c r="J46" s="411"/>
      <c r="K46" s="412"/>
      <c r="L46" s="399" t="s">
        <v>2185</v>
      </c>
      <c r="M46" s="400"/>
      <c r="N46" s="397"/>
      <c r="O46" s="401"/>
      <c r="P46" s="397"/>
      <c r="Q46" s="402"/>
      <c r="R46" s="396"/>
      <c r="S46" s="413"/>
      <c r="T46" s="382"/>
      <c r="U46" s="383"/>
      <c r="V46" s="383"/>
      <c r="W46" s="383"/>
      <c r="X46" s="383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407"/>
      <c r="AC46" s="405"/>
      <c r="AD46" s="406"/>
      <c r="AE46" s="406"/>
      <c r="AF46" s="406"/>
      <c r="AG46" s="406"/>
      <c r="AH46" s="406"/>
    </row>
    <row r="47" spans="1:34" s="43" customFormat="1" ht="12" customHeight="1" x14ac:dyDescent="0.25">
      <c r="A47" s="20" t="s">
        <v>2711</v>
      </c>
      <c r="B47" s="21">
        <v>216</v>
      </c>
      <c r="C47" s="20" t="s">
        <v>2218</v>
      </c>
      <c r="D47" s="20" t="s">
        <v>1941</v>
      </c>
      <c r="E47" s="74" t="s">
        <v>2187</v>
      </c>
      <c r="F47" s="74">
        <v>1</v>
      </c>
      <c r="G47" s="74">
        <v>1</v>
      </c>
      <c r="H47" s="22" t="s">
        <v>2839</v>
      </c>
      <c r="I47" s="29" t="s">
        <v>2904</v>
      </c>
      <c r="J47" s="22" t="s">
        <v>446</v>
      </c>
      <c r="K47" s="29" t="s">
        <v>2277</v>
      </c>
      <c r="L47" s="271" t="s">
        <v>2185</v>
      </c>
      <c r="M47" s="275" t="s">
        <v>2821</v>
      </c>
      <c r="N47" s="74" t="s">
        <v>446</v>
      </c>
      <c r="O47" s="276" t="s">
        <v>1926</v>
      </c>
      <c r="P47" s="74">
        <v>1</v>
      </c>
      <c r="Q47" s="248" t="s">
        <v>501</v>
      </c>
      <c r="R47" s="21">
        <v>0</v>
      </c>
      <c r="S47" s="291" t="s">
        <v>500</v>
      </c>
      <c r="T47" s="1" t="s">
        <v>502</v>
      </c>
      <c r="U47" s="22" t="s">
        <v>1769</v>
      </c>
      <c r="V47" s="22" t="s">
        <v>1769</v>
      </c>
      <c r="W47" s="22" t="s">
        <v>2892</v>
      </c>
      <c r="X47" s="22" t="s">
        <v>2847</v>
      </c>
      <c r="Y47" s="82">
        <f t="shared" si="2"/>
        <v>2</v>
      </c>
      <c r="Z47" s="82" t="str">
        <f t="shared" si="0"/>
        <v>0</v>
      </c>
      <c r="AA47" s="82">
        <f t="shared" si="1"/>
        <v>2</v>
      </c>
      <c r="AB47" s="114"/>
      <c r="AC47" s="30"/>
      <c r="AD47" s="34"/>
      <c r="AE47" s="34"/>
      <c r="AF47" s="34"/>
      <c r="AG47" s="34"/>
      <c r="AH47" s="34"/>
    </row>
    <row r="48" spans="1:34" s="61" customFormat="1" ht="12" customHeight="1" x14ac:dyDescent="0.25">
      <c r="A48" s="348"/>
      <c r="B48" s="349"/>
      <c r="C48" s="348"/>
      <c r="D48" s="52"/>
      <c r="E48" s="42"/>
      <c r="F48" s="42"/>
      <c r="G48" s="279">
        <f>SUM(G24:G47)</f>
        <v>25</v>
      </c>
      <c r="H48" s="252"/>
      <c r="I48" s="253"/>
      <c r="J48" s="280"/>
      <c r="K48" s="255"/>
      <c r="L48" s="256"/>
      <c r="M48" s="257">
        <f>G48-P48</f>
        <v>0</v>
      </c>
      <c r="N48" s="366"/>
      <c r="O48" s="282"/>
      <c r="P48" s="283">
        <f>SUM(P24:P47)</f>
        <v>25</v>
      </c>
      <c r="Q48" s="348"/>
      <c r="R48" s="53"/>
      <c r="S48" s="258"/>
      <c r="T48" s="348"/>
      <c r="U48" s="42"/>
      <c r="V48" s="42"/>
      <c r="X48" s="42"/>
      <c r="Y48" s="82">
        <f t="shared" si="2"/>
        <v>0</v>
      </c>
      <c r="Z48" s="82" t="str">
        <f t="shared" si="0"/>
        <v>0</v>
      </c>
      <c r="AA48" s="82" t="str">
        <f t="shared" si="1"/>
        <v>0</v>
      </c>
      <c r="AB48" s="284"/>
      <c r="AC48" s="353"/>
    </row>
    <row r="49" spans="1:34" s="16" customFormat="1" ht="12" customHeight="1" x14ac:dyDescent="0.25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>
        <f t="shared" si="2"/>
        <v>0</v>
      </c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16" customFormat="1" ht="12" customHeight="1" x14ac:dyDescent="0.25">
      <c r="A50" s="312"/>
      <c r="B50" s="313"/>
      <c r="C50" s="312"/>
      <c r="D50" s="83"/>
      <c r="E50" s="74"/>
      <c r="F50" s="74"/>
      <c r="G50" s="285"/>
      <c r="H50" s="286"/>
      <c r="I50" s="274"/>
      <c r="J50" s="287"/>
      <c r="K50" s="245"/>
      <c r="L50" s="271"/>
      <c r="M50" s="272"/>
      <c r="N50" s="37"/>
      <c r="O50" s="276"/>
      <c r="P50" s="289"/>
      <c r="Q50" s="1"/>
      <c r="R50" s="21"/>
      <c r="S50" s="260"/>
      <c r="T50" s="1"/>
      <c r="U50" s="22"/>
      <c r="V50" s="22"/>
      <c r="W50" s="3"/>
      <c r="X50" s="22"/>
      <c r="Y50" s="82">
        <f t="shared" si="2"/>
        <v>0</v>
      </c>
      <c r="Z50" s="82" t="str">
        <f t="shared" si="0"/>
        <v>0</v>
      </c>
      <c r="AA50" s="82" t="str">
        <f t="shared" si="1"/>
        <v>0</v>
      </c>
      <c r="AB50" s="114"/>
      <c r="AC50" s="31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1921</v>
      </c>
      <c r="E51" s="74" t="s">
        <v>2187</v>
      </c>
      <c r="F51" s="74">
        <v>1</v>
      </c>
      <c r="G51" s="74">
        <v>4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4</v>
      </c>
      <c r="Q51" s="1" t="s">
        <v>503</v>
      </c>
      <c r="R51" s="2">
        <v>200</v>
      </c>
      <c r="S51" s="291" t="s">
        <v>504</v>
      </c>
      <c r="T51" s="1" t="s">
        <v>505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2"/>
        <v>8</v>
      </c>
      <c r="Z51" s="82" t="str">
        <f t="shared" si="0"/>
        <v>0</v>
      </c>
      <c r="AA51" s="82">
        <f t="shared" si="1"/>
        <v>8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1922</v>
      </c>
      <c r="E52" s="74" t="s">
        <v>2187</v>
      </c>
      <c r="F52" s="74">
        <v>1</v>
      </c>
      <c r="G52" s="74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3</v>
      </c>
      <c r="Q52" s="1" t="s">
        <v>503</v>
      </c>
      <c r="R52" s="2">
        <v>200</v>
      </c>
      <c r="S52" s="291" t="s">
        <v>504</v>
      </c>
      <c r="T52" s="1" t="s">
        <v>505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2"/>
        <v>6</v>
      </c>
      <c r="Z52" s="82" t="str">
        <f t="shared" si="0"/>
        <v>0</v>
      </c>
      <c r="AA52" s="82">
        <f t="shared" si="1"/>
        <v>6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1923</v>
      </c>
      <c r="E53" s="74" t="s">
        <v>2187</v>
      </c>
      <c r="F53" s="74">
        <v>1</v>
      </c>
      <c r="G53" s="74">
        <v>3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3</v>
      </c>
      <c r="Q53" s="1" t="s">
        <v>503</v>
      </c>
      <c r="R53" s="2">
        <v>200</v>
      </c>
      <c r="S53" s="291" t="s">
        <v>504</v>
      </c>
      <c r="T53" s="1" t="s">
        <v>505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2"/>
        <v>6</v>
      </c>
      <c r="Z53" s="82" t="str">
        <f t="shared" si="0"/>
        <v>0</v>
      </c>
      <c r="AA53" s="82">
        <f t="shared" si="1"/>
        <v>6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1924</v>
      </c>
      <c r="E54" s="74" t="s">
        <v>2187</v>
      </c>
      <c r="F54" s="74">
        <v>1</v>
      </c>
      <c r="G54" s="74">
        <v>3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3</v>
      </c>
      <c r="Q54" s="1" t="s">
        <v>503</v>
      </c>
      <c r="R54" s="2">
        <v>200</v>
      </c>
      <c r="S54" s="291" t="s">
        <v>504</v>
      </c>
      <c r="T54" s="1" t="s">
        <v>505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2"/>
        <v>6</v>
      </c>
      <c r="Z54" s="82" t="str">
        <f t="shared" si="0"/>
        <v>0</v>
      </c>
      <c r="AA54" s="82">
        <f t="shared" si="1"/>
        <v>6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1925</v>
      </c>
      <c r="E55" s="74" t="s">
        <v>2187</v>
      </c>
      <c r="F55" s="74">
        <v>1</v>
      </c>
      <c r="G55" s="74">
        <v>3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3</v>
      </c>
      <c r="Q55" s="1" t="s">
        <v>503</v>
      </c>
      <c r="R55" s="2">
        <v>200</v>
      </c>
      <c r="S55" s="291" t="s">
        <v>504</v>
      </c>
      <c r="T55" s="1" t="s">
        <v>505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2"/>
        <v>6</v>
      </c>
      <c r="Z55" s="82" t="str">
        <f t="shared" si="0"/>
        <v>0</v>
      </c>
      <c r="AA55" s="82">
        <f t="shared" si="1"/>
        <v>6</v>
      </c>
      <c r="AB55" s="114"/>
      <c r="AC55" s="85"/>
    </row>
    <row r="56" spans="1:34" s="74" customFormat="1" ht="12" customHeight="1" x14ac:dyDescent="0.2">
      <c r="A56" s="20" t="s">
        <v>2711</v>
      </c>
      <c r="B56" s="21">
        <v>216</v>
      </c>
      <c r="C56" s="20" t="s">
        <v>2218</v>
      </c>
      <c r="D56" s="83" t="s">
        <v>1260</v>
      </c>
      <c r="E56" s="74" t="s">
        <v>2187</v>
      </c>
      <c r="F56" s="74">
        <v>1</v>
      </c>
      <c r="G56" s="74">
        <v>3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3</v>
      </c>
      <c r="Q56" s="1" t="s">
        <v>503</v>
      </c>
      <c r="R56" s="2">
        <v>200</v>
      </c>
      <c r="S56" s="291" t="s">
        <v>504</v>
      </c>
      <c r="T56" s="1" t="s">
        <v>505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2"/>
        <v>6</v>
      </c>
      <c r="Z56" s="82" t="str">
        <f t="shared" si="0"/>
        <v>0</v>
      </c>
      <c r="AA56" s="82">
        <f t="shared" si="1"/>
        <v>6</v>
      </c>
      <c r="AB56" s="114"/>
      <c r="AC56" s="85"/>
    </row>
    <row r="57" spans="1:34" s="404" customFormat="1" ht="12" customHeight="1" x14ac:dyDescent="0.25">
      <c r="A57" s="382"/>
      <c r="B57" s="396"/>
      <c r="C57" s="382"/>
      <c r="D57" s="414" t="s">
        <v>1928</v>
      </c>
      <c r="E57" s="397" t="s">
        <v>2187</v>
      </c>
      <c r="F57" s="397">
        <v>1</v>
      </c>
      <c r="G57" s="397">
        <v>0</v>
      </c>
      <c r="H57" s="383" t="s">
        <v>2839</v>
      </c>
      <c r="I57" s="398"/>
      <c r="J57" s="383"/>
      <c r="K57" s="398"/>
      <c r="L57" s="399" t="s">
        <v>2185</v>
      </c>
      <c r="M57" s="415"/>
      <c r="N57" s="383"/>
      <c r="O57" s="416"/>
      <c r="P57" s="397"/>
      <c r="Q57" s="382"/>
      <c r="R57" s="396"/>
      <c r="T57" s="382"/>
      <c r="Y57" s="82">
        <f t="shared" si="2"/>
        <v>0</v>
      </c>
      <c r="Z57" s="82" t="str">
        <f t="shared" si="0"/>
        <v>0</v>
      </c>
      <c r="AA57" s="82" t="str">
        <f t="shared" si="1"/>
        <v>0</v>
      </c>
      <c r="AB57" s="407"/>
      <c r="AC57" s="405"/>
      <c r="AD57" s="406"/>
      <c r="AE57" s="406"/>
      <c r="AF57" s="406"/>
      <c r="AG57" s="406"/>
      <c r="AH57" s="406"/>
    </row>
    <row r="58" spans="1:34" s="404" customFormat="1" ht="12" customHeight="1" x14ac:dyDescent="0.25">
      <c r="A58" s="382"/>
      <c r="B58" s="396"/>
      <c r="C58" s="382"/>
      <c r="D58" s="414" t="s">
        <v>1929</v>
      </c>
      <c r="E58" s="397" t="s">
        <v>2187</v>
      </c>
      <c r="F58" s="397">
        <v>1</v>
      </c>
      <c r="G58" s="397">
        <v>0</v>
      </c>
      <c r="H58" s="383" t="s">
        <v>2839</v>
      </c>
      <c r="I58" s="398"/>
      <c r="J58" s="383"/>
      <c r="K58" s="398"/>
      <c r="L58" s="399" t="s">
        <v>2185</v>
      </c>
      <c r="M58" s="415"/>
      <c r="N58" s="383"/>
      <c r="O58" s="416"/>
      <c r="P58" s="397"/>
      <c r="Q58" s="382"/>
      <c r="R58" s="396"/>
      <c r="T58" s="382"/>
      <c r="Y58" s="82">
        <f t="shared" si="2"/>
        <v>0</v>
      </c>
      <c r="Z58" s="82" t="str">
        <f t="shared" si="0"/>
        <v>0</v>
      </c>
      <c r="AA58" s="82" t="str">
        <f t="shared" si="1"/>
        <v>0</v>
      </c>
      <c r="AB58" s="407"/>
      <c r="AC58" s="405"/>
      <c r="AD58" s="406"/>
      <c r="AE58" s="406"/>
      <c r="AF58" s="406"/>
      <c r="AG58" s="406"/>
      <c r="AH58" s="406"/>
    </row>
    <row r="59" spans="1:34" s="404" customFormat="1" ht="12" customHeight="1" x14ac:dyDescent="0.25">
      <c r="A59" s="382"/>
      <c r="B59" s="396"/>
      <c r="C59" s="382"/>
      <c r="D59" s="414" t="s">
        <v>1930</v>
      </c>
      <c r="E59" s="397" t="s">
        <v>2187</v>
      </c>
      <c r="F59" s="397">
        <v>1</v>
      </c>
      <c r="G59" s="397">
        <v>0</v>
      </c>
      <c r="H59" s="383" t="s">
        <v>2839</v>
      </c>
      <c r="I59" s="398"/>
      <c r="J59" s="383"/>
      <c r="K59" s="398"/>
      <c r="L59" s="399" t="s">
        <v>2185</v>
      </c>
      <c r="M59" s="415"/>
      <c r="N59" s="383"/>
      <c r="O59" s="416"/>
      <c r="P59" s="397"/>
      <c r="Q59" s="382"/>
      <c r="R59" s="396"/>
      <c r="T59" s="382"/>
      <c r="Y59" s="82">
        <f t="shared" si="2"/>
        <v>0</v>
      </c>
      <c r="Z59" s="82" t="str">
        <f t="shared" si="0"/>
        <v>0</v>
      </c>
      <c r="AA59" s="82" t="str">
        <f t="shared" si="1"/>
        <v>0</v>
      </c>
      <c r="AB59" s="407"/>
      <c r="AC59" s="405"/>
      <c r="AD59" s="406"/>
      <c r="AE59" s="406"/>
      <c r="AF59" s="406"/>
      <c r="AG59" s="406"/>
      <c r="AH59" s="406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1094</v>
      </c>
      <c r="E60" s="74" t="s">
        <v>2187</v>
      </c>
      <c r="F60" s="74">
        <v>1</v>
      </c>
      <c r="G60" s="74">
        <v>1</v>
      </c>
      <c r="H60" s="22" t="s">
        <v>2839</v>
      </c>
      <c r="I60" s="29" t="s">
        <v>2904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74">
        <v>1</v>
      </c>
      <c r="Q60" s="1" t="s">
        <v>503</v>
      </c>
      <c r="R60" s="2">
        <v>200</v>
      </c>
      <c r="S60" s="291" t="s">
        <v>504</v>
      </c>
      <c r="T60" s="1" t="s">
        <v>505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2"/>
        <v>2</v>
      </c>
      <c r="Z60" s="82" t="str">
        <f t="shared" si="0"/>
        <v>0</v>
      </c>
      <c r="AA60" s="82">
        <f t="shared" si="1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1931</v>
      </c>
      <c r="E61" s="74" t="s">
        <v>2187</v>
      </c>
      <c r="F61" s="74">
        <v>1</v>
      </c>
      <c r="G61" s="74">
        <v>1</v>
      </c>
      <c r="H61" s="22" t="s">
        <v>2839</v>
      </c>
      <c r="I61" s="29" t="s">
        <v>2904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74">
        <v>1</v>
      </c>
      <c r="Q61" s="1" t="s">
        <v>503</v>
      </c>
      <c r="R61" s="2">
        <v>200</v>
      </c>
      <c r="S61" s="291" t="s">
        <v>504</v>
      </c>
      <c r="T61" s="1" t="s">
        <v>505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2"/>
        <v>2</v>
      </c>
      <c r="Z61" s="82" t="str">
        <f t="shared" si="0"/>
        <v>0</v>
      </c>
      <c r="AA61" s="82">
        <f t="shared" si="1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 t="s">
        <v>2711</v>
      </c>
      <c r="B62" s="21">
        <v>216</v>
      </c>
      <c r="C62" s="20" t="s">
        <v>2218</v>
      </c>
      <c r="D62" s="83" t="s">
        <v>1095</v>
      </c>
      <c r="E62" s="74" t="s">
        <v>2187</v>
      </c>
      <c r="F62" s="74">
        <v>1</v>
      </c>
      <c r="G62" s="74">
        <v>1</v>
      </c>
      <c r="H62" s="22" t="s">
        <v>2839</v>
      </c>
      <c r="I62" s="29" t="s">
        <v>2904</v>
      </c>
      <c r="J62" s="22" t="s">
        <v>446</v>
      </c>
      <c r="K62" s="29" t="s">
        <v>2277</v>
      </c>
      <c r="L62" s="271" t="s">
        <v>2185</v>
      </c>
      <c r="M62" s="26" t="s">
        <v>2889</v>
      </c>
      <c r="N62" s="22" t="s">
        <v>446</v>
      </c>
      <c r="O62" s="290" t="s">
        <v>1395</v>
      </c>
      <c r="P62" s="74">
        <v>1</v>
      </c>
      <c r="Q62" s="1" t="s">
        <v>503</v>
      </c>
      <c r="R62" s="2">
        <v>200</v>
      </c>
      <c r="S62" s="291" t="s">
        <v>504</v>
      </c>
      <c r="T62" s="1" t="s">
        <v>505</v>
      </c>
      <c r="U62" s="22" t="s">
        <v>1398</v>
      </c>
      <c r="V62" s="22" t="s">
        <v>1398</v>
      </c>
      <c r="W62" s="22" t="s">
        <v>2892</v>
      </c>
      <c r="X62" s="22" t="s">
        <v>2847</v>
      </c>
      <c r="Y62" s="82">
        <f t="shared" si="2"/>
        <v>2</v>
      </c>
      <c r="Z62" s="82" t="str">
        <f t="shared" si="0"/>
        <v>0</v>
      </c>
      <c r="AA62" s="82">
        <f t="shared" si="1"/>
        <v>2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 t="s">
        <v>2711</v>
      </c>
      <c r="B63" s="21">
        <v>216</v>
      </c>
      <c r="C63" s="20" t="s">
        <v>2218</v>
      </c>
      <c r="D63" s="83" t="s">
        <v>1898</v>
      </c>
      <c r="E63" s="74" t="s">
        <v>2187</v>
      </c>
      <c r="F63" s="74">
        <v>1</v>
      </c>
      <c r="G63" s="74">
        <v>1</v>
      </c>
      <c r="H63" s="22" t="s">
        <v>2839</v>
      </c>
      <c r="I63" s="29" t="s">
        <v>2904</v>
      </c>
      <c r="J63" s="22" t="s">
        <v>446</v>
      </c>
      <c r="K63" s="29" t="s">
        <v>2277</v>
      </c>
      <c r="L63" s="271" t="s">
        <v>2185</v>
      </c>
      <c r="M63" s="26" t="s">
        <v>2889</v>
      </c>
      <c r="N63" s="22" t="s">
        <v>446</v>
      </c>
      <c r="O63" s="290" t="s">
        <v>1395</v>
      </c>
      <c r="P63" s="74">
        <v>1</v>
      </c>
      <c r="Q63" s="1" t="s">
        <v>503</v>
      </c>
      <c r="R63" s="2">
        <v>200</v>
      </c>
      <c r="S63" s="291" t="s">
        <v>504</v>
      </c>
      <c r="T63" s="1" t="s">
        <v>505</v>
      </c>
      <c r="U63" s="22" t="s">
        <v>1398</v>
      </c>
      <c r="V63" s="22" t="s">
        <v>1398</v>
      </c>
      <c r="W63" s="22" t="s">
        <v>2892</v>
      </c>
      <c r="X63" s="22" t="s">
        <v>2847</v>
      </c>
      <c r="Y63" s="82">
        <f t="shared" si="2"/>
        <v>2</v>
      </c>
      <c r="Z63" s="82" t="str">
        <f t="shared" si="0"/>
        <v>0</v>
      </c>
      <c r="AA63" s="82">
        <f t="shared" si="1"/>
        <v>2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 t="s">
        <v>2711</v>
      </c>
      <c r="B64" s="21">
        <v>216</v>
      </c>
      <c r="C64" s="20" t="s">
        <v>2218</v>
      </c>
      <c r="D64" s="83" t="s">
        <v>1932</v>
      </c>
      <c r="E64" s="74" t="s">
        <v>2187</v>
      </c>
      <c r="F64" s="74">
        <v>1</v>
      </c>
      <c r="G64" s="74">
        <v>1</v>
      </c>
      <c r="H64" s="22" t="s">
        <v>2839</v>
      </c>
      <c r="I64" s="29" t="s">
        <v>2904</v>
      </c>
      <c r="J64" s="22" t="s">
        <v>446</v>
      </c>
      <c r="K64" s="29" t="s">
        <v>2277</v>
      </c>
      <c r="L64" s="271" t="s">
        <v>2185</v>
      </c>
      <c r="M64" s="26" t="s">
        <v>2889</v>
      </c>
      <c r="N64" s="22" t="s">
        <v>446</v>
      </c>
      <c r="O64" s="290" t="s">
        <v>1395</v>
      </c>
      <c r="P64" s="74">
        <v>1</v>
      </c>
      <c r="Q64" s="1" t="s">
        <v>503</v>
      </c>
      <c r="R64" s="2">
        <v>200</v>
      </c>
      <c r="S64" s="291" t="s">
        <v>504</v>
      </c>
      <c r="T64" s="1" t="s">
        <v>505</v>
      </c>
      <c r="U64" s="22" t="s">
        <v>1398</v>
      </c>
      <c r="V64" s="22" t="s">
        <v>1398</v>
      </c>
      <c r="W64" s="22" t="s">
        <v>2892</v>
      </c>
      <c r="X64" s="22" t="s">
        <v>2847</v>
      </c>
      <c r="Y64" s="82">
        <f t="shared" si="2"/>
        <v>2</v>
      </c>
      <c r="Z64" s="82" t="str">
        <f t="shared" si="0"/>
        <v>0</v>
      </c>
      <c r="AA64" s="82">
        <f t="shared" si="1"/>
        <v>2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 t="s">
        <v>2711</v>
      </c>
      <c r="B65" s="21">
        <v>216</v>
      </c>
      <c r="C65" s="20" t="s">
        <v>2218</v>
      </c>
      <c r="D65" s="83" t="s">
        <v>1933</v>
      </c>
      <c r="E65" s="74" t="s">
        <v>2187</v>
      </c>
      <c r="F65" s="74">
        <v>1</v>
      </c>
      <c r="G65" s="74">
        <v>1</v>
      </c>
      <c r="H65" s="22" t="s">
        <v>2839</v>
      </c>
      <c r="I65" s="29" t="s">
        <v>2904</v>
      </c>
      <c r="J65" s="22" t="s">
        <v>446</v>
      </c>
      <c r="K65" s="29" t="s">
        <v>2277</v>
      </c>
      <c r="L65" s="271" t="s">
        <v>2185</v>
      </c>
      <c r="M65" s="26" t="s">
        <v>2889</v>
      </c>
      <c r="N65" s="22" t="s">
        <v>446</v>
      </c>
      <c r="O65" s="290" t="s">
        <v>1395</v>
      </c>
      <c r="P65" s="74">
        <v>1</v>
      </c>
      <c r="Q65" s="1" t="s">
        <v>503</v>
      </c>
      <c r="R65" s="2">
        <v>200</v>
      </c>
      <c r="S65" s="291" t="s">
        <v>504</v>
      </c>
      <c r="T65" s="1" t="s">
        <v>505</v>
      </c>
      <c r="U65" s="22" t="s">
        <v>1398</v>
      </c>
      <c r="V65" s="22" t="s">
        <v>1398</v>
      </c>
      <c r="W65" s="22" t="s">
        <v>2892</v>
      </c>
      <c r="X65" s="22" t="s">
        <v>2847</v>
      </c>
      <c r="Y65" s="82">
        <f t="shared" si="2"/>
        <v>2</v>
      </c>
      <c r="Z65" s="82" t="str">
        <f t="shared" si="0"/>
        <v>0</v>
      </c>
      <c r="AA65" s="82">
        <f t="shared" si="1"/>
        <v>2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 t="s">
        <v>2711</v>
      </c>
      <c r="B66" s="21">
        <v>216</v>
      </c>
      <c r="C66" s="20" t="s">
        <v>2218</v>
      </c>
      <c r="D66" s="83" t="s">
        <v>1934</v>
      </c>
      <c r="E66" s="74" t="s">
        <v>2187</v>
      </c>
      <c r="F66" s="74">
        <v>1</v>
      </c>
      <c r="G66" s="74">
        <v>1</v>
      </c>
      <c r="H66" s="22" t="s">
        <v>2839</v>
      </c>
      <c r="I66" s="29" t="s">
        <v>2904</v>
      </c>
      <c r="J66" s="22" t="s">
        <v>446</v>
      </c>
      <c r="K66" s="29" t="s">
        <v>2277</v>
      </c>
      <c r="L66" s="271" t="s">
        <v>2185</v>
      </c>
      <c r="M66" s="26" t="s">
        <v>2889</v>
      </c>
      <c r="N66" s="22" t="s">
        <v>446</v>
      </c>
      <c r="O66" s="290" t="s">
        <v>1395</v>
      </c>
      <c r="P66" s="74">
        <v>1</v>
      </c>
      <c r="Q66" s="1" t="s">
        <v>503</v>
      </c>
      <c r="R66" s="2">
        <v>200</v>
      </c>
      <c r="S66" s="291" t="s">
        <v>504</v>
      </c>
      <c r="T66" s="1" t="s">
        <v>505</v>
      </c>
      <c r="U66" s="22" t="s">
        <v>1398</v>
      </c>
      <c r="V66" s="22" t="s">
        <v>1398</v>
      </c>
      <c r="W66" s="22" t="s">
        <v>2892</v>
      </c>
      <c r="X66" s="22" t="s">
        <v>2847</v>
      </c>
      <c r="Y66" s="82">
        <f t="shared" si="2"/>
        <v>2</v>
      </c>
      <c r="Z66" s="82" t="str">
        <f t="shared" si="0"/>
        <v>0</v>
      </c>
      <c r="AA66" s="82">
        <f t="shared" si="1"/>
        <v>2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 t="s">
        <v>2711</v>
      </c>
      <c r="B67" s="21">
        <v>216</v>
      </c>
      <c r="C67" s="20" t="s">
        <v>2218</v>
      </c>
      <c r="D67" s="83" t="s">
        <v>1935</v>
      </c>
      <c r="E67" s="74" t="s">
        <v>2187</v>
      </c>
      <c r="F67" s="74">
        <v>1</v>
      </c>
      <c r="G67" s="74">
        <v>1</v>
      </c>
      <c r="H67" s="22" t="s">
        <v>2839</v>
      </c>
      <c r="I67" s="29" t="s">
        <v>2904</v>
      </c>
      <c r="J67" s="22" t="s">
        <v>446</v>
      </c>
      <c r="K67" s="29" t="s">
        <v>2277</v>
      </c>
      <c r="L67" s="271" t="s">
        <v>2185</v>
      </c>
      <c r="M67" s="26" t="s">
        <v>2889</v>
      </c>
      <c r="N67" s="22" t="s">
        <v>446</v>
      </c>
      <c r="O67" s="290" t="s">
        <v>1395</v>
      </c>
      <c r="P67" s="74">
        <v>1</v>
      </c>
      <c r="Q67" s="1" t="s">
        <v>503</v>
      </c>
      <c r="R67" s="2">
        <v>200</v>
      </c>
      <c r="S67" s="291" t="s">
        <v>504</v>
      </c>
      <c r="T67" s="1" t="s">
        <v>505</v>
      </c>
      <c r="U67" s="22" t="s">
        <v>1398</v>
      </c>
      <c r="V67" s="22" t="s">
        <v>1398</v>
      </c>
      <c r="W67" s="22" t="s">
        <v>2892</v>
      </c>
      <c r="X67" s="22" t="s">
        <v>2847</v>
      </c>
      <c r="Y67" s="82">
        <f t="shared" si="2"/>
        <v>2</v>
      </c>
      <c r="Z67" s="82" t="str">
        <f t="shared" si="0"/>
        <v>0</v>
      </c>
      <c r="AA67" s="82">
        <f t="shared" si="1"/>
        <v>2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 t="s">
        <v>2711</v>
      </c>
      <c r="B68" s="21">
        <v>216</v>
      </c>
      <c r="C68" s="20" t="s">
        <v>2218</v>
      </c>
      <c r="D68" s="83" t="s">
        <v>1936</v>
      </c>
      <c r="E68" s="74" t="s">
        <v>2187</v>
      </c>
      <c r="F68" s="74">
        <v>1</v>
      </c>
      <c r="G68" s="74">
        <v>1</v>
      </c>
      <c r="H68" s="22" t="s">
        <v>2839</v>
      </c>
      <c r="I68" s="29" t="s">
        <v>2904</v>
      </c>
      <c r="J68" s="22" t="s">
        <v>446</v>
      </c>
      <c r="K68" s="29" t="s">
        <v>2277</v>
      </c>
      <c r="L68" s="271" t="s">
        <v>2185</v>
      </c>
      <c r="M68" s="26" t="s">
        <v>2889</v>
      </c>
      <c r="N68" s="22" t="s">
        <v>446</v>
      </c>
      <c r="O68" s="290" t="s">
        <v>1395</v>
      </c>
      <c r="P68" s="74">
        <v>1</v>
      </c>
      <c r="Q68" s="1" t="s">
        <v>503</v>
      </c>
      <c r="R68" s="2">
        <v>200</v>
      </c>
      <c r="S68" s="291" t="s">
        <v>504</v>
      </c>
      <c r="T68" s="1" t="s">
        <v>505</v>
      </c>
      <c r="U68" s="22" t="s">
        <v>1398</v>
      </c>
      <c r="V68" s="22" t="s">
        <v>1398</v>
      </c>
      <c r="W68" s="22" t="s">
        <v>2892</v>
      </c>
      <c r="X68" s="22" t="s">
        <v>2847</v>
      </c>
      <c r="Y68" s="82">
        <f t="shared" si="2"/>
        <v>2</v>
      </c>
      <c r="Z68" s="82" t="str">
        <f t="shared" si="0"/>
        <v>0</v>
      </c>
      <c r="AA68" s="82">
        <f t="shared" si="1"/>
        <v>2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 t="s">
        <v>2711</v>
      </c>
      <c r="B69" s="21">
        <v>216</v>
      </c>
      <c r="C69" s="20" t="s">
        <v>2218</v>
      </c>
      <c r="D69" s="83" t="s">
        <v>1937</v>
      </c>
      <c r="E69" s="74" t="s">
        <v>2187</v>
      </c>
      <c r="F69" s="74">
        <v>1</v>
      </c>
      <c r="G69" s="74">
        <v>1</v>
      </c>
      <c r="H69" s="22" t="s">
        <v>2839</v>
      </c>
      <c r="I69" s="29" t="s">
        <v>2904</v>
      </c>
      <c r="J69" s="22" t="s">
        <v>446</v>
      </c>
      <c r="K69" s="29" t="s">
        <v>2277</v>
      </c>
      <c r="L69" s="271" t="s">
        <v>2185</v>
      </c>
      <c r="M69" s="26" t="s">
        <v>2889</v>
      </c>
      <c r="N69" s="22" t="s">
        <v>446</v>
      </c>
      <c r="O69" s="290" t="s">
        <v>1395</v>
      </c>
      <c r="P69" s="74">
        <v>1</v>
      </c>
      <c r="Q69" s="1" t="s">
        <v>503</v>
      </c>
      <c r="R69" s="2">
        <v>200</v>
      </c>
      <c r="S69" s="291" t="s">
        <v>504</v>
      </c>
      <c r="T69" s="1" t="s">
        <v>505</v>
      </c>
      <c r="U69" s="22" t="s">
        <v>1398</v>
      </c>
      <c r="V69" s="22" t="s">
        <v>1398</v>
      </c>
      <c r="W69" s="22" t="s">
        <v>2892</v>
      </c>
      <c r="X69" s="22" t="s">
        <v>2847</v>
      </c>
      <c r="Y69" s="82">
        <f t="shared" ref="Y69:Y132" si="3">F69*G69*2</f>
        <v>2</v>
      </c>
      <c r="Z69" s="82" t="str">
        <f t="shared" ref="Z69:Z132" si="4">IF(X69="N",Y69,"0")</f>
        <v>0</v>
      </c>
      <c r="AA69" s="82">
        <f t="shared" ref="AA69:AA132" si="5">IF(X69="P",Y69,"0")</f>
        <v>2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 t="s">
        <v>2711</v>
      </c>
      <c r="B70" s="21">
        <v>216</v>
      </c>
      <c r="C70" s="20" t="s">
        <v>2218</v>
      </c>
      <c r="D70" s="83" t="s">
        <v>1168</v>
      </c>
      <c r="E70" s="74" t="s">
        <v>2187</v>
      </c>
      <c r="F70" s="74">
        <v>1</v>
      </c>
      <c r="G70" s="74">
        <v>1</v>
      </c>
      <c r="H70" s="22" t="s">
        <v>2839</v>
      </c>
      <c r="I70" s="29" t="s">
        <v>2904</v>
      </c>
      <c r="J70" s="22" t="s">
        <v>446</v>
      </c>
      <c r="K70" s="29" t="s">
        <v>2277</v>
      </c>
      <c r="L70" s="271" t="s">
        <v>2185</v>
      </c>
      <c r="M70" s="26" t="s">
        <v>2889</v>
      </c>
      <c r="N70" s="22" t="s">
        <v>446</v>
      </c>
      <c r="O70" s="290" t="s">
        <v>1395</v>
      </c>
      <c r="P70" s="74">
        <v>1</v>
      </c>
      <c r="Q70" s="1" t="s">
        <v>503</v>
      </c>
      <c r="R70" s="2">
        <v>200</v>
      </c>
      <c r="S70" s="291" t="s">
        <v>504</v>
      </c>
      <c r="T70" s="1" t="s">
        <v>505</v>
      </c>
      <c r="U70" s="22" t="s">
        <v>1398</v>
      </c>
      <c r="V70" s="22" t="s">
        <v>1398</v>
      </c>
      <c r="W70" s="22" t="s">
        <v>2892</v>
      </c>
      <c r="X70" s="22" t="s">
        <v>2847</v>
      </c>
      <c r="Y70" s="82">
        <f t="shared" si="3"/>
        <v>2</v>
      </c>
      <c r="Z70" s="82" t="str">
        <f t="shared" si="4"/>
        <v>0</v>
      </c>
      <c r="AA70" s="82">
        <f t="shared" si="5"/>
        <v>2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 t="s">
        <v>2711</v>
      </c>
      <c r="B71" s="21">
        <v>216</v>
      </c>
      <c r="C71" s="20" t="s">
        <v>2218</v>
      </c>
      <c r="D71" s="83" t="s">
        <v>1938</v>
      </c>
      <c r="E71" s="74" t="s">
        <v>2187</v>
      </c>
      <c r="F71" s="74">
        <v>1</v>
      </c>
      <c r="G71" s="74">
        <v>1</v>
      </c>
      <c r="H71" s="22" t="s">
        <v>2839</v>
      </c>
      <c r="I71" s="29" t="s">
        <v>2904</v>
      </c>
      <c r="J71" s="22" t="s">
        <v>446</v>
      </c>
      <c r="K71" s="29" t="s">
        <v>2277</v>
      </c>
      <c r="L71" s="271" t="s">
        <v>2185</v>
      </c>
      <c r="M71" s="26" t="s">
        <v>2889</v>
      </c>
      <c r="N71" s="22" t="s">
        <v>446</v>
      </c>
      <c r="O71" s="290" t="s">
        <v>1395</v>
      </c>
      <c r="P71" s="74">
        <v>1</v>
      </c>
      <c r="Q71" s="1" t="s">
        <v>503</v>
      </c>
      <c r="R71" s="2">
        <v>200</v>
      </c>
      <c r="S71" s="291" t="s">
        <v>504</v>
      </c>
      <c r="T71" s="1" t="s">
        <v>505</v>
      </c>
      <c r="U71" s="22" t="s">
        <v>1398</v>
      </c>
      <c r="V71" s="22" t="s">
        <v>1398</v>
      </c>
      <c r="W71" s="22" t="s">
        <v>2892</v>
      </c>
      <c r="X71" s="22" t="s">
        <v>2847</v>
      </c>
      <c r="Y71" s="82">
        <f t="shared" si="3"/>
        <v>2</v>
      </c>
      <c r="Z71" s="82" t="str">
        <f t="shared" si="4"/>
        <v>0</v>
      </c>
      <c r="AA71" s="82">
        <f t="shared" si="5"/>
        <v>2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1939</v>
      </c>
      <c r="E72" s="74" t="s">
        <v>2187</v>
      </c>
      <c r="F72" s="74">
        <v>1</v>
      </c>
      <c r="G72" s="74">
        <v>1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1</v>
      </c>
      <c r="Q72" s="1" t="s">
        <v>503</v>
      </c>
      <c r="R72" s="2">
        <v>200</v>
      </c>
      <c r="S72" s="291" t="s">
        <v>504</v>
      </c>
      <c r="T72" s="1" t="s">
        <v>505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si="3"/>
        <v>2</v>
      </c>
      <c r="Z72" s="82" t="str">
        <f t="shared" si="4"/>
        <v>0</v>
      </c>
      <c r="AA72" s="82">
        <f t="shared" si="5"/>
        <v>2</v>
      </c>
      <c r="AB72" s="30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1940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503</v>
      </c>
      <c r="R73" s="2">
        <v>200</v>
      </c>
      <c r="S73" s="291" t="s">
        <v>504</v>
      </c>
      <c r="T73" s="1" t="s">
        <v>505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3"/>
        <v>8</v>
      </c>
      <c r="Z73" s="82" t="str">
        <f t="shared" si="4"/>
        <v>0</v>
      </c>
      <c r="AA73" s="82">
        <f t="shared" si="5"/>
        <v>8</v>
      </c>
      <c r="AB73" s="114"/>
      <c r="AC73" s="30"/>
      <c r="AD73" s="34"/>
      <c r="AE73" s="34"/>
      <c r="AF73" s="34"/>
      <c r="AG73" s="34"/>
      <c r="AH73" s="34"/>
    </row>
    <row r="74" spans="1:34" s="43" customFormat="1" ht="12" customHeight="1" x14ac:dyDescent="0.25">
      <c r="A74" s="20" t="s">
        <v>2711</v>
      </c>
      <c r="B74" s="21">
        <v>216</v>
      </c>
      <c r="C74" s="20" t="s">
        <v>2218</v>
      </c>
      <c r="D74" s="83" t="s">
        <v>1941</v>
      </c>
      <c r="E74" s="74" t="s">
        <v>2187</v>
      </c>
      <c r="F74" s="74">
        <v>1</v>
      </c>
      <c r="G74" s="74">
        <v>3</v>
      </c>
      <c r="H74" s="22" t="s">
        <v>2839</v>
      </c>
      <c r="I74" s="29" t="s">
        <v>2904</v>
      </c>
      <c r="J74" s="22" t="s">
        <v>446</v>
      </c>
      <c r="K74" s="29" t="s">
        <v>2277</v>
      </c>
      <c r="L74" s="271" t="s">
        <v>2185</v>
      </c>
      <c r="M74" s="26" t="s">
        <v>2889</v>
      </c>
      <c r="N74" s="22" t="s">
        <v>446</v>
      </c>
      <c r="O74" s="290" t="s">
        <v>1395</v>
      </c>
      <c r="P74" s="74">
        <v>3</v>
      </c>
      <c r="Q74" s="1" t="s">
        <v>503</v>
      </c>
      <c r="R74" s="2">
        <v>200</v>
      </c>
      <c r="S74" s="291" t="s">
        <v>504</v>
      </c>
      <c r="T74" s="1" t="s">
        <v>505</v>
      </c>
      <c r="U74" s="22" t="s">
        <v>1398</v>
      </c>
      <c r="V74" s="22" t="s">
        <v>1398</v>
      </c>
      <c r="W74" s="22" t="s">
        <v>2892</v>
      </c>
      <c r="X74" s="22" t="s">
        <v>2847</v>
      </c>
      <c r="Y74" s="82">
        <f t="shared" si="3"/>
        <v>6</v>
      </c>
      <c r="Z74" s="82" t="str">
        <f t="shared" si="4"/>
        <v>0</v>
      </c>
      <c r="AA74" s="82">
        <f t="shared" si="5"/>
        <v>6</v>
      </c>
      <c r="AB74" s="114"/>
      <c r="AC74" s="30"/>
      <c r="AD74" s="34"/>
      <c r="AE74" s="34"/>
      <c r="AF74" s="34"/>
      <c r="AG74" s="34"/>
      <c r="AH74" s="34"/>
    </row>
    <row r="75" spans="1:34" s="49" customFormat="1" ht="12" customHeight="1" thickBot="1" x14ac:dyDescent="0.3">
      <c r="A75" s="262"/>
      <c r="B75" s="263"/>
      <c r="C75" s="262"/>
      <c r="G75" s="292">
        <f>SUM(G50:G74)</f>
        <v>39</v>
      </c>
      <c r="I75" s="265"/>
      <c r="J75" s="293"/>
      <c r="K75" s="294"/>
      <c r="L75" s="266"/>
      <c r="M75" s="295">
        <f>G75-P75</f>
        <v>0</v>
      </c>
      <c r="N75" s="367"/>
      <c r="O75" s="297"/>
      <c r="P75" s="292">
        <f>SUM(P51:P74)</f>
        <v>39</v>
      </c>
      <c r="Q75" s="298"/>
      <c r="R75" s="263"/>
      <c r="S75" s="299"/>
      <c r="T75" s="300"/>
      <c r="U75" s="65"/>
      <c r="V75" s="65"/>
      <c r="Y75" s="82"/>
      <c r="Z75" s="82" t="str">
        <f t="shared" si="4"/>
        <v>0</v>
      </c>
      <c r="AA75" s="82" t="str">
        <f t="shared" si="5"/>
        <v>0</v>
      </c>
      <c r="AC75" s="270"/>
    </row>
    <row r="76" spans="1:34" s="3" customFormat="1" ht="12" customHeight="1" x14ac:dyDescent="0.25">
      <c r="A76" s="1"/>
      <c r="B76" s="2"/>
      <c r="C76" s="301" t="s">
        <v>1945</v>
      </c>
      <c r="D76" s="1"/>
      <c r="G76" s="4"/>
      <c r="I76" s="4"/>
      <c r="K76" s="4"/>
      <c r="L76" s="244"/>
      <c r="O76" s="86"/>
      <c r="Q76" s="1"/>
      <c r="R76" s="2"/>
      <c r="S76" s="86"/>
      <c r="T76" s="1"/>
      <c r="Y76" s="82"/>
      <c r="Z76" s="82" t="str">
        <f t="shared" si="4"/>
        <v>0</v>
      </c>
      <c r="AA76" s="82" t="str">
        <f t="shared" si="5"/>
        <v>0</v>
      </c>
      <c r="AC76" s="5"/>
    </row>
    <row r="77" spans="1:34" s="3" customFormat="1" ht="12" customHeight="1" x14ac:dyDescent="0.2">
      <c r="L77" s="244" t="s">
        <v>2185</v>
      </c>
      <c r="Y77" s="82"/>
      <c r="Z77" s="82" t="str">
        <f t="shared" si="4"/>
        <v>0</v>
      </c>
      <c r="AA77" s="82" t="str">
        <f t="shared" si="5"/>
        <v>0</v>
      </c>
      <c r="AC77" s="5"/>
    </row>
    <row r="78" spans="1:34" s="3" customFormat="1" ht="12" customHeight="1" x14ac:dyDescent="0.2">
      <c r="A78" s="1" t="s">
        <v>478</v>
      </c>
      <c r="B78" s="2">
        <v>260</v>
      </c>
      <c r="C78" s="1" t="s">
        <v>3224</v>
      </c>
      <c r="D78" s="1" t="s">
        <v>2186</v>
      </c>
      <c r="E78" s="3" t="s">
        <v>2187</v>
      </c>
      <c r="F78" s="3">
        <v>16</v>
      </c>
      <c r="G78" s="27">
        <v>25</v>
      </c>
      <c r="I78" s="111" t="s">
        <v>479</v>
      </c>
      <c r="J78" s="3" t="s">
        <v>446</v>
      </c>
      <c r="K78" s="111" t="s">
        <v>1984</v>
      </c>
      <c r="L78" s="244" t="s">
        <v>2185</v>
      </c>
      <c r="M78" s="3" t="s">
        <v>2448</v>
      </c>
      <c r="N78" s="3" t="s">
        <v>446</v>
      </c>
      <c r="O78" s="139"/>
      <c r="P78" s="3">
        <v>25</v>
      </c>
      <c r="Q78" s="1" t="s">
        <v>2193</v>
      </c>
      <c r="R78" s="2">
        <v>61</v>
      </c>
      <c r="S78" s="278" t="s">
        <v>436</v>
      </c>
      <c r="T78" s="1" t="s">
        <v>1965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3"/>
        <v>800</v>
      </c>
      <c r="Z78" s="82">
        <f t="shared" si="4"/>
        <v>800</v>
      </c>
      <c r="AA78" s="82" t="str">
        <f t="shared" si="5"/>
        <v>0</v>
      </c>
      <c r="AC78" s="5"/>
    </row>
    <row r="79" spans="1:34" s="3" customFormat="1" ht="12" customHeight="1" x14ac:dyDescent="0.2">
      <c r="A79" s="1" t="s">
        <v>480</v>
      </c>
      <c r="B79" s="2">
        <v>215</v>
      </c>
      <c r="C79" s="1" t="s">
        <v>3224</v>
      </c>
      <c r="D79" s="1" t="s">
        <v>2186</v>
      </c>
      <c r="E79" s="3" t="s">
        <v>2187</v>
      </c>
      <c r="F79" s="3">
        <v>16</v>
      </c>
      <c r="G79" s="27">
        <v>25</v>
      </c>
      <c r="I79" s="111" t="s">
        <v>3182</v>
      </c>
      <c r="J79" s="22" t="s">
        <v>446</v>
      </c>
      <c r="K79" s="111" t="s">
        <v>1984</v>
      </c>
      <c r="L79" s="244" t="s">
        <v>2185</v>
      </c>
      <c r="M79" s="3" t="s">
        <v>2453</v>
      </c>
      <c r="N79" s="3" t="s">
        <v>446</v>
      </c>
      <c r="O79" s="142" t="s">
        <v>2026</v>
      </c>
      <c r="P79" s="3">
        <v>25</v>
      </c>
      <c r="Q79" s="1" t="s">
        <v>2193</v>
      </c>
      <c r="R79" s="2">
        <v>24.73</v>
      </c>
      <c r="S79" s="278" t="s">
        <v>1382</v>
      </c>
      <c r="T79" s="1" t="s">
        <v>1970</v>
      </c>
      <c r="U79" s="3" t="s">
        <v>1953</v>
      </c>
      <c r="V79" s="3" t="s">
        <v>1953</v>
      </c>
      <c r="W79" s="22" t="s">
        <v>2892</v>
      </c>
      <c r="X79" s="22" t="s">
        <v>2847</v>
      </c>
      <c r="Y79" s="82">
        <f t="shared" si="3"/>
        <v>800</v>
      </c>
      <c r="Z79" s="82" t="str">
        <f t="shared" si="4"/>
        <v>0</v>
      </c>
      <c r="AA79" s="82">
        <f t="shared" si="5"/>
        <v>800</v>
      </c>
      <c r="AC79" s="5"/>
    </row>
    <row r="80" spans="1:34" ht="12" customHeight="1" x14ac:dyDescent="0.25">
      <c r="A80" s="1" t="s">
        <v>481</v>
      </c>
      <c r="B80" s="2">
        <v>275</v>
      </c>
      <c r="C80" s="1" t="s">
        <v>3224</v>
      </c>
      <c r="D80" s="1" t="s">
        <v>2186</v>
      </c>
      <c r="E80" s="3" t="s">
        <v>2187</v>
      </c>
      <c r="F80" s="3">
        <v>16</v>
      </c>
      <c r="G80" s="27">
        <v>25</v>
      </c>
      <c r="H80" s="3"/>
      <c r="I80" s="111" t="s">
        <v>2516</v>
      </c>
      <c r="J80" s="3" t="s">
        <v>446</v>
      </c>
      <c r="K80" s="111" t="s">
        <v>2329</v>
      </c>
      <c r="L80" s="244" t="s">
        <v>2185</v>
      </c>
      <c r="M80" s="3" t="s">
        <v>2516</v>
      </c>
      <c r="N80" s="3" t="s">
        <v>446</v>
      </c>
      <c r="O80" s="3"/>
      <c r="P80" s="3">
        <v>25</v>
      </c>
      <c r="Q80" s="1" t="s">
        <v>2193</v>
      </c>
      <c r="R80" s="2">
        <v>86</v>
      </c>
      <c r="S80" s="278" t="s">
        <v>436</v>
      </c>
      <c r="T80" s="1" t="s">
        <v>1993</v>
      </c>
      <c r="U80" s="3" t="s">
        <v>1953</v>
      </c>
      <c r="V80" s="3" t="s">
        <v>1953</v>
      </c>
      <c r="W80" s="22" t="s">
        <v>2892</v>
      </c>
      <c r="X80" s="22" t="s">
        <v>1019</v>
      </c>
      <c r="Y80" s="82">
        <f t="shared" si="3"/>
        <v>800</v>
      </c>
      <c r="Z80" s="82">
        <f t="shared" si="4"/>
        <v>800</v>
      </c>
      <c r="AA80" s="82" t="str">
        <f t="shared" si="5"/>
        <v>0</v>
      </c>
    </row>
    <row r="81" spans="1:29" s="3" customFormat="1" ht="12" customHeight="1" x14ac:dyDescent="0.2">
      <c r="A81" s="20" t="s">
        <v>1966</v>
      </c>
      <c r="B81" s="21">
        <v>215</v>
      </c>
      <c r="C81" s="20" t="s">
        <v>2218</v>
      </c>
      <c r="D81" s="20" t="s">
        <v>2186</v>
      </c>
      <c r="E81" s="22" t="s">
        <v>2187</v>
      </c>
      <c r="F81" s="22">
        <v>16</v>
      </c>
      <c r="G81" s="22">
        <v>25</v>
      </c>
      <c r="H81" s="22"/>
      <c r="I81" s="245" t="s">
        <v>3159</v>
      </c>
      <c r="J81" s="22" t="s">
        <v>446</v>
      </c>
      <c r="K81" s="23" t="s">
        <v>1949</v>
      </c>
      <c r="L81" s="244" t="s">
        <v>2185</v>
      </c>
      <c r="M81" s="3" t="s">
        <v>2453</v>
      </c>
      <c r="N81" s="3" t="s">
        <v>446</v>
      </c>
      <c r="O81" s="142" t="s">
        <v>2015</v>
      </c>
      <c r="P81" s="3">
        <v>25</v>
      </c>
      <c r="Q81" s="1" t="s">
        <v>2193</v>
      </c>
      <c r="R81" s="2">
        <v>24.73</v>
      </c>
      <c r="S81" s="278" t="s">
        <v>1382</v>
      </c>
      <c r="T81" s="1" t="s">
        <v>1970</v>
      </c>
      <c r="U81" s="3" t="s">
        <v>1953</v>
      </c>
      <c r="V81" s="3" t="s">
        <v>1953</v>
      </c>
      <c r="W81" s="22" t="s">
        <v>2892</v>
      </c>
      <c r="X81" s="22" t="s">
        <v>2847</v>
      </c>
      <c r="Y81" s="82">
        <f t="shared" si="3"/>
        <v>800</v>
      </c>
      <c r="Z81" s="82" t="str">
        <f t="shared" si="4"/>
        <v>0</v>
      </c>
      <c r="AA81" s="82">
        <f t="shared" si="5"/>
        <v>800</v>
      </c>
      <c r="AC81" s="5"/>
    </row>
    <row r="82" spans="1:29" s="22" customFormat="1" ht="12" customHeight="1" x14ac:dyDescent="0.2">
      <c r="A82" s="20" t="s">
        <v>1971</v>
      </c>
      <c r="B82" s="21">
        <v>38.6</v>
      </c>
      <c r="C82" s="20" t="s">
        <v>2193</v>
      </c>
      <c r="D82" s="20" t="s">
        <v>2186</v>
      </c>
      <c r="E82" s="22" t="s">
        <v>2187</v>
      </c>
      <c r="F82" s="22">
        <v>16</v>
      </c>
      <c r="G82" s="22">
        <v>25</v>
      </c>
      <c r="I82" s="23" t="s">
        <v>482</v>
      </c>
      <c r="J82" s="22" t="s">
        <v>446</v>
      </c>
      <c r="K82" s="23" t="s">
        <v>2408</v>
      </c>
      <c r="L82" s="246" t="s">
        <v>2185</v>
      </c>
      <c r="M82" s="26" t="s">
        <v>483</v>
      </c>
      <c r="N82" s="22" t="s">
        <v>446</v>
      </c>
      <c r="O82" s="26" t="s">
        <v>484</v>
      </c>
      <c r="P82" s="26">
        <v>25</v>
      </c>
      <c r="Q82" s="1" t="s">
        <v>3224</v>
      </c>
      <c r="R82" s="2">
        <v>235</v>
      </c>
      <c r="S82" s="291" t="s">
        <v>485</v>
      </c>
      <c r="T82" s="1" t="s">
        <v>486</v>
      </c>
      <c r="U82" s="22" t="s">
        <v>1953</v>
      </c>
      <c r="V82" s="22" t="s">
        <v>1953</v>
      </c>
      <c r="W82" s="22" t="s">
        <v>2892</v>
      </c>
      <c r="X82" s="22" t="s">
        <v>2847</v>
      </c>
      <c r="Y82" s="82">
        <f t="shared" si="3"/>
        <v>800</v>
      </c>
      <c r="Z82" s="82" t="str">
        <f t="shared" si="4"/>
        <v>0</v>
      </c>
      <c r="AA82" s="82">
        <f t="shared" si="5"/>
        <v>800</v>
      </c>
      <c r="AC82" s="25"/>
    </row>
    <row r="83" spans="1:29" s="22" customFormat="1" ht="12" customHeight="1" x14ac:dyDescent="0.2">
      <c r="A83" s="1" t="s">
        <v>487</v>
      </c>
      <c r="B83" s="21">
        <v>0</v>
      </c>
      <c r="C83" s="248" t="s">
        <v>1066</v>
      </c>
      <c r="D83" s="20" t="s">
        <v>2186</v>
      </c>
      <c r="E83" s="22" t="s">
        <v>2187</v>
      </c>
      <c r="F83" s="22">
        <v>16</v>
      </c>
      <c r="G83" s="28">
        <v>7</v>
      </c>
      <c r="H83" s="22" t="s">
        <v>2839</v>
      </c>
      <c r="I83" s="29" t="s">
        <v>1947</v>
      </c>
      <c r="J83" s="22" t="s">
        <v>446</v>
      </c>
      <c r="K83" s="29" t="s">
        <v>1958</v>
      </c>
      <c r="L83" s="246" t="s">
        <v>2185</v>
      </c>
      <c r="M83" s="22" t="s">
        <v>1949</v>
      </c>
      <c r="N83" s="22" t="s">
        <v>446</v>
      </c>
      <c r="O83" s="303" t="s">
        <v>3169</v>
      </c>
      <c r="P83" s="28">
        <v>7</v>
      </c>
      <c r="Q83" s="20" t="s">
        <v>2193</v>
      </c>
      <c r="R83" s="21">
        <v>19.3</v>
      </c>
      <c r="S83" s="291" t="s">
        <v>488</v>
      </c>
      <c r="T83" s="20" t="s">
        <v>1952</v>
      </c>
      <c r="U83" s="22" t="s">
        <v>1953</v>
      </c>
      <c r="V83" s="22" t="s">
        <v>1953</v>
      </c>
      <c r="W83" s="22" t="s">
        <v>2892</v>
      </c>
      <c r="X83" s="22" t="s">
        <v>2847</v>
      </c>
      <c r="Y83" s="82">
        <f t="shared" si="3"/>
        <v>224</v>
      </c>
      <c r="Z83" s="82" t="str">
        <f t="shared" si="4"/>
        <v>0</v>
      </c>
      <c r="AA83" s="82">
        <f t="shared" si="5"/>
        <v>224</v>
      </c>
      <c r="AC83" s="25"/>
    </row>
    <row r="84" spans="1:29" s="3" customFormat="1" ht="12" customHeight="1" x14ac:dyDescent="0.2">
      <c r="A84" s="1" t="s">
        <v>487</v>
      </c>
      <c r="B84" s="2">
        <v>0</v>
      </c>
      <c r="C84" s="248" t="s">
        <v>1066</v>
      </c>
      <c r="D84" s="1" t="s">
        <v>2186</v>
      </c>
      <c r="E84" s="3" t="s">
        <v>2187</v>
      </c>
      <c r="F84" s="3">
        <v>16</v>
      </c>
      <c r="G84" s="26">
        <v>25</v>
      </c>
      <c r="H84" s="22"/>
      <c r="I84" s="29" t="s">
        <v>1947</v>
      </c>
      <c r="J84" s="22" t="s">
        <v>446</v>
      </c>
      <c r="K84" s="29" t="s">
        <v>1958</v>
      </c>
      <c r="L84" s="244" t="s">
        <v>2185</v>
      </c>
      <c r="M84" s="3" t="s">
        <v>2453</v>
      </c>
      <c r="N84" s="3" t="s">
        <v>446</v>
      </c>
      <c r="O84" s="142" t="s">
        <v>2026</v>
      </c>
      <c r="P84" s="3">
        <v>25</v>
      </c>
      <c r="Q84" s="1" t="s">
        <v>2193</v>
      </c>
      <c r="R84" s="2">
        <v>24.73</v>
      </c>
      <c r="S84" s="278" t="s">
        <v>1382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3"/>
        <v>800</v>
      </c>
      <c r="Z84" s="82" t="str">
        <f t="shared" si="4"/>
        <v>0</v>
      </c>
      <c r="AA84" s="82">
        <f t="shared" si="5"/>
        <v>800</v>
      </c>
      <c r="AC84" s="5"/>
    </row>
    <row r="85" spans="1:29" s="22" customFormat="1" ht="12" customHeight="1" x14ac:dyDescent="0.2">
      <c r="A85" s="1" t="s">
        <v>487</v>
      </c>
      <c r="B85" s="2">
        <v>0</v>
      </c>
      <c r="C85" s="248" t="s">
        <v>1066</v>
      </c>
      <c r="D85" s="1" t="s">
        <v>2186</v>
      </c>
      <c r="E85" s="3" t="s">
        <v>2187</v>
      </c>
      <c r="F85" s="3">
        <v>16</v>
      </c>
      <c r="G85" s="26">
        <v>25</v>
      </c>
      <c r="I85" s="29" t="s">
        <v>1947</v>
      </c>
      <c r="J85" s="22" t="s">
        <v>446</v>
      </c>
      <c r="K85" s="29" t="s">
        <v>1958</v>
      </c>
      <c r="L85" s="246" t="s">
        <v>2185</v>
      </c>
      <c r="M85" s="3" t="s">
        <v>2453</v>
      </c>
      <c r="N85" s="3" t="s">
        <v>446</v>
      </c>
      <c r="O85" s="142" t="s">
        <v>2026</v>
      </c>
      <c r="P85" s="3">
        <v>25</v>
      </c>
      <c r="Q85" s="1" t="s">
        <v>2193</v>
      </c>
      <c r="R85" s="2">
        <v>24.73</v>
      </c>
      <c r="S85" s="278" t="s">
        <v>1382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3"/>
        <v>800</v>
      </c>
      <c r="Z85" s="82" t="str">
        <f t="shared" si="4"/>
        <v>0</v>
      </c>
      <c r="AA85" s="82">
        <f t="shared" si="5"/>
        <v>800</v>
      </c>
      <c r="AC85" s="25"/>
    </row>
    <row r="86" spans="1:29" s="22" customFormat="1" ht="12" customHeight="1" x14ac:dyDescent="0.2">
      <c r="A86" s="1" t="s">
        <v>487</v>
      </c>
      <c r="B86" s="2">
        <v>0</v>
      </c>
      <c r="C86" s="248" t="s">
        <v>1066</v>
      </c>
      <c r="D86" s="1" t="s">
        <v>2186</v>
      </c>
      <c r="E86" s="3" t="s">
        <v>2187</v>
      </c>
      <c r="F86" s="3">
        <v>16</v>
      </c>
      <c r="G86" s="26">
        <v>25</v>
      </c>
      <c r="I86" s="29" t="s">
        <v>1947</v>
      </c>
      <c r="J86" s="22" t="s">
        <v>446</v>
      </c>
      <c r="K86" s="29" t="s">
        <v>1958</v>
      </c>
      <c r="L86" s="246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78" t="s">
        <v>1382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3"/>
        <v>800</v>
      </c>
      <c r="Z86" s="82" t="str">
        <f t="shared" si="4"/>
        <v>0</v>
      </c>
      <c r="AA86" s="82">
        <f t="shared" si="5"/>
        <v>800</v>
      </c>
      <c r="AC86" s="25"/>
    </row>
    <row r="87" spans="1:29" s="3" customFormat="1" ht="12" customHeight="1" x14ac:dyDescent="0.2">
      <c r="A87" s="1" t="s">
        <v>487</v>
      </c>
      <c r="B87" s="2">
        <v>0</v>
      </c>
      <c r="C87" s="248" t="s">
        <v>1066</v>
      </c>
      <c r="D87" s="1" t="s">
        <v>2186</v>
      </c>
      <c r="E87" s="3" t="s">
        <v>2187</v>
      </c>
      <c r="F87" s="3">
        <v>16</v>
      </c>
      <c r="G87" s="28">
        <v>1</v>
      </c>
      <c r="H87" s="22" t="s">
        <v>2839</v>
      </c>
      <c r="I87" s="29" t="s">
        <v>1947</v>
      </c>
      <c r="J87" s="22" t="s">
        <v>446</v>
      </c>
      <c r="K87" s="29" t="s">
        <v>1958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164">
        <v>1</v>
      </c>
      <c r="Q87" s="1" t="s">
        <v>2193</v>
      </c>
      <c r="R87" s="2">
        <v>24.73</v>
      </c>
      <c r="S87" s="278" t="s">
        <v>1382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3"/>
        <v>32</v>
      </c>
      <c r="Z87" s="82" t="str">
        <f t="shared" si="4"/>
        <v>0</v>
      </c>
      <c r="AA87" s="82">
        <f t="shared" si="5"/>
        <v>32</v>
      </c>
      <c r="AC87" s="5"/>
    </row>
    <row r="88" spans="1:29" s="3" customFormat="1" ht="12" customHeight="1" x14ac:dyDescent="0.2">
      <c r="A88" s="1" t="s">
        <v>489</v>
      </c>
      <c r="B88" s="2">
        <v>235</v>
      </c>
      <c r="C88" s="1" t="s">
        <v>3224</v>
      </c>
      <c r="D88" s="1" t="s">
        <v>2186</v>
      </c>
      <c r="E88" s="3" t="s">
        <v>2187</v>
      </c>
      <c r="F88" s="3">
        <v>16</v>
      </c>
      <c r="G88" s="27">
        <v>25</v>
      </c>
      <c r="I88" s="111"/>
      <c r="J88" s="3" t="s">
        <v>446</v>
      </c>
      <c r="K88" s="111" t="s">
        <v>2516</v>
      </c>
      <c r="L88" s="244" t="s">
        <v>2185</v>
      </c>
      <c r="M88" s="3" t="s">
        <v>2516</v>
      </c>
      <c r="N88" s="3" t="s">
        <v>446</v>
      </c>
      <c r="P88" s="3">
        <v>25</v>
      </c>
      <c r="Q88" s="1" t="s">
        <v>2193</v>
      </c>
      <c r="R88" s="2">
        <v>86</v>
      </c>
      <c r="S88" s="278" t="s">
        <v>436</v>
      </c>
      <c r="T88" s="1" t="s">
        <v>1991</v>
      </c>
      <c r="U88" s="3" t="s">
        <v>1953</v>
      </c>
      <c r="V88" s="3" t="s">
        <v>1953</v>
      </c>
      <c r="W88" s="22" t="s">
        <v>2892</v>
      </c>
      <c r="X88" s="22" t="s">
        <v>1019</v>
      </c>
      <c r="Y88" s="82">
        <f t="shared" si="3"/>
        <v>800</v>
      </c>
      <c r="Z88" s="82">
        <f t="shared" si="4"/>
        <v>800</v>
      </c>
      <c r="AA88" s="82" t="str">
        <f t="shared" si="5"/>
        <v>0</v>
      </c>
    </row>
    <row r="89" spans="1:29" s="3" customFormat="1" ht="12" customHeight="1" x14ac:dyDescent="0.2">
      <c r="A89" s="1" t="s">
        <v>2052</v>
      </c>
      <c r="B89" s="2">
        <v>145</v>
      </c>
      <c r="C89" s="1" t="s">
        <v>2218</v>
      </c>
      <c r="D89" s="1" t="s">
        <v>2186</v>
      </c>
      <c r="E89" s="3" t="s">
        <v>2187</v>
      </c>
      <c r="F89" s="3">
        <v>16</v>
      </c>
      <c r="G89" s="3">
        <v>25</v>
      </c>
      <c r="J89" s="8" t="s">
        <v>446</v>
      </c>
      <c r="K89" s="4" t="s">
        <v>2585</v>
      </c>
      <c r="L89" s="244" t="s">
        <v>2185</v>
      </c>
      <c r="M89" s="3" t="s">
        <v>2194</v>
      </c>
      <c r="N89" s="8" t="s">
        <v>446</v>
      </c>
      <c r="O89" s="3" t="s">
        <v>2053</v>
      </c>
      <c r="P89" s="3">
        <v>25</v>
      </c>
      <c r="Q89" s="1" t="s">
        <v>2054</v>
      </c>
      <c r="R89" s="2">
        <v>350</v>
      </c>
      <c r="S89" s="24" t="s">
        <v>436</v>
      </c>
      <c r="T89" s="1" t="s">
        <v>2055</v>
      </c>
      <c r="U89" s="3" t="s">
        <v>1953</v>
      </c>
      <c r="V89" s="22" t="s">
        <v>1953</v>
      </c>
      <c r="W89" s="22" t="s">
        <v>1161</v>
      </c>
      <c r="X89" s="22" t="s">
        <v>1019</v>
      </c>
      <c r="Y89" s="82">
        <f t="shared" si="3"/>
        <v>800</v>
      </c>
      <c r="Z89" s="82">
        <f t="shared" si="4"/>
        <v>800</v>
      </c>
      <c r="AA89" s="82" t="str">
        <f t="shared" si="5"/>
        <v>0</v>
      </c>
      <c r="AC89" s="5"/>
    </row>
    <row r="90" spans="1:29" s="3" customFormat="1" ht="12" customHeight="1" x14ac:dyDescent="0.2">
      <c r="L90" s="244" t="s">
        <v>2185</v>
      </c>
      <c r="S90" s="24"/>
      <c r="Y90" s="82"/>
      <c r="Z90" s="82" t="str">
        <f t="shared" si="4"/>
        <v>0</v>
      </c>
      <c r="AA90" s="82" t="str">
        <f t="shared" si="5"/>
        <v>0</v>
      </c>
      <c r="AC90" s="5"/>
    </row>
    <row r="91" spans="1:29" s="369" customFormat="1" ht="12" customHeight="1" x14ac:dyDescent="0.3">
      <c r="G91" s="350">
        <f>SUM(G76:G90)</f>
        <v>258</v>
      </c>
      <c r="I91" s="370"/>
      <c r="J91" s="379"/>
      <c r="K91" s="370"/>
      <c r="L91" s="370"/>
      <c r="M91" s="352">
        <f>G91-P91</f>
        <v>0</v>
      </c>
      <c r="N91" s="379"/>
      <c r="O91" s="372"/>
      <c r="P91" s="352">
        <f>SUM(P76:P90)</f>
        <v>258</v>
      </c>
      <c r="S91" s="307"/>
      <c r="Y91" s="82"/>
      <c r="Z91" s="82" t="str">
        <f t="shared" si="4"/>
        <v>0</v>
      </c>
      <c r="AA91" s="82" t="str">
        <f t="shared" si="5"/>
        <v>0</v>
      </c>
    </row>
    <row r="92" spans="1:29" s="322" customFormat="1" ht="12" customHeight="1" x14ac:dyDescent="0.25">
      <c r="C92" s="373" t="s">
        <v>1999</v>
      </c>
      <c r="G92" s="324"/>
      <c r="I92" s="324"/>
      <c r="J92" s="380"/>
      <c r="K92" s="324"/>
      <c r="L92" s="324"/>
      <c r="N92" s="380"/>
      <c r="O92" s="326"/>
      <c r="S92" s="311"/>
      <c r="Y92" s="82"/>
      <c r="Z92" s="82" t="str">
        <f t="shared" si="4"/>
        <v>0</v>
      </c>
      <c r="AA92" s="82" t="str">
        <f t="shared" si="5"/>
        <v>0</v>
      </c>
    </row>
    <row r="93" spans="1:29" s="322" customFormat="1" ht="12" customHeight="1" x14ac:dyDescent="0.25">
      <c r="L93" s="244" t="s">
        <v>2185</v>
      </c>
      <c r="N93" s="380"/>
      <c r="O93" s="326"/>
      <c r="S93" s="311"/>
      <c r="Y93" s="82"/>
      <c r="Z93" s="82" t="str">
        <f t="shared" si="4"/>
        <v>0</v>
      </c>
      <c r="AA93" s="82" t="str">
        <f t="shared" si="5"/>
        <v>0</v>
      </c>
    </row>
    <row r="94" spans="1:29" s="22" customFormat="1" ht="12" customHeight="1" x14ac:dyDescent="0.2">
      <c r="A94" s="1" t="s">
        <v>490</v>
      </c>
      <c r="B94" s="21">
        <v>0</v>
      </c>
      <c r="C94" s="248" t="s">
        <v>1066</v>
      </c>
      <c r="D94" s="20" t="s">
        <v>2718</v>
      </c>
      <c r="E94" s="22" t="s">
        <v>2187</v>
      </c>
      <c r="F94" s="22">
        <v>8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1958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91" t="s">
        <v>488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3"/>
        <v>112</v>
      </c>
      <c r="Z94" s="82" t="str">
        <f t="shared" si="4"/>
        <v>0</v>
      </c>
      <c r="AA94" s="82">
        <f t="shared" si="5"/>
        <v>112</v>
      </c>
      <c r="AC94" s="25"/>
    </row>
    <row r="95" spans="1:29" s="22" customFormat="1" ht="12" customHeight="1" x14ac:dyDescent="0.2">
      <c r="A95" s="20" t="s">
        <v>2028</v>
      </c>
      <c r="B95" s="21">
        <v>25</v>
      </c>
      <c r="C95" s="20" t="s">
        <v>2193</v>
      </c>
      <c r="D95" s="20" t="s">
        <v>2718</v>
      </c>
      <c r="E95" s="22" t="s">
        <v>2187</v>
      </c>
      <c r="F95" s="22">
        <v>8</v>
      </c>
      <c r="G95" s="22">
        <v>25</v>
      </c>
      <c r="I95" s="29" t="s">
        <v>3182</v>
      </c>
      <c r="J95" s="22" t="s">
        <v>446</v>
      </c>
      <c r="K95" s="23" t="s">
        <v>2326</v>
      </c>
      <c r="L95" s="246" t="s">
        <v>2185</v>
      </c>
      <c r="M95" s="22" t="s">
        <v>2889</v>
      </c>
      <c r="N95" s="22" t="s">
        <v>446</v>
      </c>
      <c r="O95" s="26" t="s">
        <v>491</v>
      </c>
      <c r="P95" s="22">
        <v>25</v>
      </c>
      <c r="Q95" s="20" t="s">
        <v>2193</v>
      </c>
      <c r="R95" s="21">
        <v>61</v>
      </c>
      <c r="S95" s="291" t="s">
        <v>492</v>
      </c>
      <c r="T95" s="20" t="s">
        <v>2012</v>
      </c>
      <c r="U95" s="22" t="s">
        <v>1953</v>
      </c>
      <c r="V95" s="22" t="s">
        <v>1953</v>
      </c>
      <c r="W95" s="22" t="s">
        <v>2892</v>
      </c>
      <c r="X95" s="22" t="s">
        <v>2847</v>
      </c>
      <c r="Y95" s="82">
        <f t="shared" si="3"/>
        <v>400</v>
      </c>
      <c r="Z95" s="82" t="str">
        <f t="shared" si="4"/>
        <v>0</v>
      </c>
      <c r="AA95" s="82">
        <f t="shared" si="5"/>
        <v>400</v>
      </c>
      <c r="AC95" s="25"/>
    </row>
    <row r="96" spans="1:29" s="3" customFormat="1" ht="12" customHeight="1" x14ac:dyDescent="0.2">
      <c r="A96" s="1" t="s">
        <v>2057</v>
      </c>
      <c r="B96" s="2">
        <v>67</v>
      </c>
      <c r="C96" s="1" t="s">
        <v>2193</v>
      </c>
      <c r="D96" s="1" t="s">
        <v>2718</v>
      </c>
      <c r="E96" s="3" t="s">
        <v>2187</v>
      </c>
      <c r="F96" s="3">
        <v>8</v>
      </c>
      <c r="G96" s="3">
        <v>25</v>
      </c>
      <c r="I96" s="111"/>
      <c r="J96" s="8" t="s">
        <v>446</v>
      </c>
      <c r="K96" s="4" t="s">
        <v>2490</v>
      </c>
      <c r="L96" s="244" t="s">
        <v>2185</v>
      </c>
      <c r="M96" s="3" t="s">
        <v>2430</v>
      </c>
      <c r="N96" s="8" t="s">
        <v>446</v>
      </c>
      <c r="O96" s="3" t="s">
        <v>2490</v>
      </c>
      <c r="P96" s="3">
        <v>25</v>
      </c>
      <c r="Q96" s="1" t="s">
        <v>2193</v>
      </c>
      <c r="R96" s="2">
        <v>27.5</v>
      </c>
      <c r="S96" s="24" t="s">
        <v>436</v>
      </c>
      <c r="T96" s="1" t="s">
        <v>2058</v>
      </c>
      <c r="U96" s="3" t="s">
        <v>1953</v>
      </c>
      <c r="V96" s="3" t="s">
        <v>1953</v>
      </c>
      <c r="W96" s="22" t="s">
        <v>1161</v>
      </c>
      <c r="X96" s="22" t="s">
        <v>1019</v>
      </c>
      <c r="Y96" s="82">
        <f t="shared" si="3"/>
        <v>400</v>
      </c>
      <c r="Z96" s="82">
        <f t="shared" si="4"/>
        <v>400</v>
      </c>
      <c r="AA96" s="82" t="str">
        <f t="shared" si="5"/>
        <v>0</v>
      </c>
      <c r="AC96" s="5"/>
    </row>
    <row r="97" spans="1:29" s="3" customFormat="1" ht="12" customHeight="1" x14ac:dyDescent="0.2">
      <c r="A97" s="1" t="s">
        <v>2028</v>
      </c>
      <c r="B97" s="2">
        <v>25</v>
      </c>
      <c r="C97" s="1" t="s">
        <v>2193</v>
      </c>
      <c r="D97" s="1" t="s">
        <v>2718</v>
      </c>
      <c r="E97" s="3" t="s">
        <v>2187</v>
      </c>
      <c r="F97" s="3">
        <v>8</v>
      </c>
      <c r="G97" s="3">
        <v>25</v>
      </c>
      <c r="I97" s="111" t="s">
        <v>2567</v>
      </c>
      <c r="J97" s="3" t="s">
        <v>446</v>
      </c>
      <c r="K97" s="4" t="s">
        <v>2326</v>
      </c>
      <c r="L97" s="244" t="s">
        <v>2185</v>
      </c>
      <c r="M97" s="3" t="s">
        <v>2567</v>
      </c>
      <c r="N97" s="3" t="s">
        <v>446</v>
      </c>
      <c r="O97" s="139"/>
      <c r="P97" s="3">
        <v>25</v>
      </c>
      <c r="Q97" s="1" t="s">
        <v>2193</v>
      </c>
      <c r="R97" s="2">
        <v>370</v>
      </c>
      <c r="S97" s="278" t="s">
        <v>436</v>
      </c>
      <c r="T97" s="1" t="s">
        <v>2059</v>
      </c>
      <c r="U97" s="3" t="s">
        <v>1953</v>
      </c>
      <c r="V97" s="3" t="s">
        <v>1953</v>
      </c>
      <c r="W97" s="22" t="s">
        <v>2892</v>
      </c>
      <c r="X97" s="22" t="s">
        <v>1019</v>
      </c>
      <c r="Y97" s="82">
        <f t="shared" si="3"/>
        <v>400</v>
      </c>
      <c r="Z97" s="82">
        <f t="shared" si="4"/>
        <v>400</v>
      </c>
      <c r="AA97" s="82" t="str">
        <f t="shared" si="5"/>
        <v>0</v>
      </c>
      <c r="AC97" s="5"/>
    </row>
    <row r="98" spans="1:29" s="3" customFormat="1" ht="12" customHeight="1" x14ac:dyDescent="0.2">
      <c r="A98" s="1" t="s">
        <v>2010</v>
      </c>
      <c r="B98" s="2">
        <v>185</v>
      </c>
      <c r="C98" s="1" t="s">
        <v>2218</v>
      </c>
      <c r="D98" s="1" t="s">
        <v>2718</v>
      </c>
      <c r="E98" s="3" t="s">
        <v>2187</v>
      </c>
      <c r="F98" s="3">
        <v>8</v>
      </c>
      <c r="G98" s="3">
        <v>25</v>
      </c>
      <c r="I98" s="29" t="s">
        <v>2002</v>
      </c>
      <c r="J98" s="22" t="s">
        <v>446</v>
      </c>
      <c r="K98" s="4" t="s">
        <v>2490</v>
      </c>
      <c r="L98" s="244" t="s">
        <v>2185</v>
      </c>
      <c r="M98" s="3" t="s">
        <v>2889</v>
      </c>
      <c r="N98" s="3" t="s">
        <v>446</v>
      </c>
      <c r="O98" s="27" t="s">
        <v>3178</v>
      </c>
      <c r="P98" s="3">
        <v>25</v>
      </c>
      <c r="Q98" s="1" t="s">
        <v>2193</v>
      </c>
      <c r="R98" s="2">
        <v>61</v>
      </c>
      <c r="S98" s="278" t="s">
        <v>3235</v>
      </c>
      <c r="T98" s="1" t="s">
        <v>2005</v>
      </c>
      <c r="U98" s="3" t="s">
        <v>1953</v>
      </c>
      <c r="V98" s="3" t="s">
        <v>1953</v>
      </c>
      <c r="W98" s="22" t="s">
        <v>2892</v>
      </c>
      <c r="X98" s="22" t="s">
        <v>2847</v>
      </c>
      <c r="Y98" s="82">
        <f t="shared" si="3"/>
        <v>400</v>
      </c>
      <c r="Z98" s="82" t="str">
        <f t="shared" si="4"/>
        <v>0</v>
      </c>
      <c r="AA98" s="82">
        <f t="shared" si="5"/>
        <v>400</v>
      </c>
      <c r="AC98" s="5"/>
    </row>
    <row r="99" spans="1:29" s="3" customFormat="1" ht="12" customHeight="1" x14ac:dyDescent="0.2">
      <c r="A99" s="1" t="s">
        <v>2006</v>
      </c>
      <c r="B99" s="2">
        <v>19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 t="s">
        <v>493</v>
      </c>
      <c r="J99" s="22" t="s">
        <v>446</v>
      </c>
      <c r="K99" s="4" t="s">
        <v>2194</v>
      </c>
      <c r="L99" s="244" t="s">
        <v>2185</v>
      </c>
      <c r="M99" s="3" t="s">
        <v>2889</v>
      </c>
      <c r="N99" s="3" t="s">
        <v>446</v>
      </c>
      <c r="O99" s="27" t="s">
        <v>3178</v>
      </c>
      <c r="P99" s="3">
        <v>25</v>
      </c>
      <c r="Q99" s="1" t="s">
        <v>2193</v>
      </c>
      <c r="R99" s="2">
        <v>60.75</v>
      </c>
      <c r="S99" s="278" t="s">
        <v>3235</v>
      </c>
      <c r="T99" s="1" t="s">
        <v>2009</v>
      </c>
      <c r="U99" s="3" t="s">
        <v>1953</v>
      </c>
      <c r="V99" s="3" t="s">
        <v>1953</v>
      </c>
      <c r="W99" s="22" t="s">
        <v>2892</v>
      </c>
      <c r="X99" s="22" t="s">
        <v>2847</v>
      </c>
      <c r="Y99" s="82">
        <f t="shared" si="3"/>
        <v>400</v>
      </c>
      <c r="Z99" s="82" t="str">
        <f t="shared" si="4"/>
        <v>0</v>
      </c>
      <c r="AA99" s="82">
        <f t="shared" si="5"/>
        <v>400</v>
      </c>
      <c r="AC99" s="5"/>
    </row>
    <row r="100" spans="1:29" s="3" customFormat="1" ht="12" customHeight="1" x14ac:dyDescent="0.2">
      <c r="A100" s="1" t="s">
        <v>2013</v>
      </c>
      <c r="B100" s="2">
        <v>26.35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I100" s="4" t="s">
        <v>2024</v>
      </c>
      <c r="J100" s="22" t="s">
        <v>446</v>
      </c>
      <c r="K100" s="4" t="s">
        <v>2408</v>
      </c>
      <c r="L100" s="244" t="s">
        <v>2185</v>
      </c>
      <c r="M100" s="26" t="s">
        <v>2453</v>
      </c>
      <c r="N100" s="3" t="s">
        <v>446</v>
      </c>
      <c r="O100" s="142" t="s">
        <v>2015</v>
      </c>
      <c r="P100" s="235">
        <v>25</v>
      </c>
      <c r="Q100" s="1" t="s">
        <v>2193</v>
      </c>
      <c r="R100" s="2">
        <v>24.73</v>
      </c>
      <c r="S100" s="278" t="s">
        <v>1382</v>
      </c>
      <c r="T100" s="1" t="s">
        <v>1970</v>
      </c>
      <c r="U100" s="3" t="s">
        <v>1953</v>
      </c>
      <c r="V100" s="3" t="s">
        <v>1953</v>
      </c>
      <c r="W100" s="22" t="s">
        <v>2892</v>
      </c>
      <c r="X100" s="22" t="s">
        <v>2847</v>
      </c>
      <c r="Y100" s="82">
        <f t="shared" si="3"/>
        <v>400</v>
      </c>
      <c r="Z100" s="82" t="str">
        <f t="shared" si="4"/>
        <v>0</v>
      </c>
      <c r="AA100" s="82">
        <f t="shared" si="5"/>
        <v>400</v>
      </c>
      <c r="AC100" s="5"/>
    </row>
    <row r="101" spans="1:29" s="3" customFormat="1" ht="12" customHeight="1" x14ac:dyDescent="0.2">
      <c r="A101" s="1" t="s">
        <v>2013</v>
      </c>
      <c r="B101" s="2">
        <v>26.35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4" t="s">
        <v>2024</v>
      </c>
      <c r="J101" s="22" t="s">
        <v>446</v>
      </c>
      <c r="K101" s="4" t="s">
        <v>2408</v>
      </c>
      <c r="L101" s="244" t="s">
        <v>2185</v>
      </c>
      <c r="M101" s="26" t="s">
        <v>2453</v>
      </c>
      <c r="N101" s="3" t="s">
        <v>446</v>
      </c>
      <c r="O101" s="142" t="s">
        <v>2015</v>
      </c>
      <c r="P101" s="235">
        <v>25</v>
      </c>
      <c r="Q101" s="1" t="s">
        <v>2193</v>
      </c>
      <c r="R101" s="2">
        <v>24.73</v>
      </c>
      <c r="S101" s="278" t="s">
        <v>1382</v>
      </c>
      <c r="T101" s="1" t="s">
        <v>1970</v>
      </c>
      <c r="U101" s="3" t="s">
        <v>1953</v>
      </c>
      <c r="V101" s="3" t="s">
        <v>1953</v>
      </c>
      <c r="W101" s="22" t="s">
        <v>2892</v>
      </c>
      <c r="X101" s="22" t="s">
        <v>2847</v>
      </c>
      <c r="Y101" s="82">
        <f t="shared" si="3"/>
        <v>400</v>
      </c>
      <c r="Z101" s="82" t="str">
        <f t="shared" si="4"/>
        <v>0</v>
      </c>
      <c r="AA101" s="82">
        <f t="shared" si="5"/>
        <v>400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494</v>
      </c>
      <c r="J102" s="22" t="s">
        <v>446</v>
      </c>
      <c r="K102" s="4" t="s">
        <v>2408</v>
      </c>
      <c r="L102" s="244" t="s">
        <v>2185</v>
      </c>
      <c r="M102" s="26" t="s">
        <v>2453</v>
      </c>
      <c r="N102" s="3" t="s">
        <v>446</v>
      </c>
      <c r="O102" s="142" t="s">
        <v>2026</v>
      </c>
      <c r="P102" s="235">
        <v>25</v>
      </c>
      <c r="Q102" s="1" t="s">
        <v>2193</v>
      </c>
      <c r="R102" s="2">
        <v>24.73</v>
      </c>
      <c r="S102" s="278" t="s">
        <v>506</v>
      </c>
      <c r="T102" s="1" t="s">
        <v>1970</v>
      </c>
      <c r="U102" s="3" t="s">
        <v>1953</v>
      </c>
      <c r="V102" s="3" t="s">
        <v>1953</v>
      </c>
      <c r="W102" s="22" t="s">
        <v>2892</v>
      </c>
      <c r="X102" s="22" t="s">
        <v>2847</v>
      </c>
      <c r="Y102" s="82">
        <f t="shared" si="3"/>
        <v>400</v>
      </c>
      <c r="Z102" s="82" t="str">
        <f t="shared" si="4"/>
        <v>0</v>
      </c>
      <c r="AA102" s="82">
        <f t="shared" si="5"/>
        <v>400</v>
      </c>
      <c r="AC102" s="5"/>
    </row>
    <row r="103" spans="1:29" s="3" customFormat="1" ht="12" customHeight="1" x14ac:dyDescent="0.2">
      <c r="A103" s="1" t="s">
        <v>2013</v>
      </c>
      <c r="B103" s="2">
        <v>26.35</v>
      </c>
      <c r="C103" s="1" t="s">
        <v>2193</v>
      </c>
      <c r="D103" s="1" t="s">
        <v>2718</v>
      </c>
      <c r="E103" s="3" t="s">
        <v>2187</v>
      </c>
      <c r="F103" s="3">
        <v>8</v>
      </c>
      <c r="G103" s="3">
        <v>25</v>
      </c>
      <c r="I103" s="4" t="s">
        <v>3217</v>
      </c>
      <c r="J103" s="22" t="s">
        <v>446</v>
      </c>
      <c r="K103" s="4" t="s">
        <v>2408</v>
      </c>
      <c r="L103" s="244" t="s">
        <v>2185</v>
      </c>
      <c r="M103" s="26" t="s">
        <v>2453</v>
      </c>
      <c r="N103" s="3" t="s">
        <v>446</v>
      </c>
      <c r="O103" s="142" t="s">
        <v>2015</v>
      </c>
      <c r="P103" s="235">
        <v>25</v>
      </c>
      <c r="Q103" s="1" t="s">
        <v>2193</v>
      </c>
      <c r="R103" s="2">
        <v>24.73</v>
      </c>
      <c r="S103" s="278" t="s">
        <v>1382</v>
      </c>
      <c r="T103" s="1" t="s">
        <v>1970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3"/>
        <v>400</v>
      </c>
      <c r="Z103" s="82" t="str">
        <f t="shared" si="4"/>
        <v>0</v>
      </c>
      <c r="AA103" s="82">
        <f t="shared" si="5"/>
        <v>400</v>
      </c>
      <c r="AC103" s="5"/>
    </row>
    <row r="104" spans="1:29" s="3" customFormat="1" ht="12" customHeight="1" x14ac:dyDescent="0.2">
      <c r="A104" s="1" t="s">
        <v>2001</v>
      </c>
      <c r="B104" s="2">
        <v>360</v>
      </c>
      <c r="C104" s="1" t="s">
        <v>2193</v>
      </c>
      <c r="D104" s="1" t="s">
        <v>2718</v>
      </c>
      <c r="E104" s="3" t="s">
        <v>2187</v>
      </c>
      <c r="F104" s="3">
        <v>8</v>
      </c>
      <c r="G104" s="3">
        <v>25</v>
      </c>
      <c r="I104" s="111" t="s">
        <v>496</v>
      </c>
      <c r="J104" s="22" t="s">
        <v>446</v>
      </c>
      <c r="K104" s="4" t="s">
        <v>2490</v>
      </c>
      <c r="L104" s="244" t="s">
        <v>2185</v>
      </c>
      <c r="M104" s="26" t="s">
        <v>2453</v>
      </c>
      <c r="N104" s="3" t="s">
        <v>446</v>
      </c>
      <c r="O104" s="142" t="s">
        <v>2026</v>
      </c>
      <c r="P104" s="235">
        <v>25</v>
      </c>
      <c r="Q104" s="1" t="s">
        <v>2193</v>
      </c>
      <c r="R104" s="2">
        <v>24.73</v>
      </c>
      <c r="S104" s="278" t="s">
        <v>1382</v>
      </c>
      <c r="T104" s="1" t="s">
        <v>1970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3"/>
        <v>400</v>
      </c>
      <c r="Z104" s="82" t="str">
        <f t="shared" si="4"/>
        <v>0</v>
      </c>
      <c r="AA104" s="82">
        <f t="shared" si="5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 t="s">
        <v>496</v>
      </c>
      <c r="J105" s="22" t="s">
        <v>446</v>
      </c>
      <c r="K105" s="4" t="s">
        <v>2515</v>
      </c>
      <c r="L105" s="244" t="s">
        <v>2185</v>
      </c>
      <c r="M105" s="26" t="s">
        <v>2453</v>
      </c>
      <c r="N105" s="3" t="s">
        <v>446</v>
      </c>
      <c r="O105" s="142" t="s">
        <v>2026</v>
      </c>
      <c r="P105" s="235">
        <v>25</v>
      </c>
      <c r="Q105" s="1" t="s">
        <v>2193</v>
      </c>
      <c r="R105" s="2">
        <v>24.73</v>
      </c>
      <c r="S105" s="278" t="s">
        <v>1382</v>
      </c>
      <c r="T105" s="1" t="s">
        <v>1970</v>
      </c>
      <c r="U105" s="3" t="s">
        <v>1953</v>
      </c>
      <c r="V105" s="3" t="s">
        <v>1953</v>
      </c>
      <c r="W105" s="22" t="s">
        <v>2892</v>
      </c>
      <c r="X105" s="22" t="s">
        <v>2847</v>
      </c>
      <c r="Y105" s="82">
        <f t="shared" si="3"/>
        <v>400</v>
      </c>
      <c r="Z105" s="82" t="str">
        <f t="shared" si="4"/>
        <v>0</v>
      </c>
      <c r="AA105" s="82">
        <f t="shared" si="5"/>
        <v>400</v>
      </c>
      <c r="AC105" s="5"/>
    </row>
    <row r="106" spans="1:29" s="3" customFormat="1" ht="12" customHeight="1" x14ac:dyDescent="0.2">
      <c r="A106" s="1" t="s">
        <v>490</v>
      </c>
      <c r="B106" s="2">
        <v>0</v>
      </c>
      <c r="C106" s="248" t="s">
        <v>1066</v>
      </c>
      <c r="D106" s="1" t="s">
        <v>2718</v>
      </c>
      <c r="E106" s="3" t="s">
        <v>2187</v>
      </c>
      <c r="F106" s="3">
        <v>8</v>
      </c>
      <c r="G106" s="235">
        <v>25</v>
      </c>
      <c r="H106" s="22"/>
      <c r="I106" s="29" t="s">
        <v>1947</v>
      </c>
      <c r="J106" s="22" t="s">
        <v>446</v>
      </c>
      <c r="K106" s="29" t="s">
        <v>1958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35">
        <v>25</v>
      </c>
      <c r="Q106" s="1" t="s">
        <v>2193</v>
      </c>
      <c r="R106" s="2">
        <v>24.73</v>
      </c>
      <c r="S106" s="278" t="s">
        <v>1382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3"/>
        <v>400</v>
      </c>
      <c r="Z106" s="82" t="str">
        <f t="shared" si="4"/>
        <v>0</v>
      </c>
      <c r="AA106" s="82">
        <f t="shared" si="5"/>
        <v>400</v>
      </c>
      <c r="AC106" s="5"/>
    </row>
    <row r="107" spans="1:29" s="3" customFormat="1" ht="12" customHeight="1" x14ac:dyDescent="0.2">
      <c r="A107" s="1" t="s">
        <v>490</v>
      </c>
      <c r="B107" s="2">
        <v>0</v>
      </c>
      <c r="C107" s="248" t="s">
        <v>1066</v>
      </c>
      <c r="D107" s="1" t="s">
        <v>2718</v>
      </c>
      <c r="E107" s="3" t="s">
        <v>2187</v>
      </c>
      <c r="F107" s="3">
        <v>8</v>
      </c>
      <c r="G107" s="28">
        <v>1</v>
      </c>
      <c r="H107" s="22" t="s">
        <v>2839</v>
      </c>
      <c r="I107" s="29" t="s">
        <v>1947</v>
      </c>
      <c r="J107" s="22" t="s">
        <v>446</v>
      </c>
      <c r="K107" s="29" t="s">
        <v>1958</v>
      </c>
      <c r="L107" s="244" t="s">
        <v>2185</v>
      </c>
      <c r="M107" s="26" t="s">
        <v>2453</v>
      </c>
      <c r="N107" s="22" t="s">
        <v>446</v>
      </c>
      <c r="O107" s="142" t="s">
        <v>2026</v>
      </c>
      <c r="P107" s="28">
        <v>1</v>
      </c>
      <c r="Q107" s="1" t="s">
        <v>2193</v>
      </c>
      <c r="R107" s="2">
        <v>24.73</v>
      </c>
      <c r="S107" s="278" t="s">
        <v>1382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3"/>
        <v>16</v>
      </c>
      <c r="Z107" s="82" t="str">
        <f t="shared" si="4"/>
        <v>0</v>
      </c>
      <c r="AA107" s="82">
        <f t="shared" si="5"/>
        <v>16</v>
      </c>
      <c r="AC107" s="5"/>
    </row>
    <row r="108" spans="1:29" s="16" customFormat="1" ht="12" customHeight="1" x14ac:dyDescent="0.2">
      <c r="A108" s="1"/>
      <c r="B108" s="2"/>
      <c r="C108" s="248"/>
      <c r="D108" s="1"/>
      <c r="E108" s="3"/>
      <c r="F108" s="3"/>
      <c r="G108" s="3"/>
      <c r="H108" s="3"/>
      <c r="I108" s="29"/>
      <c r="J108" s="22"/>
      <c r="K108" s="29"/>
      <c r="L108" s="244" t="s">
        <v>2185</v>
      </c>
      <c r="M108" s="74"/>
      <c r="O108" s="139"/>
      <c r="Q108" s="312"/>
      <c r="R108" s="313"/>
      <c r="S108" s="314"/>
      <c r="T108" s="312"/>
      <c r="X108" s="74"/>
      <c r="Y108" s="82"/>
      <c r="Z108" s="82" t="str">
        <f t="shared" si="4"/>
        <v>0</v>
      </c>
      <c r="AA108" s="82" t="str">
        <f t="shared" si="5"/>
        <v>0</v>
      </c>
      <c r="AC108" s="315"/>
    </row>
    <row r="109" spans="1:29" s="316" customFormat="1" ht="12" customHeight="1" thickBot="1" x14ac:dyDescent="0.35">
      <c r="G109" s="317">
        <f>SUM(G92:G108)</f>
        <v>308</v>
      </c>
      <c r="I109" s="318"/>
      <c r="J109" s="376"/>
      <c r="K109" s="320"/>
      <c r="L109" s="320"/>
      <c r="M109" s="267">
        <f>G109-P109</f>
        <v>0</v>
      </c>
      <c r="N109" s="376"/>
      <c r="O109" s="321"/>
      <c r="P109" s="295">
        <f>SUM(P92:P108)</f>
        <v>308</v>
      </c>
      <c r="S109" s="321"/>
      <c r="Y109" s="82"/>
      <c r="Z109" s="82" t="str">
        <f t="shared" si="4"/>
        <v>0</v>
      </c>
      <c r="AA109" s="82" t="str">
        <f t="shared" si="5"/>
        <v>0</v>
      </c>
    </row>
    <row r="110" spans="1:29" s="322" customFormat="1" ht="12" customHeight="1" x14ac:dyDescent="0.3">
      <c r="C110" s="323" t="s">
        <v>2031</v>
      </c>
      <c r="G110" s="324"/>
      <c r="H110" s="325"/>
      <c r="I110" s="324"/>
      <c r="J110" s="380"/>
      <c r="K110" s="324"/>
      <c r="L110" s="324"/>
      <c r="N110" s="380"/>
      <c r="O110" s="326"/>
      <c r="S110" s="326"/>
      <c r="Y110" s="82"/>
      <c r="Z110" s="82" t="str">
        <f t="shared" si="4"/>
        <v>0</v>
      </c>
      <c r="AA110" s="82" t="str">
        <f t="shared" si="5"/>
        <v>0</v>
      </c>
    </row>
    <row r="111" spans="1:29" s="3" customFormat="1" ht="12" customHeight="1" x14ac:dyDescent="0.2">
      <c r="A111" s="1"/>
      <c r="B111" s="2"/>
      <c r="C111" s="1"/>
      <c r="D111" s="1"/>
      <c r="K111" s="4"/>
      <c r="L111" s="244" t="s">
        <v>2185</v>
      </c>
      <c r="Y111" s="82"/>
      <c r="Z111" s="82" t="str">
        <f t="shared" si="4"/>
        <v>0</v>
      </c>
      <c r="AA111" s="82" t="str">
        <f t="shared" si="5"/>
        <v>0</v>
      </c>
      <c r="AC111" s="5"/>
    </row>
    <row r="112" spans="1:29" s="22" customFormat="1" ht="12" customHeight="1" x14ac:dyDescent="0.2">
      <c r="A112" s="20" t="s">
        <v>2032</v>
      </c>
      <c r="B112" s="21">
        <v>310</v>
      </c>
      <c r="C112" s="20" t="s">
        <v>2033</v>
      </c>
      <c r="D112" s="20" t="s">
        <v>2186</v>
      </c>
      <c r="E112" s="22" t="s">
        <v>2187</v>
      </c>
      <c r="F112" s="22">
        <v>16</v>
      </c>
      <c r="G112" s="22">
        <v>25</v>
      </c>
      <c r="I112" s="274" t="s">
        <v>2034</v>
      </c>
      <c r="J112" s="22" t="s">
        <v>446</v>
      </c>
      <c r="K112" s="23" t="s">
        <v>2035</v>
      </c>
      <c r="L112" s="246" t="s">
        <v>2185</v>
      </c>
      <c r="M112" s="235" t="s">
        <v>2821</v>
      </c>
      <c r="N112" s="22" t="s">
        <v>446</v>
      </c>
      <c r="O112" s="235" t="s">
        <v>2046</v>
      </c>
      <c r="P112" s="235">
        <v>25</v>
      </c>
      <c r="Q112" s="20" t="s">
        <v>1906</v>
      </c>
      <c r="R112" s="21">
        <v>0</v>
      </c>
      <c r="S112" s="291" t="s">
        <v>497</v>
      </c>
      <c r="T112" s="20" t="s">
        <v>498</v>
      </c>
      <c r="U112" s="22" t="s">
        <v>2039</v>
      </c>
      <c r="V112" s="22" t="s">
        <v>2039</v>
      </c>
      <c r="W112" s="22" t="s">
        <v>2892</v>
      </c>
      <c r="X112" s="22" t="s">
        <v>2847</v>
      </c>
      <c r="Y112" s="82">
        <f t="shared" si="3"/>
        <v>800</v>
      </c>
      <c r="Z112" s="82" t="str">
        <f t="shared" si="4"/>
        <v>0</v>
      </c>
      <c r="AA112" s="82">
        <f t="shared" si="5"/>
        <v>800</v>
      </c>
      <c r="AC112" s="25"/>
    </row>
    <row r="113" spans="1:34" s="22" customFormat="1" ht="12" customHeight="1" x14ac:dyDescent="0.2">
      <c r="A113" s="20"/>
      <c r="B113" s="21"/>
      <c r="C113" s="20"/>
      <c r="D113" s="20"/>
      <c r="K113" s="23"/>
      <c r="L113" s="246" t="s">
        <v>2185</v>
      </c>
      <c r="M113" s="235" t="s">
        <v>2821</v>
      </c>
      <c r="P113" s="235">
        <v>0</v>
      </c>
      <c r="Q113" s="20" t="s">
        <v>1906</v>
      </c>
      <c r="R113" s="21">
        <v>0</v>
      </c>
      <c r="S113" s="24"/>
      <c r="T113" s="20" t="s">
        <v>2038</v>
      </c>
      <c r="U113" s="22" t="s">
        <v>2039</v>
      </c>
      <c r="V113" s="22" t="s">
        <v>2039</v>
      </c>
      <c r="W113" s="22" t="s">
        <v>2892</v>
      </c>
      <c r="X113" s="22" t="s">
        <v>2847</v>
      </c>
      <c r="Y113" s="82"/>
      <c r="Z113" s="82" t="str">
        <f t="shared" si="4"/>
        <v>0</v>
      </c>
      <c r="AA113" s="82">
        <f t="shared" si="5"/>
        <v>0</v>
      </c>
      <c r="AC113" s="25"/>
    </row>
    <row r="114" spans="1:34" s="22" customFormat="1" ht="12" customHeight="1" x14ac:dyDescent="0.2">
      <c r="A114" s="20"/>
      <c r="B114" s="21"/>
      <c r="C114" s="20"/>
      <c r="D114" s="20"/>
      <c r="K114" s="23"/>
      <c r="L114" s="246" t="s">
        <v>2185</v>
      </c>
      <c r="M114" s="235" t="s">
        <v>2821</v>
      </c>
      <c r="P114" s="235">
        <v>0</v>
      </c>
      <c r="Q114" s="20" t="s">
        <v>1906</v>
      </c>
      <c r="R114" s="21">
        <v>0</v>
      </c>
      <c r="S114" s="24"/>
      <c r="T114" s="20" t="s">
        <v>2038</v>
      </c>
      <c r="U114" s="22" t="s">
        <v>2039</v>
      </c>
      <c r="V114" s="22" t="s">
        <v>2039</v>
      </c>
      <c r="W114" s="22" t="s">
        <v>2892</v>
      </c>
      <c r="X114" s="22" t="s">
        <v>2847</v>
      </c>
      <c r="Y114" s="82"/>
      <c r="Z114" s="82" t="str">
        <f t="shared" si="4"/>
        <v>0</v>
      </c>
      <c r="AA114" s="82">
        <f t="shared" si="5"/>
        <v>0</v>
      </c>
      <c r="AC114" s="25"/>
    </row>
    <row r="115" spans="1:34" s="43" customFormat="1" ht="12" customHeight="1" x14ac:dyDescent="0.25">
      <c r="J115" s="45"/>
      <c r="L115" s="246" t="s">
        <v>2185</v>
      </c>
      <c r="M115" s="235" t="s">
        <v>2821</v>
      </c>
      <c r="N115" s="22"/>
      <c r="O115" s="22"/>
      <c r="P115" s="235">
        <v>0</v>
      </c>
      <c r="Q115" s="20" t="s">
        <v>1906</v>
      </c>
      <c r="R115" s="21">
        <v>0</v>
      </c>
      <c r="S115" s="24"/>
      <c r="T115" s="20" t="s">
        <v>2038</v>
      </c>
      <c r="U115" s="22" t="s">
        <v>2039</v>
      </c>
      <c r="V115" s="22" t="s">
        <v>2039</v>
      </c>
      <c r="W115" s="22" t="s">
        <v>2892</v>
      </c>
      <c r="X115" s="22" t="s">
        <v>2847</v>
      </c>
      <c r="Y115" s="82"/>
      <c r="Z115" s="82" t="str">
        <f t="shared" si="4"/>
        <v>0</v>
      </c>
      <c r="AA115" s="82">
        <f t="shared" si="5"/>
        <v>0</v>
      </c>
    </row>
    <row r="116" spans="1:34" s="74" customFormat="1" ht="12" customHeight="1" x14ac:dyDescent="0.2">
      <c r="A116" s="83"/>
      <c r="B116" s="84"/>
      <c r="C116" s="83"/>
      <c r="D116" s="83"/>
      <c r="G116" s="245"/>
      <c r="H116" s="286"/>
      <c r="I116" s="274"/>
      <c r="J116" s="310"/>
      <c r="K116" s="245"/>
      <c r="L116" s="246" t="s">
        <v>2185</v>
      </c>
      <c r="M116" s="275"/>
      <c r="O116" s="28"/>
      <c r="Q116" s="248"/>
      <c r="R116" s="21"/>
      <c r="S116" s="355"/>
      <c r="T116" s="20"/>
      <c r="Y116" s="82"/>
      <c r="Z116" s="82" t="str">
        <f t="shared" si="4"/>
        <v>0</v>
      </c>
      <c r="AA116" s="82" t="str">
        <f t="shared" si="5"/>
        <v>0</v>
      </c>
      <c r="AC116" s="85"/>
    </row>
    <row r="117" spans="1:34" s="327" customFormat="1" ht="12" customHeight="1" thickBot="1" x14ac:dyDescent="0.35">
      <c r="G117" s="264">
        <f>SUM(G110:G116)</f>
        <v>25</v>
      </c>
      <c r="I117" s="328"/>
      <c r="J117" s="375"/>
      <c r="L117" s="320"/>
      <c r="M117" s="267">
        <f>G117-P117</f>
        <v>0</v>
      </c>
      <c r="N117" s="375"/>
      <c r="O117" s="329"/>
      <c r="P117" s="267">
        <f>SUM(P110:P116)</f>
        <v>25</v>
      </c>
      <c r="S117" s="329"/>
      <c r="Y117" s="82"/>
      <c r="Z117" s="82" t="str">
        <f t="shared" si="4"/>
        <v>0</v>
      </c>
      <c r="AA117" s="82" t="str">
        <f t="shared" si="5"/>
        <v>0</v>
      </c>
    </row>
    <row r="118" spans="1:34" s="71" customFormat="1" ht="12" customHeight="1" x14ac:dyDescent="0.3">
      <c r="C118" s="330" t="s">
        <v>2045</v>
      </c>
      <c r="G118" s="309"/>
      <c r="H118" s="67"/>
      <c r="I118" s="309"/>
      <c r="J118" s="374"/>
      <c r="K118" s="309"/>
      <c r="L118" s="309"/>
      <c r="N118" s="374"/>
      <c r="O118" s="311"/>
      <c r="S118" s="311"/>
      <c r="Y118" s="82"/>
      <c r="Z118" s="82" t="str">
        <f t="shared" si="4"/>
        <v>0</v>
      </c>
      <c r="AA118" s="82" t="str">
        <f t="shared" si="5"/>
        <v>0</v>
      </c>
    </row>
    <row r="119" spans="1:34" s="43" customFormat="1" ht="12" customHeight="1" x14ac:dyDescent="0.25">
      <c r="A119" s="20" t="s">
        <v>2032</v>
      </c>
      <c r="B119" s="21">
        <v>310</v>
      </c>
      <c r="C119" s="20" t="s">
        <v>2033</v>
      </c>
      <c r="D119" s="20" t="s">
        <v>2718</v>
      </c>
      <c r="E119" s="22" t="s">
        <v>2187</v>
      </c>
      <c r="F119" s="22">
        <v>8</v>
      </c>
      <c r="G119" s="22">
        <v>25</v>
      </c>
      <c r="H119" s="22"/>
      <c r="I119" s="274" t="s">
        <v>2034</v>
      </c>
      <c r="J119" s="22" t="s">
        <v>446</v>
      </c>
      <c r="K119" s="23" t="s">
        <v>2035</v>
      </c>
      <c r="L119" s="246" t="s">
        <v>2185</v>
      </c>
      <c r="M119" s="26" t="s">
        <v>2821</v>
      </c>
      <c r="N119" s="22" t="s">
        <v>446</v>
      </c>
      <c r="O119" s="26" t="s">
        <v>2046</v>
      </c>
      <c r="P119" s="26">
        <v>25</v>
      </c>
      <c r="Q119" s="1" t="s">
        <v>3224</v>
      </c>
      <c r="R119" s="2">
        <v>0</v>
      </c>
      <c r="S119" s="291" t="s">
        <v>497</v>
      </c>
      <c r="T119" s="1" t="s">
        <v>499</v>
      </c>
      <c r="U119" s="22" t="s">
        <v>2039</v>
      </c>
      <c r="V119" s="22" t="s">
        <v>2039</v>
      </c>
      <c r="W119" s="22" t="s">
        <v>2892</v>
      </c>
      <c r="X119" s="22" t="s">
        <v>2847</v>
      </c>
      <c r="Y119" s="82">
        <f t="shared" si="3"/>
        <v>400</v>
      </c>
      <c r="Z119" s="82" t="str">
        <f t="shared" si="4"/>
        <v>0</v>
      </c>
      <c r="AA119" s="82">
        <f t="shared" si="5"/>
        <v>400</v>
      </c>
    </row>
    <row r="120" spans="1:34" s="74" customFormat="1" ht="12" customHeight="1" x14ac:dyDescent="0.2">
      <c r="A120" s="83"/>
      <c r="B120" s="84"/>
      <c r="C120" s="83"/>
      <c r="D120" s="83"/>
      <c r="G120" s="245"/>
      <c r="H120" s="286"/>
      <c r="I120" s="274"/>
      <c r="J120" s="310"/>
      <c r="K120" s="245"/>
      <c r="L120" s="244" t="s">
        <v>2185</v>
      </c>
      <c r="M120" s="275"/>
      <c r="O120" s="28"/>
      <c r="Q120" s="248"/>
      <c r="R120" s="21"/>
      <c r="S120" s="355"/>
      <c r="T120" s="20"/>
      <c r="Y120" s="82"/>
      <c r="Z120" s="82" t="str">
        <f t="shared" si="4"/>
        <v>0</v>
      </c>
      <c r="AA120" s="82" t="str">
        <f t="shared" si="5"/>
        <v>0</v>
      </c>
      <c r="AC120" s="85"/>
    </row>
    <row r="121" spans="1:34" s="316" customFormat="1" ht="12" customHeight="1" thickBot="1" x14ac:dyDescent="0.35">
      <c r="G121" s="317">
        <f>SUM(G118:G120)</f>
        <v>25</v>
      </c>
      <c r="H121" s="327"/>
      <c r="I121" s="331"/>
      <c r="J121" s="376"/>
      <c r="L121" s="318"/>
      <c r="M121" s="295">
        <f>G121-P121</f>
        <v>0</v>
      </c>
      <c r="N121" s="376"/>
      <c r="O121" s="321"/>
      <c r="P121" s="295">
        <f>SUM(P118:P120)</f>
        <v>25</v>
      </c>
      <c r="S121" s="321"/>
      <c r="Y121" s="82"/>
      <c r="Z121" s="82" t="str">
        <f t="shared" si="4"/>
        <v>0</v>
      </c>
      <c r="AA121" s="82" t="str">
        <f t="shared" si="5"/>
        <v>0</v>
      </c>
    </row>
    <row r="122" spans="1:34" ht="12" customHeight="1" x14ac:dyDescent="0.25">
      <c r="C122" s="333" t="s">
        <v>2048</v>
      </c>
      <c r="G122" s="334"/>
      <c r="I122" s="334"/>
      <c r="J122" s="7"/>
      <c r="L122" s="334"/>
      <c r="N122" s="7"/>
      <c r="O122" s="335"/>
      <c r="S122" s="335"/>
      <c r="Y122" s="82"/>
      <c r="Z122" s="82" t="str">
        <f t="shared" si="4"/>
        <v>0</v>
      </c>
      <c r="AA122" s="82" t="str">
        <f t="shared" si="5"/>
        <v>0</v>
      </c>
    </row>
    <row r="123" spans="1:34" s="3" customFormat="1" ht="12" customHeight="1" x14ac:dyDescent="0.2">
      <c r="A123" s="1" t="s">
        <v>2049</v>
      </c>
      <c r="B123" s="2">
        <v>374.98</v>
      </c>
      <c r="C123" s="1" t="s">
        <v>1906</v>
      </c>
      <c r="D123" s="1" t="s">
        <v>2186</v>
      </c>
      <c r="E123" s="3" t="s">
        <v>2187</v>
      </c>
      <c r="F123" s="3">
        <v>16</v>
      </c>
      <c r="G123" s="3">
        <v>25</v>
      </c>
      <c r="I123" s="4" t="s">
        <v>2889</v>
      </c>
      <c r="J123" s="8" t="s">
        <v>446</v>
      </c>
      <c r="K123" s="4" t="s">
        <v>2050</v>
      </c>
      <c r="L123" s="244" t="s">
        <v>2185</v>
      </c>
      <c r="M123" s="3" t="s">
        <v>2889</v>
      </c>
      <c r="N123" s="8" t="s">
        <v>446</v>
      </c>
      <c r="O123" s="27"/>
      <c r="P123" s="3">
        <v>25</v>
      </c>
      <c r="Q123" s="1" t="s">
        <v>2193</v>
      </c>
      <c r="R123" s="2">
        <v>41.5</v>
      </c>
      <c r="S123" s="8" t="s">
        <v>436</v>
      </c>
      <c r="T123" s="1" t="s">
        <v>2051</v>
      </c>
      <c r="U123" s="3" t="s">
        <v>1953</v>
      </c>
      <c r="V123" s="3" t="s">
        <v>1953</v>
      </c>
      <c r="W123" s="22" t="s">
        <v>2846</v>
      </c>
      <c r="X123" s="22" t="s">
        <v>1019</v>
      </c>
      <c r="Y123" s="82">
        <f t="shared" si="3"/>
        <v>800</v>
      </c>
      <c r="Z123" s="82">
        <f t="shared" si="4"/>
        <v>800</v>
      </c>
      <c r="AA123" s="82" t="str">
        <f t="shared" si="5"/>
        <v>0</v>
      </c>
      <c r="AC123" s="5"/>
    </row>
    <row r="124" spans="1:34" s="3" customFormat="1" ht="12" customHeight="1" x14ac:dyDescent="0.2">
      <c r="A124" s="1"/>
      <c r="B124" s="2"/>
      <c r="C124" s="1"/>
      <c r="D124" s="1"/>
      <c r="G124" s="4"/>
      <c r="I124" s="4"/>
      <c r="J124" s="24"/>
      <c r="K124" s="23"/>
      <c r="L124" s="244" t="s">
        <v>2185</v>
      </c>
      <c r="M124" s="22"/>
      <c r="N124" s="8"/>
      <c r="O124" s="336"/>
      <c r="Q124" s="1"/>
      <c r="R124" s="2"/>
      <c r="S124" s="337"/>
      <c r="T124" s="1"/>
      <c r="Y124" s="82"/>
      <c r="Z124" s="82" t="str">
        <f t="shared" si="4"/>
        <v>0</v>
      </c>
      <c r="AA124" s="82" t="str">
        <f t="shared" si="5"/>
        <v>0</v>
      </c>
      <c r="AC124" s="5"/>
    </row>
    <row r="125" spans="1:34" s="62" customFormat="1" ht="12" customHeight="1" thickBot="1" x14ac:dyDescent="0.3">
      <c r="G125" s="317">
        <f>SUM(G122:G124)</f>
        <v>25</v>
      </c>
      <c r="I125" s="338"/>
      <c r="J125" s="377"/>
      <c r="K125" s="46"/>
      <c r="L125" s="340"/>
      <c r="M125" s="267">
        <f>G125-P125</f>
        <v>0</v>
      </c>
      <c r="N125" s="377"/>
      <c r="O125" s="341"/>
      <c r="P125" s="295">
        <f>SUM(P122:P124)</f>
        <v>25</v>
      </c>
      <c r="S125" s="341"/>
      <c r="Y125" s="82"/>
      <c r="Z125" s="82" t="str">
        <f t="shared" si="4"/>
        <v>0</v>
      </c>
      <c r="AA125" s="82" t="str">
        <f t="shared" si="5"/>
        <v>0</v>
      </c>
    </row>
    <row r="126" spans="1:34" s="37" customFormat="1" ht="11.85" customHeight="1" x14ac:dyDescent="0.25">
      <c r="A126" s="30"/>
      <c r="B126" s="31"/>
      <c r="C126" s="32" t="s">
        <v>468</v>
      </c>
      <c r="D126" s="33"/>
      <c r="E126" s="34"/>
      <c r="F126" s="35"/>
      <c r="G126" s="36"/>
      <c r="H126" s="30"/>
      <c r="I126" s="30"/>
      <c r="J126" s="30"/>
      <c r="K126" s="30"/>
      <c r="L126" s="34"/>
      <c r="M126" s="30"/>
      <c r="N126" s="30"/>
      <c r="O126" s="30"/>
      <c r="P126" s="36"/>
      <c r="Q126" s="34"/>
      <c r="R126" s="31"/>
      <c r="S126" s="121"/>
      <c r="T126" s="30"/>
      <c r="U126" s="30"/>
      <c r="V126" s="30"/>
      <c r="W126" s="34"/>
      <c r="X126" s="30"/>
      <c r="Y126" s="82"/>
      <c r="Z126" s="82" t="str">
        <f t="shared" si="4"/>
        <v>0</v>
      </c>
      <c r="AA126" s="82" t="str">
        <f t="shared" si="5"/>
        <v>0</v>
      </c>
      <c r="AB126" s="30"/>
      <c r="AC126" s="30"/>
      <c r="AD126" s="34"/>
      <c r="AE126" s="34"/>
      <c r="AF126" s="34"/>
      <c r="AG126" s="34"/>
      <c r="AH126" s="34"/>
    </row>
    <row r="127" spans="1:34" s="3" customFormat="1" ht="10.199999999999999" x14ac:dyDescent="0.2">
      <c r="A127" s="1" t="s">
        <v>2283</v>
      </c>
      <c r="B127" s="2">
        <v>33.85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I127" s="4" t="s">
        <v>1000</v>
      </c>
      <c r="J127" s="3" t="s">
        <v>446</v>
      </c>
      <c r="K127" s="108" t="s">
        <v>2277</v>
      </c>
      <c r="L127" s="109" t="s">
        <v>2185</v>
      </c>
      <c r="M127" s="110" t="s">
        <v>2596</v>
      </c>
      <c r="N127" s="3" t="s">
        <v>446</v>
      </c>
      <c r="O127" s="3" t="s">
        <v>2596</v>
      </c>
      <c r="P127" s="3">
        <v>25</v>
      </c>
      <c r="Q127" s="1" t="s">
        <v>2193</v>
      </c>
      <c r="R127" s="2">
        <v>74</v>
      </c>
      <c r="S127" s="124">
        <v>15838</v>
      </c>
      <c r="T127" s="1" t="s">
        <v>2600</v>
      </c>
      <c r="U127" s="3" t="s">
        <v>2196</v>
      </c>
      <c r="V127" s="3" t="s">
        <v>2196</v>
      </c>
      <c r="W127" s="3" t="s">
        <v>2892</v>
      </c>
      <c r="X127" s="3" t="s">
        <v>2847</v>
      </c>
      <c r="Y127" s="82">
        <f t="shared" si="3"/>
        <v>800</v>
      </c>
      <c r="Z127" s="82" t="str">
        <f t="shared" si="4"/>
        <v>0</v>
      </c>
      <c r="AA127" s="82">
        <f t="shared" si="5"/>
        <v>800</v>
      </c>
      <c r="AC127" s="5"/>
    </row>
    <row r="128" spans="1:34" s="3" customFormat="1" ht="10.199999999999999" x14ac:dyDescent="0.2">
      <c r="A128" s="1" t="s">
        <v>424</v>
      </c>
      <c r="B128" s="21">
        <v>0</v>
      </c>
      <c r="C128" s="1" t="s">
        <v>2218</v>
      </c>
      <c r="D128" s="1" t="s">
        <v>2186</v>
      </c>
      <c r="E128" s="3" t="s">
        <v>2187</v>
      </c>
      <c r="F128" s="3">
        <v>16</v>
      </c>
      <c r="G128" s="3">
        <v>6</v>
      </c>
      <c r="I128" s="78" t="s">
        <v>1024</v>
      </c>
      <c r="J128" s="3" t="s">
        <v>446</v>
      </c>
      <c r="K128" s="108" t="s">
        <v>2821</v>
      </c>
      <c r="L128" s="109" t="s">
        <v>2185</v>
      </c>
      <c r="M128" s="110" t="s">
        <v>2315</v>
      </c>
      <c r="N128" s="3" t="s">
        <v>446</v>
      </c>
      <c r="O128" s="3" t="s">
        <v>1055</v>
      </c>
      <c r="P128" s="3">
        <v>6</v>
      </c>
      <c r="Q128" s="1" t="s">
        <v>2193</v>
      </c>
      <c r="R128" s="2">
        <v>26.65</v>
      </c>
      <c r="S128" s="120" t="s">
        <v>2888</v>
      </c>
      <c r="T128" s="1" t="s">
        <v>2672</v>
      </c>
      <c r="U128" s="3" t="s">
        <v>2196</v>
      </c>
      <c r="V128" s="3" t="s">
        <v>2196</v>
      </c>
      <c r="W128" s="3" t="s">
        <v>2892</v>
      </c>
      <c r="X128" s="3" t="s">
        <v>2847</v>
      </c>
      <c r="Y128" s="82">
        <f t="shared" si="3"/>
        <v>192</v>
      </c>
      <c r="Z128" s="82" t="str">
        <f t="shared" si="4"/>
        <v>0</v>
      </c>
      <c r="AA128" s="82">
        <f t="shared" si="5"/>
        <v>192</v>
      </c>
      <c r="AC128" s="5"/>
    </row>
    <row r="129" spans="1:29" s="3" customFormat="1" ht="11.85" customHeight="1" x14ac:dyDescent="0.2">
      <c r="A129" s="20" t="s">
        <v>2837</v>
      </c>
      <c r="B129" s="21">
        <v>0</v>
      </c>
      <c r="C129" s="20" t="s">
        <v>2838</v>
      </c>
      <c r="D129" s="20" t="s">
        <v>2186</v>
      </c>
      <c r="E129" s="22" t="s">
        <v>2187</v>
      </c>
      <c r="F129" s="22">
        <v>16</v>
      </c>
      <c r="G129" s="22">
        <v>4</v>
      </c>
      <c r="H129" s="22" t="s">
        <v>2839</v>
      </c>
      <c r="I129" s="23" t="s">
        <v>2840</v>
      </c>
      <c r="J129" s="3" t="s">
        <v>446</v>
      </c>
      <c r="K129" s="108" t="s">
        <v>2841</v>
      </c>
      <c r="L129" s="109" t="s">
        <v>2185</v>
      </c>
      <c r="M129" s="110" t="s">
        <v>2821</v>
      </c>
      <c r="N129" s="3" t="s">
        <v>446</v>
      </c>
      <c r="O129" s="87" t="s">
        <v>428</v>
      </c>
      <c r="P129" s="22">
        <v>4</v>
      </c>
      <c r="Q129" s="1" t="s">
        <v>1002</v>
      </c>
      <c r="R129" s="2">
        <v>0</v>
      </c>
      <c r="S129" s="124" t="s">
        <v>1041</v>
      </c>
      <c r="T129" s="1" t="s">
        <v>1069</v>
      </c>
      <c r="U129" s="3" t="s">
        <v>2196</v>
      </c>
      <c r="V129" s="3" t="s">
        <v>2196</v>
      </c>
      <c r="W129" s="3" t="s">
        <v>2892</v>
      </c>
      <c r="X129" s="3" t="s">
        <v>2847</v>
      </c>
      <c r="Y129" s="82">
        <f t="shared" si="3"/>
        <v>128</v>
      </c>
      <c r="Z129" s="82" t="str">
        <f t="shared" si="4"/>
        <v>0</v>
      </c>
      <c r="AA129" s="82">
        <f t="shared" si="5"/>
        <v>128</v>
      </c>
      <c r="AC129" s="5"/>
    </row>
    <row r="130" spans="1:29" s="3" customFormat="1" ht="10.199999999999999" x14ac:dyDescent="0.2">
      <c r="A130" s="1" t="s">
        <v>2387</v>
      </c>
      <c r="B130" s="2">
        <v>315</v>
      </c>
      <c r="C130" s="1" t="s">
        <v>2218</v>
      </c>
      <c r="D130" s="1" t="s">
        <v>2186</v>
      </c>
      <c r="E130" s="3" t="s">
        <v>2187</v>
      </c>
      <c r="F130" s="3">
        <v>16</v>
      </c>
      <c r="G130" s="3">
        <v>25</v>
      </c>
      <c r="I130" s="27"/>
      <c r="J130" s="3" t="s">
        <v>446</v>
      </c>
      <c r="K130" s="75" t="s">
        <v>2806</v>
      </c>
      <c r="L130" s="76" t="s">
        <v>2185</v>
      </c>
      <c r="M130" s="77" t="s">
        <v>2430</v>
      </c>
      <c r="N130" s="3" t="s">
        <v>446</v>
      </c>
      <c r="O130" s="3" t="s">
        <v>2806</v>
      </c>
      <c r="P130" s="3">
        <v>25</v>
      </c>
      <c r="Q130" s="1" t="s">
        <v>2193</v>
      </c>
      <c r="R130" s="2">
        <v>40</v>
      </c>
      <c r="S130" s="120" t="s">
        <v>436</v>
      </c>
      <c r="T130" s="1" t="s">
        <v>2436</v>
      </c>
      <c r="U130" s="3" t="s">
        <v>2196</v>
      </c>
      <c r="V130" s="3" t="s">
        <v>2196</v>
      </c>
      <c r="W130" s="3" t="s">
        <v>2892</v>
      </c>
      <c r="X130" s="3" t="s">
        <v>1019</v>
      </c>
      <c r="Y130" s="82">
        <f t="shared" si="3"/>
        <v>800</v>
      </c>
      <c r="Z130" s="82">
        <f t="shared" si="4"/>
        <v>800</v>
      </c>
      <c r="AA130" s="82" t="str">
        <f t="shared" si="5"/>
        <v>0</v>
      </c>
      <c r="AC130" s="5"/>
    </row>
    <row r="131" spans="1:29" s="3" customFormat="1" ht="12" customHeight="1" x14ac:dyDescent="0.2">
      <c r="A131" s="1" t="s">
        <v>2389</v>
      </c>
      <c r="B131" s="2">
        <v>215</v>
      </c>
      <c r="C131" s="1" t="s">
        <v>2218</v>
      </c>
      <c r="D131" s="1" t="s">
        <v>2186</v>
      </c>
      <c r="E131" s="3" t="s">
        <v>2187</v>
      </c>
      <c r="F131" s="3">
        <v>16</v>
      </c>
      <c r="G131" s="3">
        <v>25</v>
      </c>
      <c r="I131" s="27"/>
      <c r="J131" s="3" t="s">
        <v>446</v>
      </c>
      <c r="K131" s="75" t="s">
        <v>2806</v>
      </c>
      <c r="L131" s="76" t="s">
        <v>2185</v>
      </c>
      <c r="M131" s="77" t="s">
        <v>2895</v>
      </c>
      <c r="N131" s="3" t="s">
        <v>446</v>
      </c>
      <c r="O131" s="27" t="s">
        <v>1027</v>
      </c>
      <c r="P131" s="3">
        <v>25</v>
      </c>
      <c r="Q131" s="1" t="s">
        <v>2193</v>
      </c>
      <c r="R131" s="2">
        <v>180</v>
      </c>
      <c r="S131" s="120" t="s">
        <v>436</v>
      </c>
      <c r="T131" s="1" t="s">
        <v>2298</v>
      </c>
      <c r="U131" s="3" t="s">
        <v>2196</v>
      </c>
      <c r="V131" s="3" t="s">
        <v>2196</v>
      </c>
      <c r="W131" s="3" t="s">
        <v>2892</v>
      </c>
      <c r="X131" s="3" t="s">
        <v>1019</v>
      </c>
      <c r="Y131" s="82">
        <f t="shared" si="3"/>
        <v>800</v>
      </c>
      <c r="Z131" s="82">
        <f t="shared" si="4"/>
        <v>800</v>
      </c>
      <c r="AA131" s="82" t="str">
        <f t="shared" si="5"/>
        <v>0</v>
      </c>
      <c r="AC131" s="5"/>
    </row>
    <row r="132" spans="1:29" s="3" customFormat="1" ht="10.199999999999999" x14ac:dyDescent="0.2">
      <c r="A132" s="1" t="s">
        <v>2323</v>
      </c>
      <c r="B132" s="2">
        <v>210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I132" s="3" t="s">
        <v>2923</v>
      </c>
      <c r="J132" s="3" t="s">
        <v>446</v>
      </c>
      <c r="K132" s="108" t="s">
        <v>2806</v>
      </c>
      <c r="L132" s="109" t="s">
        <v>2185</v>
      </c>
      <c r="M132" s="110" t="s">
        <v>2345</v>
      </c>
      <c r="N132" s="3" t="s">
        <v>446</v>
      </c>
      <c r="O132" s="3" t="s">
        <v>2820</v>
      </c>
      <c r="P132" s="3">
        <v>25</v>
      </c>
      <c r="Q132" s="1" t="s">
        <v>2485</v>
      </c>
      <c r="R132" s="2">
        <v>204</v>
      </c>
      <c r="S132" s="120" t="s">
        <v>2887</v>
      </c>
      <c r="T132" s="1" t="s">
        <v>2683</v>
      </c>
      <c r="U132" s="3" t="s">
        <v>2196</v>
      </c>
      <c r="V132" s="3" t="s">
        <v>2196</v>
      </c>
      <c r="W132" s="3" t="s">
        <v>2892</v>
      </c>
      <c r="X132" s="3" t="s">
        <v>2847</v>
      </c>
      <c r="Y132" s="82">
        <f t="shared" si="3"/>
        <v>800</v>
      </c>
      <c r="Z132" s="82" t="str">
        <f t="shared" si="4"/>
        <v>0</v>
      </c>
      <c r="AA132" s="82">
        <f t="shared" si="5"/>
        <v>800</v>
      </c>
      <c r="AC132" s="5"/>
    </row>
    <row r="133" spans="1:29" s="3" customFormat="1" ht="10.199999999999999" x14ac:dyDescent="0.2">
      <c r="A133" s="1" t="s">
        <v>2399</v>
      </c>
      <c r="B133" s="2">
        <v>85.5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I133" s="27" t="s">
        <v>1043</v>
      </c>
      <c r="J133" s="3" t="s">
        <v>446</v>
      </c>
      <c r="K133" s="75" t="s">
        <v>2806</v>
      </c>
      <c r="L133" s="76" t="s">
        <v>2185</v>
      </c>
      <c r="M133" s="77" t="s">
        <v>2484</v>
      </c>
      <c r="N133" s="3" t="s">
        <v>446</v>
      </c>
      <c r="O133" s="3" t="s">
        <v>985</v>
      </c>
      <c r="P133" s="3">
        <v>25</v>
      </c>
      <c r="Q133" s="1" t="s">
        <v>2218</v>
      </c>
      <c r="R133" s="2">
        <v>201</v>
      </c>
      <c r="S133" s="124" t="s">
        <v>2806</v>
      </c>
      <c r="T133" s="1" t="s">
        <v>2699</v>
      </c>
      <c r="U133" s="3" t="s">
        <v>2196</v>
      </c>
      <c r="V133" s="3" t="s">
        <v>2196</v>
      </c>
      <c r="W133" s="3" t="s">
        <v>2892</v>
      </c>
      <c r="X133" s="3" t="s">
        <v>2847</v>
      </c>
      <c r="Y133" s="82">
        <f t="shared" ref="Y133:Y196" si="6">F133*G133*2</f>
        <v>800</v>
      </c>
      <c r="Z133" s="82" t="str">
        <f t="shared" ref="Z133:Z196" si="7">IF(X133="N",Y133,"0")</f>
        <v>0</v>
      </c>
      <c r="AA133" s="82">
        <f t="shared" ref="AA133:AA196" si="8">IF(X133="P",Y133,"0")</f>
        <v>800</v>
      </c>
      <c r="AC133" s="5"/>
    </row>
    <row r="134" spans="1:29" s="3" customFormat="1" ht="10.199999999999999" x14ac:dyDescent="0.2">
      <c r="A134" s="1" t="s">
        <v>2385</v>
      </c>
      <c r="B134" s="2">
        <v>94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I134" s="27" t="s">
        <v>1043</v>
      </c>
      <c r="J134" s="3" t="s">
        <v>446</v>
      </c>
      <c r="K134" s="75" t="s">
        <v>2806</v>
      </c>
      <c r="L134" s="76" t="s">
        <v>2185</v>
      </c>
      <c r="M134" s="77" t="s">
        <v>2484</v>
      </c>
      <c r="N134" s="3" t="s">
        <v>446</v>
      </c>
      <c r="O134" s="3" t="s">
        <v>985</v>
      </c>
      <c r="P134" s="3">
        <v>25</v>
      </c>
      <c r="Q134" s="1" t="s">
        <v>2218</v>
      </c>
      <c r="R134" s="2">
        <v>201</v>
      </c>
      <c r="S134" s="124" t="s">
        <v>2806</v>
      </c>
      <c r="T134" s="1" t="s">
        <v>2699</v>
      </c>
      <c r="U134" s="3" t="s">
        <v>2196</v>
      </c>
      <c r="V134" s="3" t="s">
        <v>2196</v>
      </c>
      <c r="W134" s="3" t="s">
        <v>2892</v>
      </c>
      <c r="X134" s="3" t="s">
        <v>2847</v>
      </c>
      <c r="Y134" s="82">
        <f t="shared" si="6"/>
        <v>800</v>
      </c>
      <c r="Z134" s="82" t="str">
        <f t="shared" si="7"/>
        <v>0</v>
      </c>
      <c r="AA134" s="82">
        <f t="shared" si="8"/>
        <v>800</v>
      </c>
      <c r="AC134" s="5"/>
    </row>
    <row r="135" spans="1:29" s="3" customFormat="1" ht="10.199999999999999" x14ac:dyDescent="0.2">
      <c r="A135" s="1" t="s">
        <v>2400</v>
      </c>
      <c r="B135" s="2">
        <v>94</v>
      </c>
      <c r="C135" s="1" t="s">
        <v>2193</v>
      </c>
      <c r="D135" s="1" t="s">
        <v>2186</v>
      </c>
      <c r="E135" s="3" t="s">
        <v>2187</v>
      </c>
      <c r="F135" s="3">
        <v>16</v>
      </c>
      <c r="G135" s="3">
        <v>25</v>
      </c>
      <c r="I135" s="27" t="s">
        <v>1043</v>
      </c>
      <c r="J135" s="3" t="s">
        <v>446</v>
      </c>
      <c r="K135" s="75" t="s">
        <v>2806</v>
      </c>
      <c r="L135" s="76" t="s">
        <v>2185</v>
      </c>
      <c r="M135" s="77" t="s">
        <v>2484</v>
      </c>
      <c r="N135" s="3" t="s">
        <v>446</v>
      </c>
      <c r="O135" s="3" t="s">
        <v>985</v>
      </c>
      <c r="P135" s="3">
        <v>25</v>
      </c>
      <c r="Q135" s="1" t="s">
        <v>2218</v>
      </c>
      <c r="R135" s="2">
        <v>204</v>
      </c>
      <c r="S135" s="124" t="s">
        <v>2806</v>
      </c>
      <c r="T135" s="1" t="s">
        <v>2700</v>
      </c>
      <c r="U135" s="3" t="s">
        <v>2196</v>
      </c>
      <c r="V135" s="3" t="s">
        <v>2196</v>
      </c>
      <c r="W135" s="3" t="s">
        <v>2892</v>
      </c>
      <c r="X135" s="3" t="s">
        <v>2847</v>
      </c>
      <c r="Y135" s="82">
        <f t="shared" si="6"/>
        <v>800</v>
      </c>
      <c r="Z135" s="82" t="str">
        <f t="shared" si="7"/>
        <v>0</v>
      </c>
      <c r="AA135" s="82">
        <f t="shared" si="8"/>
        <v>800</v>
      </c>
      <c r="AC135" s="5"/>
    </row>
    <row r="136" spans="1:29" s="3" customFormat="1" ht="10.199999999999999" x14ac:dyDescent="0.2">
      <c r="A136" s="1" t="s">
        <v>2394</v>
      </c>
      <c r="B136" s="2">
        <v>81.349999999999994</v>
      </c>
      <c r="C136" s="1" t="s">
        <v>2193</v>
      </c>
      <c r="D136" s="1" t="s">
        <v>2186</v>
      </c>
      <c r="E136" s="3" t="s">
        <v>2187</v>
      </c>
      <c r="F136" s="3">
        <v>16</v>
      </c>
      <c r="G136" s="3">
        <v>20</v>
      </c>
      <c r="I136" s="27" t="s">
        <v>1053</v>
      </c>
      <c r="J136" s="3" t="s">
        <v>446</v>
      </c>
      <c r="K136" s="75" t="s">
        <v>2806</v>
      </c>
      <c r="L136" s="76" t="s">
        <v>2185</v>
      </c>
      <c r="M136" s="77" t="s">
        <v>2484</v>
      </c>
      <c r="N136" s="3" t="s">
        <v>446</v>
      </c>
      <c r="O136" s="3" t="s">
        <v>985</v>
      </c>
      <c r="P136" s="3">
        <v>20</v>
      </c>
      <c r="Q136" s="1" t="s">
        <v>2218</v>
      </c>
      <c r="R136" s="2">
        <v>225</v>
      </c>
      <c r="S136" s="124" t="s">
        <v>2806</v>
      </c>
      <c r="T136" s="1" t="s">
        <v>2487</v>
      </c>
      <c r="U136" s="3" t="s">
        <v>2196</v>
      </c>
      <c r="V136" s="3" t="s">
        <v>2196</v>
      </c>
      <c r="W136" s="3" t="s">
        <v>2892</v>
      </c>
      <c r="X136" s="3" t="s">
        <v>2847</v>
      </c>
      <c r="Y136" s="82">
        <f t="shared" si="6"/>
        <v>640</v>
      </c>
      <c r="Z136" s="82" t="str">
        <f t="shared" si="7"/>
        <v>0</v>
      </c>
      <c r="AA136" s="82">
        <f t="shared" si="8"/>
        <v>640</v>
      </c>
      <c r="AC136" s="5"/>
    </row>
    <row r="137" spans="1:29" s="3" customFormat="1" ht="10.199999999999999" x14ac:dyDescent="0.2">
      <c r="A137" s="1" t="s">
        <v>2394</v>
      </c>
      <c r="B137" s="2">
        <v>81.349999999999994</v>
      </c>
      <c r="C137" s="1" t="s">
        <v>2193</v>
      </c>
      <c r="D137" s="1" t="s">
        <v>2186</v>
      </c>
      <c r="E137" s="3" t="s">
        <v>2187</v>
      </c>
      <c r="F137" s="3">
        <v>16</v>
      </c>
      <c r="G137" s="3">
        <v>5</v>
      </c>
      <c r="I137" s="27" t="s">
        <v>1035</v>
      </c>
      <c r="J137" s="3" t="s">
        <v>446</v>
      </c>
      <c r="K137" s="75" t="s">
        <v>2806</v>
      </c>
      <c r="L137" s="76" t="s">
        <v>2185</v>
      </c>
      <c r="M137" s="77" t="s">
        <v>2484</v>
      </c>
      <c r="N137" s="3" t="s">
        <v>446</v>
      </c>
      <c r="O137" s="3" t="s">
        <v>985</v>
      </c>
      <c r="P137" s="3">
        <v>5</v>
      </c>
      <c r="Q137" s="1" t="s">
        <v>2218</v>
      </c>
      <c r="R137" s="2">
        <v>225</v>
      </c>
      <c r="S137" s="124">
        <v>15888</v>
      </c>
      <c r="T137" s="1" t="s">
        <v>2487</v>
      </c>
      <c r="U137" s="3" t="s">
        <v>2196</v>
      </c>
      <c r="V137" s="3" t="s">
        <v>2196</v>
      </c>
      <c r="W137" s="3" t="s">
        <v>2892</v>
      </c>
      <c r="X137" s="3" t="s">
        <v>2847</v>
      </c>
      <c r="Y137" s="82">
        <f t="shared" si="6"/>
        <v>160</v>
      </c>
      <c r="Z137" s="82" t="str">
        <f t="shared" si="7"/>
        <v>0</v>
      </c>
      <c r="AA137" s="82">
        <f t="shared" si="8"/>
        <v>160</v>
      </c>
      <c r="AC137" s="5"/>
    </row>
    <row r="138" spans="1:29" s="3" customFormat="1" ht="10.199999999999999" x14ac:dyDescent="0.2">
      <c r="A138" s="1" t="s">
        <v>2383</v>
      </c>
      <c r="B138" s="2">
        <v>95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27" t="s">
        <v>1035</v>
      </c>
      <c r="J138" s="3" t="s">
        <v>446</v>
      </c>
      <c r="K138" s="75" t="s">
        <v>2806</v>
      </c>
      <c r="L138" s="76" t="s">
        <v>2185</v>
      </c>
      <c r="M138" s="77" t="s">
        <v>2484</v>
      </c>
      <c r="N138" s="3" t="s">
        <v>446</v>
      </c>
      <c r="O138" s="3" t="s">
        <v>985</v>
      </c>
      <c r="P138" s="3">
        <v>25</v>
      </c>
      <c r="Q138" s="1" t="s">
        <v>2485</v>
      </c>
      <c r="R138" s="2">
        <v>217</v>
      </c>
      <c r="S138" s="124">
        <v>15888</v>
      </c>
      <c r="T138" s="1" t="s">
        <v>2486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29" s="3" customFormat="1" ht="10.199999999999999" x14ac:dyDescent="0.2">
      <c r="A139" s="1" t="s">
        <v>2711</v>
      </c>
      <c r="B139" s="2">
        <v>216</v>
      </c>
      <c r="C139" s="1" t="s">
        <v>2218</v>
      </c>
      <c r="D139" s="1" t="s">
        <v>2186</v>
      </c>
      <c r="E139" s="3" t="s">
        <v>2187</v>
      </c>
      <c r="F139" s="3">
        <v>16</v>
      </c>
      <c r="G139" s="3">
        <v>5</v>
      </c>
      <c r="I139" s="114" t="s">
        <v>2904</v>
      </c>
      <c r="J139" s="3" t="s">
        <v>446</v>
      </c>
      <c r="K139" s="112" t="s">
        <v>2277</v>
      </c>
      <c r="L139" s="76" t="s">
        <v>2185</v>
      </c>
      <c r="M139" s="77" t="s">
        <v>2821</v>
      </c>
      <c r="N139" s="3" t="s">
        <v>446</v>
      </c>
      <c r="O139" s="87" t="s">
        <v>428</v>
      </c>
      <c r="P139" s="22">
        <v>5</v>
      </c>
      <c r="Q139" s="1" t="s">
        <v>1002</v>
      </c>
      <c r="R139" s="2">
        <v>0</v>
      </c>
      <c r="S139" s="119" t="s">
        <v>1040</v>
      </c>
      <c r="T139" s="1" t="s">
        <v>1069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160</v>
      </c>
      <c r="Z139" s="82" t="str">
        <f t="shared" si="7"/>
        <v>0</v>
      </c>
      <c r="AA139" s="82">
        <f t="shared" si="8"/>
        <v>160</v>
      </c>
      <c r="AC139" s="5"/>
    </row>
    <row r="140" spans="1:29" s="3" customFormat="1" ht="11.85" customHeight="1" x14ac:dyDescent="0.2">
      <c r="A140" s="1" t="s">
        <v>2711</v>
      </c>
      <c r="B140" s="2">
        <v>216</v>
      </c>
      <c r="C140" s="1" t="s">
        <v>2218</v>
      </c>
      <c r="D140" s="1" t="s">
        <v>2186</v>
      </c>
      <c r="E140" s="3" t="s">
        <v>2187</v>
      </c>
      <c r="F140" s="3">
        <v>16</v>
      </c>
      <c r="G140" s="3">
        <v>8</v>
      </c>
      <c r="I140" s="114" t="s">
        <v>2904</v>
      </c>
      <c r="J140" s="3" t="s">
        <v>446</v>
      </c>
      <c r="K140" s="112" t="s">
        <v>2277</v>
      </c>
      <c r="L140" s="76" t="s">
        <v>2185</v>
      </c>
      <c r="M140" s="77" t="s">
        <v>2821</v>
      </c>
      <c r="N140" s="3" t="s">
        <v>446</v>
      </c>
      <c r="O140" s="87" t="s">
        <v>428</v>
      </c>
      <c r="P140" s="22">
        <v>8</v>
      </c>
      <c r="Q140" s="1" t="s">
        <v>1002</v>
      </c>
      <c r="R140" s="2">
        <v>0</v>
      </c>
      <c r="S140" s="119" t="s">
        <v>1040</v>
      </c>
      <c r="T140" s="1" t="s">
        <v>1069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256</v>
      </c>
      <c r="Z140" s="82" t="str">
        <f t="shared" si="7"/>
        <v>0</v>
      </c>
      <c r="AA140" s="82">
        <f t="shared" si="8"/>
        <v>256</v>
      </c>
      <c r="AC140" s="5"/>
    </row>
    <row r="141" spans="1:29" s="3" customFormat="1" ht="11.85" customHeight="1" x14ac:dyDescent="0.2">
      <c r="A141" s="1" t="s">
        <v>2711</v>
      </c>
      <c r="B141" s="2">
        <v>216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20</v>
      </c>
      <c r="I141" s="114" t="s">
        <v>2920</v>
      </c>
      <c r="J141" s="3" t="s">
        <v>446</v>
      </c>
      <c r="K141" s="112" t="s">
        <v>2277</v>
      </c>
      <c r="L141" s="76" t="s">
        <v>2185</v>
      </c>
      <c r="M141" s="77" t="s">
        <v>2821</v>
      </c>
      <c r="N141" s="3" t="s">
        <v>446</v>
      </c>
      <c r="O141" s="87" t="s">
        <v>428</v>
      </c>
      <c r="P141" s="22">
        <v>20</v>
      </c>
      <c r="Q141" s="1" t="s">
        <v>1002</v>
      </c>
      <c r="R141" s="2">
        <v>0</v>
      </c>
      <c r="S141" s="119" t="s">
        <v>1040</v>
      </c>
      <c r="T141" s="1" t="s">
        <v>1069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640</v>
      </c>
      <c r="Z141" s="82" t="str">
        <f t="shared" si="7"/>
        <v>0</v>
      </c>
      <c r="AA141" s="82">
        <f t="shared" si="8"/>
        <v>640</v>
      </c>
      <c r="AC141" s="5"/>
    </row>
    <row r="142" spans="1:29" s="3" customFormat="1" ht="10.199999999999999" x14ac:dyDescent="0.2">
      <c r="A142" s="1" t="s">
        <v>2711</v>
      </c>
      <c r="B142" s="2">
        <v>216</v>
      </c>
      <c r="C142" s="1" t="s">
        <v>2218</v>
      </c>
      <c r="D142" s="1" t="s">
        <v>2186</v>
      </c>
      <c r="E142" s="3" t="s">
        <v>2187</v>
      </c>
      <c r="F142" s="3">
        <v>16</v>
      </c>
      <c r="G142" s="3">
        <v>2</v>
      </c>
      <c r="I142" s="114" t="s">
        <v>1058</v>
      </c>
      <c r="J142" s="3" t="s">
        <v>446</v>
      </c>
      <c r="K142" s="112" t="s">
        <v>2277</v>
      </c>
      <c r="L142" s="76" t="s">
        <v>2185</v>
      </c>
      <c r="M142" s="77" t="s">
        <v>2315</v>
      </c>
      <c r="N142" s="3" t="s">
        <v>446</v>
      </c>
      <c r="O142" s="3" t="s">
        <v>1059</v>
      </c>
      <c r="P142" s="3">
        <v>2</v>
      </c>
      <c r="Q142" s="1" t="s">
        <v>2193</v>
      </c>
      <c r="R142" s="2">
        <v>26.65</v>
      </c>
      <c r="S142" s="120" t="s">
        <v>2911</v>
      </c>
      <c r="T142" s="1" t="s">
        <v>2672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64</v>
      </c>
      <c r="Z142" s="82" t="str">
        <f t="shared" si="7"/>
        <v>0</v>
      </c>
      <c r="AA142" s="82">
        <f t="shared" si="8"/>
        <v>64</v>
      </c>
      <c r="AC142" s="5"/>
    </row>
    <row r="143" spans="1:29" s="3" customFormat="1" ht="10.199999999999999" x14ac:dyDescent="0.2">
      <c r="A143" s="1" t="s">
        <v>2711</v>
      </c>
      <c r="B143" s="2">
        <v>216</v>
      </c>
      <c r="C143" s="1" t="s">
        <v>2218</v>
      </c>
      <c r="D143" s="1" t="s">
        <v>2186</v>
      </c>
      <c r="E143" s="3" t="s">
        <v>2187</v>
      </c>
      <c r="F143" s="3">
        <v>16</v>
      </c>
      <c r="G143" s="3">
        <v>25</v>
      </c>
      <c r="I143" s="114" t="s">
        <v>2920</v>
      </c>
      <c r="J143" s="3" t="s">
        <v>446</v>
      </c>
      <c r="K143" s="112" t="s">
        <v>2277</v>
      </c>
      <c r="L143" s="76" t="s">
        <v>2185</v>
      </c>
      <c r="M143" s="77" t="s">
        <v>2441</v>
      </c>
      <c r="N143" s="3" t="s">
        <v>446</v>
      </c>
      <c r="O143" s="3" t="s">
        <v>2918</v>
      </c>
      <c r="P143" s="3">
        <v>25</v>
      </c>
      <c r="Q143" s="1" t="s">
        <v>2218</v>
      </c>
      <c r="R143" s="2">
        <v>200</v>
      </c>
      <c r="S143" s="124" t="s">
        <v>1042</v>
      </c>
      <c r="T143" s="1" t="s">
        <v>2443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29" s="3" customFormat="1" ht="10.199999999999999" x14ac:dyDescent="0.2">
      <c r="A144" s="1" t="s">
        <v>2711</v>
      </c>
      <c r="B144" s="2">
        <v>216</v>
      </c>
      <c r="C144" s="1" t="s">
        <v>2218</v>
      </c>
      <c r="D144" s="1" t="s">
        <v>2186</v>
      </c>
      <c r="E144" s="3" t="s">
        <v>2187</v>
      </c>
      <c r="F144" s="3">
        <v>16</v>
      </c>
      <c r="G144" s="3">
        <v>25</v>
      </c>
      <c r="I144" s="114" t="s">
        <v>2920</v>
      </c>
      <c r="J144" s="3" t="s">
        <v>446</v>
      </c>
      <c r="K144" s="112" t="s">
        <v>2277</v>
      </c>
      <c r="L144" s="76" t="s">
        <v>2185</v>
      </c>
      <c r="M144" s="77" t="s">
        <v>2441</v>
      </c>
      <c r="N144" s="3" t="s">
        <v>446</v>
      </c>
      <c r="O144" s="3" t="s">
        <v>2918</v>
      </c>
      <c r="P144" s="3">
        <v>25</v>
      </c>
      <c r="Q144" s="1" t="s">
        <v>2218</v>
      </c>
      <c r="R144" s="2">
        <v>200</v>
      </c>
      <c r="S144" s="124" t="s">
        <v>1042</v>
      </c>
      <c r="T144" s="1" t="s">
        <v>2443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1" t="s">
        <v>2711</v>
      </c>
      <c r="B145" s="2">
        <v>216</v>
      </c>
      <c r="C145" s="1" t="s">
        <v>2218</v>
      </c>
      <c r="D145" s="1" t="s">
        <v>2186</v>
      </c>
      <c r="E145" s="3" t="s">
        <v>2187</v>
      </c>
      <c r="F145" s="3">
        <v>16</v>
      </c>
      <c r="G145" s="3">
        <v>25</v>
      </c>
      <c r="I145" s="114" t="s">
        <v>2920</v>
      </c>
      <c r="J145" s="3" t="s">
        <v>446</v>
      </c>
      <c r="K145" s="112" t="s">
        <v>2277</v>
      </c>
      <c r="L145" s="76" t="s">
        <v>2185</v>
      </c>
      <c r="M145" s="77" t="s">
        <v>2441</v>
      </c>
      <c r="N145" s="3" t="s">
        <v>446</v>
      </c>
      <c r="O145" s="3" t="s">
        <v>2918</v>
      </c>
      <c r="P145" s="3">
        <v>25</v>
      </c>
      <c r="Q145" s="1" t="s">
        <v>2218</v>
      </c>
      <c r="R145" s="2">
        <v>200</v>
      </c>
      <c r="S145" s="124" t="s">
        <v>1042</v>
      </c>
      <c r="T145" s="1" t="s">
        <v>2444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2711</v>
      </c>
      <c r="B146" s="2">
        <v>216</v>
      </c>
      <c r="C146" s="1" t="s">
        <v>2218</v>
      </c>
      <c r="D146" s="1" t="s">
        <v>2186</v>
      </c>
      <c r="E146" s="3" t="s">
        <v>2187</v>
      </c>
      <c r="F146" s="3">
        <v>16</v>
      </c>
      <c r="G146" s="3">
        <v>25</v>
      </c>
      <c r="I146" s="114" t="s">
        <v>2920</v>
      </c>
      <c r="J146" s="3" t="s">
        <v>446</v>
      </c>
      <c r="K146" s="112" t="s">
        <v>2277</v>
      </c>
      <c r="L146" s="76" t="s">
        <v>2185</v>
      </c>
      <c r="M146" s="77" t="s">
        <v>2441</v>
      </c>
      <c r="N146" s="3" t="s">
        <v>446</v>
      </c>
      <c r="O146" s="3" t="s">
        <v>2918</v>
      </c>
      <c r="P146" s="3">
        <v>25</v>
      </c>
      <c r="Q146" s="1" t="s">
        <v>2218</v>
      </c>
      <c r="R146" s="2">
        <v>200</v>
      </c>
      <c r="S146" s="124" t="s">
        <v>1042</v>
      </c>
      <c r="T146" s="1" t="s">
        <v>2444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 t="s">
        <v>1042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115" t="s">
        <v>1025</v>
      </c>
      <c r="N148" s="3" t="s">
        <v>446</v>
      </c>
      <c r="O148" s="3" t="s">
        <v>2918</v>
      </c>
      <c r="P148" s="3">
        <v>25</v>
      </c>
      <c r="Q148" s="1" t="s">
        <v>1066</v>
      </c>
      <c r="R148" s="2">
        <v>250</v>
      </c>
      <c r="S148" s="124" t="s">
        <v>1042</v>
      </c>
      <c r="T148" s="1" t="s">
        <v>1068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2401</v>
      </c>
      <c r="B149" s="2">
        <v>57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I149" s="86" t="s">
        <v>1048</v>
      </c>
      <c r="J149" s="3" t="s">
        <v>446</v>
      </c>
      <c r="K149" s="108" t="s">
        <v>2324</v>
      </c>
      <c r="L149" s="109" t="s">
        <v>2185</v>
      </c>
      <c r="M149" s="110" t="s">
        <v>2596</v>
      </c>
      <c r="N149" s="3" t="s">
        <v>446</v>
      </c>
      <c r="O149" s="3" t="s">
        <v>2912</v>
      </c>
      <c r="P149" s="3">
        <v>25</v>
      </c>
      <c r="Q149" s="1" t="s">
        <v>2193</v>
      </c>
      <c r="R149" s="2">
        <v>57</v>
      </c>
      <c r="S149" s="125">
        <v>15858</v>
      </c>
      <c r="T149" s="1" t="s">
        <v>2597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1065</v>
      </c>
      <c r="B150" s="2">
        <v>275</v>
      </c>
      <c r="C150" s="1" t="s">
        <v>1066</v>
      </c>
      <c r="D150" s="1" t="s">
        <v>2186</v>
      </c>
      <c r="E150" s="3" t="s">
        <v>2187</v>
      </c>
      <c r="F150" s="3">
        <v>16</v>
      </c>
      <c r="G150" s="3">
        <v>25</v>
      </c>
      <c r="I150" s="27" t="s">
        <v>1092</v>
      </c>
      <c r="J150" s="3" t="s">
        <v>446</v>
      </c>
      <c r="K150" s="112" t="s">
        <v>2887</v>
      </c>
      <c r="L150" s="76" t="s">
        <v>2185</v>
      </c>
      <c r="M150" s="77" t="s">
        <v>2484</v>
      </c>
      <c r="N150" s="3" t="s">
        <v>446</v>
      </c>
      <c r="O150" s="3" t="s">
        <v>2910</v>
      </c>
      <c r="P150" s="3">
        <v>25</v>
      </c>
      <c r="Q150" s="1" t="s">
        <v>2485</v>
      </c>
      <c r="R150" s="2">
        <v>217</v>
      </c>
      <c r="S150" s="124">
        <v>15924</v>
      </c>
      <c r="T150" s="1" t="s">
        <v>2486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1" t="s">
        <v>426</v>
      </c>
      <c r="B151" s="2">
        <v>400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3" t="s">
        <v>1030</v>
      </c>
      <c r="J151" s="3" t="s">
        <v>446</v>
      </c>
      <c r="K151" s="108" t="s">
        <v>2466</v>
      </c>
      <c r="L151" s="109" t="s">
        <v>2185</v>
      </c>
      <c r="M151" s="110" t="s">
        <v>2701</v>
      </c>
      <c r="N151" s="3" t="s">
        <v>446</v>
      </c>
      <c r="O151" s="3" t="s">
        <v>1039</v>
      </c>
      <c r="P151" s="3">
        <v>25</v>
      </c>
      <c r="Q151" s="1" t="s">
        <v>2193</v>
      </c>
      <c r="R151" s="2">
        <v>48</v>
      </c>
      <c r="S151" s="125">
        <v>15847</v>
      </c>
      <c r="T151" s="1" t="s">
        <v>2702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2514</v>
      </c>
      <c r="B152" s="2">
        <v>235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108" t="s">
        <v>2515</v>
      </c>
      <c r="L152" s="109" t="s">
        <v>2185</v>
      </c>
      <c r="M152" s="110" t="s">
        <v>2430</v>
      </c>
      <c r="N152" s="3" t="s">
        <v>446</v>
      </c>
      <c r="O152" s="3" t="s">
        <v>1028</v>
      </c>
      <c r="P152" s="3">
        <v>25</v>
      </c>
      <c r="Q152" s="1" t="s">
        <v>2193</v>
      </c>
      <c r="R152" s="2">
        <v>40</v>
      </c>
      <c r="S152" s="120" t="s">
        <v>436</v>
      </c>
      <c r="T152" s="1" t="s">
        <v>2436</v>
      </c>
      <c r="U152" s="3" t="s">
        <v>2196</v>
      </c>
      <c r="V152" s="3" t="s">
        <v>2196</v>
      </c>
      <c r="W152" s="3" t="s">
        <v>2892</v>
      </c>
      <c r="X152" s="3" t="s">
        <v>1019</v>
      </c>
      <c r="Y152" s="82">
        <f t="shared" si="6"/>
        <v>800</v>
      </c>
      <c r="Z152" s="82">
        <f t="shared" si="7"/>
        <v>800</v>
      </c>
      <c r="AA152" s="82" t="str">
        <f t="shared" si="8"/>
        <v>0</v>
      </c>
      <c r="AC152" s="5"/>
    </row>
    <row r="153" spans="1:29" s="3" customFormat="1" ht="10.199999999999999" x14ac:dyDescent="0.2">
      <c r="A153" s="1" t="s">
        <v>1067</v>
      </c>
      <c r="B153" s="2">
        <v>210</v>
      </c>
      <c r="C153" s="1" t="s">
        <v>1066</v>
      </c>
      <c r="D153" s="1" t="s">
        <v>2186</v>
      </c>
      <c r="E153" s="3" t="s">
        <v>2187</v>
      </c>
      <c r="F153" s="3">
        <v>16</v>
      </c>
      <c r="G153" s="3">
        <v>25</v>
      </c>
      <c r="I153" s="114"/>
      <c r="J153" s="3" t="s">
        <v>446</v>
      </c>
      <c r="K153" s="112" t="s">
        <v>2888</v>
      </c>
      <c r="L153" s="76" t="s">
        <v>2185</v>
      </c>
      <c r="M153" s="77" t="s">
        <v>2430</v>
      </c>
      <c r="N153" s="3" t="s">
        <v>446</v>
      </c>
      <c r="O153" s="26"/>
      <c r="P153" s="3">
        <v>25</v>
      </c>
      <c r="Q153" s="1" t="s">
        <v>2193</v>
      </c>
      <c r="R153" s="2">
        <v>40</v>
      </c>
      <c r="S153" s="120" t="s">
        <v>436</v>
      </c>
      <c r="T153" s="1" t="s">
        <v>2436</v>
      </c>
      <c r="U153" s="3" t="s">
        <v>2196</v>
      </c>
      <c r="V153" s="3" t="s">
        <v>2196</v>
      </c>
      <c r="W153" s="3" t="s">
        <v>2892</v>
      </c>
      <c r="X153" s="3" t="s">
        <v>1019</v>
      </c>
      <c r="Y153" s="82">
        <f t="shared" si="6"/>
        <v>800</v>
      </c>
      <c r="Z153" s="82">
        <f t="shared" si="7"/>
        <v>800</v>
      </c>
      <c r="AA153" s="82" t="str">
        <f t="shared" si="8"/>
        <v>0</v>
      </c>
      <c r="AC153" s="5"/>
    </row>
    <row r="154" spans="1:29" s="3" customFormat="1" ht="10.199999999999999" x14ac:dyDescent="0.2">
      <c r="A154" s="1" t="s">
        <v>423</v>
      </c>
      <c r="B154" s="2">
        <v>390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3" t="s">
        <v>1060</v>
      </c>
      <c r="J154" s="3" t="s">
        <v>446</v>
      </c>
      <c r="K154" s="75" t="s">
        <v>2367</v>
      </c>
      <c r="L154" s="76" t="s">
        <v>2185</v>
      </c>
      <c r="M154" s="77" t="s">
        <v>2453</v>
      </c>
      <c r="N154" s="3" t="s">
        <v>446</v>
      </c>
      <c r="O154" s="3" t="s">
        <v>988</v>
      </c>
      <c r="P154" s="3">
        <v>25</v>
      </c>
      <c r="Q154" s="1" t="s">
        <v>2193</v>
      </c>
      <c r="R154" s="2">
        <v>86.5</v>
      </c>
      <c r="S154" s="118" t="s">
        <v>2453</v>
      </c>
      <c r="T154" s="1" t="s">
        <v>2463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0.199999999999999" x14ac:dyDescent="0.2">
      <c r="A155" s="1" t="s">
        <v>1062</v>
      </c>
      <c r="B155" s="2">
        <v>350</v>
      </c>
      <c r="C155" s="1" t="s">
        <v>1063</v>
      </c>
      <c r="D155" s="1" t="s">
        <v>2186</v>
      </c>
      <c r="E155" s="3" t="s">
        <v>2187</v>
      </c>
      <c r="F155" s="3">
        <v>16</v>
      </c>
      <c r="G155" s="3">
        <v>25</v>
      </c>
      <c r="I155" s="127" t="s">
        <v>1033</v>
      </c>
      <c r="J155" s="3" t="s">
        <v>446</v>
      </c>
      <c r="K155" s="108" t="s">
        <v>2804</v>
      </c>
      <c r="L155" s="109" t="s">
        <v>2185</v>
      </c>
      <c r="M155" s="110" t="s">
        <v>2453</v>
      </c>
      <c r="N155" s="3" t="s">
        <v>446</v>
      </c>
      <c r="O155" s="3" t="s">
        <v>1037</v>
      </c>
      <c r="P155" s="3">
        <v>25</v>
      </c>
      <c r="Q155" s="1" t="s">
        <v>2193</v>
      </c>
      <c r="R155" s="2">
        <v>86.5</v>
      </c>
      <c r="S155" s="120" t="s">
        <v>2453</v>
      </c>
      <c r="T155" s="1" t="s">
        <v>2463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800</v>
      </c>
      <c r="Z155" s="82" t="str">
        <f t="shared" si="7"/>
        <v>0</v>
      </c>
      <c r="AA155" s="82">
        <f t="shared" si="8"/>
        <v>800</v>
      </c>
      <c r="AC155" s="5"/>
    </row>
    <row r="156" spans="1:29" s="3" customFormat="1" ht="11.85" customHeight="1" x14ac:dyDescent="0.2">
      <c r="A156" s="1" t="s">
        <v>1064</v>
      </c>
      <c r="B156" s="2">
        <v>330</v>
      </c>
      <c r="C156" s="1" t="s">
        <v>1063</v>
      </c>
      <c r="D156" s="1" t="s">
        <v>2186</v>
      </c>
      <c r="E156" s="3" t="s">
        <v>2187</v>
      </c>
      <c r="F156" s="3">
        <v>16</v>
      </c>
      <c r="G156" s="3">
        <v>25</v>
      </c>
      <c r="I156" s="114"/>
      <c r="J156" s="3" t="s">
        <v>446</v>
      </c>
      <c r="K156" s="75" t="s">
        <v>2887</v>
      </c>
      <c r="L156" s="76" t="s">
        <v>2185</v>
      </c>
      <c r="M156" s="77" t="s">
        <v>2490</v>
      </c>
      <c r="N156" s="3" t="s">
        <v>446</v>
      </c>
      <c r="O156" s="3" t="s">
        <v>1031</v>
      </c>
      <c r="P156" s="3">
        <v>25</v>
      </c>
      <c r="Q156" s="1" t="s">
        <v>2193</v>
      </c>
      <c r="R156" s="2">
        <v>86.5</v>
      </c>
      <c r="S156" s="120" t="s">
        <v>436</v>
      </c>
      <c r="T156" s="1" t="s">
        <v>2511</v>
      </c>
      <c r="U156" s="3" t="s">
        <v>2196</v>
      </c>
      <c r="V156" s="3" t="s">
        <v>2196</v>
      </c>
      <c r="W156" s="3" t="s">
        <v>2892</v>
      </c>
      <c r="X156" s="3" t="s">
        <v>1019</v>
      </c>
      <c r="Y156" s="82">
        <f t="shared" si="6"/>
        <v>800</v>
      </c>
      <c r="Z156" s="82">
        <f t="shared" si="7"/>
        <v>800</v>
      </c>
      <c r="AA156" s="82" t="str">
        <f t="shared" si="8"/>
        <v>0</v>
      </c>
      <c r="AC156" s="5"/>
    </row>
    <row r="157" spans="1:29" s="3" customFormat="1" ht="10.199999999999999" x14ac:dyDescent="0.2">
      <c r="A157" s="1"/>
      <c r="B157" s="2"/>
      <c r="C157" s="1"/>
      <c r="D157" s="1"/>
      <c r="G157" s="3">
        <v>25</v>
      </c>
      <c r="I157" s="114"/>
      <c r="J157" s="3" t="s">
        <v>446</v>
      </c>
      <c r="K157" s="112" t="s">
        <v>2329</v>
      </c>
      <c r="L157" s="76" t="s">
        <v>2185</v>
      </c>
      <c r="M157" s="77" t="s">
        <v>2516</v>
      </c>
      <c r="N157" s="3" t="s">
        <v>446</v>
      </c>
      <c r="O157" s="3" t="s">
        <v>2898</v>
      </c>
      <c r="P157" s="3">
        <v>25</v>
      </c>
      <c r="Q157" s="1" t="s">
        <v>2193</v>
      </c>
      <c r="R157" s="2">
        <v>400</v>
      </c>
      <c r="S157" s="120" t="s">
        <v>436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1019</v>
      </c>
      <c r="Y157" s="82"/>
      <c r="Z157" s="82">
        <f t="shared" si="7"/>
        <v>0</v>
      </c>
      <c r="AA157" s="82" t="str">
        <f t="shared" si="8"/>
        <v>0</v>
      </c>
      <c r="AC157" s="5"/>
    </row>
    <row r="158" spans="1:29" s="38" customFormat="1" ht="11.85" customHeight="1" x14ac:dyDescent="0.25">
      <c r="G158" s="39">
        <f>SUM(G129:G157)</f>
        <v>614</v>
      </c>
      <c r="H158" s="40"/>
      <c r="I158" s="40"/>
      <c r="J158" s="40"/>
      <c r="K158" s="40"/>
      <c r="L158" s="41"/>
      <c r="M158" s="40">
        <f>G158-P158</f>
        <v>0</v>
      </c>
      <c r="N158" s="40"/>
      <c r="O158" s="40"/>
      <c r="P158" s="39">
        <f>SUM(P129:P157)</f>
        <v>614</v>
      </c>
      <c r="Q158" s="42"/>
      <c r="R158" s="42"/>
      <c r="S158" s="94"/>
      <c r="T158" s="42"/>
      <c r="X158" s="42"/>
      <c r="Y158" s="82"/>
      <c r="Z158" s="82" t="str">
        <f t="shared" si="7"/>
        <v>0</v>
      </c>
      <c r="AA158" s="82" t="str">
        <f t="shared" si="8"/>
        <v>0</v>
      </c>
    </row>
    <row r="159" spans="1:29" s="43" customFormat="1" ht="11.85" customHeight="1" x14ac:dyDescent="0.25">
      <c r="C159" s="44" t="s">
        <v>469</v>
      </c>
      <c r="G159" s="22"/>
      <c r="H159" s="22"/>
      <c r="I159" s="22"/>
      <c r="J159" s="22"/>
      <c r="K159" s="22"/>
      <c r="L159" s="45"/>
      <c r="M159" s="22"/>
      <c r="N159" s="22"/>
      <c r="O159" s="22"/>
      <c r="P159" s="22"/>
      <c r="Q159" s="22"/>
      <c r="R159" s="22"/>
      <c r="S159" s="95"/>
      <c r="T159" s="22"/>
      <c r="X159" s="22"/>
      <c r="Y159" s="82"/>
      <c r="Z159" s="82" t="str">
        <f t="shared" si="7"/>
        <v>0</v>
      </c>
      <c r="AA159" s="82" t="str">
        <f t="shared" si="8"/>
        <v>0</v>
      </c>
    </row>
    <row r="160" spans="1:29" s="3" customFormat="1" ht="10.199999999999999" x14ac:dyDescent="0.2">
      <c r="A160" s="1" t="s">
        <v>2774</v>
      </c>
      <c r="B160" s="21">
        <v>64.5</v>
      </c>
      <c r="C160" s="1" t="s">
        <v>2193</v>
      </c>
      <c r="D160" s="1" t="s">
        <v>2718</v>
      </c>
      <c r="E160" s="3" t="s">
        <v>2187</v>
      </c>
      <c r="F160" s="3">
        <v>8</v>
      </c>
      <c r="G160" s="3">
        <v>25</v>
      </c>
      <c r="J160" s="3" t="s">
        <v>446</v>
      </c>
      <c r="K160" s="108" t="s">
        <v>2453</v>
      </c>
      <c r="L160" s="109" t="s">
        <v>2185</v>
      </c>
      <c r="M160" s="110" t="s">
        <v>2453</v>
      </c>
      <c r="N160" s="3" t="s">
        <v>446</v>
      </c>
      <c r="O160" s="79" t="s">
        <v>2807</v>
      </c>
      <c r="P160" s="3">
        <v>25</v>
      </c>
      <c r="Q160" s="1" t="s">
        <v>2193</v>
      </c>
      <c r="R160" s="2">
        <v>38.5</v>
      </c>
      <c r="S160" s="4" t="s">
        <v>436</v>
      </c>
      <c r="T160" s="1" t="s">
        <v>2775</v>
      </c>
      <c r="U160" s="3" t="s">
        <v>2196</v>
      </c>
      <c r="V160" s="3" t="s">
        <v>2196</v>
      </c>
      <c r="W160" s="3" t="s">
        <v>2892</v>
      </c>
      <c r="X160" s="3" t="s">
        <v>1019</v>
      </c>
      <c r="Y160" s="82">
        <f t="shared" si="6"/>
        <v>400</v>
      </c>
      <c r="Z160" s="82">
        <f t="shared" si="7"/>
        <v>400</v>
      </c>
      <c r="AA160" s="82" t="str">
        <f t="shared" si="8"/>
        <v>0</v>
      </c>
      <c r="AC160" s="5"/>
    </row>
    <row r="161" spans="1:29" s="3" customFormat="1" ht="10.199999999999999" x14ac:dyDescent="0.2">
      <c r="A161" s="1" t="s">
        <v>2776</v>
      </c>
      <c r="B161" s="21">
        <v>69.5</v>
      </c>
      <c r="C161" s="1" t="s">
        <v>2193</v>
      </c>
      <c r="D161" s="1" t="s">
        <v>2718</v>
      </c>
      <c r="E161" s="3" t="s">
        <v>2187</v>
      </c>
      <c r="F161" s="3">
        <v>8</v>
      </c>
      <c r="G161" s="3">
        <v>25</v>
      </c>
      <c r="J161" s="3" t="s">
        <v>446</v>
      </c>
      <c r="K161" s="108" t="s">
        <v>2453</v>
      </c>
      <c r="L161" s="109" t="s">
        <v>2185</v>
      </c>
      <c r="M161" s="110" t="s">
        <v>2453</v>
      </c>
      <c r="N161" s="3" t="s">
        <v>446</v>
      </c>
      <c r="O161" s="28" t="s">
        <v>2807</v>
      </c>
      <c r="P161" s="3">
        <v>25</v>
      </c>
      <c r="Q161" s="1" t="s">
        <v>2193</v>
      </c>
      <c r="R161" s="2">
        <v>38.5</v>
      </c>
      <c r="S161" s="4" t="s">
        <v>436</v>
      </c>
      <c r="T161" s="1" t="s">
        <v>2777</v>
      </c>
      <c r="U161" s="3" t="s">
        <v>2196</v>
      </c>
      <c r="V161" s="3" t="s">
        <v>2196</v>
      </c>
      <c r="W161" s="3" t="s">
        <v>2892</v>
      </c>
      <c r="X161" s="3" t="s">
        <v>1019</v>
      </c>
      <c r="Y161" s="82">
        <f t="shared" si="6"/>
        <v>400</v>
      </c>
      <c r="Z161" s="82">
        <f t="shared" si="7"/>
        <v>400</v>
      </c>
      <c r="AA161" s="82" t="str">
        <f t="shared" si="8"/>
        <v>0</v>
      </c>
      <c r="AC161" s="5"/>
    </row>
    <row r="162" spans="1:29" s="3" customFormat="1" ht="11.85" customHeight="1" x14ac:dyDescent="0.2">
      <c r="A162" s="20" t="s">
        <v>2837</v>
      </c>
      <c r="B162" s="21">
        <v>0</v>
      </c>
      <c r="C162" s="20" t="s">
        <v>2838</v>
      </c>
      <c r="D162" s="1" t="s">
        <v>2718</v>
      </c>
      <c r="E162" s="3" t="s">
        <v>2187</v>
      </c>
      <c r="F162" s="3">
        <v>8</v>
      </c>
      <c r="G162" s="22">
        <v>4</v>
      </c>
      <c r="H162" s="22" t="s">
        <v>2839</v>
      </c>
      <c r="I162" s="23" t="s">
        <v>2840</v>
      </c>
      <c r="J162" s="3" t="s">
        <v>446</v>
      </c>
      <c r="K162" s="108" t="s">
        <v>2841</v>
      </c>
      <c r="L162" s="109" t="s">
        <v>2185</v>
      </c>
      <c r="M162" s="110" t="s">
        <v>2821</v>
      </c>
      <c r="N162" s="3" t="s">
        <v>446</v>
      </c>
      <c r="O162" s="87" t="s">
        <v>428</v>
      </c>
      <c r="P162" s="22">
        <v>4</v>
      </c>
      <c r="Q162" s="1" t="s">
        <v>1002</v>
      </c>
      <c r="R162" s="2">
        <v>0</v>
      </c>
      <c r="S162" s="125" t="s">
        <v>1041</v>
      </c>
      <c r="T162" s="1" t="s">
        <v>1078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64</v>
      </c>
      <c r="Z162" s="82" t="str">
        <f t="shared" si="7"/>
        <v>0</v>
      </c>
      <c r="AA162" s="82">
        <f t="shared" si="8"/>
        <v>64</v>
      </c>
      <c r="AC162" s="5"/>
    </row>
    <row r="163" spans="1:29" s="3" customFormat="1" ht="10.199999999999999" x14ac:dyDescent="0.2">
      <c r="A163" s="1" t="s">
        <v>2773</v>
      </c>
      <c r="B163" s="2">
        <v>185</v>
      </c>
      <c r="C163" s="1" t="s">
        <v>2218</v>
      </c>
      <c r="D163" s="1" t="s">
        <v>2718</v>
      </c>
      <c r="E163" s="3" t="s">
        <v>2187</v>
      </c>
      <c r="F163" s="3">
        <v>8</v>
      </c>
      <c r="G163" s="3">
        <v>25</v>
      </c>
      <c r="I163" s="111" t="s">
        <v>2901</v>
      </c>
      <c r="J163" s="3" t="s">
        <v>446</v>
      </c>
      <c r="K163" s="75" t="s">
        <v>2448</v>
      </c>
      <c r="L163" s="76" t="s">
        <v>2185</v>
      </c>
      <c r="M163" s="77" t="s">
        <v>2821</v>
      </c>
      <c r="N163" s="3" t="s">
        <v>446</v>
      </c>
      <c r="O163" s="87" t="s">
        <v>428</v>
      </c>
      <c r="P163" s="22">
        <v>25</v>
      </c>
      <c r="Q163" s="1" t="s">
        <v>1002</v>
      </c>
      <c r="R163" s="2">
        <v>0</v>
      </c>
      <c r="S163" s="124">
        <v>15862</v>
      </c>
      <c r="T163" s="1" t="s">
        <v>1078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400</v>
      </c>
      <c r="Z163" s="82" t="str">
        <f t="shared" si="7"/>
        <v>0</v>
      </c>
      <c r="AA163" s="82">
        <f t="shared" si="8"/>
        <v>400</v>
      </c>
      <c r="AC163" s="5"/>
    </row>
    <row r="164" spans="1:29" s="3" customFormat="1" ht="10.199999999999999" x14ac:dyDescent="0.2">
      <c r="A164" s="1" t="s">
        <v>421</v>
      </c>
      <c r="B164" s="2">
        <v>0</v>
      </c>
      <c r="C164" s="1" t="s">
        <v>2218</v>
      </c>
      <c r="D164" s="1" t="s">
        <v>2718</v>
      </c>
      <c r="E164" s="3" t="s">
        <v>2187</v>
      </c>
      <c r="F164" s="3">
        <v>8</v>
      </c>
      <c r="G164" s="3">
        <v>8</v>
      </c>
      <c r="I164" s="78" t="s">
        <v>1024</v>
      </c>
      <c r="J164" s="3" t="s">
        <v>446</v>
      </c>
      <c r="K164" s="75" t="s">
        <v>2821</v>
      </c>
      <c r="L164" s="76" t="s">
        <v>2185</v>
      </c>
      <c r="M164" s="77" t="s">
        <v>2315</v>
      </c>
      <c r="N164" s="3" t="s">
        <v>446</v>
      </c>
      <c r="O164" s="3" t="s">
        <v>1055</v>
      </c>
      <c r="P164" s="3">
        <v>8</v>
      </c>
      <c r="Q164" s="1" t="s">
        <v>2193</v>
      </c>
      <c r="R164" s="2">
        <v>26.65</v>
      </c>
      <c r="S164" s="120" t="s">
        <v>2911</v>
      </c>
      <c r="T164" s="1" t="s">
        <v>2672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128</v>
      </c>
      <c r="Z164" s="82" t="str">
        <f t="shared" si="7"/>
        <v>0</v>
      </c>
      <c r="AA164" s="82">
        <f t="shared" si="8"/>
        <v>128</v>
      </c>
      <c r="AC164" s="5"/>
    </row>
    <row r="165" spans="1:29" s="3" customFormat="1" ht="10.199999999999999" x14ac:dyDescent="0.2">
      <c r="A165" s="1" t="s">
        <v>2762</v>
      </c>
      <c r="B165" s="2">
        <v>62</v>
      </c>
      <c r="C165" s="1" t="s">
        <v>2193</v>
      </c>
      <c r="D165" s="1" t="s">
        <v>2718</v>
      </c>
      <c r="E165" s="3" t="s">
        <v>2187</v>
      </c>
      <c r="F165" s="3">
        <v>8</v>
      </c>
      <c r="G165" s="3">
        <v>25</v>
      </c>
      <c r="I165" s="27"/>
      <c r="J165" s="3" t="s">
        <v>446</v>
      </c>
      <c r="K165" s="75" t="s">
        <v>2381</v>
      </c>
      <c r="L165" s="76" t="s">
        <v>2185</v>
      </c>
      <c r="M165" s="77" t="s">
        <v>2519</v>
      </c>
      <c r="N165" s="3" t="s">
        <v>446</v>
      </c>
      <c r="O165" s="3" t="s">
        <v>1029</v>
      </c>
      <c r="P165" s="3">
        <v>25</v>
      </c>
      <c r="Q165" s="1" t="s">
        <v>2193</v>
      </c>
      <c r="R165" s="2">
        <v>72</v>
      </c>
      <c r="S165" s="120" t="s">
        <v>2466</v>
      </c>
      <c r="T165" s="1" t="s">
        <v>2792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400</v>
      </c>
      <c r="Z165" s="82" t="str">
        <f t="shared" si="7"/>
        <v>0</v>
      </c>
      <c r="AA165" s="82">
        <f t="shared" si="8"/>
        <v>400</v>
      </c>
      <c r="AC165" s="5"/>
    </row>
    <row r="166" spans="1:29" s="3" customFormat="1" ht="10.199999999999999" x14ac:dyDescent="0.2">
      <c r="A166" s="1" t="s">
        <v>2760</v>
      </c>
      <c r="B166" s="2">
        <v>62</v>
      </c>
      <c r="C166" s="1" t="s">
        <v>2193</v>
      </c>
      <c r="D166" s="1" t="s">
        <v>2718</v>
      </c>
      <c r="E166" s="3" t="s">
        <v>2187</v>
      </c>
      <c r="F166" s="3">
        <v>8</v>
      </c>
      <c r="G166" s="3">
        <v>25</v>
      </c>
      <c r="I166" s="27"/>
      <c r="J166" s="3" t="s">
        <v>446</v>
      </c>
      <c r="K166" s="75" t="s">
        <v>2381</v>
      </c>
      <c r="L166" s="76" t="s">
        <v>2185</v>
      </c>
      <c r="M166" s="77" t="s">
        <v>2315</v>
      </c>
      <c r="N166" s="3" t="s">
        <v>446</v>
      </c>
      <c r="O166" s="27" t="s">
        <v>1027</v>
      </c>
      <c r="P166" s="3">
        <v>25</v>
      </c>
      <c r="Q166" s="1" t="s">
        <v>2485</v>
      </c>
      <c r="R166" s="2">
        <v>199.25</v>
      </c>
      <c r="S166" s="120" t="s">
        <v>436</v>
      </c>
      <c r="T166" s="1" t="s">
        <v>2673</v>
      </c>
      <c r="U166" s="3" t="s">
        <v>2196</v>
      </c>
      <c r="V166" s="3" t="s">
        <v>2196</v>
      </c>
      <c r="W166" s="3" t="s">
        <v>2892</v>
      </c>
      <c r="X166" s="3" t="s">
        <v>1019</v>
      </c>
      <c r="Y166" s="82">
        <f t="shared" si="6"/>
        <v>400</v>
      </c>
      <c r="Z166" s="82">
        <f t="shared" si="7"/>
        <v>400</v>
      </c>
      <c r="AA166" s="82" t="str">
        <f t="shared" si="8"/>
        <v>0</v>
      </c>
      <c r="AC166" s="5"/>
    </row>
    <row r="167" spans="1:29" s="3" customFormat="1" ht="10.199999999999999" x14ac:dyDescent="0.2">
      <c r="A167" s="1" t="s">
        <v>2684</v>
      </c>
      <c r="B167" s="2">
        <v>15.9</v>
      </c>
      <c r="C167" s="1" t="s">
        <v>2193</v>
      </c>
      <c r="D167" s="1" t="s">
        <v>2718</v>
      </c>
      <c r="E167" s="3" t="s">
        <v>2187</v>
      </c>
      <c r="F167" s="3">
        <v>8</v>
      </c>
      <c r="G167" s="3">
        <v>25</v>
      </c>
      <c r="I167" s="27"/>
      <c r="J167" s="3" t="s">
        <v>446</v>
      </c>
      <c r="K167" s="75" t="s">
        <v>2381</v>
      </c>
      <c r="L167" s="76" t="s">
        <v>2185</v>
      </c>
      <c r="M167" s="77" t="s">
        <v>2336</v>
      </c>
      <c r="N167" s="3" t="s">
        <v>446</v>
      </c>
      <c r="O167" s="27" t="s">
        <v>1027</v>
      </c>
      <c r="P167" s="3">
        <v>25</v>
      </c>
      <c r="Q167" s="1" t="s">
        <v>2193</v>
      </c>
      <c r="R167" s="2">
        <v>126</v>
      </c>
      <c r="S167" s="120" t="s">
        <v>436</v>
      </c>
      <c r="T167" s="1" t="s">
        <v>2751</v>
      </c>
      <c r="U167" s="3" t="s">
        <v>2196</v>
      </c>
      <c r="V167" s="3" t="s">
        <v>2196</v>
      </c>
      <c r="W167" s="3" t="s">
        <v>2892</v>
      </c>
      <c r="X167" s="3" t="s">
        <v>1019</v>
      </c>
      <c r="Y167" s="82">
        <f t="shared" si="6"/>
        <v>400</v>
      </c>
      <c r="Z167" s="82">
        <f t="shared" si="7"/>
        <v>400</v>
      </c>
      <c r="AA167" s="82" t="str">
        <f t="shared" si="8"/>
        <v>0</v>
      </c>
      <c r="AC167" s="5"/>
    </row>
    <row r="168" spans="1:29" s="3" customFormat="1" ht="10.199999999999999" x14ac:dyDescent="0.2">
      <c r="A168" s="1" t="s">
        <v>2685</v>
      </c>
      <c r="B168" s="2">
        <v>225</v>
      </c>
      <c r="C168" s="1" t="s">
        <v>2193</v>
      </c>
      <c r="D168" s="1" t="s">
        <v>2718</v>
      </c>
      <c r="E168" s="3" t="s">
        <v>2187</v>
      </c>
      <c r="F168" s="3">
        <v>8</v>
      </c>
      <c r="G168" s="3">
        <v>25</v>
      </c>
      <c r="I168" s="27"/>
      <c r="J168" s="3" t="s">
        <v>446</v>
      </c>
      <c r="K168" s="75" t="s">
        <v>2381</v>
      </c>
      <c r="L168" s="76" t="s">
        <v>2185</v>
      </c>
      <c r="M168" s="77" t="s">
        <v>2336</v>
      </c>
      <c r="N168" s="3" t="s">
        <v>446</v>
      </c>
      <c r="O168" s="27" t="s">
        <v>1027</v>
      </c>
      <c r="P168" s="3">
        <v>25</v>
      </c>
      <c r="Q168" s="1" t="s">
        <v>2218</v>
      </c>
      <c r="R168" s="2">
        <v>190</v>
      </c>
      <c r="S168" s="120" t="s">
        <v>436</v>
      </c>
      <c r="T168" s="1" t="s">
        <v>2752</v>
      </c>
      <c r="U168" s="3" t="s">
        <v>2196</v>
      </c>
      <c r="V168" s="3" t="s">
        <v>2196</v>
      </c>
      <c r="W168" s="3" t="s">
        <v>2892</v>
      </c>
      <c r="X168" s="3" t="s">
        <v>1019</v>
      </c>
      <c r="Y168" s="82">
        <f t="shared" si="6"/>
        <v>400</v>
      </c>
      <c r="Z168" s="82">
        <f t="shared" si="7"/>
        <v>400</v>
      </c>
      <c r="AA168" s="82" t="str">
        <f t="shared" si="8"/>
        <v>0</v>
      </c>
      <c r="AC168" s="5"/>
    </row>
    <row r="169" spans="1:29" s="3" customFormat="1" ht="10.199999999999999" x14ac:dyDescent="0.2">
      <c r="A169" s="1" t="s">
        <v>2795</v>
      </c>
      <c r="B169" s="2">
        <v>185</v>
      </c>
      <c r="C169" s="1" t="s">
        <v>2218</v>
      </c>
      <c r="D169" s="1" t="s">
        <v>2718</v>
      </c>
      <c r="E169" s="3" t="s">
        <v>2187</v>
      </c>
      <c r="F169" s="3">
        <v>8</v>
      </c>
      <c r="G169" s="3">
        <v>25</v>
      </c>
      <c r="I169" s="116" t="s">
        <v>1061</v>
      </c>
      <c r="J169" s="3" t="s">
        <v>446</v>
      </c>
      <c r="K169" s="75" t="s">
        <v>2812</v>
      </c>
      <c r="L169" s="76" t="s">
        <v>2185</v>
      </c>
      <c r="M169" s="77" t="s">
        <v>2490</v>
      </c>
      <c r="N169" s="3" t="s">
        <v>446</v>
      </c>
      <c r="O169" s="3" t="s">
        <v>1032</v>
      </c>
      <c r="P169" s="3">
        <v>25</v>
      </c>
      <c r="Q169" s="1" t="s">
        <v>2218</v>
      </c>
      <c r="R169" s="2">
        <v>185</v>
      </c>
      <c r="S169" s="134" t="s">
        <v>2888</v>
      </c>
      <c r="T169" s="1" t="s">
        <v>2789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400</v>
      </c>
      <c r="Z169" s="82" t="str">
        <f t="shared" si="7"/>
        <v>0</v>
      </c>
      <c r="AA169" s="82">
        <f t="shared" si="8"/>
        <v>400</v>
      </c>
      <c r="AC169" s="5"/>
    </row>
    <row r="170" spans="1:29" s="3" customFormat="1" ht="10.199999999999999" x14ac:dyDescent="0.2">
      <c r="A170" s="1" t="s">
        <v>1089</v>
      </c>
      <c r="B170" s="2">
        <v>195</v>
      </c>
      <c r="C170" s="1" t="s">
        <v>1066</v>
      </c>
      <c r="D170" s="1" t="s">
        <v>2718</v>
      </c>
      <c r="E170" s="3" t="s">
        <v>2187</v>
      </c>
      <c r="F170" s="3">
        <v>8</v>
      </c>
      <c r="G170" s="3">
        <v>25</v>
      </c>
      <c r="I170" s="114" t="s">
        <v>2901</v>
      </c>
      <c r="J170" s="3" t="s">
        <v>446</v>
      </c>
      <c r="K170" s="112" t="s">
        <v>2448</v>
      </c>
      <c r="L170" s="76" t="s">
        <v>2185</v>
      </c>
      <c r="M170" s="77" t="s">
        <v>2318</v>
      </c>
      <c r="N170" s="3" t="s">
        <v>446</v>
      </c>
      <c r="O170" s="3" t="s">
        <v>1049</v>
      </c>
      <c r="P170" s="3">
        <v>25</v>
      </c>
      <c r="Q170" s="1" t="s">
        <v>2193</v>
      </c>
      <c r="R170" s="2">
        <v>89.5</v>
      </c>
      <c r="S170" s="120" t="s">
        <v>2804</v>
      </c>
      <c r="T170" s="1" t="s">
        <v>2674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400</v>
      </c>
      <c r="Z170" s="82" t="str">
        <f t="shared" si="7"/>
        <v>0</v>
      </c>
      <c r="AA170" s="82">
        <f t="shared" si="8"/>
        <v>400</v>
      </c>
      <c r="AC170" s="5"/>
    </row>
    <row r="171" spans="1:29" s="3" customFormat="1" ht="11.85" customHeight="1" x14ac:dyDescent="0.2">
      <c r="A171" s="1" t="s">
        <v>2711</v>
      </c>
      <c r="B171" s="2">
        <v>216</v>
      </c>
      <c r="C171" s="1" t="s">
        <v>2193</v>
      </c>
      <c r="D171" s="1" t="s">
        <v>2718</v>
      </c>
      <c r="E171" s="3" t="s">
        <v>2187</v>
      </c>
      <c r="F171" s="3">
        <v>8</v>
      </c>
      <c r="G171" s="3">
        <v>8</v>
      </c>
      <c r="I171" s="114" t="s">
        <v>2904</v>
      </c>
      <c r="J171" s="3" t="s">
        <v>446</v>
      </c>
      <c r="K171" s="112" t="s">
        <v>2277</v>
      </c>
      <c r="L171" s="76" t="s">
        <v>2185</v>
      </c>
      <c r="M171" s="77" t="s">
        <v>2821</v>
      </c>
      <c r="N171" s="3" t="s">
        <v>446</v>
      </c>
      <c r="O171" s="87" t="s">
        <v>428</v>
      </c>
      <c r="P171" s="22">
        <v>8</v>
      </c>
      <c r="Q171" s="1" t="s">
        <v>1002</v>
      </c>
      <c r="R171" s="2">
        <v>0</v>
      </c>
      <c r="S171" s="124">
        <v>15863</v>
      </c>
      <c r="T171" s="1" t="s">
        <v>1078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128</v>
      </c>
      <c r="Z171" s="82" t="str">
        <f t="shared" si="7"/>
        <v>0</v>
      </c>
      <c r="AA171" s="82">
        <f t="shared" si="8"/>
        <v>128</v>
      </c>
      <c r="AC171" s="5"/>
    </row>
    <row r="172" spans="1:29" s="3" customFormat="1" ht="10.199999999999999" x14ac:dyDescent="0.2">
      <c r="A172" s="1" t="s">
        <v>2711</v>
      </c>
      <c r="B172" s="2">
        <v>216</v>
      </c>
      <c r="C172" s="1" t="s">
        <v>2193</v>
      </c>
      <c r="D172" s="1" t="s">
        <v>2718</v>
      </c>
      <c r="E172" s="3" t="s">
        <v>2187</v>
      </c>
      <c r="F172" s="3">
        <v>8</v>
      </c>
      <c r="G172" s="3">
        <v>25</v>
      </c>
      <c r="I172" s="114" t="s">
        <v>2904</v>
      </c>
      <c r="J172" s="3" t="s">
        <v>446</v>
      </c>
      <c r="K172" s="112" t="s">
        <v>2277</v>
      </c>
      <c r="L172" s="76" t="s">
        <v>2185</v>
      </c>
      <c r="M172" s="77" t="s">
        <v>2701</v>
      </c>
      <c r="N172" s="3" t="s">
        <v>446</v>
      </c>
      <c r="O172" s="3" t="s">
        <v>2824</v>
      </c>
      <c r="P172" s="3">
        <v>25</v>
      </c>
      <c r="Q172" s="1" t="s">
        <v>2193</v>
      </c>
      <c r="R172" s="2">
        <v>48</v>
      </c>
      <c r="S172" s="124">
        <v>15865</v>
      </c>
      <c r="T172" s="1" t="s">
        <v>2702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400</v>
      </c>
      <c r="Z172" s="82" t="str">
        <f t="shared" si="7"/>
        <v>0</v>
      </c>
      <c r="AA172" s="82">
        <f t="shared" si="8"/>
        <v>400</v>
      </c>
      <c r="AC172" s="5"/>
    </row>
    <row r="173" spans="1:29" s="3" customFormat="1" ht="10.199999999999999" x14ac:dyDescent="0.2">
      <c r="A173" s="1" t="s">
        <v>2711</v>
      </c>
      <c r="B173" s="2">
        <v>216</v>
      </c>
      <c r="C173" s="1" t="s">
        <v>2193</v>
      </c>
      <c r="D173" s="1" t="s">
        <v>2718</v>
      </c>
      <c r="E173" s="3" t="s">
        <v>2187</v>
      </c>
      <c r="F173" s="3">
        <v>8</v>
      </c>
      <c r="G173" s="3">
        <v>3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2701</v>
      </c>
      <c r="N173" s="3" t="s">
        <v>446</v>
      </c>
      <c r="O173" s="3" t="s">
        <v>2824</v>
      </c>
      <c r="P173" s="3">
        <v>3</v>
      </c>
      <c r="Q173" s="1" t="s">
        <v>2218</v>
      </c>
      <c r="R173" s="2">
        <v>71</v>
      </c>
      <c r="S173" s="124">
        <v>15865</v>
      </c>
      <c r="T173" s="1" t="s">
        <v>2790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48</v>
      </c>
      <c r="Z173" s="82" t="str">
        <f t="shared" si="7"/>
        <v>0</v>
      </c>
      <c r="AA173" s="82">
        <f t="shared" si="8"/>
        <v>48</v>
      </c>
      <c r="AC173" s="5"/>
    </row>
    <row r="174" spans="1:29" s="3" customFormat="1" ht="10.199999999999999" x14ac:dyDescent="0.2">
      <c r="A174" s="1" t="s">
        <v>2711</v>
      </c>
      <c r="B174" s="2">
        <v>216</v>
      </c>
      <c r="C174" s="1" t="s">
        <v>2193</v>
      </c>
      <c r="D174" s="1" t="s">
        <v>2718</v>
      </c>
      <c r="E174" s="3" t="s">
        <v>2187</v>
      </c>
      <c r="F174" s="3">
        <v>8</v>
      </c>
      <c r="G174" s="3">
        <v>25</v>
      </c>
      <c r="I174" s="114" t="s">
        <v>2904</v>
      </c>
      <c r="J174" s="3" t="s">
        <v>446</v>
      </c>
      <c r="K174" s="112" t="s">
        <v>2277</v>
      </c>
      <c r="L174" s="76" t="s">
        <v>2185</v>
      </c>
      <c r="M174" s="77" t="s">
        <v>2887</v>
      </c>
      <c r="N174" s="3" t="s">
        <v>446</v>
      </c>
      <c r="O174" s="27" t="s">
        <v>2905</v>
      </c>
      <c r="P174" s="3">
        <v>25</v>
      </c>
      <c r="Q174" s="1" t="s">
        <v>2193</v>
      </c>
      <c r="R174" s="2">
        <v>21</v>
      </c>
      <c r="S174" s="134" t="s">
        <v>2887</v>
      </c>
      <c r="T174" s="1" t="s">
        <v>2723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400</v>
      </c>
      <c r="Z174" s="82" t="str">
        <f t="shared" si="7"/>
        <v>0</v>
      </c>
      <c r="AA174" s="82">
        <f t="shared" si="8"/>
        <v>400</v>
      </c>
      <c r="AC174" s="5"/>
    </row>
    <row r="175" spans="1:29" s="3" customFormat="1" ht="10.199999999999999" x14ac:dyDescent="0.2">
      <c r="A175" s="1" t="s">
        <v>2711</v>
      </c>
      <c r="B175" s="2">
        <v>216</v>
      </c>
      <c r="C175" s="1" t="s">
        <v>2193</v>
      </c>
      <c r="D175" s="1" t="s">
        <v>2718</v>
      </c>
      <c r="E175" s="3" t="s">
        <v>2187</v>
      </c>
      <c r="F175" s="3">
        <v>8</v>
      </c>
      <c r="G175" s="3">
        <v>22</v>
      </c>
      <c r="I175" s="114" t="s">
        <v>2920</v>
      </c>
      <c r="J175" s="3" t="s">
        <v>446</v>
      </c>
      <c r="K175" s="112" t="s">
        <v>2277</v>
      </c>
      <c r="L175" s="76" t="s">
        <v>2185</v>
      </c>
      <c r="M175" s="77" t="s">
        <v>2701</v>
      </c>
      <c r="N175" s="3" t="s">
        <v>446</v>
      </c>
      <c r="O175" s="3" t="s">
        <v>2824</v>
      </c>
      <c r="P175" s="3">
        <v>22</v>
      </c>
      <c r="Q175" s="1" t="s">
        <v>2218</v>
      </c>
      <c r="R175" s="2">
        <v>71</v>
      </c>
      <c r="S175" s="124">
        <v>15907</v>
      </c>
      <c r="T175" s="1" t="s">
        <v>2790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352</v>
      </c>
      <c r="Z175" s="82" t="str">
        <f t="shared" si="7"/>
        <v>0</v>
      </c>
      <c r="AA175" s="82">
        <f t="shared" si="8"/>
        <v>352</v>
      </c>
      <c r="AC175" s="5"/>
    </row>
    <row r="176" spans="1:29" s="3" customFormat="1" ht="10.199999999999999" x14ac:dyDescent="0.2">
      <c r="A176" s="1" t="s">
        <v>2711</v>
      </c>
      <c r="B176" s="2">
        <v>216</v>
      </c>
      <c r="C176" s="1" t="s">
        <v>2193</v>
      </c>
      <c r="D176" s="1" t="s">
        <v>2718</v>
      </c>
      <c r="E176" s="3" t="s">
        <v>2187</v>
      </c>
      <c r="F176" s="3">
        <v>8</v>
      </c>
      <c r="G176" s="3">
        <v>25</v>
      </c>
      <c r="I176" s="114" t="s">
        <v>1034</v>
      </c>
      <c r="J176" s="3" t="s">
        <v>446</v>
      </c>
      <c r="K176" s="112" t="s">
        <v>2277</v>
      </c>
      <c r="L176" s="76" t="s">
        <v>2185</v>
      </c>
      <c r="M176" s="77" t="s">
        <v>2408</v>
      </c>
      <c r="N176" s="3" t="s">
        <v>446</v>
      </c>
      <c r="O176" s="27" t="s">
        <v>1038</v>
      </c>
      <c r="P176" s="3">
        <v>25</v>
      </c>
      <c r="Q176" s="1" t="s">
        <v>2193</v>
      </c>
      <c r="R176" s="2">
        <v>24.18</v>
      </c>
      <c r="S176" s="120" t="s">
        <v>2887</v>
      </c>
      <c r="T176" s="1" t="s">
        <v>2691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400</v>
      </c>
      <c r="Z176" s="82" t="str">
        <f t="shared" si="7"/>
        <v>0</v>
      </c>
      <c r="AA176" s="82">
        <f t="shared" si="8"/>
        <v>400</v>
      </c>
      <c r="AC176" s="5"/>
    </row>
    <row r="177" spans="1:29" s="3" customFormat="1" ht="10.199999999999999" x14ac:dyDescent="0.2">
      <c r="A177" s="1" t="s">
        <v>2711</v>
      </c>
      <c r="B177" s="2">
        <v>216</v>
      </c>
      <c r="C177" s="1" t="s">
        <v>2193</v>
      </c>
      <c r="D177" s="1" t="s">
        <v>2718</v>
      </c>
      <c r="E177" s="3" t="s">
        <v>2187</v>
      </c>
      <c r="F177" s="3">
        <v>8</v>
      </c>
      <c r="G177" s="3">
        <v>25</v>
      </c>
      <c r="I177" s="114" t="s">
        <v>2920</v>
      </c>
      <c r="J177" s="3" t="s">
        <v>446</v>
      </c>
      <c r="K177" s="112" t="s">
        <v>2277</v>
      </c>
      <c r="L177" s="76" t="s">
        <v>2185</v>
      </c>
      <c r="M177" s="77" t="s">
        <v>2408</v>
      </c>
      <c r="N177" s="3" t="s">
        <v>446</v>
      </c>
      <c r="O177" s="27" t="s">
        <v>2828</v>
      </c>
      <c r="P177" s="3">
        <v>25</v>
      </c>
      <c r="Q177" s="1" t="s">
        <v>2321</v>
      </c>
      <c r="R177" s="2">
        <v>26.15</v>
      </c>
      <c r="S177" s="120" t="s">
        <v>2408</v>
      </c>
      <c r="T177" s="1" t="s">
        <v>2693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400</v>
      </c>
      <c r="Z177" s="82" t="str">
        <f t="shared" si="7"/>
        <v>0</v>
      </c>
      <c r="AA177" s="82">
        <f t="shared" si="8"/>
        <v>400</v>
      </c>
      <c r="AC177" s="5"/>
    </row>
    <row r="178" spans="1:29" s="3" customFormat="1" ht="10.199999999999999" x14ac:dyDescent="0.2">
      <c r="A178" s="1" t="s">
        <v>2711</v>
      </c>
      <c r="B178" s="2">
        <v>216</v>
      </c>
      <c r="C178" s="1" t="s">
        <v>2193</v>
      </c>
      <c r="D178" s="1" t="s">
        <v>2718</v>
      </c>
      <c r="E178" s="3" t="s">
        <v>2187</v>
      </c>
      <c r="F178" s="3">
        <v>8</v>
      </c>
      <c r="G178" s="3">
        <v>25</v>
      </c>
      <c r="I178" s="114" t="s">
        <v>2920</v>
      </c>
      <c r="J178" s="3" t="s">
        <v>446</v>
      </c>
      <c r="K178" s="112" t="s">
        <v>2277</v>
      </c>
      <c r="L178" s="76" t="s">
        <v>2185</v>
      </c>
      <c r="M178" s="77" t="s">
        <v>2408</v>
      </c>
      <c r="N178" s="3" t="s">
        <v>446</v>
      </c>
      <c r="O178" s="27" t="s">
        <v>2819</v>
      </c>
      <c r="P178" s="3">
        <v>25</v>
      </c>
      <c r="Q178" s="1" t="s">
        <v>2321</v>
      </c>
      <c r="R178" s="2">
        <v>26.15</v>
      </c>
      <c r="S178" s="120" t="s">
        <v>2408</v>
      </c>
      <c r="T178" s="1" t="s">
        <v>2693</v>
      </c>
      <c r="U178" s="3" t="s">
        <v>2196</v>
      </c>
      <c r="V178" s="3" t="s">
        <v>2196</v>
      </c>
      <c r="W178" s="3" t="s">
        <v>2892</v>
      </c>
      <c r="X178" s="3" t="s">
        <v>2847</v>
      </c>
      <c r="Y178" s="82">
        <f t="shared" si="6"/>
        <v>400</v>
      </c>
      <c r="Z178" s="82" t="str">
        <f t="shared" si="7"/>
        <v>0</v>
      </c>
      <c r="AA178" s="82">
        <f t="shared" si="8"/>
        <v>400</v>
      </c>
      <c r="AC178" s="5"/>
    </row>
    <row r="179" spans="1:29" s="3" customFormat="1" ht="10.199999999999999" x14ac:dyDescent="0.2">
      <c r="A179" s="1" t="s">
        <v>2711</v>
      </c>
      <c r="B179" s="2">
        <v>216</v>
      </c>
      <c r="C179" s="1" t="s">
        <v>2193</v>
      </c>
      <c r="D179" s="1" t="s">
        <v>2718</v>
      </c>
      <c r="E179" s="3" t="s">
        <v>2187</v>
      </c>
      <c r="F179" s="3">
        <v>8</v>
      </c>
      <c r="G179" s="3">
        <v>25</v>
      </c>
      <c r="I179" s="114" t="s">
        <v>1046</v>
      </c>
      <c r="J179" s="3" t="s">
        <v>446</v>
      </c>
      <c r="K179" s="112" t="s">
        <v>2277</v>
      </c>
      <c r="L179" s="76" t="s">
        <v>2185</v>
      </c>
      <c r="M179" s="77" t="s">
        <v>2484</v>
      </c>
      <c r="N179" s="3" t="s">
        <v>446</v>
      </c>
      <c r="O179" s="3" t="s">
        <v>2910</v>
      </c>
      <c r="P179" s="3">
        <v>25</v>
      </c>
      <c r="Q179" s="1" t="s">
        <v>2218</v>
      </c>
      <c r="R179" s="2">
        <v>240</v>
      </c>
      <c r="S179" s="124">
        <v>15900</v>
      </c>
      <c r="T179" s="1" t="s">
        <v>2788</v>
      </c>
      <c r="U179" s="3" t="s">
        <v>2196</v>
      </c>
      <c r="V179" s="3" t="s">
        <v>2196</v>
      </c>
      <c r="W179" s="3" t="s">
        <v>2892</v>
      </c>
      <c r="X179" s="3" t="s">
        <v>2847</v>
      </c>
      <c r="Y179" s="82">
        <f t="shared" si="6"/>
        <v>400</v>
      </c>
      <c r="Z179" s="82" t="str">
        <f t="shared" si="7"/>
        <v>0</v>
      </c>
      <c r="AA179" s="82">
        <f t="shared" si="8"/>
        <v>400</v>
      </c>
      <c r="AC179" s="5"/>
    </row>
    <row r="180" spans="1:29" s="3" customFormat="1" ht="10.199999999999999" x14ac:dyDescent="0.2">
      <c r="A180" s="1" t="s">
        <v>2711</v>
      </c>
      <c r="B180" s="2">
        <v>216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I180" s="114" t="s">
        <v>1046</v>
      </c>
      <c r="J180" s="3" t="s">
        <v>446</v>
      </c>
      <c r="K180" s="112" t="s">
        <v>2277</v>
      </c>
      <c r="L180" s="76" t="s">
        <v>2185</v>
      </c>
      <c r="M180" s="77" t="s">
        <v>2484</v>
      </c>
      <c r="N180" s="3" t="s">
        <v>446</v>
      </c>
      <c r="O180" s="3" t="s">
        <v>2910</v>
      </c>
      <c r="P180" s="3">
        <v>25</v>
      </c>
      <c r="Q180" s="1" t="s">
        <v>2218</v>
      </c>
      <c r="R180" s="2">
        <v>201</v>
      </c>
      <c r="S180" s="124">
        <v>15900</v>
      </c>
      <c r="T180" s="1" t="s">
        <v>2699</v>
      </c>
      <c r="U180" s="3" t="s">
        <v>2196</v>
      </c>
      <c r="V180" s="3" t="s">
        <v>2196</v>
      </c>
      <c r="W180" s="3" t="s">
        <v>2892</v>
      </c>
      <c r="X180" s="3" t="s">
        <v>2847</v>
      </c>
      <c r="Y180" s="82">
        <f t="shared" si="6"/>
        <v>400</v>
      </c>
      <c r="Z180" s="82" t="str">
        <f t="shared" si="7"/>
        <v>0</v>
      </c>
      <c r="AA180" s="82">
        <f t="shared" si="8"/>
        <v>400</v>
      </c>
      <c r="AC180" s="5"/>
    </row>
    <row r="181" spans="1:29" s="3" customFormat="1" ht="10.199999999999999" x14ac:dyDescent="0.2">
      <c r="A181" s="1" t="s">
        <v>2711</v>
      </c>
      <c r="B181" s="2">
        <v>216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I181" s="114" t="s">
        <v>1046</v>
      </c>
      <c r="J181" s="3" t="s">
        <v>446</v>
      </c>
      <c r="K181" s="112" t="s">
        <v>2277</v>
      </c>
      <c r="L181" s="76" t="s">
        <v>2185</v>
      </c>
      <c r="M181" s="77" t="s">
        <v>2484</v>
      </c>
      <c r="N181" s="3" t="s">
        <v>446</v>
      </c>
      <c r="O181" s="3" t="s">
        <v>2910</v>
      </c>
      <c r="P181" s="3">
        <v>25</v>
      </c>
      <c r="Q181" s="1" t="s">
        <v>2218</v>
      </c>
      <c r="R181" s="2">
        <v>204</v>
      </c>
      <c r="S181" s="124">
        <v>15900</v>
      </c>
      <c r="T181" s="1" t="s">
        <v>2700</v>
      </c>
      <c r="U181" s="3" t="s">
        <v>2196</v>
      </c>
      <c r="V181" s="3" t="s">
        <v>2196</v>
      </c>
      <c r="W181" s="3" t="s">
        <v>2892</v>
      </c>
      <c r="X181" s="3" t="s">
        <v>2847</v>
      </c>
      <c r="Y181" s="82">
        <f t="shared" si="6"/>
        <v>400</v>
      </c>
      <c r="Z181" s="82" t="str">
        <f t="shared" si="7"/>
        <v>0</v>
      </c>
      <c r="AA181" s="82">
        <f t="shared" si="8"/>
        <v>400</v>
      </c>
      <c r="AC181" s="5"/>
    </row>
    <row r="182" spans="1:29" s="3" customFormat="1" ht="10.199999999999999" x14ac:dyDescent="0.2">
      <c r="A182" s="1" t="s">
        <v>1079</v>
      </c>
      <c r="B182" s="2">
        <v>200</v>
      </c>
      <c r="C182" s="1" t="s">
        <v>1066</v>
      </c>
      <c r="D182" s="1" t="s">
        <v>2718</v>
      </c>
      <c r="E182" s="3" t="s">
        <v>2187</v>
      </c>
      <c r="F182" s="3">
        <v>8</v>
      </c>
      <c r="G182" s="3">
        <v>25</v>
      </c>
      <c r="I182" s="114" t="s">
        <v>1056</v>
      </c>
      <c r="J182" s="3" t="s">
        <v>446</v>
      </c>
      <c r="K182" s="112" t="s">
        <v>2446</v>
      </c>
      <c r="L182" s="76" t="s">
        <v>2185</v>
      </c>
      <c r="M182" s="77" t="s">
        <v>2804</v>
      </c>
      <c r="N182" s="3" t="s">
        <v>446</v>
      </c>
      <c r="O182" s="27" t="s">
        <v>1057</v>
      </c>
      <c r="P182" s="3">
        <v>25</v>
      </c>
      <c r="Q182" s="1" t="s">
        <v>2193</v>
      </c>
      <c r="R182" s="2">
        <v>24.85</v>
      </c>
      <c r="S182" s="120" t="s">
        <v>2887</v>
      </c>
      <c r="T182" s="1" t="s">
        <v>2651</v>
      </c>
      <c r="U182" s="3" t="s">
        <v>2196</v>
      </c>
      <c r="V182" s="3" t="s">
        <v>2196</v>
      </c>
      <c r="W182" s="3" t="s">
        <v>2892</v>
      </c>
      <c r="X182" s="3" t="s">
        <v>2847</v>
      </c>
      <c r="Y182" s="82">
        <f t="shared" si="6"/>
        <v>400</v>
      </c>
      <c r="Z182" s="82" t="str">
        <f t="shared" si="7"/>
        <v>0</v>
      </c>
      <c r="AA182" s="82">
        <f t="shared" si="8"/>
        <v>400</v>
      </c>
      <c r="AC182" s="5"/>
    </row>
    <row r="183" spans="1:29" s="3" customFormat="1" ht="10.199999999999999" x14ac:dyDescent="0.2">
      <c r="A183" s="1" t="s">
        <v>1080</v>
      </c>
      <c r="B183" s="2">
        <v>200</v>
      </c>
      <c r="C183" s="1" t="s">
        <v>1066</v>
      </c>
      <c r="D183" s="1" t="s">
        <v>2718</v>
      </c>
      <c r="E183" s="3" t="s">
        <v>2187</v>
      </c>
      <c r="F183" s="3">
        <v>8</v>
      </c>
      <c r="G183" s="3">
        <v>25</v>
      </c>
      <c r="I183" s="29" t="s">
        <v>1050</v>
      </c>
      <c r="J183" s="3" t="s">
        <v>446</v>
      </c>
      <c r="K183" s="112" t="s">
        <v>2446</v>
      </c>
      <c r="L183" s="76" t="s">
        <v>2185</v>
      </c>
      <c r="M183" s="115" t="s">
        <v>2370</v>
      </c>
      <c r="N183" s="3" t="s">
        <v>446</v>
      </c>
      <c r="O183" s="27" t="s">
        <v>1036</v>
      </c>
      <c r="P183" s="3">
        <v>25</v>
      </c>
      <c r="Q183" s="1" t="s">
        <v>1066</v>
      </c>
      <c r="R183" s="2">
        <v>220</v>
      </c>
      <c r="S183" s="124">
        <v>15867</v>
      </c>
      <c r="T183" s="1" t="s">
        <v>1076</v>
      </c>
      <c r="U183" s="3" t="s">
        <v>2196</v>
      </c>
      <c r="V183" s="3" t="s">
        <v>2196</v>
      </c>
      <c r="W183" s="3" t="s">
        <v>2892</v>
      </c>
      <c r="X183" s="3" t="s">
        <v>2847</v>
      </c>
      <c r="Y183" s="82">
        <f t="shared" si="6"/>
        <v>400</v>
      </c>
      <c r="Z183" s="82" t="str">
        <f t="shared" si="7"/>
        <v>0</v>
      </c>
      <c r="AA183" s="82">
        <f t="shared" si="8"/>
        <v>400</v>
      </c>
      <c r="AC183" s="5"/>
    </row>
    <row r="184" spans="1:29" s="3" customFormat="1" ht="10.199999999999999" x14ac:dyDescent="0.2">
      <c r="A184" s="1" t="s">
        <v>1081</v>
      </c>
      <c r="B184" s="2">
        <v>200</v>
      </c>
      <c r="C184" s="1" t="s">
        <v>1066</v>
      </c>
      <c r="D184" s="1" t="s">
        <v>2718</v>
      </c>
      <c r="E184" s="3" t="s">
        <v>2187</v>
      </c>
      <c r="F184" s="3">
        <v>8</v>
      </c>
      <c r="G184" s="3">
        <v>25</v>
      </c>
      <c r="I184" s="29" t="s">
        <v>1050</v>
      </c>
      <c r="J184" s="3" t="s">
        <v>446</v>
      </c>
      <c r="K184" s="112" t="s">
        <v>2446</v>
      </c>
      <c r="L184" s="76" t="s">
        <v>2185</v>
      </c>
      <c r="M184" s="115" t="s">
        <v>2370</v>
      </c>
      <c r="N184" s="3" t="s">
        <v>446</v>
      </c>
      <c r="O184" s="27" t="s">
        <v>1036</v>
      </c>
      <c r="P184" s="3">
        <v>25</v>
      </c>
      <c r="Q184" s="1" t="s">
        <v>1066</v>
      </c>
      <c r="R184" s="2">
        <v>220</v>
      </c>
      <c r="S184" s="124">
        <v>15867</v>
      </c>
      <c r="T184" s="1" t="s">
        <v>1076</v>
      </c>
      <c r="U184" s="3" t="s">
        <v>2196</v>
      </c>
      <c r="V184" s="3" t="s">
        <v>2196</v>
      </c>
      <c r="W184" s="3" t="s">
        <v>2892</v>
      </c>
      <c r="X184" s="3" t="s">
        <v>2847</v>
      </c>
      <c r="Y184" s="82">
        <f t="shared" si="6"/>
        <v>400</v>
      </c>
      <c r="Z184" s="82" t="str">
        <f t="shared" si="7"/>
        <v>0</v>
      </c>
      <c r="AA184" s="82">
        <f t="shared" si="8"/>
        <v>400</v>
      </c>
      <c r="AC184" s="5"/>
    </row>
    <row r="185" spans="1:29" s="3" customFormat="1" ht="10.199999999999999" x14ac:dyDescent="0.2">
      <c r="A185" s="1" t="s">
        <v>1082</v>
      </c>
      <c r="B185" s="2">
        <v>200</v>
      </c>
      <c r="C185" s="1" t="s">
        <v>1066</v>
      </c>
      <c r="D185" s="1" t="s">
        <v>2718</v>
      </c>
      <c r="E185" s="3" t="s">
        <v>2187</v>
      </c>
      <c r="F185" s="3">
        <v>8</v>
      </c>
      <c r="G185" s="3">
        <v>25</v>
      </c>
      <c r="I185" s="29" t="s">
        <v>1050</v>
      </c>
      <c r="J185" s="3" t="s">
        <v>446</v>
      </c>
      <c r="K185" s="112" t="s">
        <v>2446</v>
      </c>
      <c r="L185" s="76" t="s">
        <v>2185</v>
      </c>
      <c r="M185" s="115" t="s">
        <v>2370</v>
      </c>
      <c r="N185" s="3" t="s">
        <v>446</v>
      </c>
      <c r="O185" s="27" t="s">
        <v>1036</v>
      </c>
      <c r="P185" s="3">
        <v>25</v>
      </c>
      <c r="Q185" s="1" t="s">
        <v>1066</v>
      </c>
      <c r="R185" s="2">
        <v>220</v>
      </c>
      <c r="S185" s="124">
        <v>15867</v>
      </c>
      <c r="T185" s="1" t="s">
        <v>1076</v>
      </c>
      <c r="U185" s="3" t="s">
        <v>2196</v>
      </c>
      <c r="V185" s="3" t="s">
        <v>2196</v>
      </c>
      <c r="W185" s="3" t="s">
        <v>2892</v>
      </c>
      <c r="X185" s="3" t="s">
        <v>2847</v>
      </c>
      <c r="Y185" s="82">
        <f t="shared" si="6"/>
        <v>400</v>
      </c>
      <c r="Z185" s="82" t="str">
        <f t="shared" si="7"/>
        <v>0</v>
      </c>
      <c r="AA185" s="82">
        <f t="shared" si="8"/>
        <v>400</v>
      </c>
      <c r="AC185" s="5"/>
    </row>
    <row r="186" spans="1:29" s="3" customFormat="1" ht="10.199999999999999" x14ac:dyDescent="0.2">
      <c r="A186" s="1" t="s">
        <v>2771</v>
      </c>
      <c r="B186" s="2">
        <v>63.5</v>
      </c>
      <c r="C186" s="1" t="s">
        <v>2193</v>
      </c>
      <c r="D186" s="1" t="s">
        <v>2718</v>
      </c>
      <c r="E186" s="3" t="s">
        <v>2187</v>
      </c>
      <c r="F186" s="3">
        <v>8</v>
      </c>
      <c r="G186" s="3">
        <v>25</v>
      </c>
      <c r="I186" s="114" t="s">
        <v>1052</v>
      </c>
      <c r="J186" s="3" t="s">
        <v>446</v>
      </c>
      <c r="K186" s="75" t="s">
        <v>2446</v>
      </c>
      <c r="L186" s="76" t="s">
        <v>2185</v>
      </c>
      <c r="M186" s="77" t="s">
        <v>2441</v>
      </c>
      <c r="N186" s="3" t="s">
        <v>446</v>
      </c>
      <c r="O186" s="3" t="s">
        <v>1051</v>
      </c>
      <c r="P186" s="3">
        <v>25</v>
      </c>
      <c r="Q186" s="1" t="s">
        <v>2193</v>
      </c>
      <c r="R186" s="2">
        <v>67</v>
      </c>
      <c r="S186" s="124">
        <v>15872</v>
      </c>
      <c r="T186" s="1" t="s">
        <v>2767</v>
      </c>
      <c r="U186" s="3" t="s">
        <v>2196</v>
      </c>
      <c r="V186" s="3" t="s">
        <v>2196</v>
      </c>
      <c r="W186" s="3" t="s">
        <v>2892</v>
      </c>
      <c r="X186" s="3" t="s">
        <v>2847</v>
      </c>
      <c r="Y186" s="82">
        <f t="shared" si="6"/>
        <v>400</v>
      </c>
      <c r="Z186" s="82" t="str">
        <f t="shared" si="7"/>
        <v>0</v>
      </c>
      <c r="AA186" s="82">
        <f t="shared" si="8"/>
        <v>400</v>
      </c>
      <c r="AC186" s="5"/>
    </row>
    <row r="187" spans="1:29" s="3" customFormat="1" ht="10.199999999999999" x14ac:dyDescent="0.2">
      <c r="A187" s="1" t="s">
        <v>1075</v>
      </c>
      <c r="B187" s="2">
        <v>195</v>
      </c>
      <c r="C187" s="1" t="s">
        <v>1066</v>
      </c>
      <c r="D187" s="1" t="s">
        <v>2718</v>
      </c>
      <c r="E187" s="3" t="s">
        <v>2187</v>
      </c>
      <c r="F187" s="3">
        <v>8</v>
      </c>
      <c r="G187" s="3">
        <v>15</v>
      </c>
      <c r="I187" s="114" t="s">
        <v>2914</v>
      </c>
      <c r="J187" s="3" t="s">
        <v>446</v>
      </c>
      <c r="K187" s="112" t="s">
        <v>2887</v>
      </c>
      <c r="L187" s="76" t="s">
        <v>2185</v>
      </c>
      <c r="M187" s="77" t="s">
        <v>2484</v>
      </c>
      <c r="N187" s="3" t="s">
        <v>446</v>
      </c>
      <c r="O187" s="27" t="s">
        <v>985</v>
      </c>
      <c r="P187" s="3">
        <v>15</v>
      </c>
      <c r="Q187" s="1" t="s">
        <v>2218</v>
      </c>
      <c r="R187" s="2">
        <v>240</v>
      </c>
      <c r="S187" s="124">
        <v>15876</v>
      </c>
      <c r="T187" s="1" t="s">
        <v>2788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240</v>
      </c>
      <c r="Z187" s="82" t="str">
        <f t="shared" si="7"/>
        <v>0</v>
      </c>
      <c r="AA187" s="82">
        <f t="shared" si="8"/>
        <v>240</v>
      </c>
      <c r="AC187" s="5"/>
    </row>
    <row r="188" spans="1:29" s="3" customFormat="1" ht="10.199999999999999" x14ac:dyDescent="0.2">
      <c r="A188" s="1" t="s">
        <v>1077</v>
      </c>
      <c r="B188" s="2">
        <v>200</v>
      </c>
      <c r="C188" s="1" t="s">
        <v>1066</v>
      </c>
      <c r="D188" s="1" t="s">
        <v>2718</v>
      </c>
      <c r="E188" s="3" t="s">
        <v>2187</v>
      </c>
      <c r="F188" s="3">
        <v>8</v>
      </c>
      <c r="G188" s="3">
        <v>25</v>
      </c>
      <c r="I188" s="114"/>
      <c r="J188" s="3" t="s">
        <v>446</v>
      </c>
      <c r="K188" s="112" t="s">
        <v>2826</v>
      </c>
      <c r="L188" s="76" t="s">
        <v>2185</v>
      </c>
      <c r="M188" s="77" t="s">
        <v>2441</v>
      </c>
      <c r="N188" s="3" t="s">
        <v>446</v>
      </c>
      <c r="O188" s="3" t="s">
        <v>1026</v>
      </c>
      <c r="P188" s="3">
        <v>25</v>
      </c>
      <c r="Q188" s="1" t="s">
        <v>2193</v>
      </c>
      <c r="R188" s="2">
        <v>62</v>
      </c>
      <c r="S188" s="133" t="s">
        <v>436</v>
      </c>
      <c r="T188" s="1" t="s">
        <v>2768</v>
      </c>
      <c r="U188" s="3" t="s">
        <v>2196</v>
      </c>
      <c r="V188" s="3" t="s">
        <v>2196</v>
      </c>
      <c r="W188" s="3" t="s">
        <v>2892</v>
      </c>
      <c r="X188" s="3" t="s">
        <v>1019</v>
      </c>
      <c r="Y188" s="82">
        <f t="shared" si="6"/>
        <v>400</v>
      </c>
      <c r="Z188" s="82">
        <f t="shared" si="7"/>
        <v>400</v>
      </c>
      <c r="AA188" s="82" t="str">
        <f t="shared" si="8"/>
        <v>0</v>
      </c>
      <c r="AC188" s="5"/>
    </row>
    <row r="189" spans="1:29" s="3" customFormat="1" ht="10.199999999999999" x14ac:dyDescent="0.2">
      <c r="A189" s="1" t="s">
        <v>2782</v>
      </c>
      <c r="B189" s="21">
        <v>61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J189" s="3" t="s">
        <v>446</v>
      </c>
      <c r="K189" s="75" t="s">
        <v>2453</v>
      </c>
      <c r="L189" s="76" t="s">
        <v>2185</v>
      </c>
      <c r="M189" s="77" t="s">
        <v>2336</v>
      </c>
      <c r="N189" s="3" t="s">
        <v>446</v>
      </c>
      <c r="O189" s="22" t="s">
        <v>2453</v>
      </c>
      <c r="P189" s="3">
        <v>25</v>
      </c>
      <c r="Q189" s="1" t="s">
        <v>2193</v>
      </c>
      <c r="R189" s="2">
        <v>24</v>
      </c>
      <c r="S189" s="133" t="s">
        <v>436</v>
      </c>
      <c r="T189" s="1" t="s">
        <v>2750</v>
      </c>
      <c r="U189" s="3" t="s">
        <v>2196</v>
      </c>
      <c r="V189" s="3" t="s">
        <v>2196</v>
      </c>
      <c r="W189" s="3" t="s">
        <v>2892</v>
      </c>
      <c r="X189" s="3" t="s">
        <v>1019</v>
      </c>
      <c r="Y189" s="82">
        <f t="shared" si="6"/>
        <v>400</v>
      </c>
      <c r="Z189" s="82">
        <f t="shared" si="7"/>
        <v>400</v>
      </c>
      <c r="AA189" s="82" t="str">
        <f t="shared" si="8"/>
        <v>0</v>
      </c>
      <c r="AC189" s="5"/>
    </row>
    <row r="190" spans="1:29" s="3" customFormat="1" ht="10.199999999999999" x14ac:dyDescent="0.2">
      <c r="A190" s="1" t="s">
        <v>1074</v>
      </c>
      <c r="B190" s="2">
        <v>210</v>
      </c>
      <c r="C190" s="1" t="s">
        <v>1066</v>
      </c>
      <c r="D190" s="1" t="s">
        <v>2718</v>
      </c>
      <c r="E190" s="3" t="s">
        <v>2187</v>
      </c>
      <c r="F190" s="3">
        <v>8</v>
      </c>
      <c r="G190" s="3">
        <v>25</v>
      </c>
      <c r="I190" s="114"/>
      <c r="J190" s="3" t="s">
        <v>446</v>
      </c>
      <c r="K190" s="112" t="s">
        <v>2887</v>
      </c>
      <c r="L190" s="76" t="s">
        <v>2185</v>
      </c>
      <c r="M190" s="130" t="s">
        <v>2887</v>
      </c>
      <c r="N190" s="3" t="s">
        <v>446</v>
      </c>
      <c r="O190" s="3" t="s">
        <v>2887</v>
      </c>
      <c r="P190" s="3">
        <v>25</v>
      </c>
      <c r="Q190" s="1" t="s">
        <v>2193</v>
      </c>
      <c r="R190" s="2">
        <v>25.5</v>
      </c>
      <c r="S190" s="133" t="s">
        <v>436</v>
      </c>
      <c r="T190" s="1" t="s">
        <v>2725</v>
      </c>
      <c r="U190" s="3" t="s">
        <v>2196</v>
      </c>
      <c r="V190" s="3" t="s">
        <v>2196</v>
      </c>
      <c r="W190" s="3" t="s">
        <v>2892</v>
      </c>
      <c r="X190" s="3" t="s">
        <v>1019</v>
      </c>
      <c r="Y190" s="82">
        <f t="shared" si="6"/>
        <v>400</v>
      </c>
      <c r="Z190" s="82">
        <f t="shared" si="7"/>
        <v>400</v>
      </c>
      <c r="AA190" s="82" t="str">
        <f t="shared" si="8"/>
        <v>0</v>
      </c>
      <c r="AC190" s="5"/>
    </row>
    <row r="191" spans="1:29" s="3" customFormat="1" ht="10.199999999999999" x14ac:dyDescent="0.2">
      <c r="A191" s="1" t="s">
        <v>1073</v>
      </c>
      <c r="B191" s="2">
        <v>285</v>
      </c>
      <c r="C191" s="1" t="s">
        <v>1063</v>
      </c>
      <c r="D191" s="1" t="s">
        <v>2718</v>
      </c>
      <c r="E191" s="3" t="s">
        <v>2187</v>
      </c>
      <c r="F191" s="3">
        <v>8</v>
      </c>
      <c r="G191" s="3">
        <v>25</v>
      </c>
      <c r="J191" s="3" t="s">
        <v>446</v>
      </c>
      <c r="K191" s="75" t="s">
        <v>2887</v>
      </c>
      <c r="L191" s="76" t="s">
        <v>2185</v>
      </c>
      <c r="M191" s="130" t="s">
        <v>2887</v>
      </c>
      <c r="N191" s="3" t="s">
        <v>446</v>
      </c>
      <c r="O191" s="3" t="s">
        <v>2887</v>
      </c>
      <c r="P191" s="3">
        <v>25</v>
      </c>
      <c r="Q191" s="1" t="s">
        <v>2193</v>
      </c>
      <c r="R191" s="2">
        <v>21</v>
      </c>
      <c r="S191" s="133" t="s">
        <v>436</v>
      </c>
      <c r="T191" s="1" t="s">
        <v>2723</v>
      </c>
      <c r="U191" s="3" t="s">
        <v>2196</v>
      </c>
      <c r="V191" s="3" t="s">
        <v>2196</v>
      </c>
      <c r="W191" s="3" t="s">
        <v>2892</v>
      </c>
      <c r="X191" s="3" t="s">
        <v>1019</v>
      </c>
      <c r="Y191" s="82">
        <f t="shared" si="6"/>
        <v>400</v>
      </c>
      <c r="Z191" s="82">
        <f t="shared" si="7"/>
        <v>400</v>
      </c>
      <c r="AA191" s="82" t="str">
        <f t="shared" si="8"/>
        <v>0</v>
      </c>
      <c r="AC191" s="5"/>
    </row>
    <row r="192" spans="1:29" s="3" customFormat="1" ht="10.199999999999999" x14ac:dyDescent="0.2">
      <c r="A192" s="1" t="s">
        <v>1075</v>
      </c>
      <c r="B192" s="2">
        <v>195</v>
      </c>
      <c r="C192" s="1" t="s">
        <v>1066</v>
      </c>
      <c r="D192" s="1" t="s">
        <v>2718</v>
      </c>
      <c r="E192" s="3" t="s">
        <v>2187</v>
      </c>
      <c r="F192" s="3">
        <v>8</v>
      </c>
      <c r="G192" s="3">
        <v>25</v>
      </c>
      <c r="I192" s="114"/>
      <c r="J192" s="3" t="s">
        <v>446</v>
      </c>
      <c r="K192" s="112" t="s">
        <v>2887</v>
      </c>
      <c r="L192" s="76" t="s">
        <v>2185</v>
      </c>
      <c r="M192" s="130" t="s">
        <v>2887</v>
      </c>
      <c r="N192" s="3" t="s">
        <v>446</v>
      </c>
      <c r="O192" s="3" t="s">
        <v>2887</v>
      </c>
      <c r="P192" s="3">
        <v>25</v>
      </c>
      <c r="Q192" s="1" t="s">
        <v>2193</v>
      </c>
      <c r="R192" s="2">
        <v>21</v>
      </c>
      <c r="S192" s="133" t="s">
        <v>436</v>
      </c>
      <c r="T192" s="1" t="s">
        <v>2723</v>
      </c>
      <c r="U192" s="3" t="s">
        <v>2196</v>
      </c>
      <c r="V192" s="3" t="s">
        <v>2196</v>
      </c>
      <c r="W192" s="3" t="s">
        <v>2892</v>
      </c>
      <c r="X192" s="3" t="s">
        <v>1019</v>
      </c>
      <c r="Y192" s="82">
        <f t="shared" si="6"/>
        <v>400</v>
      </c>
      <c r="Z192" s="82">
        <f t="shared" si="7"/>
        <v>400</v>
      </c>
      <c r="AA192" s="82" t="str">
        <f t="shared" si="8"/>
        <v>0</v>
      </c>
      <c r="AC192" s="5"/>
    </row>
    <row r="193" spans="1:46" s="3" customFormat="1" ht="10.199999999999999" x14ac:dyDescent="0.2">
      <c r="A193" s="1" t="s">
        <v>2679</v>
      </c>
      <c r="B193" s="2">
        <v>14.48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1045</v>
      </c>
      <c r="J193" s="3" t="s">
        <v>446</v>
      </c>
      <c r="K193" s="75" t="s">
        <v>2680</v>
      </c>
      <c r="L193" s="76" t="s">
        <v>2185</v>
      </c>
      <c r="M193" s="77" t="s">
        <v>2887</v>
      </c>
      <c r="N193" s="3" t="s">
        <v>446</v>
      </c>
      <c r="O193" s="3" t="s">
        <v>1044</v>
      </c>
      <c r="P193" s="3">
        <v>25</v>
      </c>
      <c r="Q193" s="1" t="s">
        <v>2193</v>
      </c>
      <c r="R193" s="2">
        <v>25.5</v>
      </c>
      <c r="S193" s="120" t="s">
        <v>2585</v>
      </c>
      <c r="T193" s="1" t="s">
        <v>2725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46" s="46" customFormat="1" ht="11.85" customHeight="1" thickBot="1" x14ac:dyDescent="0.3">
      <c r="G194" s="47">
        <f>SUM(G160:G193)</f>
        <v>760</v>
      </c>
      <c r="H194" s="47"/>
      <c r="I194" s="47"/>
      <c r="J194" s="47"/>
      <c r="K194" s="47"/>
      <c r="L194" s="48"/>
      <c r="M194" s="47">
        <f>G194-P194</f>
        <v>0</v>
      </c>
      <c r="N194" s="47"/>
      <c r="O194" s="47"/>
      <c r="P194" s="47">
        <f>SUM(P160:P193)</f>
        <v>760</v>
      </c>
      <c r="Q194" s="49"/>
      <c r="R194" s="49"/>
      <c r="S194" s="96"/>
      <c r="T194" s="49"/>
      <c r="X194" s="49"/>
      <c r="Y194" s="82"/>
      <c r="Z194" s="82" t="str">
        <f t="shared" si="7"/>
        <v>0</v>
      </c>
      <c r="AA194" s="82" t="str">
        <f t="shared" si="8"/>
        <v>0</v>
      </c>
    </row>
    <row r="195" spans="1:46" s="43" customFormat="1" ht="11.85" customHeight="1" x14ac:dyDescent="0.25">
      <c r="C195" s="50" t="s">
        <v>2854</v>
      </c>
      <c r="G195" s="22"/>
      <c r="H195" s="22"/>
      <c r="I195" s="69"/>
      <c r="J195" s="22"/>
      <c r="K195" s="22"/>
      <c r="L195" s="45"/>
      <c r="M195" s="22"/>
      <c r="N195" s="22"/>
      <c r="O195" s="22"/>
      <c r="P195" s="22"/>
      <c r="Q195" s="22"/>
      <c r="R195" s="22"/>
      <c r="S195" s="95"/>
      <c r="T195" s="22"/>
      <c r="X195" s="22"/>
      <c r="Y195" s="82"/>
      <c r="Z195" s="82" t="str">
        <f t="shared" si="7"/>
        <v>0</v>
      </c>
      <c r="AA195" s="82" t="str">
        <f t="shared" si="8"/>
        <v>0</v>
      </c>
    </row>
    <row r="196" spans="1:46" s="3" customFormat="1" ht="10.199999999999999" x14ac:dyDescent="0.2">
      <c r="A196" s="1" t="s">
        <v>2717</v>
      </c>
      <c r="B196" s="2">
        <v>76.5</v>
      </c>
      <c r="C196" s="1" t="s">
        <v>2485</v>
      </c>
      <c r="D196" s="1" t="s">
        <v>2186</v>
      </c>
      <c r="E196" s="3" t="s">
        <v>2187</v>
      </c>
      <c r="F196" s="3">
        <v>16</v>
      </c>
      <c r="G196" s="3">
        <v>25</v>
      </c>
      <c r="I196" s="23" t="s">
        <v>2893</v>
      </c>
      <c r="J196" s="3" t="s">
        <v>446</v>
      </c>
      <c r="K196" s="23" t="s">
        <v>2446</v>
      </c>
      <c r="L196" s="20" t="s">
        <v>2185</v>
      </c>
      <c r="M196" s="26" t="s">
        <v>2889</v>
      </c>
      <c r="N196" s="37" t="s">
        <v>446</v>
      </c>
      <c r="O196" s="26" t="s">
        <v>1047</v>
      </c>
      <c r="P196" s="26">
        <v>25</v>
      </c>
      <c r="Q196" s="1" t="s">
        <v>1066</v>
      </c>
      <c r="R196" s="2">
        <v>125</v>
      </c>
      <c r="S196" s="113">
        <v>15857</v>
      </c>
      <c r="T196" s="1" t="s">
        <v>1072</v>
      </c>
      <c r="U196" s="3" t="s">
        <v>2716</v>
      </c>
      <c r="V196" s="3" t="s">
        <v>2716</v>
      </c>
      <c r="W196" s="22" t="s">
        <v>2892</v>
      </c>
      <c r="X196" s="22" t="s">
        <v>2847</v>
      </c>
      <c r="Y196" s="82">
        <f t="shared" si="6"/>
        <v>800</v>
      </c>
      <c r="Z196" s="82" t="str">
        <f t="shared" si="7"/>
        <v>0</v>
      </c>
      <c r="AA196" s="82">
        <f t="shared" si="8"/>
        <v>800</v>
      </c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</row>
    <row r="197" spans="1:46" s="42" customFormat="1" ht="11.85" customHeight="1" x14ac:dyDescent="0.25">
      <c r="A197" s="52"/>
      <c r="B197" s="53"/>
      <c r="C197" s="52"/>
      <c r="D197" s="52"/>
      <c r="G197" s="40">
        <f>SUM(G196:G196)</f>
        <v>25</v>
      </c>
      <c r="H197" s="40"/>
      <c r="I197" s="40"/>
      <c r="J197" s="40"/>
      <c r="K197" s="54"/>
      <c r="L197" s="55"/>
      <c r="M197" s="40">
        <f>G197-P197</f>
        <v>0</v>
      </c>
      <c r="N197" s="40"/>
      <c r="O197" s="40"/>
      <c r="P197" s="40">
        <f>SUM(P196:P196)</f>
        <v>25</v>
      </c>
      <c r="Q197" s="52"/>
      <c r="R197" s="53"/>
      <c r="S197" s="94"/>
      <c r="T197" s="52"/>
      <c r="Y197" s="82"/>
      <c r="Z197" s="82" t="str">
        <f t="shared" ref="Z197:Z260" si="9">IF(X197="N",Y197,"0")</f>
        <v>0</v>
      </c>
      <c r="AA197" s="82" t="str">
        <f t="shared" ref="AA197:AA260" si="10">IF(X197="P",Y197,"0")</f>
        <v>0</v>
      </c>
      <c r="AC197" s="56"/>
    </row>
    <row r="198" spans="1:46" s="43" customFormat="1" ht="11.85" customHeight="1" x14ac:dyDescent="0.25">
      <c r="C198" s="50" t="s">
        <v>2886</v>
      </c>
      <c r="G198" s="22"/>
      <c r="H198" s="22"/>
      <c r="I198" s="69"/>
      <c r="J198" s="22"/>
      <c r="K198" s="22"/>
      <c r="L198" s="45"/>
      <c r="M198" s="22"/>
      <c r="N198" s="22"/>
      <c r="O198" s="22"/>
      <c r="P198" s="22"/>
      <c r="Q198" s="22"/>
      <c r="R198" s="22"/>
      <c r="S198" s="95"/>
      <c r="T198" s="22"/>
      <c r="X198" s="22"/>
      <c r="Y198" s="82"/>
      <c r="Z198" s="82" t="str">
        <f t="shared" si="9"/>
        <v>0</v>
      </c>
      <c r="AA198" s="82" t="str">
        <f t="shared" si="10"/>
        <v>0</v>
      </c>
    </row>
    <row r="199" spans="1:46" s="3" customFormat="1" ht="10.199999999999999" x14ac:dyDescent="0.2">
      <c r="A199" s="1" t="s">
        <v>2717</v>
      </c>
      <c r="B199" s="2">
        <v>76.5</v>
      </c>
      <c r="C199" s="1" t="s">
        <v>2485</v>
      </c>
      <c r="D199" s="1" t="s">
        <v>2718</v>
      </c>
      <c r="E199" s="3" t="s">
        <v>2187</v>
      </c>
      <c r="F199" s="3">
        <v>8</v>
      </c>
      <c r="G199" s="3">
        <v>25</v>
      </c>
      <c r="I199" s="23" t="s">
        <v>2893</v>
      </c>
      <c r="J199" s="3" t="s">
        <v>446</v>
      </c>
      <c r="K199" s="23" t="s">
        <v>2446</v>
      </c>
      <c r="L199" s="20" t="s">
        <v>2185</v>
      </c>
      <c r="M199" s="26" t="s">
        <v>2889</v>
      </c>
      <c r="N199" s="37" t="s">
        <v>446</v>
      </c>
      <c r="O199" s="26" t="s">
        <v>1047</v>
      </c>
      <c r="P199" s="26">
        <v>25</v>
      </c>
      <c r="Q199" s="1" t="s">
        <v>1066</v>
      </c>
      <c r="R199" s="2">
        <v>125</v>
      </c>
      <c r="S199" s="113">
        <v>15857</v>
      </c>
      <c r="T199" s="1" t="s">
        <v>1072</v>
      </c>
      <c r="U199" s="3" t="s">
        <v>2716</v>
      </c>
      <c r="V199" s="3" t="s">
        <v>2716</v>
      </c>
      <c r="W199" s="22" t="s">
        <v>2892</v>
      </c>
      <c r="X199" s="22" t="s">
        <v>2847</v>
      </c>
      <c r="Y199" s="82">
        <f t="shared" ref="Y199:Y258" si="11">F199*G199*2</f>
        <v>400</v>
      </c>
      <c r="Z199" s="82" t="str">
        <f t="shared" si="9"/>
        <v>0</v>
      </c>
      <c r="AA199" s="82">
        <f t="shared" si="10"/>
        <v>400</v>
      </c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</row>
    <row r="200" spans="1:46" s="42" customFormat="1" ht="11.85" customHeight="1" x14ac:dyDescent="0.25">
      <c r="A200" s="52"/>
      <c r="B200" s="53"/>
      <c r="C200" s="52"/>
      <c r="D200" s="52"/>
      <c r="G200" s="40">
        <f>SUM(G199:G199)</f>
        <v>25</v>
      </c>
      <c r="H200" s="40"/>
      <c r="I200" s="40"/>
      <c r="J200" s="40"/>
      <c r="K200" s="54"/>
      <c r="L200" s="55"/>
      <c r="M200" s="40">
        <f>G200-P200</f>
        <v>0</v>
      </c>
      <c r="N200" s="40"/>
      <c r="O200" s="40"/>
      <c r="P200" s="40">
        <f>SUM(P199:P199)</f>
        <v>25</v>
      </c>
      <c r="Q200" s="52"/>
      <c r="R200" s="53"/>
      <c r="S200" s="94"/>
      <c r="T200" s="52"/>
      <c r="Y200" s="82"/>
      <c r="Z200" s="82" t="str">
        <f t="shared" si="9"/>
        <v>0</v>
      </c>
      <c r="AA200" s="82" t="str">
        <f t="shared" si="10"/>
        <v>0</v>
      </c>
      <c r="AC200" s="56"/>
    </row>
    <row r="201" spans="1:46" s="43" customFormat="1" ht="11.85" customHeight="1" x14ac:dyDescent="0.25">
      <c r="C201" s="50" t="s">
        <v>470</v>
      </c>
      <c r="G201" s="22"/>
      <c r="H201" s="22"/>
      <c r="I201" s="69"/>
      <c r="J201" s="22"/>
      <c r="K201" s="22"/>
      <c r="L201" s="45"/>
      <c r="M201" s="22"/>
      <c r="N201" s="22"/>
      <c r="O201" s="22"/>
      <c r="P201" s="22"/>
      <c r="Q201" s="22"/>
      <c r="R201" s="22"/>
      <c r="S201" s="95"/>
      <c r="T201" s="22"/>
      <c r="X201" s="22"/>
      <c r="Y201" s="82"/>
      <c r="Z201" s="82" t="str">
        <f t="shared" si="9"/>
        <v>0</v>
      </c>
      <c r="AA201" s="82" t="str">
        <f t="shared" si="10"/>
        <v>0</v>
      </c>
    </row>
    <row r="202" spans="1:46" s="3" customFormat="1" ht="10.199999999999999" x14ac:dyDescent="0.2">
      <c r="A202" s="1" t="s">
        <v>1070</v>
      </c>
      <c r="B202" s="2">
        <v>0</v>
      </c>
      <c r="C202" s="1" t="s">
        <v>1066</v>
      </c>
      <c r="D202" s="1" t="s">
        <v>2186</v>
      </c>
      <c r="E202" s="3" t="s">
        <v>2187</v>
      </c>
      <c r="F202" s="3">
        <v>16</v>
      </c>
      <c r="G202" s="3">
        <v>5</v>
      </c>
      <c r="I202" s="27" t="s">
        <v>427</v>
      </c>
      <c r="J202" s="3" t="s">
        <v>446</v>
      </c>
      <c r="K202" s="111" t="s">
        <v>2821</v>
      </c>
      <c r="L202" s="1" t="s">
        <v>2185</v>
      </c>
      <c r="M202" s="3" t="s">
        <v>2606</v>
      </c>
      <c r="N202" s="3" t="s">
        <v>446</v>
      </c>
      <c r="P202" s="3">
        <v>5</v>
      </c>
      <c r="Q202" s="1" t="s">
        <v>2485</v>
      </c>
      <c r="R202" s="2">
        <v>0</v>
      </c>
      <c r="S202" s="102">
        <v>15842</v>
      </c>
      <c r="T202" s="1" t="s">
        <v>2607</v>
      </c>
      <c r="U202" s="3" t="s">
        <v>2603</v>
      </c>
      <c r="V202" s="3" t="s">
        <v>2603</v>
      </c>
      <c r="W202" s="22" t="s">
        <v>2892</v>
      </c>
      <c r="X202" s="3" t="s">
        <v>2847</v>
      </c>
      <c r="Y202" s="82">
        <f t="shared" si="11"/>
        <v>160</v>
      </c>
      <c r="Z202" s="82" t="str">
        <f t="shared" si="9"/>
        <v>0</v>
      </c>
      <c r="AA202" s="82">
        <f t="shared" si="10"/>
        <v>160</v>
      </c>
      <c r="AC202" s="5"/>
    </row>
    <row r="203" spans="1:46" s="3" customFormat="1" ht="10.199999999999999" x14ac:dyDescent="0.2">
      <c r="A203" s="1" t="s">
        <v>1070</v>
      </c>
      <c r="B203" s="2">
        <v>0</v>
      </c>
      <c r="C203" s="1" t="s">
        <v>1066</v>
      </c>
      <c r="D203" s="1" t="s">
        <v>2186</v>
      </c>
      <c r="E203" s="3" t="s">
        <v>2187</v>
      </c>
      <c r="F203" s="3">
        <v>16</v>
      </c>
      <c r="G203" s="3">
        <v>25</v>
      </c>
      <c r="I203" s="27" t="s">
        <v>427</v>
      </c>
      <c r="J203" s="3" t="s">
        <v>446</v>
      </c>
      <c r="K203" s="111" t="s">
        <v>2821</v>
      </c>
      <c r="L203" s="1" t="s">
        <v>2185</v>
      </c>
      <c r="M203" s="3" t="s">
        <v>2606</v>
      </c>
      <c r="N203" s="3" t="s">
        <v>446</v>
      </c>
      <c r="P203" s="3">
        <v>25</v>
      </c>
      <c r="Q203" s="1" t="s">
        <v>2321</v>
      </c>
      <c r="R203" s="2">
        <v>54.65</v>
      </c>
      <c r="S203" s="102">
        <v>15842</v>
      </c>
      <c r="T203" s="1" t="s">
        <v>2710</v>
      </c>
      <c r="U203" s="3" t="s">
        <v>2603</v>
      </c>
      <c r="V203" s="3" t="s">
        <v>2603</v>
      </c>
      <c r="W203" s="22" t="s">
        <v>2892</v>
      </c>
      <c r="X203" s="3" t="s">
        <v>2847</v>
      </c>
      <c r="Y203" s="82">
        <f t="shared" si="11"/>
        <v>800</v>
      </c>
      <c r="Z203" s="82" t="str">
        <f t="shared" si="9"/>
        <v>0</v>
      </c>
      <c r="AA203" s="82">
        <f t="shared" si="10"/>
        <v>800</v>
      </c>
      <c r="AC203" s="5"/>
    </row>
    <row r="204" spans="1:46" s="3" customFormat="1" ht="10.199999999999999" x14ac:dyDescent="0.2">
      <c r="A204" s="1" t="s">
        <v>1070</v>
      </c>
      <c r="B204" s="2">
        <v>0</v>
      </c>
      <c r="C204" s="1" t="s">
        <v>1066</v>
      </c>
      <c r="D204" s="1" t="s">
        <v>2186</v>
      </c>
      <c r="E204" s="3" t="s">
        <v>2187</v>
      </c>
      <c r="F204" s="3">
        <v>16</v>
      </c>
      <c r="G204" s="3">
        <v>7</v>
      </c>
      <c r="I204" s="27" t="s">
        <v>427</v>
      </c>
      <c r="J204" s="3" t="s">
        <v>446</v>
      </c>
      <c r="K204" s="111" t="s">
        <v>2821</v>
      </c>
      <c r="L204" s="1" t="s">
        <v>2185</v>
      </c>
      <c r="M204" s="3" t="s">
        <v>2708</v>
      </c>
      <c r="N204" s="3" t="s">
        <v>446</v>
      </c>
      <c r="P204" s="3">
        <v>7</v>
      </c>
      <c r="Q204" s="1" t="s">
        <v>2321</v>
      </c>
      <c r="R204" s="2">
        <v>48</v>
      </c>
      <c r="S204" s="102">
        <v>15878</v>
      </c>
      <c r="T204" s="1" t="s">
        <v>2709</v>
      </c>
      <c r="U204" s="3" t="s">
        <v>2603</v>
      </c>
      <c r="V204" s="3" t="s">
        <v>2603</v>
      </c>
      <c r="W204" s="22" t="s">
        <v>2892</v>
      </c>
      <c r="X204" s="3" t="s">
        <v>2847</v>
      </c>
      <c r="Y204" s="82">
        <f t="shared" si="11"/>
        <v>224</v>
      </c>
      <c r="Z204" s="82" t="str">
        <f t="shared" si="9"/>
        <v>0</v>
      </c>
      <c r="AA204" s="82">
        <f t="shared" si="10"/>
        <v>224</v>
      </c>
      <c r="AC204" s="5"/>
    </row>
    <row r="205" spans="1:46" s="42" customFormat="1" ht="11.85" customHeight="1" x14ac:dyDescent="0.25">
      <c r="A205" s="52"/>
      <c r="B205" s="53"/>
      <c r="C205" s="52"/>
      <c r="D205" s="52"/>
      <c r="G205" s="40">
        <f>SUM(G201:G204)</f>
        <v>37</v>
      </c>
      <c r="H205" s="40"/>
      <c r="I205" s="40"/>
      <c r="J205" s="40"/>
      <c r="K205" s="54"/>
      <c r="L205" s="55"/>
      <c r="M205" s="40">
        <f>G205-P205</f>
        <v>0</v>
      </c>
      <c r="N205" s="40"/>
      <c r="O205" s="40"/>
      <c r="P205" s="40">
        <f>SUM(P201:P204)</f>
        <v>37</v>
      </c>
      <c r="Q205" s="52"/>
      <c r="R205" s="53"/>
      <c r="S205" s="132"/>
      <c r="T205" s="52"/>
      <c r="Y205" s="82"/>
      <c r="Z205" s="82" t="str">
        <f t="shared" si="9"/>
        <v>0</v>
      </c>
      <c r="AA205" s="82" t="str">
        <f t="shared" si="10"/>
        <v>0</v>
      </c>
      <c r="AC205" s="56"/>
    </row>
    <row r="206" spans="1:46" s="43" customFormat="1" ht="11.85" customHeight="1" x14ac:dyDescent="0.25">
      <c r="C206" s="50" t="s">
        <v>2169</v>
      </c>
      <c r="G206" s="22"/>
      <c r="H206" s="22"/>
      <c r="I206" s="69"/>
      <c r="J206" s="22"/>
      <c r="K206" s="22"/>
      <c r="L206" s="20"/>
      <c r="M206" s="22"/>
      <c r="N206" s="22"/>
      <c r="O206" s="22"/>
      <c r="P206" s="22"/>
      <c r="Q206" s="22"/>
      <c r="R206" s="22"/>
      <c r="S206" s="131"/>
      <c r="T206" s="22"/>
      <c r="X206" s="22"/>
      <c r="Y206" s="82"/>
      <c r="Z206" s="82" t="str">
        <f t="shared" si="9"/>
        <v>0</v>
      </c>
      <c r="AA206" s="82" t="str">
        <f t="shared" si="10"/>
        <v>0</v>
      </c>
    </row>
    <row r="207" spans="1:46" s="3" customFormat="1" ht="10.199999999999999" x14ac:dyDescent="0.2">
      <c r="A207" s="1" t="s">
        <v>1090</v>
      </c>
      <c r="B207" s="2">
        <v>0</v>
      </c>
      <c r="C207" s="1" t="s">
        <v>1066</v>
      </c>
      <c r="D207" s="1" t="s">
        <v>2718</v>
      </c>
      <c r="E207" s="3" t="s">
        <v>2187</v>
      </c>
      <c r="F207" s="3">
        <v>8</v>
      </c>
      <c r="G207" s="3">
        <v>5</v>
      </c>
      <c r="I207" s="27" t="s">
        <v>427</v>
      </c>
      <c r="J207" s="3" t="s">
        <v>446</v>
      </c>
      <c r="K207" s="111" t="s">
        <v>2821</v>
      </c>
      <c r="L207" s="1" t="s">
        <v>2185</v>
      </c>
      <c r="M207" s="3" t="s">
        <v>2606</v>
      </c>
      <c r="N207" s="3" t="s">
        <v>446</v>
      </c>
      <c r="P207" s="3">
        <v>5</v>
      </c>
      <c r="Q207" s="1" t="s">
        <v>2485</v>
      </c>
      <c r="R207" s="2">
        <v>0</v>
      </c>
      <c r="S207" s="102">
        <v>15842</v>
      </c>
      <c r="T207" s="1" t="s">
        <v>2799</v>
      </c>
      <c r="U207" s="3" t="s">
        <v>2603</v>
      </c>
      <c r="V207" s="3" t="s">
        <v>2603</v>
      </c>
      <c r="W207" s="22" t="s">
        <v>2892</v>
      </c>
      <c r="X207" s="3" t="s">
        <v>2847</v>
      </c>
      <c r="Y207" s="82">
        <f t="shared" si="11"/>
        <v>80</v>
      </c>
      <c r="Z207" s="82" t="str">
        <f t="shared" si="9"/>
        <v>0</v>
      </c>
      <c r="AA207" s="82">
        <f t="shared" si="10"/>
        <v>80</v>
      </c>
    </row>
    <row r="208" spans="1:46" s="3" customFormat="1" ht="10.199999999999999" x14ac:dyDescent="0.2">
      <c r="A208" s="1" t="s">
        <v>1090</v>
      </c>
      <c r="B208" s="2">
        <v>0</v>
      </c>
      <c r="C208" s="1" t="s">
        <v>1066</v>
      </c>
      <c r="D208" s="1" t="s">
        <v>2718</v>
      </c>
      <c r="E208" s="3" t="s">
        <v>2187</v>
      </c>
      <c r="F208" s="3">
        <v>8</v>
      </c>
      <c r="G208" s="3">
        <v>25</v>
      </c>
      <c r="I208" s="27" t="s">
        <v>427</v>
      </c>
      <c r="J208" s="3" t="s">
        <v>446</v>
      </c>
      <c r="K208" s="111" t="s">
        <v>2821</v>
      </c>
      <c r="L208" s="1" t="s">
        <v>2185</v>
      </c>
      <c r="M208" s="3" t="s">
        <v>2606</v>
      </c>
      <c r="N208" s="3" t="s">
        <v>446</v>
      </c>
      <c r="P208" s="3">
        <v>25</v>
      </c>
      <c r="Q208" s="1" t="s">
        <v>2321</v>
      </c>
      <c r="R208" s="2">
        <v>54.65</v>
      </c>
      <c r="S208" s="102">
        <v>15842</v>
      </c>
      <c r="T208" s="1" t="s">
        <v>2710</v>
      </c>
      <c r="U208" s="3" t="s">
        <v>2603</v>
      </c>
      <c r="V208" s="3" t="s">
        <v>2603</v>
      </c>
      <c r="W208" s="22" t="s">
        <v>2892</v>
      </c>
      <c r="X208" s="3" t="s">
        <v>2847</v>
      </c>
      <c r="Y208" s="82">
        <f t="shared" si="11"/>
        <v>400</v>
      </c>
      <c r="Z208" s="82" t="str">
        <f t="shared" si="9"/>
        <v>0</v>
      </c>
      <c r="AA208" s="82">
        <f t="shared" si="10"/>
        <v>400</v>
      </c>
      <c r="AC208" s="5"/>
    </row>
    <row r="209" spans="1:256" s="3" customFormat="1" ht="10.199999999999999" x14ac:dyDescent="0.2">
      <c r="A209" s="1" t="s">
        <v>1090</v>
      </c>
      <c r="B209" s="2">
        <v>0</v>
      </c>
      <c r="C209" s="1" t="s">
        <v>1066</v>
      </c>
      <c r="D209" s="1" t="s">
        <v>2718</v>
      </c>
      <c r="E209" s="3" t="s">
        <v>2187</v>
      </c>
      <c r="F209" s="3">
        <v>8</v>
      </c>
      <c r="G209" s="3">
        <v>7</v>
      </c>
      <c r="I209" s="27" t="s">
        <v>427</v>
      </c>
      <c r="J209" s="3" t="s">
        <v>446</v>
      </c>
      <c r="K209" s="111" t="s">
        <v>2821</v>
      </c>
      <c r="L209" s="1" t="s">
        <v>2185</v>
      </c>
      <c r="M209" s="3" t="s">
        <v>2708</v>
      </c>
      <c r="N209" s="3" t="s">
        <v>446</v>
      </c>
      <c r="P209" s="3">
        <v>7</v>
      </c>
      <c r="Q209" s="1" t="s">
        <v>2321</v>
      </c>
      <c r="R209" s="2">
        <v>48</v>
      </c>
      <c r="S209" s="102">
        <v>15878</v>
      </c>
      <c r="T209" s="1" t="s">
        <v>2709</v>
      </c>
      <c r="U209" s="3" t="s">
        <v>2603</v>
      </c>
      <c r="V209" s="3" t="s">
        <v>2603</v>
      </c>
      <c r="W209" s="22" t="s">
        <v>2892</v>
      </c>
      <c r="X209" s="3" t="s">
        <v>2847</v>
      </c>
      <c r="Y209" s="82">
        <f t="shared" si="11"/>
        <v>112</v>
      </c>
      <c r="Z209" s="82" t="str">
        <f t="shared" si="9"/>
        <v>0</v>
      </c>
      <c r="AA209" s="82">
        <f t="shared" si="10"/>
        <v>112</v>
      </c>
      <c r="AC209" s="5"/>
    </row>
    <row r="210" spans="1:256" s="46" customFormat="1" ht="11.85" customHeight="1" thickBot="1" x14ac:dyDescent="0.3">
      <c r="G210" s="47">
        <f>SUM(G206:G209)</f>
        <v>37</v>
      </c>
      <c r="H210" s="47"/>
      <c r="I210" s="47"/>
      <c r="J210" s="47"/>
      <c r="K210" s="47"/>
      <c r="L210" s="48"/>
      <c r="M210" s="47">
        <f>G210-P210</f>
        <v>0</v>
      </c>
      <c r="N210" s="47"/>
      <c r="O210" s="47"/>
      <c r="P210" s="47">
        <f>SUM(P206:P209)</f>
        <v>37</v>
      </c>
      <c r="Q210" s="49"/>
      <c r="R210" s="49"/>
      <c r="S210" s="96"/>
      <c r="T210" s="49"/>
      <c r="X210" s="49"/>
      <c r="Y210" s="82"/>
      <c r="Z210" s="82" t="str">
        <f t="shared" si="9"/>
        <v>0</v>
      </c>
      <c r="AA210" s="82" t="str">
        <f t="shared" si="10"/>
        <v>0</v>
      </c>
    </row>
    <row r="211" spans="1:256" s="43" customFormat="1" ht="11.85" customHeight="1" x14ac:dyDescent="0.25">
      <c r="C211" s="50" t="s">
        <v>2177</v>
      </c>
      <c r="G211" s="22"/>
      <c r="H211" s="22"/>
      <c r="I211" s="22"/>
      <c r="J211" s="22"/>
      <c r="K211" s="22"/>
      <c r="L211" s="45"/>
      <c r="M211" s="22"/>
      <c r="N211" s="22"/>
      <c r="O211" s="22"/>
      <c r="P211" s="22"/>
      <c r="Q211" s="22"/>
      <c r="R211" s="22"/>
      <c r="S211" s="95"/>
      <c r="T211" s="22"/>
      <c r="X211" s="22"/>
      <c r="Y211" s="82"/>
      <c r="Z211" s="82" t="str">
        <f t="shared" si="9"/>
        <v>0</v>
      </c>
      <c r="AA211" s="82" t="str">
        <f t="shared" si="10"/>
        <v>0</v>
      </c>
    </row>
    <row r="212" spans="1:256" s="3" customFormat="1" ht="10.199999999999999" x14ac:dyDescent="0.2">
      <c r="A212" s="1" t="s">
        <v>1071</v>
      </c>
      <c r="B212" s="2">
        <v>0</v>
      </c>
      <c r="C212" s="1" t="s">
        <v>1066</v>
      </c>
      <c r="D212" s="1" t="s">
        <v>2186</v>
      </c>
      <c r="E212" s="3" t="s">
        <v>2187</v>
      </c>
      <c r="F212" s="3">
        <v>16</v>
      </c>
      <c r="G212" s="3">
        <v>46</v>
      </c>
      <c r="J212" s="3" t="s">
        <v>446</v>
      </c>
      <c r="K212" s="111" t="s">
        <v>2608</v>
      </c>
      <c r="L212" s="1" t="s">
        <v>2185</v>
      </c>
      <c r="M212" s="3" t="s">
        <v>2608</v>
      </c>
      <c r="N212" s="3" t="s">
        <v>446</v>
      </c>
      <c r="P212" s="3">
        <v>46</v>
      </c>
      <c r="Q212" s="1" t="s">
        <v>2193</v>
      </c>
      <c r="R212" s="2">
        <v>0</v>
      </c>
      <c r="S212" s="91" t="s">
        <v>436</v>
      </c>
      <c r="T212" s="1" t="s">
        <v>2609</v>
      </c>
      <c r="U212" s="3" t="s">
        <v>2610</v>
      </c>
      <c r="V212" s="3" t="s">
        <v>2610</v>
      </c>
      <c r="W212" s="3" t="s">
        <v>2892</v>
      </c>
      <c r="X212" s="3" t="s">
        <v>1019</v>
      </c>
      <c r="Y212" s="82">
        <f t="shared" si="11"/>
        <v>1472</v>
      </c>
      <c r="Z212" s="82">
        <f t="shared" si="9"/>
        <v>1472</v>
      </c>
      <c r="AA212" s="82" t="str">
        <f t="shared" si="10"/>
        <v>0</v>
      </c>
      <c r="AC212" s="5"/>
    </row>
    <row r="213" spans="1:256" s="22" customFormat="1" ht="11.85" customHeight="1" x14ac:dyDescent="0.2">
      <c r="K213" s="26"/>
      <c r="L213" s="20" t="s">
        <v>2185</v>
      </c>
      <c r="O213" s="28"/>
      <c r="Q213" s="20"/>
      <c r="R213" s="21"/>
      <c r="S213" s="95"/>
      <c r="T213" s="20"/>
      <c r="Y213" s="82"/>
      <c r="Z213" s="82" t="str">
        <f t="shared" si="9"/>
        <v>0</v>
      </c>
      <c r="AA213" s="82" t="str">
        <f t="shared" si="10"/>
        <v>0</v>
      </c>
      <c r="AC213" s="25"/>
    </row>
    <row r="214" spans="1:256" s="42" customFormat="1" ht="11.85" customHeight="1" x14ac:dyDescent="0.25">
      <c r="A214" s="52"/>
      <c r="B214" s="53"/>
      <c r="C214" s="52"/>
      <c r="D214" s="52"/>
      <c r="G214" s="40">
        <f>SUM(G211:G213)</f>
        <v>46</v>
      </c>
      <c r="H214" s="40"/>
      <c r="I214" s="40"/>
      <c r="J214" s="40"/>
      <c r="K214" s="117"/>
      <c r="L214" s="55"/>
      <c r="M214" s="40">
        <f>G214-P214</f>
        <v>0</v>
      </c>
      <c r="N214" s="40"/>
      <c r="O214" s="40"/>
      <c r="P214" s="40">
        <f>SUM(P211:P213)</f>
        <v>46</v>
      </c>
      <c r="Q214" s="52"/>
      <c r="R214" s="53"/>
      <c r="S214" s="94"/>
      <c r="T214" s="52"/>
      <c r="Y214" s="82"/>
      <c r="Z214" s="82" t="str">
        <f t="shared" si="9"/>
        <v>0</v>
      </c>
      <c r="AA214" s="82" t="str">
        <f t="shared" si="10"/>
        <v>0</v>
      </c>
      <c r="AC214" s="56"/>
    </row>
    <row r="215" spans="1:256" s="43" customFormat="1" ht="11.85" customHeight="1" x14ac:dyDescent="0.25">
      <c r="C215" s="50" t="s">
        <v>2176</v>
      </c>
      <c r="G215" s="22"/>
      <c r="H215" s="22"/>
      <c r="I215" s="22"/>
      <c r="J215" s="22"/>
      <c r="K215" s="26"/>
      <c r="L215" s="20"/>
      <c r="M215" s="22"/>
      <c r="N215" s="22"/>
      <c r="O215" s="22"/>
      <c r="P215" s="22"/>
      <c r="Q215" s="22"/>
      <c r="R215" s="22"/>
      <c r="S215" s="95"/>
      <c r="T215" s="22"/>
      <c r="X215" s="22"/>
      <c r="Y215" s="82"/>
      <c r="Z215" s="82" t="str">
        <f t="shared" si="9"/>
        <v>0</v>
      </c>
      <c r="AA215" s="82" t="str">
        <f t="shared" si="10"/>
        <v>0</v>
      </c>
    </row>
    <row r="216" spans="1:256" s="3" customFormat="1" ht="10.199999999999999" x14ac:dyDescent="0.2">
      <c r="A216" s="1" t="s">
        <v>1091</v>
      </c>
      <c r="B216" s="2">
        <v>0</v>
      </c>
      <c r="C216" s="1" t="s">
        <v>1066</v>
      </c>
      <c r="D216" s="1" t="s">
        <v>2718</v>
      </c>
      <c r="E216" s="3" t="s">
        <v>2187</v>
      </c>
      <c r="F216" s="3">
        <v>8</v>
      </c>
      <c r="G216" s="3">
        <v>46</v>
      </c>
      <c r="J216" s="3" t="s">
        <v>446</v>
      </c>
      <c r="K216" s="111" t="s">
        <v>2608</v>
      </c>
      <c r="L216" s="1" t="s">
        <v>2185</v>
      </c>
      <c r="M216" s="3" t="s">
        <v>2608</v>
      </c>
      <c r="N216" s="3" t="s">
        <v>446</v>
      </c>
      <c r="P216" s="3">
        <v>46</v>
      </c>
      <c r="Q216" s="1" t="s">
        <v>2193</v>
      </c>
      <c r="R216" s="2">
        <v>0</v>
      </c>
      <c r="S216" s="91" t="s">
        <v>436</v>
      </c>
      <c r="T216" s="1" t="s">
        <v>2800</v>
      </c>
      <c r="U216" s="3" t="s">
        <v>2610</v>
      </c>
      <c r="V216" s="3" t="s">
        <v>2610</v>
      </c>
      <c r="W216" s="3" t="s">
        <v>2892</v>
      </c>
      <c r="X216" s="3" t="s">
        <v>1019</v>
      </c>
      <c r="Y216" s="82">
        <f t="shared" si="11"/>
        <v>736</v>
      </c>
      <c r="Z216" s="82">
        <f t="shared" si="9"/>
        <v>736</v>
      </c>
      <c r="AA216" s="82" t="str">
        <f t="shared" si="10"/>
        <v>0</v>
      </c>
      <c r="AC216" s="5"/>
    </row>
    <row r="217" spans="1:256" s="22" customFormat="1" ht="11.85" customHeight="1" x14ac:dyDescent="0.2">
      <c r="L217" s="20" t="s">
        <v>2185</v>
      </c>
      <c r="O217" s="28"/>
      <c r="Q217" s="20"/>
      <c r="R217" s="21"/>
      <c r="S217" s="95"/>
      <c r="T217" s="20"/>
      <c r="Y217" s="82"/>
      <c r="Z217" s="82" t="str">
        <f t="shared" si="9"/>
        <v>0</v>
      </c>
      <c r="AA217" s="82" t="str">
        <f t="shared" si="10"/>
        <v>0</v>
      </c>
      <c r="AC217" s="25"/>
    </row>
    <row r="218" spans="1:256" s="46" customFormat="1" ht="11.85" customHeight="1" thickBot="1" x14ac:dyDescent="0.3">
      <c r="G218" s="47">
        <f>SUM(G215:G217)</f>
        <v>46</v>
      </c>
      <c r="H218" s="47"/>
      <c r="I218" s="47"/>
      <c r="J218" s="47"/>
      <c r="K218" s="47"/>
      <c r="L218" s="48"/>
      <c r="M218" s="47">
        <f>G218-P218</f>
        <v>0</v>
      </c>
      <c r="N218" s="47"/>
      <c r="O218" s="47"/>
      <c r="P218" s="47">
        <f>SUM(P215:P217)</f>
        <v>46</v>
      </c>
      <c r="Q218" s="49"/>
      <c r="R218" s="49"/>
      <c r="S218" s="96"/>
      <c r="T218" s="49"/>
      <c r="X218" s="49"/>
      <c r="Y218" s="82"/>
      <c r="Z218" s="82" t="str">
        <f t="shared" si="9"/>
        <v>0</v>
      </c>
      <c r="AA218" s="82" t="str">
        <f t="shared" si="10"/>
        <v>0</v>
      </c>
    </row>
    <row r="219" spans="1:256" s="71" customFormat="1" ht="11.85" customHeight="1" x14ac:dyDescent="0.25">
      <c r="C219" s="50" t="s">
        <v>2801</v>
      </c>
      <c r="G219" s="72"/>
      <c r="H219" s="72"/>
      <c r="I219" s="72" t="s">
        <v>1023</v>
      </c>
      <c r="J219" s="72"/>
      <c r="K219" s="72"/>
      <c r="L219" s="73"/>
      <c r="M219" s="72"/>
      <c r="N219" s="72"/>
      <c r="O219" s="72"/>
      <c r="P219" s="72"/>
      <c r="Q219" s="74"/>
      <c r="R219" s="74"/>
      <c r="S219" s="97"/>
      <c r="T219" s="74"/>
      <c r="X219" s="74"/>
      <c r="Y219" s="82"/>
      <c r="Z219" s="82" t="str">
        <f t="shared" si="9"/>
        <v>0</v>
      </c>
      <c r="AA219" s="82" t="str">
        <f t="shared" si="10"/>
        <v>0</v>
      </c>
    </row>
    <row r="220" spans="1:256" s="3" customFormat="1" ht="10.199999999999999" x14ac:dyDescent="0.2">
      <c r="A220" s="1" t="s">
        <v>2711</v>
      </c>
      <c r="B220" s="2">
        <v>216</v>
      </c>
      <c r="C220" s="1" t="s">
        <v>2218</v>
      </c>
      <c r="D220" s="1" t="s">
        <v>2186</v>
      </c>
      <c r="E220" s="3" t="s">
        <v>2187</v>
      </c>
      <c r="F220" s="3">
        <v>16</v>
      </c>
      <c r="G220" s="3">
        <v>172</v>
      </c>
      <c r="I220" s="114" t="s">
        <v>2920</v>
      </c>
      <c r="K220" s="111" t="s">
        <v>2277</v>
      </c>
      <c r="L220" s="1" t="s">
        <v>2185</v>
      </c>
      <c r="Q220" s="1"/>
      <c r="R220" s="2"/>
      <c r="S220" s="91"/>
      <c r="T220" s="1"/>
      <c r="U220" s="3" t="s">
        <v>2712</v>
      </c>
      <c r="Y220" s="82"/>
      <c r="Z220" s="82" t="str">
        <f t="shared" si="9"/>
        <v>0</v>
      </c>
      <c r="AA220" s="82" t="str">
        <f t="shared" si="10"/>
        <v>0</v>
      </c>
      <c r="AC220" s="5">
        <v>36915.692210648151</v>
      </c>
      <c r="AE220" s="3">
        <v>2533535</v>
      </c>
    </row>
    <row r="221" spans="1:256" s="3" customFormat="1" ht="10.199999999999999" x14ac:dyDescent="0.2">
      <c r="A221" s="1" t="s">
        <v>2711</v>
      </c>
      <c r="B221" s="2">
        <v>216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73</v>
      </c>
      <c r="I221" s="114" t="s">
        <v>2904</v>
      </c>
      <c r="K221" s="111" t="s">
        <v>2277</v>
      </c>
      <c r="L221" s="1" t="s">
        <v>2185</v>
      </c>
      <c r="Q221" s="1"/>
      <c r="R221" s="2"/>
      <c r="S221" s="91"/>
      <c r="T221" s="1"/>
      <c r="U221" s="3" t="s">
        <v>2712</v>
      </c>
      <c r="Y221" s="82"/>
      <c r="Z221" s="82" t="str">
        <f t="shared" si="9"/>
        <v>0</v>
      </c>
      <c r="AA221" s="82" t="str">
        <f t="shared" si="10"/>
        <v>0</v>
      </c>
      <c r="AC221" s="5">
        <v>36915.692210648151</v>
      </c>
      <c r="AE221" s="3">
        <v>2533535</v>
      </c>
    </row>
    <row r="222" spans="1:256" s="3" customFormat="1" ht="10.199999999999999" x14ac:dyDescent="0.2">
      <c r="A222" s="1"/>
      <c r="B222" s="2"/>
      <c r="C222" s="1"/>
      <c r="D222" s="1"/>
      <c r="I222" s="114"/>
      <c r="K222" s="111"/>
      <c r="L222" s="1" t="s">
        <v>2185</v>
      </c>
      <c r="M222" s="3" t="s">
        <v>2821</v>
      </c>
      <c r="P222" s="3">
        <v>60</v>
      </c>
      <c r="Q222" s="1"/>
      <c r="R222" s="2"/>
      <c r="S222" s="91"/>
      <c r="T222" s="1"/>
      <c r="Y222" s="82"/>
      <c r="Z222" s="82" t="str">
        <f t="shared" si="9"/>
        <v>0</v>
      </c>
      <c r="AA222" s="82" t="str">
        <f t="shared" si="10"/>
        <v>0</v>
      </c>
      <c r="AC222" s="5"/>
    </row>
    <row r="223" spans="1:256" s="38" customFormat="1" ht="11.85" customHeight="1" x14ac:dyDescent="0.25">
      <c r="G223" s="40">
        <f>SUM(G220:G221)</f>
        <v>245</v>
      </c>
      <c r="H223" s="40"/>
      <c r="I223" s="40"/>
      <c r="J223" s="40"/>
      <c r="K223" s="40"/>
      <c r="L223" s="41"/>
      <c r="M223" s="40"/>
      <c r="N223" s="40"/>
      <c r="O223" s="40"/>
      <c r="P223" s="40"/>
      <c r="Q223" s="42"/>
      <c r="R223" s="42"/>
      <c r="S223" s="94"/>
      <c r="T223" s="42"/>
      <c r="X223" s="42"/>
      <c r="Y223" s="82"/>
      <c r="Z223" s="82" t="str">
        <f t="shared" si="9"/>
        <v>0</v>
      </c>
      <c r="AA223" s="82" t="str">
        <f t="shared" si="10"/>
        <v>0</v>
      </c>
      <c r="IV223" s="38">
        <f>SUM(A223:IU223)</f>
        <v>245</v>
      </c>
    </row>
    <row r="224" spans="1:256" s="71" customFormat="1" ht="11.85" customHeight="1" x14ac:dyDescent="0.25">
      <c r="C224" s="50" t="s">
        <v>2802</v>
      </c>
      <c r="G224" s="72"/>
      <c r="H224" s="72"/>
      <c r="I224" s="72" t="s">
        <v>1023</v>
      </c>
      <c r="J224" s="72"/>
      <c r="K224" s="72"/>
      <c r="L224" s="73"/>
      <c r="M224" s="72"/>
      <c r="N224" s="72"/>
      <c r="O224" s="72"/>
      <c r="P224" s="72"/>
      <c r="Q224" s="74"/>
      <c r="R224" s="74"/>
      <c r="S224" s="97"/>
      <c r="T224" s="74"/>
      <c r="X224" s="74"/>
      <c r="Y224" s="82"/>
      <c r="Z224" s="82" t="str">
        <f t="shared" si="9"/>
        <v>0</v>
      </c>
      <c r="AA224" s="82" t="str">
        <f t="shared" si="10"/>
        <v>0</v>
      </c>
    </row>
    <row r="225" spans="1:31" s="3" customFormat="1" ht="10.199999999999999" x14ac:dyDescent="0.2">
      <c r="A225" s="1" t="s">
        <v>2711</v>
      </c>
      <c r="B225" s="2">
        <v>216</v>
      </c>
      <c r="C225" s="1" t="s">
        <v>2218</v>
      </c>
      <c r="D225" s="1" t="s">
        <v>2718</v>
      </c>
      <c r="E225" s="3" t="s">
        <v>2187</v>
      </c>
      <c r="F225" s="3">
        <v>8</v>
      </c>
      <c r="G225" s="3">
        <v>172</v>
      </c>
      <c r="I225" s="114" t="s">
        <v>2920</v>
      </c>
      <c r="K225" s="111" t="s">
        <v>2277</v>
      </c>
      <c r="L225" s="1" t="s">
        <v>2185</v>
      </c>
      <c r="Q225" s="1"/>
      <c r="R225" s="2"/>
      <c r="S225" s="91"/>
      <c r="T225" s="1"/>
      <c r="U225" s="3" t="s">
        <v>2712</v>
      </c>
      <c r="Y225" s="82"/>
      <c r="Z225" s="82" t="str">
        <f t="shared" si="9"/>
        <v>0</v>
      </c>
      <c r="AA225" s="82" t="str">
        <f t="shared" si="10"/>
        <v>0</v>
      </c>
      <c r="AC225" s="5">
        <v>36915.692210648151</v>
      </c>
      <c r="AE225" s="3">
        <v>2533535</v>
      </c>
    </row>
    <row r="226" spans="1:31" s="3" customFormat="1" ht="10.199999999999999" x14ac:dyDescent="0.2">
      <c r="A226" s="1" t="s">
        <v>2711</v>
      </c>
      <c r="B226" s="2">
        <v>216</v>
      </c>
      <c r="C226" s="1" t="s">
        <v>2218</v>
      </c>
      <c r="D226" s="1" t="s">
        <v>2718</v>
      </c>
      <c r="E226" s="3" t="s">
        <v>2187</v>
      </c>
      <c r="F226" s="3">
        <v>8</v>
      </c>
      <c r="G226" s="3">
        <v>73</v>
      </c>
      <c r="I226" s="114" t="s">
        <v>2904</v>
      </c>
      <c r="K226" s="111" t="s">
        <v>2277</v>
      </c>
      <c r="L226" s="1" t="s">
        <v>2185</v>
      </c>
      <c r="Q226" s="1"/>
      <c r="R226" s="2"/>
      <c r="S226" s="91"/>
      <c r="T226" s="1"/>
      <c r="U226" s="3" t="s">
        <v>2712</v>
      </c>
      <c r="Y226" s="82"/>
      <c r="Z226" s="82" t="str">
        <f t="shared" si="9"/>
        <v>0</v>
      </c>
      <c r="AA226" s="82" t="str">
        <f t="shared" si="10"/>
        <v>0</v>
      </c>
      <c r="AC226" s="5">
        <v>36915.692210648151</v>
      </c>
      <c r="AE226" s="3">
        <v>2533535</v>
      </c>
    </row>
    <row r="227" spans="1:31" s="3" customFormat="1" ht="10.199999999999999" x14ac:dyDescent="0.2">
      <c r="A227" s="1"/>
      <c r="B227" s="2"/>
      <c r="C227" s="1"/>
      <c r="D227" s="1"/>
      <c r="I227" s="114"/>
      <c r="K227" s="111"/>
      <c r="L227" s="1" t="s">
        <v>2185</v>
      </c>
      <c r="M227" s="3" t="s">
        <v>1022</v>
      </c>
      <c r="P227" s="3">
        <v>12</v>
      </c>
      <c r="Q227" s="1"/>
      <c r="R227" s="2"/>
      <c r="S227" s="91"/>
      <c r="T227" s="1"/>
      <c r="Y227" s="82"/>
      <c r="Z227" s="82" t="str">
        <f t="shared" si="9"/>
        <v>0</v>
      </c>
      <c r="AA227" s="82" t="str">
        <f t="shared" si="10"/>
        <v>0</v>
      </c>
      <c r="AC227" s="5"/>
    </row>
    <row r="228" spans="1:31" s="58" customFormat="1" x14ac:dyDescent="0.25">
      <c r="G228" s="40">
        <f>SUM(G225:G227)</f>
        <v>245</v>
      </c>
      <c r="S228" s="106"/>
      <c r="Y228" s="82"/>
      <c r="Z228" s="82" t="str">
        <f t="shared" si="9"/>
        <v>0</v>
      </c>
      <c r="AA228" s="82" t="str">
        <f t="shared" si="10"/>
        <v>0</v>
      </c>
    </row>
    <row r="229" spans="1:31" ht="11.85" customHeight="1" x14ac:dyDescent="0.25">
      <c r="C229" s="57" t="s">
        <v>2174</v>
      </c>
      <c r="G229" s="3"/>
      <c r="H229" s="3"/>
      <c r="I229" s="3"/>
      <c r="J229" s="3"/>
      <c r="K229" s="3"/>
      <c r="L229" s="7"/>
      <c r="M229" s="3"/>
      <c r="N229" s="3"/>
      <c r="O229" s="3"/>
      <c r="P229" s="3"/>
      <c r="Q229" s="3"/>
      <c r="R229" s="3"/>
      <c r="S229" s="95"/>
      <c r="T229" s="3"/>
      <c r="X229" s="3"/>
      <c r="Y229" s="82"/>
      <c r="Z229" s="82" t="str">
        <f t="shared" si="9"/>
        <v>0</v>
      </c>
      <c r="AA229" s="82" t="str">
        <f t="shared" si="10"/>
        <v>0</v>
      </c>
    </row>
    <row r="230" spans="1:31" s="3" customFormat="1" ht="10.199999999999999" x14ac:dyDescent="0.2">
      <c r="A230" s="1" t="s">
        <v>422</v>
      </c>
      <c r="B230" s="2">
        <v>400</v>
      </c>
      <c r="C230" s="1" t="s">
        <v>2218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108" t="s">
        <v>432</v>
      </c>
      <c r="L230" s="109" t="s">
        <v>2185</v>
      </c>
      <c r="M230" s="110" t="s">
        <v>2887</v>
      </c>
      <c r="N230" s="3" t="s">
        <v>446</v>
      </c>
      <c r="O230" s="3" t="s">
        <v>432</v>
      </c>
      <c r="P230" s="3">
        <v>25</v>
      </c>
      <c r="Q230" s="1" t="s">
        <v>2193</v>
      </c>
      <c r="R230" s="2">
        <v>80.75</v>
      </c>
      <c r="S230" s="120" t="s">
        <v>436</v>
      </c>
      <c r="T230" s="1" t="s">
        <v>2274</v>
      </c>
      <c r="U230" s="3" t="s">
        <v>2196</v>
      </c>
      <c r="V230" s="3" t="s">
        <v>2196</v>
      </c>
      <c r="W230" s="3" t="s">
        <v>2892</v>
      </c>
      <c r="X230" s="3" t="s">
        <v>1019</v>
      </c>
      <c r="Y230" s="82">
        <f t="shared" si="11"/>
        <v>800</v>
      </c>
      <c r="Z230" s="82">
        <f t="shared" si="9"/>
        <v>800</v>
      </c>
      <c r="AA230" s="82" t="str">
        <f t="shared" si="10"/>
        <v>0</v>
      </c>
      <c r="AC230" s="5"/>
    </row>
    <row r="231" spans="1:31" s="3" customFormat="1" ht="10.199999999999999" x14ac:dyDescent="0.2">
      <c r="A231" s="1" t="s">
        <v>2391</v>
      </c>
      <c r="B231" s="2">
        <v>360</v>
      </c>
      <c r="C231" s="1" t="s">
        <v>2218</v>
      </c>
      <c r="D231" s="1" t="s">
        <v>2186</v>
      </c>
      <c r="E231" s="3" t="s">
        <v>2187</v>
      </c>
      <c r="F231" s="3">
        <v>16</v>
      </c>
      <c r="G231" s="3">
        <v>25</v>
      </c>
      <c r="I231" s="3" t="s">
        <v>2923</v>
      </c>
      <c r="J231" s="3" t="s">
        <v>446</v>
      </c>
      <c r="K231" s="108" t="s">
        <v>2806</v>
      </c>
      <c r="L231" s="109" t="s">
        <v>2185</v>
      </c>
      <c r="M231" s="110" t="s">
        <v>2490</v>
      </c>
      <c r="N231" s="3" t="s">
        <v>446</v>
      </c>
      <c r="O231" s="3" t="s">
        <v>2919</v>
      </c>
      <c r="P231" s="3">
        <v>25</v>
      </c>
      <c r="Q231" s="1" t="s">
        <v>2193</v>
      </c>
      <c r="R231" s="2">
        <v>83</v>
      </c>
      <c r="S231" s="120" t="s">
        <v>2490</v>
      </c>
      <c r="T231" s="1" t="s">
        <v>2510</v>
      </c>
      <c r="U231" s="3" t="s">
        <v>2196</v>
      </c>
      <c r="V231" s="3" t="s">
        <v>2196</v>
      </c>
      <c r="W231" s="3" t="s">
        <v>2892</v>
      </c>
      <c r="X231" s="3" t="s">
        <v>2847</v>
      </c>
      <c r="Y231" s="82">
        <f t="shared" si="11"/>
        <v>800</v>
      </c>
      <c r="Z231" s="82" t="str">
        <f t="shared" si="9"/>
        <v>0</v>
      </c>
      <c r="AA231" s="82">
        <f t="shared" si="10"/>
        <v>800</v>
      </c>
      <c r="AC231" s="5"/>
    </row>
    <row r="232" spans="1:31" s="3" customFormat="1" ht="10.199999999999999" x14ac:dyDescent="0.2">
      <c r="A232" s="1" t="s">
        <v>2288</v>
      </c>
      <c r="B232" s="2">
        <v>34.65</v>
      </c>
      <c r="C232" s="1" t="s">
        <v>2193</v>
      </c>
      <c r="D232" s="1" t="s">
        <v>2186</v>
      </c>
      <c r="E232" s="3" t="s">
        <v>2187</v>
      </c>
      <c r="F232" s="3">
        <v>16</v>
      </c>
      <c r="G232" s="3">
        <v>25</v>
      </c>
      <c r="I232" s="3">
        <v>23426</v>
      </c>
      <c r="J232" s="3" t="s">
        <v>446</v>
      </c>
      <c r="K232" s="108" t="s">
        <v>2277</v>
      </c>
      <c r="L232" s="109" t="s">
        <v>2185</v>
      </c>
      <c r="M232" s="110" t="s">
        <v>2408</v>
      </c>
      <c r="N232" s="3" t="s">
        <v>446</v>
      </c>
      <c r="O232" s="3" t="s">
        <v>2852</v>
      </c>
      <c r="P232" s="3">
        <v>25</v>
      </c>
      <c r="Q232" s="1" t="s">
        <v>2321</v>
      </c>
      <c r="R232" s="2">
        <v>26.15</v>
      </c>
      <c r="S232" s="120" t="s">
        <v>2887</v>
      </c>
      <c r="T232" s="1" t="s">
        <v>2693</v>
      </c>
      <c r="U232" s="3" t="s">
        <v>2196</v>
      </c>
      <c r="V232" s="3" t="s">
        <v>2196</v>
      </c>
      <c r="W232" s="3" t="s">
        <v>2892</v>
      </c>
      <c r="X232" s="3" t="s">
        <v>2847</v>
      </c>
      <c r="Y232" s="82">
        <f t="shared" si="11"/>
        <v>800</v>
      </c>
      <c r="Z232" s="82" t="str">
        <f t="shared" si="9"/>
        <v>0</v>
      </c>
      <c r="AA232" s="82">
        <f t="shared" si="10"/>
        <v>800</v>
      </c>
      <c r="AC232" s="5"/>
    </row>
    <row r="233" spans="1:31" s="3" customFormat="1" ht="10.199999999999999" x14ac:dyDescent="0.2">
      <c r="A233" s="1" t="s">
        <v>2281</v>
      </c>
      <c r="B233" s="2">
        <v>35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25</v>
      </c>
      <c r="I233" s="3">
        <v>23435</v>
      </c>
      <c r="J233" s="3" t="s">
        <v>446</v>
      </c>
      <c r="K233" s="108" t="s">
        <v>2277</v>
      </c>
      <c r="L233" s="109" t="s">
        <v>2185</v>
      </c>
      <c r="M233" s="110" t="s">
        <v>2408</v>
      </c>
      <c r="N233" s="3" t="s">
        <v>446</v>
      </c>
      <c r="O233" s="3" t="s">
        <v>2820</v>
      </c>
      <c r="P233" s="3">
        <v>25</v>
      </c>
      <c r="Q233" s="1" t="s">
        <v>2193</v>
      </c>
      <c r="R233" s="2">
        <v>24.18</v>
      </c>
      <c r="S233" s="120" t="s">
        <v>2887</v>
      </c>
      <c r="T233" s="1" t="s">
        <v>2691</v>
      </c>
      <c r="U233" s="3" t="s">
        <v>2196</v>
      </c>
      <c r="V233" s="3" t="s">
        <v>2196</v>
      </c>
      <c r="W233" s="3" t="s">
        <v>2892</v>
      </c>
      <c r="X233" s="3" t="s">
        <v>2847</v>
      </c>
      <c r="Y233" s="82">
        <f t="shared" si="11"/>
        <v>800</v>
      </c>
      <c r="Z233" s="82" t="str">
        <f t="shared" si="9"/>
        <v>0</v>
      </c>
      <c r="AA233" s="82">
        <f t="shared" si="10"/>
        <v>800</v>
      </c>
      <c r="AC233" s="5"/>
    </row>
    <row r="234" spans="1:31" s="3" customFormat="1" ht="10.199999999999999" x14ac:dyDescent="0.2">
      <c r="A234" s="1" t="s">
        <v>2289</v>
      </c>
      <c r="B234" s="2">
        <v>35</v>
      </c>
      <c r="C234" s="1" t="s">
        <v>2193</v>
      </c>
      <c r="D234" s="1" t="s">
        <v>2186</v>
      </c>
      <c r="E234" s="3" t="s">
        <v>2187</v>
      </c>
      <c r="F234" s="3">
        <v>16</v>
      </c>
      <c r="G234" s="3">
        <v>25</v>
      </c>
      <c r="I234" s="3">
        <v>23380</v>
      </c>
      <c r="J234" s="3" t="s">
        <v>446</v>
      </c>
      <c r="K234" s="108" t="s">
        <v>2277</v>
      </c>
      <c r="L234" s="109" t="s">
        <v>2185</v>
      </c>
      <c r="M234" s="110" t="s">
        <v>2408</v>
      </c>
      <c r="N234" s="3" t="s">
        <v>446</v>
      </c>
      <c r="O234" s="3" t="s">
        <v>2820</v>
      </c>
      <c r="P234" s="3">
        <v>25</v>
      </c>
      <c r="Q234" s="1" t="s">
        <v>2193</v>
      </c>
      <c r="R234" s="2">
        <v>24.18</v>
      </c>
      <c r="S234" s="120" t="s">
        <v>2887</v>
      </c>
      <c r="T234" s="1" t="s">
        <v>2691</v>
      </c>
      <c r="U234" s="3" t="s">
        <v>2196</v>
      </c>
      <c r="V234" s="3" t="s">
        <v>2196</v>
      </c>
      <c r="W234" s="3" t="s">
        <v>2892</v>
      </c>
      <c r="X234" s="3" t="s">
        <v>2847</v>
      </c>
      <c r="Y234" s="82">
        <f t="shared" si="11"/>
        <v>800</v>
      </c>
      <c r="Z234" s="82" t="str">
        <f t="shared" si="9"/>
        <v>0</v>
      </c>
      <c r="AA234" s="82">
        <f t="shared" si="10"/>
        <v>800</v>
      </c>
      <c r="AC234" s="5"/>
    </row>
    <row r="235" spans="1:31" s="3" customFormat="1" ht="10.199999999999999" x14ac:dyDescent="0.2">
      <c r="A235" s="1" t="s">
        <v>2292</v>
      </c>
      <c r="B235" s="2">
        <v>48.4</v>
      </c>
      <c r="C235" s="1" t="s">
        <v>2193</v>
      </c>
      <c r="D235" s="1" t="s">
        <v>2186</v>
      </c>
      <c r="E235" s="3" t="s">
        <v>2187</v>
      </c>
      <c r="F235" s="3">
        <v>16</v>
      </c>
      <c r="G235" s="3">
        <v>25</v>
      </c>
      <c r="I235" s="3">
        <v>23519</v>
      </c>
      <c r="J235" s="3" t="s">
        <v>446</v>
      </c>
      <c r="K235" s="108" t="s">
        <v>2277</v>
      </c>
      <c r="L235" s="109" t="s">
        <v>2185</v>
      </c>
      <c r="M235" s="110" t="s">
        <v>2430</v>
      </c>
      <c r="N235" s="3" t="s">
        <v>446</v>
      </c>
      <c r="O235" s="3" t="s">
        <v>2835</v>
      </c>
      <c r="P235" s="3">
        <v>25</v>
      </c>
      <c r="Q235" s="1" t="s">
        <v>2193</v>
      </c>
      <c r="R235" s="2">
        <v>77</v>
      </c>
      <c r="S235" s="120" t="s">
        <v>2408</v>
      </c>
      <c r="T235" s="1" t="s">
        <v>2437</v>
      </c>
      <c r="U235" s="3" t="s">
        <v>2196</v>
      </c>
      <c r="V235" s="3" t="s">
        <v>2196</v>
      </c>
      <c r="W235" s="3" t="s">
        <v>2892</v>
      </c>
      <c r="X235" s="3" t="s">
        <v>2847</v>
      </c>
      <c r="Y235" s="82">
        <f t="shared" si="11"/>
        <v>800</v>
      </c>
      <c r="Z235" s="82" t="str">
        <f t="shared" si="9"/>
        <v>0</v>
      </c>
      <c r="AA235" s="82">
        <f t="shared" si="10"/>
        <v>800</v>
      </c>
      <c r="AC235" s="5"/>
    </row>
    <row r="236" spans="1:31" s="3" customFormat="1" ht="10.199999999999999" x14ac:dyDescent="0.2">
      <c r="A236" s="1" t="s">
        <v>2290</v>
      </c>
      <c r="B236" s="2">
        <v>36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I236" s="4" t="s">
        <v>2851</v>
      </c>
      <c r="J236" s="3" t="s">
        <v>446</v>
      </c>
      <c r="K236" s="108" t="s">
        <v>2277</v>
      </c>
      <c r="L236" s="109" t="s">
        <v>2185</v>
      </c>
      <c r="M236" s="110" t="s">
        <v>2490</v>
      </c>
      <c r="N236" s="3" t="s">
        <v>446</v>
      </c>
      <c r="O236" s="3" t="s">
        <v>2596</v>
      </c>
      <c r="P236" s="3">
        <v>25</v>
      </c>
      <c r="Q236" s="1" t="s">
        <v>2193</v>
      </c>
      <c r="R236" s="2">
        <v>86.5</v>
      </c>
      <c r="S236" s="120" t="s">
        <v>2490</v>
      </c>
      <c r="T236" s="1" t="s">
        <v>2512</v>
      </c>
      <c r="U236" s="3" t="s">
        <v>2196</v>
      </c>
      <c r="V236" s="3" t="s">
        <v>2196</v>
      </c>
      <c r="W236" s="3" t="s">
        <v>2892</v>
      </c>
      <c r="X236" s="3" t="s">
        <v>2847</v>
      </c>
      <c r="Y236" s="82">
        <f t="shared" si="11"/>
        <v>800</v>
      </c>
      <c r="Z236" s="82" t="str">
        <f t="shared" si="9"/>
        <v>0</v>
      </c>
      <c r="AA236" s="82">
        <f t="shared" si="10"/>
        <v>800</v>
      </c>
      <c r="AC236" s="5"/>
    </row>
    <row r="237" spans="1:31" s="3" customFormat="1" ht="10.199999999999999" x14ac:dyDescent="0.2">
      <c r="A237" s="1" t="s">
        <v>2291</v>
      </c>
      <c r="B237" s="2">
        <v>38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I237" s="4" t="s">
        <v>2850</v>
      </c>
      <c r="J237" s="3" t="s">
        <v>446</v>
      </c>
      <c r="K237" s="108" t="s">
        <v>2277</v>
      </c>
      <c r="L237" s="109" t="s">
        <v>2185</v>
      </c>
      <c r="M237" s="110" t="s">
        <v>2490</v>
      </c>
      <c r="N237" s="3" t="s">
        <v>446</v>
      </c>
      <c r="O237" s="3" t="s">
        <v>2596</v>
      </c>
      <c r="P237" s="3">
        <v>25</v>
      </c>
      <c r="Q237" s="1" t="s">
        <v>2193</v>
      </c>
      <c r="R237" s="2">
        <v>96.75</v>
      </c>
      <c r="S237" s="120" t="s">
        <v>2490</v>
      </c>
      <c r="T237" s="1" t="s">
        <v>2513</v>
      </c>
      <c r="U237" s="3" t="s">
        <v>2196</v>
      </c>
      <c r="V237" s="3" t="s">
        <v>2196</v>
      </c>
      <c r="W237" s="3" t="s">
        <v>2892</v>
      </c>
      <c r="X237" s="3" t="s">
        <v>2847</v>
      </c>
      <c r="Y237" s="82">
        <f t="shared" si="11"/>
        <v>800</v>
      </c>
      <c r="Z237" s="82" t="str">
        <f t="shared" si="9"/>
        <v>0</v>
      </c>
      <c r="AA237" s="82">
        <f t="shared" si="10"/>
        <v>800</v>
      </c>
      <c r="AC237" s="5"/>
    </row>
    <row r="238" spans="1:31" s="3" customFormat="1" ht="10.199999999999999" x14ac:dyDescent="0.2">
      <c r="A238" s="1" t="s">
        <v>2279</v>
      </c>
      <c r="B238" s="2">
        <v>33.15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I238" s="3">
        <v>23365</v>
      </c>
      <c r="J238" s="3" t="s">
        <v>446</v>
      </c>
      <c r="K238" s="108" t="s">
        <v>2277</v>
      </c>
      <c r="L238" s="109" t="s">
        <v>2185</v>
      </c>
      <c r="M238" s="110" t="s">
        <v>2300</v>
      </c>
      <c r="N238" s="3" t="s">
        <v>446</v>
      </c>
      <c r="O238" s="3" t="s">
        <v>2832</v>
      </c>
      <c r="P238" s="3">
        <v>25</v>
      </c>
      <c r="Q238" s="1" t="s">
        <v>2193</v>
      </c>
      <c r="R238" s="2">
        <v>195</v>
      </c>
      <c r="S238" s="120" t="s">
        <v>2300</v>
      </c>
      <c r="T238" s="1" t="s">
        <v>2314</v>
      </c>
      <c r="U238" s="3" t="s">
        <v>2196</v>
      </c>
      <c r="V238" s="3" t="s">
        <v>2196</v>
      </c>
      <c r="W238" s="3" t="s">
        <v>2892</v>
      </c>
      <c r="X238" s="3" t="s">
        <v>2847</v>
      </c>
      <c r="Y238" s="82">
        <f t="shared" si="11"/>
        <v>800</v>
      </c>
      <c r="Z238" s="82" t="str">
        <f t="shared" si="9"/>
        <v>0</v>
      </c>
      <c r="AA238" s="82">
        <f t="shared" si="10"/>
        <v>800</v>
      </c>
      <c r="AC238" s="5"/>
    </row>
    <row r="239" spans="1:31" s="3" customFormat="1" ht="10.199999999999999" x14ac:dyDescent="0.2">
      <c r="A239" s="1" t="s">
        <v>2285</v>
      </c>
      <c r="B239" s="2">
        <v>375</v>
      </c>
      <c r="C239" s="1" t="s">
        <v>2218</v>
      </c>
      <c r="D239" s="1" t="s">
        <v>2186</v>
      </c>
      <c r="E239" s="3" t="s">
        <v>2187</v>
      </c>
      <c r="F239" s="3">
        <v>16</v>
      </c>
      <c r="G239" s="3">
        <v>25</v>
      </c>
      <c r="I239" s="3">
        <v>23856</v>
      </c>
      <c r="J239" s="3" t="s">
        <v>446</v>
      </c>
      <c r="K239" s="108" t="s">
        <v>2277</v>
      </c>
      <c r="L239" s="109" t="s">
        <v>2185</v>
      </c>
      <c r="M239" s="110" t="s">
        <v>2315</v>
      </c>
      <c r="N239" s="3" t="s">
        <v>446</v>
      </c>
      <c r="O239" s="3" t="s">
        <v>2832</v>
      </c>
      <c r="P239" s="3">
        <v>25</v>
      </c>
      <c r="Q239" s="1" t="s">
        <v>2193</v>
      </c>
      <c r="R239" s="2">
        <v>69.25</v>
      </c>
      <c r="S239" s="120" t="s">
        <v>2911</v>
      </c>
      <c r="T239" s="1" t="s">
        <v>2316</v>
      </c>
      <c r="U239" s="3" t="s">
        <v>2196</v>
      </c>
      <c r="V239" s="3" t="s">
        <v>2196</v>
      </c>
      <c r="W239" s="3" t="s">
        <v>2892</v>
      </c>
      <c r="X239" s="3" t="s">
        <v>2847</v>
      </c>
      <c r="Y239" s="82">
        <f t="shared" si="11"/>
        <v>800</v>
      </c>
      <c r="Z239" s="82" t="str">
        <f t="shared" si="9"/>
        <v>0</v>
      </c>
      <c r="AA239" s="82">
        <f t="shared" si="10"/>
        <v>800</v>
      </c>
      <c r="AC239" s="5"/>
    </row>
    <row r="240" spans="1:31" s="3" customFormat="1" ht="10.199999999999999" x14ac:dyDescent="0.2">
      <c r="A240" s="1" t="s">
        <v>2805</v>
      </c>
      <c r="B240" s="2">
        <v>380</v>
      </c>
      <c r="C240" s="1" t="s">
        <v>2218</v>
      </c>
      <c r="D240" s="1" t="s">
        <v>2186</v>
      </c>
      <c r="E240" s="3" t="s">
        <v>2187</v>
      </c>
      <c r="F240" s="3">
        <v>16</v>
      </c>
      <c r="G240" s="3">
        <v>25</v>
      </c>
      <c r="I240" s="3">
        <v>24012</v>
      </c>
      <c r="J240" s="3" t="s">
        <v>446</v>
      </c>
      <c r="K240" s="108" t="s">
        <v>2277</v>
      </c>
      <c r="L240" s="109" t="s">
        <v>2185</v>
      </c>
      <c r="M240" s="110" t="s">
        <v>2315</v>
      </c>
      <c r="N240" s="3" t="s">
        <v>446</v>
      </c>
      <c r="O240" s="3" t="s">
        <v>2832</v>
      </c>
      <c r="P240" s="3">
        <v>25</v>
      </c>
      <c r="Q240" s="1" t="s">
        <v>2485</v>
      </c>
      <c r="R240" s="2">
        <v>199.25</v>
      </c>
      <c r="S240" s="120" t="s">
        <v>2911</v>
      </c>
      <c r="T240" s="1" t="s">
        <v>2673</v>
      </c>
      <c r="U240" s="3" t="s">
        <v>2196</v>
      </c>
      <c r="V240" s="3" t="s">
        <v>2196</v>
      </c>
      <c r="W240" s="3" t="s">
        <v>2892</v>
      </c>
      <c r="X240" s="3" t="s">
        <v>2847</v>
      </c>
      <c r="Y240" s="82">
        <f t="shared" si="11"/>
        <v>800</v>
      </c>
      <c r="Z240" s="82" t="str">
        <f t="shared" si="9"/>
        <v>0</v>
      </c>
      <c r="AA240" s="82">
        <f t="shared" si="10"/>
        <v>800</v>
      </c>
      <c r="AC240" s="5"/>
    </row>
    <row r="241" spans="1:29" s="3" customFormat="1" ht="10.199999999999999" x14ac:dyDescent="0.2">
      <c r="A241" s="1" t="s">
        <v>2293</v>
      </c>
      <c r="B241" s="2">
        <v>56.75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I241" s="4" t="s">
        <v>2848</v>
      </c>
      <c r="J241" s="3" t="s">
        <v>446</v>
      </c>
      <c r="K241" s="108" t="s">
        <v>2277</v>
      </c>
      <c r="L241" s="109" t="s">
        <v>2185</v>
      </c>
      <c r="M241" s="110" t="s">
        <v>2596</v>
      </c>
      <c r="N241" s="3" t="s">
        <v>446</v>
      </c>
      <c r="O241" s="3" t="s">
        <v>2596</v>
      </c>
      <c r="P241" s="3">
        <v>25</v>
      </c>
      <c r="Q241" s="1" t="s">
        <v>2193</v>
      </c>
      <c r="R241" s="2">
        <v>72.25</v>
      </c>
      <c r="S241" s="125">
        <v>15748</v>
      </c>
      <c r="T241" s="1" t="s">
        <v>2598</v>
      </c>
      <c r="U241" s="3" t="s">
        <v>2196</v>
      </c>
      <c r="V241" s="3" t="s">
        <v>2196</v>
      </c>
      <c r="W241" s="3" t="s">
        <v>2892</v>
      </c>
      <c r="X241" s="3" t="s">
        <v>2847</v>
      </c>
      <c r="Y241" s="82">
        <f t="shared" si="11"/>
        <v>800</v>
      </c>
      <c r="Z241" s="82" t="str">
        <f t="shared" si="9"/>
        <v>0</v>
      </c>
      <c r="AA241" s="82">
        <f t="shared" si="10"/>
        <v>800</v>
      </c>
      <c r="AC241" s="5"/>
    </row>
    <row r="242" spans="1:29" s="3" customFormat="1" ht="10.199999999999999" x14ac:dyDescent="0.2">
      <c r="A242" s="1" t="s">
        <v>2294</v>
      </c>
      <c r="B242" s="2">
        <v>64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I242" s="4" t="s">
        <v>2849</v>
      </c>
      <c r="J242" s="3" t="s">
        <v>446</v>
      </c>
      <c r="K242" s="108" t="s">
        <v>2277</v>
      </c>
      <c r="L242" s="109" t="s">
        <v>2185</v>
      </c>
      <c r="M242" s="110" t="s">
        <v>2596</v>
      </c>
      <c r="N242" s="3" t="s">
        <v>446</v>
      </c>
      <c r="O242" s="3" t="s">
        <v>2596</v>
      </c>
      <c r="P242" s="3">
        <v>25</v>
      </c>
      <c r="Q242" s="1" t="s">
        <v>2193</v>
      </c>
      <c r="R242" s="2">
        <v>74</v>
      </c>
      <c r="S242" s="125">
        <v>15749</v>
      </c>
      <c r="T242" s="1" t="s">
        <v>2599</v>
      </c>
      <c r="U242" s="3" t="s">
        <v>2196</v>
      </c>
      <c r="V242" s="3" t="s">
        <v>2196</v>
      </c>
      <c r="W242" s="3" t="s">
        <v>2892</v>
      </c>
      <c r="X242" s="3" t="s">
        <v>2847</v>
      </c>
      <c r="Y242" s="82">
        <f t="shared" si="11"/>
        <v>800</v>
      </c>
      <c r="Z242" s="82" t="str">
        <f t="shared" si="9"/>
        <v>0</v>
      </c>
      <c r="AA242" s="82">
        <f t="shared" si="10"/>
        <v>800</v>
      </c>
      <c r="AC242" s="5"/>
    </row>
    <row r="243" spans="1:29" ht="11.85" customHeight="1" x14ac:dyDescent="0.25">
      <c r="G243" s="3"/>
      <c r="H243" s="3"/>
      <c r="I243" s="3"/>
      <c r="J243" s="3"/>
      <c r="K243" s="3"/>
      <c r="L243" s="1" t="s">
        <v>2185</v>
      </c>
      <c r="M243" s="3"/>
      <c r="N243" s="3"/>
      <c r="O243" s="3"/>
      <c r="P243" s="3"/>
      <c r="Q243" s="3"/>
      <c r="R243" s="3"/>
      <c r="S243" s="95"/>
      <c r="T243" s="3"/>
      <c r="X243" s="3"/>
      <c r="Y243" s="82"/>
      <c r="Z243" s="82" t="str">
        <f t="shared" si="9"/>
        <v>0</v>
      </c>
      <c r="AA243" s="82" t="str">
        <f t="shared" si="10"/>
        <v>0</v>
      </c>
    </row>
    <row r="244" spans="1:29" s="58" customFormat="1" ht="11.85" customHeight="1" x14ac:dyDescent="0.25">
      <c r="G244" s="59">
        <f>SUM(G229:G243)</f>
        <v>325</v>
      </c>
      <c r="H244" s="59"/>
      <c r="I244" s="59"/>
      <c r="J244" s="59"/>
      <c r="K244" s="59"/>
      <c r="L244" s="60"/>
      <c r="M244" s="59">
        <f>G244-P244</f>
        <v>0</v>
      </c>
      <c r="N244" s="59"/>
      <c r="O244" s="59"/>
      <c r="P244" s="59">
        <f>SUM(P229:P243)</f>
        <v>325</v>
      </c>
      <c r="Q244" s="61"/>
      <c r="R244" s="61"/>
      <c r="S244" s="94"/>
      <c r="T244" s="61"/>
      <c r="X244" s="61"/>
      <c r="Y244" s="82"/>
      <c r="Z244" s="82" t="str">
        <f t="shared" si="9"/>
        <v>0</v>
      </c>
      <c r="AA244" s="82" t="str">
        <f t="shared" si="10"/>
        <v>0</v>
      </c>
    </row>
    <row r="245" spans="1:29" ht="11.85" customHeight="1" x14ac:dyDescent="0.25">
      <c r="C245" s="57" t="s">
        <v>2175</v>
      </c>
      <c r="G245" s="3"/>
      <c r="H245" s="3"/>
      <c r="I245" s="3"/>
      <c r="J245" s="3"/>
      <c r="K245" s="3"/>
      <c r="L245" s="7"/>
      <c r="M245" s="3"/>
      <c r="N245" s="3"/>
      <c r="O245" s="3"/>
      <c r="P245" s="3"/>
      <c r="Q245" s="3"/>
      <c r="R245" s="3"/>
      <c r="S245" s="95"/>
      <c r="T245" s="3"/>
      <c r="X245" s="3"/>
      <c r="Y245" s="82"/>
      <c r="Z245" s="82" t="str">
        <f t="shared" si="9"/>
        <v>0</v>
      </c>
      <c r="AA245" s="82" t="str">
        <f t="shared" si="10"/>
        <v>0</v>
      </c>
    </row>
    <row r="246" spans="1:29" s="3" customFormat="1" ht="10.199999999999999" x14ac:dyDescent="0.2">
      <c r="A246" s="1" t="s">
        <v>2783</v>
      </c>
      <c r="B246" s="21">
        <v>60</v>
      </c>
      <c r="C246" s="1" t="s">
        <v>2193</v>
      </c>
      <c r="D246" s="1" t="s">
        <v>2718</v>
      </c>
      <c r="E246" s="3" t="s">
        <v>2187</v>
      </c>
      <c r="F246" s="3">
        <v>8</v>
      </c>
      <c r="G246" s="3">
        <v>25</v>
      </c>
      <c r="J246" s="3" t="s">
        <v>446</v>
      </c>
      <c r="K246" s="108" t="s">
        <v>2453</v>
      </c>
      <c r="L246" s="109" t="s">
        <v>2185</v>
      </c>
      <c r="M246" s="110" t="s">
        <v>2484</v>
      </c>
      <c r="N246" s="3" t="s">
        <v>446</v>
      </c>
      <c r="O246" s="3" t="s">
        <v>2896</v>
      </c>
      <c r="P246" s="3">
        <v>25</v>
      </c>
      <c r="Q246" s="1" t="s">
        <v>2218</v>
      </c>
      <c r="R246" s="2">
        <v>201</v>
      </c>
      <c r="S246" s="4" t="s">
        <v>436</v>
      </c>
      <c r="T246" s="1" t="s">
        <v>2699</v>
      </c>
      <c r="U246" s="3" t="s">
        <v>2196</v>
      </c>
      <c r="V246" s="3" t="s">
        <v>2196</v>
      </c>
      <c r="W246" s="3" t="s">
        <v>2892</v>
      </c>
      <c r="X246" s="3" t="s">
        <v>1019</v>
      </c>
      <c r="Y246" s="82">
        <f t="shared" si="11"/>
        <v>400</v>
      </c>
      <c r="Z246" s="82">
        <f t="shared" si="9"/>
        <v>400</v>
      </c>
      <c r="AA246" s="82" t="str">
        <f t="shared" si="10"/>
        <v>0</v>
      </c>
      <c r="AC246" s="5"/>
    </row>
    <row r="247" spans="1:29" s="3" customFormat="1" ht="10.199999999999999" x14ac:dyDescent="0.2">
      <c r="A247" s="1" t="s">
        <v>2796</v>
      </c>
      <c r="B247" s="2">
        <v>166</v>
      </c>
      <c r="C247" s="1" t="s">
        <v>2218</v>
      </c>
      <c r="D247" s="1" t="s">
        <v>2718</v>
      </c>
      <c r="E247" s="3" t="s">
        <v>2187</v>
      </c>
      <c r="F247" s="3">
        <v>8</v>
      </c>
      <c r="G247" s="3">
        <v>25</v>
      </c>
      <c r="I247" s="4" t="s">
        <v>2825</v>
      </c>
      <c r="J247" s="3" t="s">
        <v>446</v>
      </c>
      <c r="K247" s="108" t="s">
        <v>2812</v>
      </c>
      <c r="L247" s="109" t="s">
        <v>2185</v>
      </c>
      <c r="M247" s="110" t="s">
        <v>2408</v>
      </c>
      <c r="N247" s="3" t="s">
        <v>446</v>
      </c>
      <c r="O247" s="3" t="s">
        <v>2919</v>
      </c>
      <c r="P247" s="3">
        <v>25</v>
      </c>
      <c r="Q247" s="1" t="s">
        <v>2193</v>
      </c>
      <c r="R247" s="2">
        <v>65</v>
      </c>
      <c r="S247" s="4" t="s">
        <v>2408</v>
      </c>
      <c r="T247" s="1" t="s">
        <v>2764</v>
      </c>
      <c r="U247" s="3" t="s">
        <v>2196</v>
      </c>
      <c r="V247" s="3" t="s">
        <v>2196</v>
      </c>
      <c r="W247" s="3" t="s">
        <v>2892</v>
      </c>
      <c r="X247" s="3" t="s">
        <v>2847</v>
      </c>
      <c r="Y247" s="82">
        <f t="shared" si="11"/>
        <v>400</v>
      </c>
      <c r="Z247" s="82" t="str">
        <f t="shared" si="9"/>
        <v>0</v>
      </c>
      <c r="AA247" s="82">
        <f t="shared" si="10"/>
        <v>400</v>
      </c>
      <c r="AC247" s="5"/>
    </row>
    <row r="248" spans="1:29" s="3" customFormat="1" ht="10.199999999999999" x14ac:dyDescent="0.2">
      <c r="A248" s="1" t="s">
        <v>2729</v>
      </c>
      <c r="B248" s="2">
        <v>26.45</v>
      </c>
      <c r="C248" s="1" t="s">
        <v>2193</v>
      </c>
      <c r="D248" s="1" t="s">
        <v>2718</v>
      </c>
      <c r="E248" s="3" t="s">
        <v>2187</v>
      </c>
      <c r="F248" s="3">
        <v>8</v>
      </c>
      <c r="G248" s="3">
        <v>25</v>
      </c>
      <c r="I248" s="3">
        <v>23420</v>
      </c>
      <c r="J248" s="3" t="s">
        <v>446</v>
      </c>
      <c r="K248" s="108" t="s">
        <v>2277</v>
      </c>
      <c r="L248" s="109" t="s">
        <v>2185</v>
      </c>
      <c r="M248" s="110" t="s">
        <v>2237</v>
      </c>
      <c r="N248" s="3" t="s">
        <v>446</v>
      </c>
      <c r="O248" s="3" t="s">
        <v>2828</v>
      </c>
      <c r="P248" s="3">
        <v>25</v>
      </c>
      <c r="Q248" s="1" t="s">
        <v>2193</v>
      </c>
      <c r="R248" s="2">
        <v>21</v>
      </c>
      <c r="S248" s="120" t="s">
        <v>2887</v>
      </c>
      <c r="T248" s="1" t="s">
        <v>2723</v>
      </c>
      <c r="U248" s="3" t="s">
        <v>2196</v>
      </c>
      <c r="V248" s="3" t="s">
        <v>2196</v>
      </c>
      <c r="W248" s="3" t="s">
        <v>2892</v>
      </c>
      <c r="X248" s="3" t="s">
        <v>2847</v>
      </c>
      <c r="Y248" s="82">
        <f t="shared" si="11"/>
        <v>400</v>
      </c>
      <c r="Z248" s="82" t="str">
        <f t="shared" si="9"/>
        <v>0</v>
      </c>
      <c r="AA248" s="82">
        <f t="shared" si="10"/>
        <v>400</v>
      </c>
      <c r="AC248" s="5"/>
    </row>
    <row r="249" spans="1:29" s="3" customFormat="1" ht="10.199999999999999" x14ac:dyDescent="0.2">
      <c r="A249" s="1" t="s">
        <v>2730</v>
      </c>
      <c r="B249" s="2">
        <v>27</v>
      </c>
      <c r="C249" s="1" t="s">
        <v>2193</v>
      </c>
      <c r="D249" s="1" t="s">
        <v>2718</v>
      </c>
      <c r="E249" s="3" t="s">
        <v>2187</v>
      </c>
      <c r="F249" s="3">
        <v>8</v>
      </c>
      <c r="G249" s="3">
        <v>25</v>
      </c>
      <c r="I249" s="3">
        <v>23432</v>
      </c>
      <c r="J249" s="3" t="s">
        <v>446</v>
      </c>
      <c r="K249" s="108" t="s">
        <v>2277</v>
      </c>
      <c r="L249" s="109" t="s">
        <v>2185</v>
      </c>
      <c r="M249" s="110" t="s">
        <v>2237</v>
      </c>
      <c r="N249" s="3" t="s">
        <v>446</v>
      </c>
      <c r="O249" s="3" t="s">
        <v>2828</v>
      </c>
      <c r="P249" s="3">
        <v>25</v>
      </c>
      <c r="Q249" s="1" t="s">
        <v>2193</v>
      </c>
      <c r="R249" s="2">
        <v>21</v>
      </c>
      <c r="S249" s="120" t="s">
        <v>2887</v>
      </c>
      <c r="T249" s="1" t="s">
        <v>2723</v>
      </c>
      <c r="U249" s="3" t="s">
        <v>2196</v>
      </c>
      <c r="V249" s="3" t="s">
        <v>2196</v>
      </c>
      <c r="W249" s="3" t="s">
        <v>2892</v>
      </c>
      <c r="X249" s="3" t="s">
        <v>2847</v>
      </c>
      <c r="Y249" s="82">
        <f t="shared" si="11"/>
        <v>400</v>
      </c>
      <c r="Z249" s="82" t="str">
        <f t="shared" si="9"/>
        <v>0</v>
      </c>
      <c r="AA249" s="82">
        <f t="shared" si="10"/>
        <v>400</v>
      </c>
      <c r="AC249" s="5"/>
    </row>
    <row r="250" spans="1:29" s="3" customFormat="1" ht="10.199999999999999" x14ac:dyDescent="0.2">
      <c r="A250" s="1" t="s">
        <v>2731</v>
      </c>
      <c r="B250" s="2">
        <v>28</v>
      </c>
      <c r="C250" s="1" t="s">
        <v>2193</v>
      </c>
      <c r="D250" s="1" t="s">
        <v>2718</v>
      </c>
      <c r="E250" s="3" t="s">
        <v>2187</v>
      </c>
      <c r="F250" s="3">
        <v>8</v>
      </c>
      <c r="G250" s="3">
        <v>25</v>
      </c>
      <c r="I250" s="3">
        <v>23438</v>
      </c>
      <c r="J250" s="3" t="s">
        <v>446</v>
      </c>
      <c r="K250" s="108" t="s">
        <v>2277</v>
      </c>
      <c r="L250" s="109" t="s">
        <v>2185</v>
      </c>
      <c r="M250" s="110" t="s">
        <v>2237</v>
      </c>
      <c r="N250" s="3" t="s">
        <v>446</v>
      </c>
      <c r="O250" s="3" t="s">
        <v>2828</v>
      </c>
      <c r="P250" s="3">
        <v>25</v>
      </c>
      <c r="Q250" s="1" t="s">
        <v>2193</v>
      </c>
      <c r="R250" s="2">
        <v>21</v>
      </c>
      <c r="S250" s="120" t="s">
        <v>2887</v>
      </c>
      <c r="T250" s="1" t="s">
        <v>2723</v>
      </c>
      <c r="U250" s="3" t="s">
        <v>2196</v>
      </c>
      <c r="V250" s="3" t="s">
        <v>2196</v>
      </c>
      <c r="W250" s="3" t="s">
        <v>2892</v>
      </c>
      <c r="X250" s="3" t="s">
        <v>2847</v>
      </c>
      <c r="Y250" s="82">
        <f t="shared" si="11"/>
        <v>400</v>
      </c>
      <c r="Z250" s="82" t="str">
        <f t="shared" si="9"/>
        <v>0</v>
      </c>
      <c r="AA250" s="82">
        <f t="shared" si="10"/>
        <v>400</v>
      </c>
      <c r="AC250" s="5"/>
    </row>
    <row r="251" spans="1:29" s="3" customFormat="1" ht="10.199999999999999" x14ac:dyDescent="0.2">
      <c r="A251" s="1" t="s">
        <v>2732</v>
      </c>
      <c r="B251" s="2">
        <v>44.25</v>
      </c>
      <c r="C251" s="1" t="s">
        <v>2193</v>
      </c>
      <c r="D251" s="1" t="s">
        <v>2718</v>
      </c>
      <c r="E251" s="3" t="s">
        <v>2187</v>
      </c>
      <c r="F251" s="3">
        <v>8</v>
      </c>
      <c r="G251" s="3">
        <v>25</v>
      </c>
      <c r="I251" s="3">
        <v>23610</v>
      </c>
      <c r="J251" s="3" t="s">
        <v>446</v>
      </c>
      <c r="K251" s="108" t="s">
        <v>2277</v>
      </c>
      <c r="L251" s="109" t="s">
        <v>2185</v>
      </c>
      <c r="M251" s="110" t="s">
        <v>2237</v>
      </c>
      <c r="N251" s="3" t="s">
        <v>446</v>
      </c>
      <c r="O251" s="3" t="s">
        <v>2828</v>
      </c>
      <c r="P251" s="3">
        <v>25</v>
      </c>
      <c r="Q251" s="1" t="s">
        <v>2193</v>
      </c>
      <c r="R251" s="2">
        <v>21</v>
      </c>
      <c r="S251" s="120" t="s">
        <v>2887</v>
      </c>
      <c r="T251" s="1" t="s">
        <v>2723</v>
      </c>
      <c r="U251" s="3" t="s">
        <v>2196</v>
      </c>
      <c r="V251" s="3" t="s">
        <v>2196</v>
      </c>
      <c r="W251" s="3" t="s">
        <v>2892</v>
      </c>
      <c r="X251" s="3" t="s">
        <v>2847</v>
      </c>
      <c r="Y251" s="82">
        <f t="shared" si="11"/>
        <v>400</v>
      </c>
      <c r="Z251" s="82" t="str">
        <f t="shared" si="9"/>
        <v>0</v>
      </c>
      <c r="AA251" s="82">
        <f t="shared" si="10"/>
        <v>400</v>
      </c>
      <c r="AC251" s="5"/>
    </row>
    <row r="252" spans="1:29" s="3" customFormat="1" ht="10.199999999999999" x14ac:dyDescent="0.2">
      <c r="A252" s="1" t="s">
        <v>2733</v>
      </c>
      <c r="B252" s="2">
        <v>44.9</v>
      </c>
      <c r="C252" s="1" t="s">
        <v>2193</v>
      </c>
      <c r="D252" s="1" t="s">
        <v>2718</v>
      </c>
      <c r="E252" s="3" t="s">
        <v>2187</v>
      </c>
      <c r="F252" s="3">
        <v>8</v>
      </c>
      <c r="G252" s="3">
        <v>25</v>
      </c>
      <c r="I252" s="3">
        <v>23617</v>
      </c>
      <c r="J252" s="3" t="s">
        <v>446</v>
      </c>
      <c r="K252" s="108" t="s">
        <v>2277</v>
      </c>
      <c r="L252" s="109" t="s">
        <v>2185</v>
      </c>
      <c r="M252" s="110" t="s">
        <v>2237</v>
      </c>
      <c r="N252" s="3" t="s">
        <v>446</v>
      </c>
      <c r="O252" s="3" t="s">
        <v>2828</v>
      </c>
      <c r="P252" s="3">
        <v>25</v>
      </c>
      <c r="Q252" s="1" t="s">
        <v>2193</v>
      </c>
      <c r="R252" s="2">
        <v>26.25</v>
      </c>
      <c r="S252" s="120" t="s">
        <v>2887</v>
      </c>
      <c r="T252" s="1" t="s">
        <v>2724</v>
      </c>
      <c r="U252" s="3" t="s">
        <v>2196</v>
      </c>
      <c r="V252" s="3" t="s">
        <v>2196</v>
      </c>
      <c r="W252" s="3" t="s">
        <v>2892</v>
      </c>
      <c r="X252" s="3" t="s">
        <v>2847</v>
      </c>
      <c r="Y252" s="82">
        <f t="shared" si="11"/>
        <v>400</v>
      </c>
      <c r="Z252" s="82" t="str">
        <f t="shared" si="9"/>
        <v>0</v>
      </c>
      <c r="AA252" s="82">
        <f t="shared" si="10"/>
        <v>400</v>
      </c>
      <c r="AC252" s="5"/>
    </row>
    <row r="253" spans="1:29" s="3" customFormat="1" ht="10.199999999999999" x14ac:dyDescent="0.2">
      <c r="A253" s="1" t="s">
        <v>2734</v>
      </c>
      <c r="B253" s="2">
        <v>45</v>
      </c>
      <c r="C253" s="1" t="s">
        <v>2193</v>
      </c>
      <c r="D253" s="1" t="s">
        <v>2718</v>
      </c>
      <c r="E253" s="3" t="s">
        <v>2187</v>
      </c>
      <c r="F253" s="3">
        <v>8</v>
      </c>
      <c r="G253" s="3">
        <v>25</v>
      </c>
      <c r="I253" s="4" t="s">
        <v>2830</v>
      </c>
      <c r="J253" s="3" t="s">
        <v>446</v>
      </c>
      <c r="K253" s="108" t="s">
        <v>2277</v>
      </c>
      <c r="L253" s="109" t="s">
        <v>2185</v>
      </c>
      <c r="M253" s="110" t="s">
        <v>2370</v>
      </c>
      <c r="N253" s="3" t="s">
        <v>446</v>
      </c>
      <c r="O253" s="3" t="s">
        <v>2370</v>
      </c>
      <c r="P253" s="3">
        <v>25</v>
      </c>
      <c r="Q253" s="1" t="s">
        <v>2193</v>
      </c>
      <c r="R253" s="2">
        <v>68</v>
      </c>
      <c r="S253" s="125" t="s">
        <v>430</v>
      </c>
      <c r="T253" s="1" t="s">
        <v>2759</v>
      </c>
      <c r="U253" s="3" t="s">
        <v>2196</v>
      </c>
      <c r="V253" s="3" t="s">
        <v>2196</v>
      </c>
      <c r="W253" s="3" t="s">
        <v>2892</v>
      </c>
      <c r="X253" s="3" t="s">
        <v>2847</v>
      </c>
      <c r="Y253" s="82">
        <f t="shared" si="11"/>
        <v>400</v>
      </c>
      <c r="Z253" s="82" t="str">
        <f t="shared" si="9"/>
        <v>0</v>
      </c>
      <c r="AA253" s="82">
        <f t="shared" si="10"/>
        <v>400</v>
      </c>
      <c r="AC253" s="5"/>
    </row>
    <row r="254" spans="1:29" s="3" customFormat="1" ht="10.199999999999999" x14ac:dyDescent="0.2">
      <c r="A254" s="1" t="s">
        <v>2735</v>
      </c>
      <c r="B254" s="2">
        <v>63</v>
      </c>
      <c r="C254" s="1" t="s">
        <v>2193</v>
      </c>
      <c r="D254" s="1" t="s">
        <v>2718</v>
      </c>
      <c r="E254" s="3" t="s">
        <v>2187</v>
      </c>
      <c r="F254" s="3">
        <v>8</v>
      </c>
      <c r="G254" s="3">
        <v>25</v>
      </c>
      <c r="I254" s="4" t="s">
        <v>2831</v>
      </c>
      <c r="J254" s="3" t="s">
        <v>446</v>
      </c>
      <c r="K254" s="108" t="s">
        <v>2277</v>
      </c>
      <c r="L254" s="109" t="s">
        <v>2185</v>
      </c>
      <c r="M254" s="110" t="s">
        <v>2740</v>
      </c>
      <c r="N254" s="3" t="s">
        <v>446</v>
      </c>
      <c r="O254" s="3" t="s">
        <v>2740</v>
      </c>
      <c r="P254" s="3">
        <v>25</v>
      </c>
      <c r="Q254" s="1" t="s">
        <v>2218</v>
      </c>
      <c r="R254" s="2">
        <v>169</v>
      </c>
      <c r="S254" s="125" t="s">
        <v>1054</v>
      </c>
      <c r="T254" s="1" t="s">
        <v>2741</v>
      </c>
      <c r="U254" s="3" t="s">
        <v>2196</v>
      </c>
      <c r="V254" s="3" t="s">
        <v>2196</v>
      </c>
      <c r="W254" s="3" t="s">
        <v>2892</v>
      </c>
      <c r="X254" s="3" t="s">
        <v>2847</v>
      </c>
      <c r="Y254" s="82">
        <f t="shared" si="11"/>
        <v>400</v>
      </c>
      <c r="Z254" s="82" t="str">
        <f t="shared" si="9"/>
        <v>0</v>
      </c>
      <c r="AA254" s="82">
        <f t="shared" si="10"/>
        <v>400</v>
      </c>
      <c r="AC254" s="5"/>
    </row>
    <row r="255" spans="1:29" s="3" customFormat="1" ht="10.199999999999999" x14ac:dyDescent="0.2">
      <c r="A255" s="1" t="s">
        <v>2736</v>
      </c>
      <c r="B255" s="2">
        <v>69.5</v>
      </c>
      <c r="C255" s="1" t="s">
        <v>2193</v>
      </c>
      <c r="D255" s="1" t="s">
        <v>2718</v>
      </c>
      <c r="E255" s="3" t="s">
        <v>2187</v>
      </c>
      <c r="F255" s="3">
        <v>8</v>
      </c>
      <c r="G255" s="3">
        <v>25</v>
      </c>
      <c r="I255" s="3">
        <v>23763</v>
      </c>
      <c r="J255" s="3" t="s">
        <v>446</v>
      </c>
      <c r="K255" s="108" t="s">
        <v>2277</v>
      </c>
      <c r="L255" s="109" t="s">
        <v>2185</v>
      </c>
      <c r="M255" s="110" t="s">
        <v>2408</v>
      </c>
      <c r="N255" s="3" t="s">
        <v>446</v>
      </c>
      <c r="O255" s="3" t="s">
        <v>2829</v>
      </c>
      <c r="P255" s="3">
        <v>25</v>
      </c>
      <c r="Q255" s="1" t="s">
        <v>2193</v>
      </c>
      <c r="R255" s="2">
        <v>25.25</v>
      </c>
      <c r="S255" s="120" t="s">
        <v>2408</v>
      </c>
      <c r="T255" s="1" t="s">
        <v>2763</v>
      </c>
      <c r="U255" s="3" t="s">
        <v>2196</v>
      </c>
      <c r="V255" s="3" t="s">
        <v>2196</v>
      </c>
      <c r="W255" s="3" t="s">
        <v>2892</v>
      </c>
      <c r="X255" s="3" t="s">
        <v>2847</v>
      </c>
      <c r="Y255" s="82">
        <f t="shared" si="11"/>
        <v>400</v>
      </c>
      <c r="Z255" s="82" t="str">
        <f t="shared" si="9"/>
        <v>0</v>
      </c>
      <c r="AA255" s="82">
        <f t="shared" si="10"/>
        <v>400</v>
      </c>
      <c r="AC255" s="5"/>
    </row>
    <row r="256" spans="1:29" s="3" customFormat="1" ht="10.199999999999999" x14ac:dyDescent="0.2">
      <c r="A256" s="1" t="s">
        <v>2737</v>
      </c>
      <c r="B256" s="2">
        <v>330</v>
      </c>
      <c r="C256" s="1" t="s">
        <v>2193</v>
      </c>
      <c r="D256" s="1" t="s">
        <v>2718</v>
      </c>
      <c r="E256" s="3" t="s">
        <v>2187</v>
      </c>
      <c r="F256" s="3">
        <v>8</v>
      </c>
      <c r="G256" s="3">
        <v>25</v>
      </c>
      <c r="I256" s="3">
        <v>23912</v>
      </c>
      <c r="J256" s="3" t="s">
        <v>446</v>
      </c>
      <c r="K256" s="108" t="s">
        <v>2277</v>
      </c>
      <c r="L256" s="109" t="s">
        <v>2185</v>
      </c>
      <c r="M256" s="110" t="s">
        <v>2408</v>
      </c>
      <c r="N256" s="3" t="s">
        <v>446</v>
      </c>
      <c r="O256" s="3" t="s">
        <v>2829</v>
      </c>
      <c r="P256" s="3">
        <v>25</v>
      </c>
      <c r="Q256" s="1" t="s">
        <v>2193</v>
      </c>
      <c r="R256" s="2">
        <v>65</v>
      </c>
      <c r="S256" s="120" t="s">
        <v>2408</v>
      </c>
      <c r="T256" s="1" t="s">
        <v>2764</v>
      </c>
      <c r="U256" s="3" t="s">
        <v>2196</v>
      </c>
      <c r="V256" s="3" t="s">
        <v>2196</v>
      </c>
      <c r="W256" s="3" t="s">
        <v>2892</v>
      </c>
      <c r="X256" s="3" t="s">
        <v>2847</v>
      </c>
      <c r="Y256" s="82">
        <f t="shared" si="11"/>
        <v>400</v>
      </c>
      <c r="Z256" s="82" t="str">
        <f t="shared" si="9"/>
        <v>0</v>
      </c>
      <c r="AA256" s="82">
        <f t="shared" si="10"/>
        <v>400</v>
      </c>
      <c r="AC256" s="5"/>
    </row>
    <row r="257" spans="1:29" s="3" customFormat="1" ht="10.199999999999999" x14ac:dyDescent="0.2">
      <c r="A257" s="1" t="s">
        <v>2671</v>
      </c>
      <c r="B257" s="2">
        <v>180</v>
      </c>
      <c r="C257" s="1" t="s">
        <v>2218</v>
      </c>
      <c r="D257" s="1" t="s">
        <v>2718</v>
      </c>
      <c r="E257" s="3" t="s">
        <v>2187</v>
      </c>
      <c r="F257" s="3">
        <v>8</v>
      </c>
      <c r="G257" s="3">
        <v>25</v>
      </c>
      <c r="I257" s="3">
        <v>23961</v>
      </c>
      <c r="J257" s="3" t="s">
        <v>446</v>
      </c>
      <c r="K257" s="108" t="s">
        <v>2277</v>
      </c>
      <c r="L257" s="109" t="s">
        <v>2185</v>
      </c>
      <c r="M257" s="110" t="s">
        <v>2367</v>
      </c>
      <c r="N257" s="3" t="s">
        <v>446</v>
      </c>
      <c r="O257" s="3" t="s">
        <v>2853</v>
      </c>
      <c r="P257" s="3">
        <v>25</v>
      </c>
      <c r="Q257" s="1" t="s">
        <v>2218</v>
      </c>
      <c r="R257" s="2">
        <v>170</v>
      </c>
      <c r="S257" s="125" t="s">
        <v>431</v>
      </c>
      <c r="T257" s="1" t="s">
        <v>2758</v>
      </c>
      <c r="U257" s="3" t="s">
        <v>2196</v>
      </c>
      <c r="V257" s="3" t="s">
        <v>2196</v>
      </c>
      <c r="W257" s="3" t="s">
        <v>2892</v>
      </c>
      <c r="X257" s="3" t="s">
        <v>2847</v>
      </c>
      <c r="Y257" s="82">
        <f t="shared" si="11"/>
        <v>400</v>
      </c>
      <c r="Z257" s="82" t="str">
        <f t="shared" si="9"/>
        <v>0</v>
      </c>
      <c r="AA257" s="82">
        <f t="shared" si="10"/>
        <v>400</v>
      </c>
      <c r="AC257" s="5"/>
    </row>
    <row r="258" spans="1:29" s="3" customFormat="1" ht="10.199999999999999" x14ac:dyDescent="0.2">
      <c r="A258" s="1" t="s">
        <v>2671</v>
      </c>
      <c r="B258" s="2">
        <v>180</v>
      </c>
      <c r="C258" s="1" t="s">
        <v>2218</v>
      </c>
      <c r="D258" s="1" t="s">
        <v>2718</v>
      </c>
      <c r="E258" s="3" t="s">
        <v>2187</v>
      </c>
      <c r="F258" s="3">
        <v>8</v>
      </c>
      <c r="G258" s="3">
        <v>25</v>
      </c>
      <c r="I258" s="3">
        <v>23961</v>
      </c>
      <c r="J258" s="3" t="s">
        <v>446</v>
      </c>
      <c r="K258" s="108" t="s">
        <v>2277</v>
      </c>
      <c r="L258" s="109" t="s">
        <v>2185</v>
      </c>
      <c r="M258" s="110" t="s">
        <v>2367</v>
      </c>
      <c r="N258" s="3" t="s">
        <v>446</v>
      </c>
      <c r="O258" s="3" t="s">
        <v>2853</v>
      </c>
      <c r="P258" s="3">
        <v>25</v>
      </c>
      <c r="Q258" s="1" t="s">
        <v>2218</v>
      </c>
      <c r="R258" s="2">
        <v>170</v>
      </c>
      <c r="S258" s="125" t="s">
        <v>431</v>
      </c>
      <c r="T258" s="1" t="s">
        <v>2758</v>
      </c>
      <c r="U258" s="3" t="s">
        <v>2196</v>
      </c>
      <c r="V258" s="3" t="s">
        <v>2196</v>
      </c>
      <c r="W258" s="3" t="s">
        <v>2892</v>
      </c>
      <c r="X258" s="3" t="s">
        <v>2847</v>
      </c>
      <c r="Y258" s="82">
        <f t="shared" si="11"/>
        <v>400</v>
      </c>
      <c r="Z258" s="82" t="str">
        <f t="shared" si="9"/>
        <v>0</v>
      </c>
      <c r="AA258" s="82">
        <f t="shared" si="10"/>
        <v>400</v>
      </c>
      <c r="AC258" s="5"/>
    </row>
    <row r="259" spans="1:29" ht="11.85" customHeight="1" x14ac:dyDescent="0.25">
      <c r="G259" s="3"/>
      <c r="H259" s="3"/>
      <c r="I259" s="3"/>
      <c r="J259" s="3"/>
      <c r="K259" s="3"/>
      <c r="L259" s="20" t="s">
        <v>2185</v>
      </c>
      <c r="M259" s="3"/>
      <c r="N259" s="3"/>
      <c r="O259" s="3"/>
      <c r="P259" s="3"/>
      <c r="Q259" s="3"/>
      <c r="R259" s="3"/>
      <c r="S259" s="95"/>
      <c r="T259" s="3"/>
      <c r="X259" s="3"/>
      <c r="Y259" s="82"/>
      <c r="Z259" s="82" t="str">
        <f t="shared" si="9"/>
        <v>0</v>
      </c>
      <c r="AA259" s="82" t="str">
        <f t="shared" si="10"/>
        <v>0</v>
      </c>
    </row>
    <row r="260" spans="1:29" s="62" customFormat="1" ht="11.85" customHeight="1" thickBot="1" x14ac:dyDescent="0.3">
      <c r="G260" s="63">
        <f>SUM(G245:G259)</f>
        <v>325</v>
      </c>
      <c r="H260" s="63"/>
      <c r="I260" s="63"/>
      <c r="J260" s="63"/>
      <c r="K260" s="63"/>
      <c r="L260" s="64"/>
      <c r="M260" s="63">
        <f>G260-P260</f>
        <v>0</v>
      </c>
      <c r="N260" s="63"/>
      <c r="O260" s="63"/>
      <c r="P260" s="63">
        <f>SUM(P245:P259)</f>
        <v>325</v>
      </c>
      <c r="Q260" s="65"/>
      <c r="R260" s="65"/>
      <c r="S260" s="103"/>
      <c r="T260" s="65"/>
      <c r="X260" s="65"/>
      <c r="Y260" s="82"/>
      <c r="Z260" s="82" t="str">
        <f t="shared" si="9"/>
        <v>0</v>
      </c>
      <c r="AA260" s="82" t="str">
        <f t="shared" si="10"/>
        <v>0</v>
      </c>
    </row>
    <row r="261" spans="1:29" s="71" customFormat="1" ht="11.85" customHeight="1" x14ac:dyDescent="0.25">
      <c r="C261" s="50" t="s">
        <v>2183</v>
      </c>
      <c r="G261" s="72"/>
      <c r="H261" s="72"/>
      <c r="I261" s="72"/>
      <c r="J261" s="72"/>
      <c r="K261" s="72"/>
      <c r="L261" s="73"/>
      <c r="M261" s="72"/>
      <c r="N261" s="72"/>
      <c r="O261" s="72"/>
      <c r="P261" s="72"/>
      <c r="Q261" s="74"/>
      <c r="R261" s="74"/>
      <c r="S261" s="97"/>
      <c r="T261" s="74"/>
      <c r="X261" s="74"/>
      <c r="Y261" s="82"/>
      <c r="Z261" s="82" t="str">
        <f t="shared" ref="Z261:Z303" si="12">IF(X261="N",Y261,"0")</f>
        <v>0</v>
      </c>
      <c r="AA261" s="82" t="str">
        <f t="shared" ref="AA261:AA303" si="13">IF(X261="P",Y261,"0")</f>
        <v>0</v>
      </c>
    </row>
    <row r="262" spans="1:29" s="43" customFormat="1" ht="11.85" customHeight="1" x14ac:dyDescent="0.25">
      <c r="A262" s="89">
        <v>486140.1</v>
      </c>
      <c r="B262" s="2">
        <v>216</v>
      </c>
      <c r="C262" s="1" t="s">
        <v>2218</v>
      </c>
      <c r="D262" s="1" t="s">
        <v>2186</v>
      </c>
      <c r="E262" s="3" t="s">
        <v>2187</v>
      </c>
      <c r="F262" s="3">
        <v>16</v>
      </c>
      <c r="G262" s="22">
        <v>4</v>
      </c>
      <c r="H262" s="22"/>
      <c r="I262" s="127" t="s">
        <v>2904</v>
      </c>
      <c r="J262" s="22" t="s">
        <v>446</v>
      </c>
      <c r="K262" s="4" t="s">
        <v>2277</v>
      </c>
      <c r="L262" s="1" t="s">
        <v>2185</v>
      </c>
      <c r="M262" s="22" t="s">
        <v>2842</v>
      </c>
      <c r="N262" s="80" t="s">
        <v>446</v>
      </c>
      <c r="O262" s="22"/>
      <c r="P262" s="22">
        <v>4</v>
      </c>
      <c r="Q262" s="20" t="s">
        <v>2843</v>
      </c>
      <c r="R262" s="21">
        <v>0</v>
      </c>
      <c r="S262" s="98">
        <v>15757</v>
      </c>
      <c r="T262" s="20" t="s">
        <v>2844</v>
      </c>
      <c r="U262" s="22" t="s">
        <v>2845</v>
      </c>
      <c r="V262" s="22" t="s">
        <v>2845</v>
      </c>
      <c r="W262" s="22" t="s">
        <v>2846</v>
      </c>
      <c r="X262" s="22" t="s">
        <v>2847</v>
      </c>
      <c r="Y262" s="82">
        <f t="shared" ref="Y262:Y303" si="14">F262*G262*2</f>
        <v>128</v>
      </c>
      <c r="Z262" s="82" t="str">
        <f t="shared" si="12"/>
        <v>0</v>
      </c>
      <c r="AA262" s="82">
        <f t="shared" si="13"/>
        <v>128</v>
      </c>
      <c r="AB262" s="22"/>
      <c r="AC262" s="25"/>
    </row>
    <row r="263" spans="1:29" s="46" customFormat="1" ht="11.85" customHeight="1" thickBot="1" x14ac:dyDescent="0.3">
      <c r="A263" s="90"/>
      <c r="G263" s="47">
        <f>SUM(G262:G262)</f>
        <v>4</v>
      </c>
      <c r="H263" s="47"/>
      <c r="I263" s="128"/>
      <c r="J263" s="47"/>
      <c r="K263" s="128"/>
      <c r="L263" s="48"/>
      <c r="M263" s="47">
        <f>G263-P263</f>
        <v>0</v>
      </c>
      <c r="N263" s="81"/>
      <c r="O263" s="47"/>
      <c r="P263" s="47">
        <f>SUM(P262)</f>
        <v>4</v>
      </c>
      <c r="Q263" s="49"/>
      <c r="R263" s="49"/>
      <c r="S263" s="96"/>
      <c r="T263" s="49"/>
      <c r="X263" s="49"/>
      <c r="Y263" s="82"/>
      <c r="Z263" s="82" t="str">
        <f t="shared" si="12"/>
        <v>0</v>
      </c>
      <c r="AA263" s="82" t="str">
        <f t="shared" si="13"/>
        <v>0</v>
      </c>
    </row>
    <row r="264" spans="1:29" s="43" customFormat="1" ht="11.85" customHeight="1" x14ac:dyDescent="0.25">
      <c r="A264" s="89"/>
      <c r="C264" s="50" t="s">
        <v>2184</v>
      </c>
      <c r="G264" s="22"/>
      <c r="H264" s="22"/>
      <c r="I264" s="24"/>
      <c r="J264" s="22"/>
      <c r="K264" s="22"/>
      <c r="L264" s="45"/>
      <c r="M264" s="22"/>
      <c r="N264" s="37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2"/>
        <v>0</v>
      </c>
      <c r="AA264" s="82" t="str">
        <f t="shared" si="13"/>
        <v>0</v>
      </c>
    </row>
    <row r="265" spans="1:29" s="71" customFormat="1" ht="11.85" customHeight="1" x14ac:dyDescent="0.25">
      <c r="A265" s="89">
        <v>486140.1</v>
      </c>
      <c r="B265" s="2">
        <v>216</v>
      </c>
      <c r="C265" s="1" t="s">
        <v>2218</v>
      </c>
      <c r="D265" s="1" t="s">
        <v>2718</v>
      </c>
      <c r="E265" s="3" t="s">
        <v>2187</v>
      </c>
      <c r="F265" s="3">
        <v>8</v>
      </c>
      <c r="G265" s="74">
        <v>4</v>
      </c>
      <c r="H265" s="74"/>
      <c r="I265" s="127" t="s">
        <v>2904</v>
      </c>
      <c r="J265" s="74" t="s">
        <v>446</v>
      </c>
      <c r="K265" s="4" t="s">
        <v>2277</v>
      </c>
      <c r="L265" s="1" t="s">
        <v>2185</v>
      </c>
      <c r="M265" s="74" t="s">
        <v>2842</v>
      </c>
      <c r="N265" s="82" t="s">
        <v>446</v>
      </c>
      <c r="O265" s="74"/>
      <c r="P265" s="74">
        <v>4</v>
      </c>
      <c r="Q265" s="83" t="s">
        <v>2843</v>
      </c>
      <c r="R265" s="84">
        <v>0</v>
      </c>
      <c r="S265" s="99">
        <v>15757</v>
      </c>
      <c r="T265" s="83" t="s">
        <v>2844</v>
      </c>
      <c r="U265" s="74" t="s">
        <v>2845</v>
      </c>
      <c r="V265" s="74" t="s">
        <v>2845</v>
      </c>
      <c r="W265" s="74" t="s">
        <v>2846</v>
      </c>
      <c r="X265" s="74" t="s">
        <v>2847</v>
      </c>
      <c r="Y265" s="82">
        <f t="shared" si="14"/>
        <v>64</v>
      </c>
      <c r="Z265" s="82" t="str">
        <f t="shared" si="12"/>
        <v>0</v>
      </c>
      <c r="AA265" s="82">
        <f t="shared" si="13"/>
        <v>64</v>
      </c>
      <c r="AB265" s="74"/>
      <c r="AC265" s="85"/>
    </row>
    <row r="266" spans="1:29" s="46" customFormat="1" ht="11.85" customHeight="1" thickBot="1" x14ac:dyDescent="0.3">
      <c r="G266" s="47">
        <f>SUM(G265)</f>
        <v>4</v>
      </c>
      <c r="H266" s="47"/>
      <c r="I266" s="128"/>
      <c r="J266" s="47"/>
      <c r="K266" s="47"/>
      <c r="M266" s="47">
        <f>G266-P266</f>
        <v>0</v>
      </c>
      <c r="N266" s="81"/>
      <c r="O266" s="47"/>
      <c r="P266" s="47">
        <f>SUM(P265)</f>
        <v>4</v>
      </c>
      <c r="S266" s="104"/>
      <c r="Y266" s="82"/>
      <c r="Z266" s="82" t="str">
        <f t="shared" si="12"/>
        <v>0</v>
      </c>
      <c r="AA266" s="82" t="str">
        <f t="shared" si="13"/>
        <v>0</v>
      </c>
    </row>
    <row r="267" spans="1:29" s="71" customFormat="1" ht="11.85" customHeight="1" x14ac:dyDescent="0.25">
      <c r="G267" s="72"/>
      <c r="H267" s="72"/>
      <c r="I267" s="72"/>
      <c r="J267" s="72"/>
      <c r="K267" s="72"/>
      <c r="L267" s="73"/>
      <c r="M267" s="74"/>
      <c r="N267" s="82"/>
      <c r="O267" s="74"/>
      <c r="P267" s="74"/>
      <c r="Q267" s="83"/>
      <c r="R267" s="84"/>
      <c r="S267" s="99"/>
      <c r="T267" s="83"/>
      <c r="U267" s="74"/>
      <c r="V267" s="74"/>
      <c r="W267" s="74"/>
      <c r="X267" s="74"/>
      <c r="Y267" s="82"/>
      <c r="Z267" s="82" t="str">
        <f t="shared" si="12"/>
        <v>0</v>
      </c>
      <c r="AA267" s="82" t="str">
        <f t="shared" si="13"/>
        <v>0</v>
      </c>
      <c r="AB267" s="74"/>
      <c r="AC267" s="85"/>
    </row>
    <row r="268" spans="1:29" s="43" customFormat="1" ht="11.25" customHeight="1" x14ac:dyDescent="0.3">
      <c r="C268" s="50" t="s">
        <v>2180</v>
      </c>
      <c r="G268" s="22"/>
      <c r="H268" s="22"/>
      <c r="I268" s="22"/>
      <c r="J268" s="22"/>
      <c r="K268" s="67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2"/>
        <v>0</v>
      </c>
      <c r="AA268" s="82" t="str">
        <f t="shared" si="13"/>
        <v>0</v>
      </c>
    </row>
    <row r="269" spans="1:29" s="3" customFormat="1" ht="10.199999999999999" x14ac:dyDescent="0.2">
      <c r="A269" s="1" t="s">
        <v>2713</v>
      </c>
      <c r="B269" s="2">
        <v>197.04</v>
      </c>
      <c r="C269" s="1" t="s">
        <v>2485</v>
      </c>
      <c r="D269" s="1" t="s">
        <v>2186</v>
      </c>
      <c r="E269" s="3" t="s">
        <v>2187</v>
      </c>
      <c r="F269" s="3">
        <v>16</v>
      </c>
      <c r="G269" s="3">
        <v>10</v>
      </c>
      <c r="J269" s="3" t="s">
        <v>446</v>
      </c>
      <c r="K269" s="4" t="s">
        <v>2714</v>
      </c>
      <c r="L269" s="1" t="s">
        <v>2185</v>
      </c>
      <c r="M269" s="3" t="s">
        <v>435</v>
      </c>
      <c r="N269" s="3" t="s">
        <v>446</v>
      </c>
      <c r="O269" s="3" t="s">
        <v>433</v>
      </c>
      <c r="P269" s="3">
        <v>10</v>
      </c>
      <c r="Q269" s="1"/>
      <c r="R269" s="2">
        <v>235</v>
      </c>
      <c r="S269" s="91">
        <v>15307</v>
      </c>
      <c r="T269" s="1" t="s">
        <v>429</v>
      </c>
      <c r="U269" s="3" t="s">
        <v>2715</v>
      </c>
      <c r="V269" s="3" t="s">
        <v>2715</v>
      </c>
      <c r="W269" s="3" t="s">
        <v>2846</v>
      </c>
      <c r="X269" s="3" t="s">
        <v>2847</v>
      </c>
      <c r="Y269" s="82">
        <f t="shared" si="14"/>
        <v>320</v>
      </c>
      <c r="Z269" s="82" t="str">
        <f t="shared" si="12"/>
        <v>0</v>
      </c>
      <c r="AA269" s="82">
        <f t="shared" si="13"/>
        <v>320</v>
      </c>
      <c r="AC269" s="5"/>
    </row>
    <row r="270" spans="1:29" s="38" customFormat="1" ht="11.85" customHeight="1" x14ac:dyDescent="0.25">
      <c r="G270" s="40">
        <f>SUM(G268:G269)</f>
        <v>10</v>
      </c>
      <c r="H270" s="40"/>
      <c r="I270" s="40"/>
      <c r="J270" s="40"/>
      <c r="K270" s="40"/>
      <c r="L270" s="41"/>
      <c r="M270" s="40">
        <f>G270-P270</f>
        <v>0</v>
      </c>
      <c r="N270" s="40"/>
      <c r="O270" s="40"/>
      <c r="P270" s="40">
        <f>SUM(P268:P269)</f>
        <v>10</v>
      </c>
      <c r="Q270" s="42"/>
      <c r="R270" s="42"/>
      <c r="S270" s="94"/>
      <c r="T270" s="42"/>
      <c r="X270" s="42"/>
      <c r="Y270" s="82"/>
      <c r="Z270" s="82" t="str">
        <f t="shared" si="12"/>
        <v>0</v>
      </c>
      <c r="AA270" s="82" t="str">
        <f t="shared" si="13"/>
        <v>0</v>
      </c>
    </row>
    <row r="271" spans="1:29" s="43" customFormat="1" ht="11.85" customHeight="1" x14ac:dyDescent="0.25">
      <c r="C271" s="50" t="s">
        <v>2181</v>
      </c>
      <c r="G271" s="22"/>
      <c r="H271" s="22"/>
      <c r="I271" s="22"/>
      <c r="J271" s="22"/>
      <c r="K271" s="22"/>
      <c r="L271" s="45"/>
      <c r="M271" s="22"/>
      <c r="N271" s="22"/>
      <c r="O271" s="22"/>
      <c r="P271" s="22"/>
      <c r="Q271" s="22"/>
      <c r="R271" s="22"/>
      <c r="S271" s="95"/>
      <c r="T271" s="22"/>
      <c r="X271" s="22"/>
      <c r="Y271" s="82"/>
      <c r="Z271" s="82" t="str">
        <f t="shared" si="12"/>
        <v>0</v>
      </c>
      <c r="AA271" s="82" t="str">
        <f t="shared" si="13"/>
        <v>0</v>
      </c>
    </row>
    <row r="272" spans="1:29" s="3" customFormat="1" ht="10.199999999999999" x14ac:dyDescent="0.2">
      <c r="A272" s="1" t="s">
        <v>2713</v>
      </c>
      <c r="B272" s="2">
        <v>197.04</v>
      </c>
      <c r="C272" s="1" t="s">
        <v>2485</v>
      </c>
      <c r="D272" s="1" t="s">
        <v>2718</v>
      </c>
      <c r="E272" s="3" t="s">
        <v>2187</v>
      </c>
      <c r="F272" s="3">
        <v>8</v>
      </c>
      <c r="G272" s="3">
        <v>10</v>
      </c>
      <c r="J272" s="3" t="s">
        <v>446</v>
      </c>
      <c r="K272" s="4" t="s">
        <v>2714</v>
      </c>
      <c r="L272" s="1" t="s">
        <v>2185</v>
      </c>
      <c r="M272" s="3" t="s">
        <v>435</v>
      </c>
      <c r="N272" s="3" t="s">
        <v>446</v>
      </c>
      <c r="O272" s="3" t="s">
        <v>433</v>
      </c>
      <c r="P272" s="3">
        <v>10</v>
      </c>
      <c r="Q272" s="1"/>
      <c r="R272" s="2">
        <v>300</v>
      </c>
      <c r="S272" s="91">
        <v>15307</v>
      </c>
      <c r="T272" s="1" t="s">
        <v>429</v>
      </c>
      <c r="U272" s="3" t="s">
        <v>2715</v>
      </c>
      <c r="V272" s="3" t="s">
        <v>2715</v>
      </c>
      <c r="W272" s="3" t="s">
        <v>2846</v>
      </c>
      <c r="X272" s="3" t="s">
        <v>2847</v>
      </c>
      <c r="Y272" s="82">
        <f t="shared" si="14"/>
        <v>160</v>
      </c>
      <c r="Z272" s="82" t="str">
        <f t="shared" si="12"/>
        <v>0</v>
      </c>
      <c r="AA272" s="82">
        <f t="shared" si="13"/>
        <v>160</v>
      </c>
      <c r="AC272" s="5"/>
    </row>
    <row r="273" spans="1:29" s="46" customFormat="1" ht="11.85" customHeight="1" thickBot="1" x14ac:dyDescent="0.3">
      <c r="G273" s="47">
        <f>SUM(G271:G272)</f>
        <v>10</v>
      </c>
      <c r="H273" s="47"/>
      <c r="I273" s="47"/>
      <c r="J273" s="47"/>
      <c r="K273" s="47"/>
      <c r="L273" s="48"/>
      <c r="M273" s="47">
        <f>G273-P273</f>
        <v>0</v>
      </c>
      <c r="N273" s="47"/>
      <c r="O273" s="47"/>
      <c r="P273" s="47">
        <f>SUM(P271:P272)</f>
        <v>10</v>
      </c>
      <c r="Q273" s="49"/>
      <c r="R273" s="49"/>
      <c r="S273" s="96"/>
      <c r="T273" s="49"/>
      <c r="X273" s="49"/>
      <c r="Y273" s="82"/>
      <c r="Z273" s="82" t="str">
        <f t="shared" si="12"/>
        <v>0</v>
      </c>
      <c r="AA273" s="82" t="str">
        <f t="shared" si="13"/>
        <v>0</v>
      </c>
    </row>
    <row r="274" spans="1:29" s="43" customFormat="1" ht="11.85" customHeight="1" x14ac:dyDescent="0.25">
      <c r="C274" s="50" t="s">
        <v>2178</v>
      </c>
      <c r="G274" s="22"/>
      <c r="H274" s="22"/>
      <c r="I274" s="28"/>
      <c r="J274" s="22"/>
      <c r="K274" s="22"/>
      <c r="L274" s="45"/>
      <c r="M274" s="22"/>
      <c r="N274" s="22"/>
      <c r="O274" s="22"/>
      <c r="P274" s="22"/>
      <c r="Q274" s="22"/>
      <c r="R274" s="22"/>
      <c r="S274" s="95"/>
      <c r="T274" s="22"/>
      <c r="X274" s="22"/>
      <c r="Y274" s="82"/>
      <c r="Z274" s="82" t="str">
        <f t="shared" si="12"/>
        <v>0</v>
      </c>
      <c r="AA274" s="82" t="str">
        <f t="shared" si="13"/>
        <v>0</v>
      </c>
    </row>
    <row r="275" spans="1:29" s="3" customFormat="1" ht="10.199999999999999" x14ac:dyDescent="0.2">
      <c r="A275" s="1" t="s">
        <v>2711</v>
      </c>
      <c r="B275" s="2">
        <v>216</v>
      </c>
      <c r="C275" s="1" t="s">
        <v>2218</v>
      </c>
      <c r="D275" s="1" t="s">
        <v>2186</v>
      </c>
      <c r="E275" s="3" t="s">
        <v>2187</v>
      </c>
      <c r="F275" s="3">
        <v>16</v>
      </c>
      <c r="G275" s="3">
        <v>9</v>
      </c>
      <c r="I275" s="127" t="s">
        <v>2904</v>
      </c>
      <c r="J275" s="3" t="s">
        <v>446</v>
      </c>
      <c r="K275" s="4" t="s">
        <v>2277</v>
      </c>
      <c r="L275" s="1" t="s">
        <v>2185</v>
      </c>
      <c r="M275" s="3" t="s">
        <v>2619</v>
      </c>
      <c r="N275" s="3" t="s">
        <v>446</v>
      </c>
      <c r="P275" s="3">
        <v>9</v>
      </c>
      <c r="Q275" s="1" t="s">
        <v>2193</v>
      </c>
      <c r="R275" s="2">
        <v>15.7</v>
      </c>
      <c r="S275" s="91">
        <v>15758</v>
      </c>
      <c r="T275" s="1" t="s">
        <v>2620</v>
      </c>
      <c r="U275" s="3" t="s">
        <v>2621</v>
      </c>
      <c r="V275" s="3" t="s">
        <v>2621</v>
      </c>
      <c r="W275" s="3" t="s">
        <v>2846</v>
      </c>
      <c r="X275" s="3" t="s">
        <v>2847</v>
      </c>
      <c r="Y275" s="82">
        <f t="shared" si="14"/>
        <v>288</v>
      </c>
      <c r="Z275" s="82" t="str">
        <f t="shared" si="12"/>
        <v>0</v>
      </c>
      <c r="AA275" s="82">
        <f t="shared" si="13"/>
        <v>288</v>
      </c>
      <c r="AC275" s="5"/>
    </row>
    <row r="276" spans="1:29" s="38" customFormat="1" ht="11.85" customHeight="1" x14ac:dyDescent="0.25">
      <c r="G276" s="40">
        <f>SUM(G274:G275)</f>
        <v>9</v>
      </c>
      <c r="H276" s="40"/>
      <c r="I276" s="129"/>
      <c r="J276" s="40"/>
      <c r="K276" s="129"/>
      <c r="L276" s="41"/>
      <c r="M276" s="40">
        <f>G276-P276</f>
        <v>0</v>
      </c>
      <c r="N276" s="40"/>
      <c r="O276" s="40"/>
      <c r="P276" s="40">
        <f>SUM(P274:P275)</f>
        <v>9</v>
      </c>
      <c r="Q276" s="42"/>
      <c r="R276" s="42"/>
      <c r="S276" s="94"/>
      <c r="T276" s="42"/>
      <c r="X276" s="42"/>
      <c r="Y276" s="82"/>
      <c r="Z276" s="82" t="str">
        <f t="shared" si="12"/>
        <v>0</v>
      </c>
      <c r="AA276" s="82" t="str">
        <f t="shared" si="13"/>
        <v>0</v>
      </c>
    </row>
    <row r="277" spans="1:29" s="43" customFormat="1" ht="11.85" customHeight="1" x14ac:dyDescent="0.25">
      <c r="C277" s="50" t="s">
        <v>2179</v>
      </c>
      <c r="G277" s="22"/>
      <c r="H277" s="22"/>
      <c r="I277" s="24"/>
      <c r="J277" s="22"/>
      <c r="K277" s="22"/>
      <c r="L277" s="45"/>
      <c r="M277" s="22"/>
      <c r="N277" s="22"/>
      <c r="O277" s="22"/>
      <c r="P277" s="22"/>
      <c r="Q277" s="22"/>
      <c r="R277" s="22"/>
      <c r="S277" s="95"/>
      <c r="T277" s="22"/>
      <c r="X277" s="22"/>
      <c r="Y277" s="82"/>
      <c r="Z277" s="82" t="str">
        <f t="shared" si="12"/>
        <v>0</v>
      </c>
      <c r="AA277" s="82" t="str">
        <f t="shared" si="13"/>
        <v>0</v>
      </c>
    </row>
    <row r="278" spans="1:29" s="3" customFormat="1" ht="10.199999999999999" x14ac:dyDescent="0.2">
      <c r="A278" s="1" t="s">
        <v>2711</v>
      </c>
      <c r="B278" s="2">
        <v>216</v>
      </c>
      <c r="C278" s="1" t="s">
        <v>2218</v>
      </c>
      <c r="D278" s="1" t="s">
        <v>2718</v>
      </c>
      <c r="E278" s="3" t="s">
        <v>2187</v>
      </c>
      <c r="F278" s="3">
        <v>8</v>
      </c>
      <c r="G278" s="3">
        <v>9</v>
      </c>
      <c r="I278" s="127" t="s">
        <v>2904</v>
      </c>
      <c r="J278" s="3" t="s">
        <v>446</v>
      </c>
      <c r="K278" s="4" t="s">
        <v>2277</v>
      </c>
      <c r="L278" s="1" t="s">
        <v>2185</v>
      </c>
      <c r="M278" s="3" t="s">
        <v>2619</v>
      </c>
      <c r="N278" s="3" t="s">
        <v>446</v>
      </c>
      <c r="P278" s="3">
        <v>9</v>
      </c>
      <c r="Q278" s="1" t="s">
        <v>2193</v>
      </c>
      <c r="R278" s="2">
        <v>15.7</v>
      </c>
      <c r="S278" s="91">
        <v>15758</v>
      </c>
      <c r="T278" s="1" t="s">
        <v>2620</v>
      </c>
      <c r="U278" s="3" t="s">
        <v>2621</v>
      </c>
      <c r="V278" s="3" t="s">
        <v>2621</v>
      </c>
      <c r="W278" s="3" t="s">
        <v>2846</v>
      </c>
      <c r="X278" s="3" t="s">
        <v>2847</v>
      </c>
      <c r="Y278" s="82">
        <f t="shared" si="14"/>
        <v>144</v>
      </c>
      <c r="Z278" s="82" t="str">
        <f t="shared" si="12"/>
        <v>0</v>
      </c>
      <c r="AA278" s="82">
        <f t="shared" si="13"/>
        <v>144</v>
      </c>
      <c r="AC278" s="5"/>
    </row>
    <row r="279" spans="1:29" s="46" customFormat="1" ht="11.85" customHeight="1" thickBot="1" x14ac:dyDescent="0.3">
      <c r="G279" s="47">
        <f>SUM(G277:G278)</f>
        <v>9</v>
      </c>
      <c r="H279" s="47"/>
      <c r="I279" s="47"/>
      <c r="J279" s="47"/>
      <c r="K279" s="47"/>
      <c r="L279" s="48"/>
      <c r="M279" s="47">
        <f>G279-P279</f>
        <v>0</v>
      </c>
      <c r="N279" s="47"/>
      <c r="O279" s="47"/>
      <c r="P279" s="47">
        <f>SUM(P277:P278)</f>
        <v>9</v>
      </c>
      <c r="Q279" s="49"/>
      <c r="R279" s="49"/>
      <c r="S279" s="96"/>
      <c r="T279" s="49"/>
      <c r="X279" s="49"/>
      <c r="Y279" s="82"/>
      <c r="Z279" s="82" t="str">
        <f t="shared" si="12"/>
        <v>0</v>
      </c>
      <c r="AA279" s="82" t="str">
        <f t="shared" si="13"/>
        <v>0</v>
      </c>
    </row>
    <row r="280" spans="1:29" s="43" customFormat="1" ht="11.25" customHeight="1" x14ac:dyDescent="0.25">
      <c r="C280" s="50" t="s">
        <v>2170</v>
      </c>
      <c r="G280" s="22"/>
      <c r="H280" s="22"/>
      <c r="I280" s="68" t="s">
        <v>2182</v>
      </c>
      <c r="J280" s="22"/>
      <c r="K280" s="22"/>
      <c r="L280" s="45"/>
      <c r="M280" s="22"/>
      <c r="N280" s="22"/>
      <c r="P280" s="22"/>
      <c r="Q280" s="22"/>
      <c r="R280" s="22"/>
      <c r="S280" s="95"/>
      <c r="T280" s="22"/>
      <c r="X280" s="22"/>
      <c r="Y280" s="82"/>
      <c r="Z280" s="82" t="str">
        <f t="shared" si="12"/>
        <v>0</v>
      </c>
      <c r="AA280" s="82" t="str">
        <f t="shared" si="13"/>
        <v>0</v>
      </c>
    </row>
    <row r="281" spans="1:29" s="3" customFormat="1" ht="10.199999999999999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12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2611</v>
      </c>
      <c r="N281" s="3" t="s">
        <v>446</v>
      </c>
      <c r="P281" s="3">
        <v>12</v>
      </c>
      <c r="Q281" s="1" t="s">
        <v>2612</v>
      </c>
      <c r="R281" s="2">
        <v>0</v>
      </c>
      <c r="S281" s="98">
        <v>15737</v>
      </c>
      <c r="T281" s="1" t="s">
        <v>2613</v>
      </c>
      <c r="U281" s="3" t="s">
        <v>2191</v>
      </c>
      <c r="V281" s="3" t="s">
        <v>2191</v>
      </c>
      <c r="X281" s="3" t="s">
        <v>2847</v>
      </c>
      <c r="Y281" s="82">
        <f t="shared" si="14"/>
        <v>384</v>
      </c>
      <c r="Z281" s="82" t="str">
        <f t="shared" si="12"/>
        <v>0</v>
      </c>
      <c r="AA281" s="82">
        <f t="shared" si="13"/>
        <v>384</v>
      </c>
      <c r="AC281" s="5"/>
    </row>
    <row r="282" spans="1:29" s="3" customFormat="1" ht="10.199999999999999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5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2614</v>
      </c>
      <c r="N282" s="3" t="s">
        <v>446</v>
      </c>
      <c r="P282" s="3">
        <v>5</v>
      </c>
      <c r="Q282" s="1" t="s">
        <v>2321</v>
      </c>
      <c r="R282" s="2">
        <v>23.7</v>
      </c>
      <c r="S282" s="98">
        <v>15740</v>
      </c>
      <c r="T282" s="1" t="s">
        <v>2615</v>
      </c>
      <c r="U282" s="3" t="s">
        <v>2191</v>
      </c>
      <c r="V282" s="3" t="s">
        <v>2191</v>
      </c>
      <c r="X282" s="3" t="s">
        <v>2847</v>
      </c>
      <c r="Y282" s="82">
        <f t="shared" si="14"/>
        <v>160</v>
      </c>
      <c r="Z282" s="82" t="str">
        <f t="shared" si="12"/>
        <v>0</v>
      </c>
      <c r="AA282" s="82">
        <f t="shared" si="13"/>
        <v>160</v>
      </c>
      <c r="AC282" s="5"/>
    </row>
    <row r="283" spans="1:29" s="3" customFormat="1" ht="10.199999999999999" x14ac:dyDescent="0.2">
      <c r="A283" s="1" t="s">
        <v>2617</v>
      </c>
      <c r="B283" s="2">
        <v>20.85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6</v>
      </c>
      <c r="I283" s="23" t="s">
        <v>434</v>
      </c>
      <c r="J283" s="3" t="s">
        <v>446</v>
      </c>
      <c r="K283" s="4" t="s">
        <v>2608</v>
      </c>
      <c r="L283" s="1" t="s">
        <v>2185</v>
      </c>
      <c r="M283" s="3" t="s">
        <v>2614</v>
      </c>
      <c r="N283" s="3" t="s">
        <v>446</v>
      </c>
      <c r="P283" s="3">
        <v>6</v>
      </c>
      <c r="Q283" s="1" t="s">
        <v>2321</v>
      </c>
      <c r="R283" s="2">
        <v>34.65</v>
      </c>
      <c r="S283" s="98">
        <v>15740</v>
      </c>
      <c r="T283" s="1" t="s">
        <v>2616</v>
      </c>
      <c r="U283" s="3" t="s">
        <v>2191</v>
      </c>
      <c r="V283" s="3" t="s">
        <v>2191</v>
      </c>
      <c r="X283" s="3" t="s">
        <v>2847</v>
      </c>
      <c r="Y283" s="82">
        <f t="shared" si="14"/>
        <v>192</v>
      </c>
      <c r="Z283" s="82" t="str">
        <f t="shared" si="12"/>
        <v>0</v>
      </c>
      <c r="AA283" s="82">
        <f t="shared" si="13"/>
        <v>192</v>
      </c>
      <c r="AC283" s="5"/>
    </row>
    <row r="284" spans="1:29" s="3" customFormat="1" ht="10.199999999999999" x14ac:dyDescent="0.2">
      <c r="A284" s="1" t="s">
        <v>2617</v>
      </c>
      <c r="B284" s="2">
        <v>20.85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7</v>
      </c>
      <c r="I284" s="23" t="s">
        <v>434</v>
      </c>
      <c r="J284" s="3" t="s">
        <v>446</v>
      </c>
      <c r="K284" s="4" t="s">
        <v>2608</v>
      </c>
      <c r="L284" s="1" t="s">
        <v>2185</v>
      </c>
      <c r="M284" s="3" t="s">
        <v>2188</v>
      </c>
      <c r="N284" s="3" t="s">
        <v>446</v>
      </c>
      <c r="P284" s="3">
        <v>7</v>
      </c>
      <c r="Q284" s="1" t="s">
        <v>2321</v>
      </c>
      <c r="R284" s="2">
        <v>28.75</v>
      </c>
      <c r="S284" s="98">
        <v>15735</v>
      </c>
      <c r="T284" s="1" t="s">
        <v>2618</v>
      </c>
      <c r="U284" s="3" t="s">
        <v>2191</v>
      </c>
      <c r="V284" s="3" t="s">
        <v>2191</v>
      </c>
      <c r="X284" s="3" t="s">
        <v>2847</v>
      </c>
      <c r="Y284" s="82">
        <f t="shared" si="14"/>
        <v>224</v>
      </c>
      <c r="Z284" s="82" t="str">
        <f t="shared" si="12"/>
        <v>0</v>
      </c>
      <c r="AA284" s="82">
        <f t="shared" si="13"/>
        <v>224</v>
      </c>
      <c r="AC284" s="5"/>
    </row>
    <row r="285" spans="1:29" s="3" customFormat="1" ht="10.199999999999999" x14ac:dyDescent="0.2">
      <c r="A285" s="1" t="s">
        <v>2617</v>
      </c>
      <c r="B285" s="2">
        <v>20.85</v>
      </c>
      <c r="C285" s="1" t="s">
        <v>2193</v>
      </c>
      <c r="D285" s="1" t="s">
        <v>2186</v>
      </c>
      <c r="E285" s="3" t="s">
        <v>2187</v>
      </c>
      <c r="F285" s="3">
        <v>16</v>
      </c>
      <c r="G285" s="3">
        <v>10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2188</v>
      </c>
      <c r="N285" s="3" t="s">
        <v>446</v>
      </c>
      <c r="P285" s="3">
        <v>10</v>
      </c>
      <c r="Q285" s="1" t="s">
        <v>2189</v>
      </c>
      <c r="R285" s="2">
        <v>31.9</v>
      </c>
      <c r="S285" s="98">
        <v>15735</v>
      </c>
      <c r="T285" s="1" t="s">
        <v>2190</v>
      </c>
      <c r="U285" s="3" t="s">
        <v>2191</v>
      </c>
      <c r="V285" s="3" t="s">
        <v>2191</v>
      </c>
      <c r="X285" s="3" t="s">
        <v>2847</v>
      </c>
      <c r="Y285" s="82">
        <f t="shared" si="14"/>
        <v>320</v>
      </c>
      <c r="Z285" s="82" t="str">
        <f t="shared" si="12"/>
        <v>0</v>
      </c>
      <c r="AA285" s="82">
        <f t="shared" si="13"/>
        <v>320</v>
      </c>
      <c r="AC285" s="5"/>
    </row>
    <row r="286" spans="1:29" s="3" customFormat="1" ht="10.199999999999999" x14ac:dyDescent="0.2">
      <c r="A286" s="1" t="s">
        <v>2617</v>
      </c>
      <c r="B286" s="2">
        <v>20.85</v>
      </c>
      <c r="C286" s="1" t="s">
        <v>2193</v>
      </c>
      <c r="D286" s="1" t="s">
        <v>2186</v>
      </c>
      <c r="E286" s="3" t="s">
        <v>2187</v>
      </c>
      <c r="F286" s="3">
        <v>16</v>
      </c>
      <c r="G286" s="3">
        <v>6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2821</v>
      </c>
      <c r="N286" s="3" t="s">
        <v>446</v>
      </c>
      <c r="O286" s="78" t="s">
        <v>1024</v>
      </c>
      <c r="P286" s="3">
        <v>6</v>
      </c>
      <c r="Q286" s="3" t="s">
        <v>2218</v>
      </c>
      <c r="R286" s="21">
        <v>0</v>
      </c>
      <c r="S286" s="98">
        <v>15741</v>
      </c>
      <c r="T286" s="3" t="s">
        <v>419</v>
      </c>
      <c r="U286" s="3" t="s">
        <v>2191</v>
      </c>
      <c r="V286" s="3" t="s">
        <v>2191</v>
      </c>
      <c r="X286" s="3" t="s">
        <v>2847</v>
      </c>
      <c r="Y286" s="82">
        <f t="shared" si="14"/>
        <v>192</v>
      </c>
      <c r="Z286" s="82" t="str">
        <f t="shared" si="12"/>
        <v>0</v>
      </c>
      <c r="AA286" s="82">
        <f t="shared" si="13"/>
        <v>192</v>
      </c>
      <c r="AC286" s="5"/>
    </row>
    <row r="287" spans="1:29" s="38" customFormat="1" ht="11.85" customHeight="1" x14ac:dyDescent="0.25">
      <c r="G287" s="40">
        <f>SUM(G280:G286)</f>
        <v>46</v>
      </c>
      <c r="H287" s="40"/>
      <c r="I287" s="40"/>
      <c r="J287" s="40"/>
      <c r="K287" s="40"/>
      <c r="L287" s="41"/>
      <c r="M287" s="40">
        <f>G287-P287</f>
        <v>0</v>
      </c>
      <c r="N287" s="40"/>
      <c r="O287" s="40"/>
      <c r="P287" s="40">
        <f>SUM(P280:P286)</f>
        <v>46</v>
      </c>
      <c r="Q287" s="42"/>
      <c r="R287" s="42"/>
      <c r="S287" s="94"/>
      <c r="T287" s="42"/>
      <c r="X287" s="42"/>
      <c r="Y287" s="82"/>
      <c r="Z287" s="82" t="str">
        <f t="shared" si="12"/>
        <v>0</v>
      </c>
      <c r="AA287" s="82" t="str">
        <f t="shared" si="13"/>
        <v>0</v>
      </c>
    </row>
    <row r="288" spans="1:29" s="43" customFormat="1" ht="11.85" customHeight="1" x14ac:dyDescent="0.25">
      <c r="C288" s="50" t="s">
        <v>2171</v>
      </c>
      <c r="G288" s="22"/>
      <c r="H288" s="22"/>
      <c r="I288" s="22"/>
      <c r="J288" s="24"/>
      <c r="K288" s="22"/>
      <c r="L288" s="45"/>
      <c r="M288" s="22"/>
      <c r="N288" s="24"/>
      <c r="O288" s="22"/>
      <c r="P288" s="22"/>
      <c r="Q288" s="22"/>
      <c r="R288" s="22"/>
      <c r="S288" s="95"/>
      <c r="T288" s="22"/>
      <c r="X288" s="22"/>
      <c r="Y288" s="82"/>
      <c r="Z288" s="82" t="str">
        <f t="shared" si="12"/>
        <v>0</v>
      </c>
      <c r="AA288" s="82" t="str">
        <f t="shared" si="13"/>
        <v>0</v>
      </c>
    </row>
    <row r="289" spans="1:29" s="3" customFormat="1" ht="10.199999999999999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12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2611</v>
      </c>
      <c r="N289" s="3" t="s">
        <v>446</v>
      </c>
      <c r="P289" s="3">
        <v>12</v>
      </c>
      <c r="Q289" s="1" t="s">
        <v>2612</v>
      </c>
      <c r="R289" s="2">
        <v>0</v>
      </c>
      <c r="S289" s="98">
        <v>15737</v>
      </c>
      <c r="T289" s="1" t="s">
        <v>2613</v>
      </c>
      <c r="U289" s="3" t="s">
        <v>2191</v>
      </c>
      <c r="V289" s="3" t="s">
        <v>2191</v>
      </c>
      <c r="X289" s="3" t="s">
        <v>2847</v>
      </c>
      <c r="Y289" s="82">
        <f t="shared" si="14"/>
        <v>192</v>
      </c>
      <c r="Z289" s="82" t="str">
        <f t="shared" si="12"/>
        <v>0</v>
      </c>
      <c r="AA289" s="82">
        <f t="shared" si="13"/>
        <v>192</v>
      </c>
      <c r="AC289" s="5"/>
    </row>
    <row r="290" spans="1:29" s="3" customFormat="1" ht="10.199999999999999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5</v>
      </c>
      <c r="I290" s="23" t="s">
        <v>434</v>
      </c>
      <c r="J290" s="3" t="s">
        <v>446</v>
      </c>
      <c r="K290" s="4" t="s">
        <v>2608</v>
      </c>
      <c r="L290" s="1" t="s">
        <v>2185</v>
      </c>
      <c r="M290" s="3" t="s">
        <v>2614</v>
      </c>
      <c r="N290" s="3" t="s">
        <v>446</v>
      </c>
      <c r="P290" s="3">
        <v>5</v>
      </c>
      <c r="Q290" s="1" t="s">
        <v>2321</v>
      </c>
      <c r="R290" s="2">
        <v>23.7</v>
      </c>
      <c r="S290" s="98">
        <v>15740</v>
      </c>
      <c r="T290" s="1" t="s">
        <v>2615</v>
      </c>
      <c r="U290" s="3" t="s">
        <v>2191</v>
      </c>
      <c r="V290" s="3" t="s">
        <v>2191</v>
      </c>
      <c r="X290" s="3" t="s">
        <v>2847</v>
      </c>
      <c r="Y290" s="82">
        <f t="shared" si="14"/>
        <v>80</v>
      </c>
      <c r="Z290" s="82" t="str">
        <f t="shared" si="12"/>
        <v>0</v>
      </c>
      <c r="AA290" s="82">
        <f t="shared" si="13"/>
        <v>80</v>
      </c>
      <c r="AC290" s="5"/>
    </row>
    <row r="291" spans="1:29" s="3" customFormat="1" ht="10.199999999999999" x14ac:dyDescent="0.2">
      <c r="A291" s="1" t="s">
        <v>2617</v>
      </c>
      <c r="B291" s="2">
        <v>20.85</v>
      </c>
      <c r="C291" s="1" t="s">
        <v>2193</v>
      </c>
      <c r="D291" s="1" t="s">
        <v>2718</v>
      </c>
      <c r="E291" s="3" t="s">
        <v>2187</v>
      </c>
      <c r="F291" s="3">
        <v>8</v>
      </c>
      <c r="G291" s="3">
        <v>6</v>
      </c>
      <c r="I291" s="23" t="s">
        <v>434</v>
      </c>
      <c r="J291" s="3" t="s">
        <v>446</v>
      </c>
      <c r="K291" s="4" t="s">
        <v>2608</v>
      </c>
      <c r="L291" s="1" t="s">
        <v>2185</v>
      </c>
      <c r="M291" s="3" t="s">
        <v>2614</v>
      </c>
      <c r="N291" s="3" t="s">
        <v>446</v>
      </c>
      <c r="P291" s="3">
        <v>6</v>
      </c>
      <c r="Q291" s="1" t="s">
        <v>2321</v>
      </c>
      <c r="R291" s="2">
        <v>34.65</v>
      </c>
      <c r="S291" s="98">
        <v>15740</v>
      </c>
      <c r="T291" s="1" t="s">
        <v>2616</v>
      </c>
      <c r="U291" s="3" t="s">
        <v>2191</v>
      </c>
      <c r="V291" s="3" t="s">
        <v>2191</v>
      </c>
      <c r="X291" s="3" t="s">
        <v>2847</v>
      </c>
      <c r="Y291" s="82">
        <f t="shared" si="14"/>
        <v>96</v>
      </c>
      <c r="Z291" s="82" t="str">
        <f t="shared" si="12"/>
        <v>0</v>
      </c>
      <c r="AA291" s="82">
        <f t="shared" si="13"/>
        <v>96</v>
      </c>
      <c r="AC291" s="5"/>
    </row>
    <row r="292" spans="1:29" s="3" customFormat="1" ht="10.199999999999999" x14ac:dyDescent="0.2">
      <c r="A292" s="1" t="s">
        <v>2617</v>
      </c>
      <c r="B292" s="2">
        <v>20.85</v>
      </c>
      <c r="C292" s="1" t="s">
        <v>2193</v>
      </c>
      <c r="D292" s="1" t="s">
        <v>2718</v>
      </c>
      <c r="E292" s="3" t="s">
        <v>2187</v>
      </c>
      <c r="F292" s="3">
        <v>8</v>
      </c>
      <c r="G292" s="3">
        <v>7</v>
      </c>
      <c r="I292" s="23" t="s">
        <v>434</v>
      </c>
      <c r="J292" s="3" t="s">
        <v>446</v>
      </c>
      <c r="K292" s="4" t="s">
        <v>2608</v>
      </c>
      <c r="L292" s="1" t="s">
        <v>2185</v>
      </c>
      <c r="M292" s="3" t="s">
        <v>2188</v>
      </c>
      <c r="N292" s="3" t="s">
        <v>446</v>
      </c>
      <c r="P292" s="3">
        <v>7</v>
      </c>
      <c r="Q292" s="1" t="s">
        <v>2321</v>
      </c>
      <c r="R292" s="2">
        <v>28.75</v>
      </c>
      <c r="S292" s="98">
        <v>15736</v>
      </c>
      <c r="T292" s="1" t="s">
        <v>2618</v>
      </c>
      <c r="U292" s="3" t="s">
        <v>2191</v>
      </c>
      <c r="V292" s="3" t="s">
        <v>2191</v>
      </c>
      <c r="X292" s="3" t="s">
        <v>2847</v>
      </c>
      <c r="Y292" s="82">
        <f t="shared" si="14"/>
        <v>112</v>
      </c>
      <c r="Z292" s="82" t="str">
        <f t="shared" si="12"/>
        <v>0</v>
      </c>
      <c r="AA292" s="82">
        <f t="shared" si="13"/>
        <v>112</v>
      </c>
      <c r="AC292" s="5"/>
    </row>
    <row r="293" spans="1:29" s="3" customFormat="1" ht="10.199999999999999" x14ac:dyDescent="0.2">
      <c r="A293" s="1" t="s">
        <v>2617</v>
      </c>
      <c r="B293" s="2">
        <v>20.85</v>
      </c>
      <c r="C293" s="1" t="s">
        <v>2193</v>
      </c>
      <c r="D293" s="1" t="s">
        <v>2718</v>
      </c>
      <c r="E293" s="3" t="s">
        <v>2187</v>
      </c>
      <c r="F293" s="3">
        <v>8</v>
      </c>
      <c r="G293" s="3">
        <v>8</v>
      </c>
      <c r="I293" s="23" t="s">
        <v>434</v>
      </c>
      <c r="J293" s="3" t="s">
        <v>446</v>
      </c>
      <c r="K293" s="4" t="s">
        <v>2608</v>
      </c>
      <c r="L293" s="1" t="s">
        <v>2185</v>
      </c>
      <c r="M293" s="3" t="s">
        <v>2188</v>
      </c>
      <c r="N293" s="3" t="s">
        <v>446</v>
      </c>
      <c r="P293" s="3">
        <v>8</v>
      </c>
      <c r="Q293" s="1" t="s">
        <v>2189</v>
      </c>
      <c r="R293" s="2">
        <v>31.9</v>
      </c>
      <c r="S293" s="98">
        <v>15736</v>
      </c>
      <c r="T293" s="1" t="s">
        <v>2190</v>
      </c>
      <c r="U293" s="3" t="s">
        <v>2191</v>
      </c>
      <c r="V293" s="3" t="s">
        <v>2191</v>
      </c>
      <c r="X293" s="3" t="s">
        <v>2847</v>
      </c>
      <c r="Y293" s="82">
        <f t="shared" si="14"/>
        <v>128</v>
      </c>
      <c r="Z293" s="82" t="str">
        <f t="shared" si="12"/>
        <v>0</v>
      </c>
      <c r="AA293" s="82">
        <f t="shared" si="13"/>
        <v>128</v>
      </c>
      <c r="AC293" s="5"/>
    </row>
    <row r="294" spans="1:29" s="22" customFormat="1" ht="11.85" customHeight="1" x14ac:dyDescent="0.2">
      <c r="A294" s="1" t="s">
        <v>2617</v>
      </c>
      <c r="B294" s="2">
        <v>20.85</v>
      </c>
      <c r="C294" s="1" t="s">
        <v>2193</v>
      </c>
      <c r="D294" s="1" t="s">
        <v>2718</v>
      </c>
      <c r="E294" s="3" t="s">
        <v>2187</v>
      </c>
      <c r="F294" s="3">
        <v>8</v>
      </c>
      <c r="G294" s="3">
        <v>8</v>
      </c>
      <c r="H294" s="3"/>
      <c r="I294" s="23" t="s">
        <v>434</v>
      </c>
      <c r="J294" s="3" t="s">
        <v>446</v>
      </c>
      <c r="K294" s="4" t="s">
        <v>2608</v>
      </c>
      <c r="L294" s="20" t="s">
        <v>2185</v>
      </c>
      <c r="M294" s="22" t="s">
        <v>2821</v>
      </c>
      <c r="N294" s="3" t="s">
        <v>446</v>
      </c>
      <c r="P294" s="22">
        <v>8</v>
      </c>
      <c r="Q294" s="20" t="s">
        <v>2218</v>
      </c>
      <c r="R294" s="21">
        <v>0</v>
      </c>
      <c r="S294" s="98">
        <v>15741</v>
      </c>
      <c r="T294" s="20" t="s">
        <v>420</v>
      </c>
      <c r="U294" s="22" t="s">
        <v>2191</v>
      </c>
      <c r="V294" s="3" t="s">
        <v>2191</v>
      </c>
      <c r="W294" s="3"/>
      <c r="X294" s="3" t="s">
        <v>2847</v>
      </c>
      <c r="Y294" s="82">
        <f t="shared" si="14"/>
        <v>128</v>
      </c>
      <c r="Z294" s="82" t="str">
        <f t="shared" si="12"/>
        <v>0</v>
      </c>
      <c r="AA294" s="82">
        <f t="shared" si="13"/>
        <v>128</v>
      </c>
      <c r="AC294" s="25"/>
    </row>
    <row r="295" spans="1:29" s="46" customFormat="1" ht="11.85" customHeight="1" thickBot="1" x14ac:dyDescent="0.3">
      <c r="G295" s="47">
        <f>SUM(G288:G294)</f>
        <v>46</v>
      </c>
      <c r="H295" s="47"/>
      <c r="I295" s="47"/>
      <c r="J295" s="47"/>
      <c r="K295" s="47"/>
      <c r="L295" s="48"/>
      <c r="M295" s="47">
        <f>G295-P295</f>
        <v>0</v>
      </c>
      <c r="N295" s="47"/>
      <c r="O295" s="47"/>
      <c r="P295" s="47">
        <f>SUM(P288:P294)</f>
        <v>46</v>
      </c>
      <c r="Q295" s="49"/>
      <c r="R295" s="49"/>
      <c r="S295" s="96"/>
      <c r="T295" s="49"/>
      <c r="X295" s="49"/>
      <c r="Y295" s="82"/>
      <c r="Z295" s="82" t="str">
        <f t="shared" si="12"/>
        <v>0</v>
      </c>
      <c r="AA295" s="82" t="str">
        <f t="shared" si="13"/>
        <v>0</v>
      </c>
    </row>
    <row r="296" spans="1:29" s="43" customFormat="1" ht="11.85" customHeight="1" x14ac:dyDescent="0.25">
      <c r="C296" s="50" t="s">
        <v>2172</v>
      </c>
      <c r="G296" s="22"/>
      <c r="H296" s="22"/>
      <c r="I296" s="22"/>
      <c r="J296" s="24"/>
      <c r="K296" s="22"/>
      <c r="L296" s="45"/>
      <c r="M296" s="22"/>
      <c r="N296" s="24"/>
      <c r="O296" s="22"/>
      <c r="P296" s="22"/>
      <c r="Q296" s="22"/>
      <c r="R296" s="22"/>
      <c r="S296" s="95"/>
      <c r="T296" s="22"/>
      <c r="X296" s="22"/>
      <c r="Y296" s="82"/>
      <c r="Z296" s="82" t="str">
        <f t="shared" si="12"/>
        <v>0</v>
      </c>
      <c r="AA296" s="82" t="str">
        <f t="shared" si="13"/>
        <v>0</v>
      </c>
    </row>
    <row r="297" spans="1:29" s="3" customFormat="1" ht="10.199999999999999" x14ac:dyDescent="0.2">
      <c r="A297" s="1" t="s">
        <v>2816</v>
      </c>
      <c r="B297" s="2">
        <v>0</v>
      </c>
      <c r="C297" s="1" t="s">
        <v>2218</v>
      </c>
      <c r="D297" s="1" t="s">
        <v>2186</v>
      </c>
      <c r="E297" s="3" t="s">
        <v>2187</v>
      </c>
      <c r="F297" s="3">
        <v>16</v>
      </c>
      <c r="G297" s="3">
        <v>41</v>
      </c>
      <c r="J297" s="3" t="s">
        <v>446</v>
      </c>
      <c r="K297" s="75" t="s">
        <v>2817</v>
      </c>
      <c r="L297" s="76" t="s">
        <v>2185</v>
      </c>
      <c r="M297" s="77" t="s">
        <v>2601</v>
      </c>
      <c r="N297" s="3" t="s">
        <v>446</v>
      </c>
      <c r="P297" s="3">
        <v>41</v>
      </c>
      <c r="Q297" s="1" t="s">
        <v>2321</v>
      </c>
      <c r="R297" s="2">
        <v>0</v>
      </c>
      <c r="S297" s="91" t="s">
        <v>436</v>
      </c>
      <c r="T297" s="1" t="s">
        <v>2602</v>
      </c>
      <c r="U297" s="3" t="s">
        <v>2603</v>
      </c>
      <c r="V297" s="3" t="s">
        <v>2603</v>
      </c>
      <c r="W297" s="22" t="s">
        <v>2892</v>
      </c>
      <c r="X297" s="3" t="s">
        <v>1019</v>
      </c>
      <c r="Y297" s="82">
        <f t="shared" si="14"/>
        <v>1312</v>
      </c>
      <c r="Z297" s="82">
        <f t="shared" si="12"/>
        <v>1312</v>
      </c>
      <c r="AA297" s="82" t="str">
        <f t="shared" si="13"/>
        <v>0</v>
      </c>
      <c r="AC297" s="5"/>
    </row>
    <row r="298" spans="1:29" s="3" customFormat="1" ht="10.199999999999999" x14ac:dyDescent="0.2">
      <c r="A298" s="1" t="s">
        <v>2604</v>
      </c>
      <c r="B298" s="2">
        <v>0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20</v>
      </c>
      <c r="I298" s="23" t="s">
        <v>2927</v>
      </c>
      <c r="J298" s="3" t="s">
        <v>446</v>
      </c>
      <c r="K298" s="75" t="s">
        <v>2605</v>
      </c>
      <c r="L298" s="76" t="s">
        <v>2185</v>
      </c>
      <c r="M298" s="77" t="s">
        <v>2606</v>
      </c>
      <c r="N298" s="3" t="s">
        <v>446</v>
      </c>
      <c r="P298" s="3">
        <v>20</v>
      </c>
      <c r="Q298" s="1" t="s">
        <v>2485</v>
      </c>
      <c r="R298" s="2">
        <v>0</v>
      </c>
      <c r="S298" s="95">
        <v>15815</v>
      </c>
      <c r="T298" s="1" t="s">
        <v>2607</v>
      </c>
      <c r="U298" s="3" t="s">
        <v>2603</v>
      </c>
      <c r="V298" s="3" t="s">
        <v>2603</v>
      </c>
      <c r="W298" s="22" t="s">
        <v>2892</v>
      </c>
      <c r="X298" s="3" t="s">
        <v>2847</v>
      </c>
      <c r="Y298" s="82">
        <f t="shared" si="14"/>
        <v>640</v>
      </c>
      <c r="Z298" s="82" t="str">
        <f t="shared" si="12"/>
        <v>0</v>
      </c>
      <c r="AA298" s="82">
        <f t="shared" si="13"/>
        <v>640</v>
      </c>
      <c r="AC298" s="5"/>
    </row>
    <row r="299" spans="1:29" s="22" customFormat="1" ht="11.85" customHeight="1" x14ac:dyDescent="0.2">
      <c r="A299" s="20"/>
      <c r="B299" s="21"/>
      <c r="C299" s="20"/>
      <c r="D299" s="20"/>
      <c r="I299" s="51"/>
      <c r="J299" s="24"/>
      <c r="K299" s="23"/>
      <c r="L299" s="20" t="s">
        <v>2185</v>
      </c>
      <c r="N299" s="24"/>
      <c r="Q299" s="20"/>
      <c r="R299" s="21"/>
      <c r="S299" s="98"/>
      <c r="T299" s="20"/>
      <c r="Y299" s="82"/>
      <c r="Z299" s="82" t="str">
        <f t="shared" si="12"/>
        <v>0</v>
      </c>
      <c r="AA299" s="82" t="str">
        <f t="shared" si="13"/>
        <v>0</v>
      </c>
      <c r="AC299" s="25"/>
    </row>
    <row r="300" spans="1:29" s="38" customFormat="1" ht="11.85" customHeight="1" x14ac:dyDescent="0.25">
      <c r="G300" s="40">
        <f>SUM(G296:G299)</f>
        <v>61</v>
      </c>
      <c r="H300" s="40"/>
      <c r="I300" s="40"/>
      <c r="J300" s="40"/>
      <c r="K300" s="40"/>
      <c r="L300" s="41"/>
      <c r="M300" s="40">
        <f>G300-P300</f>
        <v>0</v>
      </c>
      <c r="N300" s="40"/>
      <c r="O300" s="40"/>
      <c r="P300" s="40">
        <f>SUM(P296:P299)</f>
        <v>61</v>
      </c>
      <c r="Q300" s="42"/>
      <c r="R300" s="42"/>
      <c r="S300" s="101"/>
      <c r="T300" s="42"/>
      <c r="X300" s="42"/>
      <c r="Y300" s="82"/>
      <c r="Z300" s="82" t="str">
        <f t="shared" si="12"/>
        <v>0</v>
      </c>
      <c r="AA300" s="82" t="str">
        <f t="shared" si="13"/>
        <v>0</v>
      </c>
    </row>
    <row r="301" spans="1:29" s="43" customFormat="1" ht="11.85" customHeight="1" x14ac:dyDescent="0.25">
      <c r="C301" s="50" t="s">
        <v>2173</v>
      </c>
      <c r="G301" s="22"/>
      <c r="H301" s="22"/>
      <c r="I301" s="22"/>
      <c r="J301" s="24"/>
      <c r="K301" s="22"/>
      <c r="L301" s="45"/>
      <c r="M301" s="22"/>
      <c r="N301" s="24"/>
      <c r="O301" s="22"/>
      <c r="P301" s="22"/>
      <c r="Q301" s="22"/>
      <c r="R301" s="22"/>
      <c r="S301" s="102"/>
      <c r="T301" s="22"/>
      <c r="X301" s="22"/>
      <c r="Y301" s="82"/>
      <c r="Z301" s="82" t="str">
        <f t="shared" si="12"/>
        <v>0</v>
      </c>
      <c r="AA301" s="82" t="str">
        <f t="shared" si="13"/>
        <v>0</v>
      </c>
    </row>
    <row r="302" spans="1:29" s="3" customFormat="1" ht="12" customHeight="1" x14ac:dyDescent="0.2">
      <c r="A302" s="1" t="s">
        <v>2818</v>
      </c>
      <c r="B302" s="2">
        <v>0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41</v>
      </c>
      <c r="J302" s="3" t="s">
        <v>446</v>
      </c>
      <c r="K302" s="75" t="s">
        <v>2817</v>
      </c>
      <c r="L302" s="76" t="s">
        <v>2185</v>
      </c>
      <c r="M302" s="77" t="s">
        <v>2601</v>
      </c>
      <c r="N302" s="3" t="s">
        <v>446</v>
      </c>
      <c r="P302" s="3">
        <v>41</v>
      </c>
      <c r="Q302" s="1" t="s">
        <v>2321</v>
      </c>
      <c r="R302" s="2">
        <v>0</v>
      </c>
      <c r="S302" s="91" t="s">
        <v>436</v>
      </c>
      <c r="T302" s="1" t="s">
        <v>2797</v>
      </c>
      <c r="U302" s="3" t="s">
        <v>2603</v>
      </c>
      <c r="V302" s="3" t="s">
        <v>2603</v>
      </c>
      <c r="W302" s="22" t="s">
        <v>2892</v>
      </c>
      <c r="X302" s="3" t="s">
        <v>1019</v>
      </c>
      <c r="Y302" s="82">
        <f t="shared" si="14"/>
        <v>656</v>
      </c>
      <c r="Z302" s="82">
        <f t="shared" si="12"/>
        <v>656</v>
      </c>
      <c r="AA302" s="82" t="str">
        <f t="shared" si="13"/>
        <v>0</v>
      </c>
      <c r="AC302" s="5"/>
    </row>
    <row r="303" spans="1:29" s="3" customFormat="1" ht="10.199999999999999" x14ac:dyDescent="0.2">
      <c r="A303" s="1" t="s">
        <v>2798</v>
      </c>
      <c r="B303" s="2">
        <v>0</v>
      </c>
      <c r="C303" s="1" t="s">
        <v>2193</v>
      </c>
      <c r="D303" s="1" t="s">
        <v>2718</v>
      </c>
      <c r="E303" s="3" t="s">
        <v>2187</v>
      </c>
      <c r="F303" s="3">
        <v>8</v>
      </c>
      <c r="G303" s="3">
        <v>20</v>
      </c>
      <c r="I303" s="23" t="s">
        <v>2927</v>
      </c>
      <c r="J303" s="3" t="s">
        <v>446</v>
      </c>
      <c r="K303" s="75" t="s">
        <v>2605</v>
      </c>
      <c r="L303" s="76" t="s">
        <v>2185</v>
      </c>
      <c r="M303" s="77" t="s">
        <v>2606</v>
      </c>
      <c r="N303" s="3" t="s">
        <v>446</v>
      </c>
      <c r="P303" s="3">
        <v>20</v>
      </c>
      <c r="Q303" s="1" t="s">
        <v>2485</v>
      </c>
      <c r="R303" s="2">
        <v>0</v>
      </c>
      <c r="S303" s="95">
        <v>15815</v>
      </c>
      <c r="T303" s="1" t="s">
        <v>2799</v>
      </c>
      <c r="U303" s="3" t="s">
        <v>2603</v>
      </c>
      <c r="V303" s="3" t="s">
        <v>2603</v>
      </c>
      <c r="W303" s="22" t="s">
        <v>2892</v>
      </c>
      <c r="X303" s="3" t="s">
        <v>2847</v>
      </c>
      <c r="Y303" s="82">
        <f t="shared" si="14"/>
        <v>320</v>
      </c>
      <c r="Z303" s="82" t="str">
        <f t="shared" si="12"/>
        <v>0</v>
      </c>
      <c r="AA303" s="82">
        <f t="shared" si="13"/>
        <v>320</v>
      </c>
      <c r="AC303" s="5"/>
    </row>
    <row r="304" spans="1:29" s="22" customFormat="1" ht="11.85" customHeight="1" x14ac:dyDescent="0.2">
      <c r="A304" s="20"/>
      <c r="B304" s="21"/>
      <c r="C304" s="20"/>
      <c r="D304" s="20"/>
      <c r="I304" s="51"/>
      <c r="J304" s="24"/>
      <c r="K304" s="23"/>
      <c r="L304" s="20" t="s">
        <v>2185</v>
      </c>
      <c r="N304" s="24"/>
      <c r="Q304" s="20"/>
      <c r="R304" s="21"/>
      <c r="S304" s="98"/>
      <c r="T304" s="20"/>
      <c r="AC304" s="25"/>
    </row>
    <row r="305" spans="1:27" s="46" customFormat="1" ht="11.85" customHeight="1" thickBot="1" x14ac:dyDescent="0.3">
      <c r="G305" s="47">
        <f>SUM(G301:G304)</f>
        <v>61</v>
      </c>
      <c r="H305" s="47"/>
      <c r="I305" s="47"/>
      <c r="J305" s="47"/>
      <c r="K305" s="47"/>
      <c r="L305" s="48"/>
      <c r="M305" s="47">
        <f>G305-P305</f>
        <v>0</v>
      </c>
      <c r="N305" s="47"/>
      <c r="O305" s="47"/>
      <c r="P305" s="47">
        <f>SUM(P301:P304)</f>
        <v>61</v>
      </c>
      <c r="Q305" s="49"/>
      <c r="R305" s="49"/>
      <c r="S305" s="96"/>
      <c r="T305" s="49"/>
      <c r="X305" s="49"/>
      <c r="Y305" s="49"/>
    </row>
    <row r="306" spans="1:27" ht="11.85" customHeight="1" x14ac:dyDescent="0.25">
      <c r="G306" s="3"/>
      <c r="H306" s="3"/>
      <c r="I306" s="3"/>
      <c r="J306" s="3"/>
      <c r="K306" s="3"/>
      <c r="M306" s="3"/>
      <c r="N306" s="3"/>
      <c r="O306" s="3"/>
      <c r="P306" s="3"/>
      <c r="S306" s="91"/>
      <c r="X306" s="3"/>
      <c r="Y306" s="3"/>
    </row>
    <row r="307" spans="1:27" ht="11.85" customHeight="1" x14ac:dyDescent="0.25">
      <c r="G307" s="3"/>
      <c r="H307" s="3"/>
      <c r="I307" s="3"/>
      <c r="J307" s="3"/>
      <c r="K307" s="3"/>
      <c r="M307" s="3"/>
      <c r="N307" s="3"/>
      <c r="O307" s="3"/>
      <c r="P307" s="3"/>
      <c r="S307" s="91"/>
      <c r="X307" s="3"/>
      <c r="Y307" s="3"/>
    </row>
    <row r="308" spans="1:27" ht="11.85" customHeight="1" x14ac:dyDescent="0.25"/>
    <row r="309" spans="1:27" ht="11.85" customHeight="1" x14ac:dyDescent="0.25">
      <c r="Y309" s="333">
        <f>SUM(Y4:Y308)</f>
        <v>77520</v>
      </c>
      <c r="Z309" s="333">
        <f>SUM(Z4:Z308)</f>
        <v>19376</v>
      </c>
      <c r="AA309" s="333">
        <f>SUM(AA4:AA308)</f>
        <v>58144</v>
      </c>
    </row>
    <row r="310" spans="1:27" ht="11.85" customHeight="1" x14ac:dyDescent="0.25">
      <c r="Y310" s="333"/>
      <c r="Z310" s="333"/>
      <c r="AA310" s="333"/>
    </row>
    <row r="311" spans="1:27" s="3" customFormat="1" ht="10.199999999999999" x14ac:dyDescent="0.2">
      <c r="A311" s="1"/>
      <c r="B311" s="2"/>
      <c r="C311" s="1"/>
      <c r="D311" s="1"/>
      <c r="K311" s="4"/>
      <c r="L311" s="1"/>
      <c r="Q311" s="1"/>
      <c r="R311" s="2"/>
      <c r="S311" s="91"/>
      <c r="T311" s="1"/>
      <c r="Y311" s="8"/>
      <c r="Z311" s="8"/>
      <c r="AA311" s="8">
        <f>Z309+AA309</f>
        <v>77520</v>
      </c>
    </row>
    <row r="314" spans="1:27" s="3" customFormat="1" ht="10.199999999999999" x14ac:dyDescent="0.2">
      <c r="A314" s="1"/>
      <c r="B314" s="2"/>
      <c r="C314" s="1"/>
      <c r="D314" s="1"/>
      <c r="K314" s="4"/>
      <c r="L314" s="1"/>
      <c r="Q314" s="1"/>
      <c r="R314" s="2"/>
      <c r="S314" s="91"/>
      <c r="T314" s="1"/>
    </row>
    <row r="315" spans="1:27" s="3" customFormat="1" ht="10.199999999999999" x14ac:dyDescent="0.2">
      <c r="A315" s="1"/>
      <c r="B315" s="2"/>
      <c r="C315" s="1"/>
      <c r="D315" s="1"/>
      <c r="K315" s="4"/>
      <c r="L315" s="1"/>
      <c r="Q315" s="1"/>
      <c r="R315" s="2"/>
      <c r="S315" s="91"/>
      <c r="T315" s="1"/>
    </row>
  </sheetData>
  <phoneticPr fontId="0" type="noConversion"/>
  <pageMargins left="0.75" right="0.75" top="1" bottom="1" header="0.5" footer="0.5"/>
  <pageSetup scale="60" orientation="landscape" horizontalDpi="4294967292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313"/>
  <sheetViews>
    <sheetView topLeftCell="J267" zoomScale="75" workbookViewId="0">
      <selection activeCell="Y282" sqref="Y282:AA282"/>
    </sheetView>
  </sheetViews>
  <sheetFormatPr defaultRowHeight="13.2" x14ac:dyDescent="0.25"/>
  <cols>
    <col min="1" max="1" width="11.109375" customWidth="1"/>
    <col min="2" max="2" width="7.6640625" customWidth="1"/>
    <col min="4" max="4" width="10.88671875" bestFit="1" customWidth="1"/>
    <col min="5" max="5" width="3.88671875" customWidth="1"/>
    <col min="6" max="6" width="3.6640625" customWidth="1"/>
    <col min="7" max="7" width="5.109375" customWidth="1"/>
    <col min="8" max="8" width="2.33203125" customWidth="1"/>
    <col min="9" max="9" width="49.5546875" customWidth="1"/>
    <col min="10" max="10" width="2.33203125" customWidth="1"/>
    <col min="11" max="11" width="14.109375" customWidth="1"/>
    <col min="12" max="12" width="3.44140625" customWidth="1"/>
    <col min="13" max="13" width="13.5546875" customWidth="1"/>
    <col min="14" max="14" width="2.5546875" customWidth="1"/>
    <col min="15" max="15" width="20.88671875" customWidth="1"/>
    <col min="16" max="16" width="5.5546875" customWidth="1"/>
    <col min="17" max="17" width="8" customWidth="1"/>
    <col min="18" max="18" width="7.5546875" customWidth="1"/>
    <col min="19" max="19" width="12.5546875" style="107" customWidth="1"/>
    <col min="20" max="20" width="8.44140625" customWidth="1"/>
    <col min="21" max="21" width="6.33203125" customWidth="1"/>
    <col min="22" max="22" width="6.109375" customWidth="1"/>
    <col min="23" max="23" width="4.5546875" customWidth="1"/>
    <col min="24" max="24" width="5.88671875" customWidth="1"/>
    <col min="29" max="29" width="10.5546875" bestFit="1" customWidth="1"/>
    <col min="32" max="32" width="9.33203125" bestFit="1" customWidth="1"/>
  </cols>
  <sheetData>
    <row r="1" spans="1:34" ht="18.75" customHeight="1" x14ac:dyDescent="0.25">
      <c r="A1" s="66">
        <v>36923</v>
      </c>
      <c r="G1" s="3"/>
      <c r="H1" s="3"/>
      <c r="I1" s="3"/>
      <c r="J1" s="6"/>
      <c r="K1" s="3"/>
      <c r="L1" s="7"/>
      <c r="M1" s="3"/>
      <c r="N1" s="6"/>
      <c r="O1" s="3"/>
      <c r="P1" s="3"/>
      <c r="S1" s="91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92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43" customFormat="1" ht="12" customHeight="1" x14ac:dyDescent="0.3">
      <c r="C3" s="238" t="s">
        <v>1905</v>
      </c>
      <c r="E3" s="239"/>
      <c r="G3" s="23"/>
      <c r="H3" s="22"/>
      <c r="I3" s="218"/>
      <c r="J3" s="22"/>
      <c r="K3" s="22"/>
      <c r="L3" s="240"/>
      <c r="M3" s="22"/>
      <c r="N3" s="22"/>
      <c r="O3" s="127"/>
      <c r="P3" s="22"/>
      <c r="Q3" s="22"/>
      <c r="R3" s="22"/>
      <c r="S3" s="68"/>
      <c r="T3" s="22"/>
      <c r="X3" s="22"/>
      <c r="Y3" s="22"/>
    </row>
    <row r="4" spans="1:34" s="74" customFormat="1" ht="12" customHeight="1" x14ac:dyDescent="0.2">
      <c r="L4" s="244" t="s">
        <v>2185</v>
      </c>
      <c r="Y4" s="82"/>
      <c r="Z4" s="82" t="str">
        <f>IF(X4="N",Y4,"0")</f>
        <v>0</v>
      </c>
      <c r="AA4" s="82" t="str">
        <f>IF(X4="P",Y4,"0")</f>
        <v>0</v>
      </c>
      <c r="AC4" s="85"/>
    </row>
    <row r="5" spans="1:34" s="3" customFormat="1" ht="12" customHeight="1" x14ac:dyDescent="0.2">
      <c r="A5" s="1" t="s">
        <v>1258</v>
      </c>
      <c r="B5" s="2">
        <v>0</v>
      </c>
      <c r="C5" s="1" t="s">
        <v>1906</v>
      </c>
      <c r="D5" s="1" t="s">
        <v>2186</v>
      </c>
      <c r="E5" s="3" t="s">
        <v>2187</v>
      </c>
      <c r="F5" s="3">
        <v>16</v>
      </c>
      <c r="G5" s="136">
        <v>0</v>
      </c>
      <c r="K5" s="88" t="s">
        <v>2821</v>
      </c>
      <c r="L5" s="244" t="s">
        <v>2185</v>
      </c>
      <c r="Q5" s="1"/>
      <c r="R5" s="2"/>
      <c r="T5" s="1"/>
      <c r="Y5" s="82"/>
      <c r="Z5" s="82" t="str">
        <f t="shared" ref="Z5:Z68" si="0">IF(X5="N",Y5,"0")</f>
        <v>0</v>
      </c>
      <c r="AA5" s="82" t="str">
        <f t="shared" ref="AA5:AA68" si="1">IF(X5="P",Y5,"0")</f>
        <v>0</v>
      </c>
      <c r="AC5" s="5"/>
    </row>
    <row r="6" spans="1:34" s="74" customFormat="1" ht="12" customHeight="1" x14ac:dyDescent="0.2">
      <c r="A6" s="1" t="s">
        <v>1258</v>
      </c>
      <c r="B6" s="2">
        <v>0</v>
      </c>
      <c r="C6" s="1" t="s">
        <v>1906</v>
      </c>
      <c r="D6" s="1" t="s">
        <v>2186</v>
      </c>
      <c r="E6" s="3" t="s">
        <v>2187</v>
      </c>
      <c r="F6" s="3">
        <v>16</v>
      </c>
      <c r="G6" s="136">
        <v>0</v>
      </c>
      <c r="H6" s="3"/>
      <c r="I6" s="3"/>
      <c r="J6" s="3"/>
      <c r="K6" s="88" t="s">
        <v>2821</v>
      </c>
      <c r="L6" s="244" t="s">
        <v>2185</v>
      </c>
      <c r="M6" s="275"/>
      <c r="O6" s="26"/>
      <c r="Q6" s="248"/>
      <c r="R6" s="21"/>
      <c r="S6" s="261"/>
      <c r="T6" s="1"/>
      <c r="U6" s="22"/>
      <c r="V6" s="22"/>
      <c r="W6" s="22"/>
      <c r="X6" s="22"/>
      <c r="Y6" s="82"/>
      <c r="Z6" s="82" t="str">
        <f t="shared" si="0"/>
        <v>0</v>
      </c>
      <c r="AA6" s="82" t="str">
        <f t="shared" si="1"/>
        <v>0</v>
      </c>
      <c r="AC6" s="85"/>
    </row>
    <row r="7" spans="1:34" s="74" customFormat="1" ht="12" customHeight="1" x14ac:dyDescent="0.2">
      <c r="A7" s="1" t="s">
        <v>1258</v>
      </c>
      <c r="B7" s="2">
        <v>0</v>
      </c>
      <c r="C7" s="1" t="s">
        <v>1906</v>
      </c>
      <c r="D7" s="1" t="s">
        <v>2186</v>
      </c>
      <c r="E7" s="3" t="s">
        <v>2187</v>
      </c>
      <c r="F7" s="3">
        <v>16</v>
      </c>
      <c r="G7" s="136">
        <v>0</v>
      </c>
      <c r="H7" s="3"/>
      <c r="I7" s="3"/>
      <c r="J7" s="3"/>
      <c r="K7" s="88" t="s">
        <v>2821</v>
      </c>
      <c r="L7" s="244" t="s">
        <v>2185</v>
      </c>
      <c r="M7" s="275"/>
      <c r="O7" s="26"/>
      <c r="Q7" s="248"/>
      <c r="R7" s="21"/>
      <c r="S7" s="261"/>
      <c r="T7" s="1"/>
      <c r="U7" s="22"/>
      <c r="V7" s="22"/>
      <c r="W7" s="3"/>
      <c r="X7" s="3"/>
      <c r="Y7" s="82"/>
      <c r="Z7" s="82" t="str">
        <f t="shared" si="0"/>
        <v>0</v>
      </c>
      <c r="AA7" s="82" t="str">
        <f t="shared" si="1"/>
        <v>0</v>
      </c>
      <c r="AC7" s="85"/>
    </row>
    <row r="8" spans="1:34" s="74" customFormat="1" ht="12" customHeight="1" x14ac:dyDescent="0.2">
      <c r="A8" s="1" t="s">
        <v>1258</v>
      </c>
      <c r="B8" s="2">
        <v>0</v>
      </c>
      <c r="C8" s="1" t="s">
        <v>1906</v>
      </c>
      <c r="D8" s="1" t="s">
        <v>2186</v>
      </c>
      <c r="E8" s="3" t="s">
        <v>2187</v>
      </c>
      <c r="F8" s="3">
        <v>16</v>
      </c>
      <c r="G8" s="136">
        <v>25</v>
      </c>
      <c r="H8" s="3"/>
      <c r="I8" s="3"/>
      <c r="J8" s="3" t="s">
        <v>446</v>
      </c>
      <c r="K8" s="111" t="s">
        <v>2821</v>
      </c>
      <c r="L8" s="244" t="s">
        <v>2185</v>
      </c>
      <c r="M8" s="26" t="s">
        <v>2821</v>
      </c>
      <c r="N8" s="74" t="s">
        <v>446</v>
      </c>
      <c r="O8" s="26" t="s">
        <v>3039</v>
      </c>
      <c r="P8" s="74">
        <v>25</v>
      </c>
      <c r="Q8" s="248" t="s">
        <v>1002</v>
      </c>
      <c r="R8" s="21">
        <v>0</v>
      </c>
      <c r="S8" s="390" t="s">
        <v>436</v>
      </c>
      <c r="T8" s="1" t="s">
        <v>507</v>
      </c>
      <c r="U8" s="3" t="s">
        <v>1769</v>
      </c>
      <c r="V8" s="3" t="s">
        <v>1769</v>
      </c>
      <c r="W8" s="3" t="s">
        <v>2892</v>
      </c>
      <c r="X8" s="3" t="s">
        <v>1019</v>
      </c>
      <c r="Y8" s="82">
        <f t="shared" ref="Y8:Y61" si="2">F8*G8*2</f>
        <v>800</v>
      </c>
      <c r="Z8" s="82">
        <f t="shared" si="0"/>
        <v>800</v>
      </c>
      <c r="AA8" s="82" t="str">
        <f t="shared" si="1"/>
        <v>0</v>
      </c>
      <c r="AC8" s="85"/>
    </row>
    <row r="9" spans="1:34" s="74" customFormat="1" ht="12" customHeight="1" x14ac:dyDescent="0.2">
      <c r="A9" s="20" t="s">
        <v>2711</v>
      </c>
      <c r="B9" s="21">
        <v>216</v>
      </c>
      <c r="C9" s="20" t="s">
        <v>2218</v>
      </c>
      <c r="D9" s="20" t="s">
        <v>2186</v>
      </c>
      <c r="E9" s="22" t="s">
        <v>2187</v>
      </c>
      <c r="F9" s="22">
        <v>16</v>
      </c>
      <c r="G9" s="22">
        <v>25</v>
      </c>
      <c r="H9" s="22"/>
      <c r="I9" s="29" t="s">
        <v>2904</v>
      </c>
      <c r="J9" s="22" t="s">
        <v>446</v>
      </c>
      <c r="K9" s="29" t="s">
        <v>2277</v>
      </c>
      <c r="L9" s="246" t="s">
        <v>2185</v>
      </c>
      <c r="M9" s="26" t="s">
        <v>2821</v>
      </c>
      <c r="N9" s="74" t="s">
        <v>446</v>
      </c>
      <c r="O9" s="26" t="s">
        <v>3039</v>
      </c>
      <c r="P9" s="74">
        <v>25</v>
      </c>
      <c r="Q9" s="248" t="s">
        <v>1002</v>
      </c>
      <c r="R9" s="21">
        <v>0</v>
      </c>
      <c r="S9" s="250" t="s">
        <v>508</v>
      </c>
      <c r="T9" s="1" t="s">
        <v>507</v>
      </c>
      <c r="U9" s="22" t="s">
        <v>1769</v>
      </c>
      <c r="V9" s="22" t="s">
        <v>1769</v>
      </c>
      <c r="W9" s="22" t="s">
        <v>2892</v>
      </c>
      <c r="X9" s="22" t="s">
        <v>2847</v>
      </c>
      <c r="Y9" s="82">
        <f t="shared" si="2"/>
        <v>800</v>
      </c>
      <c r="Z9" s="82" t="str">
        <f t="shared" si="0"/>
        <v>0</v>
      </c>
      <c r="AA9" s="82">
        <f t="shared" si="1"/>
        <v>800</v>
      </c>
      <c r="AC9" s="85"/>
    </row>
    <row r="10" spans="1:34" s="74" customFormat="1" ht="12" customHeight="1" x14ac:dyDescent="0.2">
      <c r="A10" s="20" t="s">
        <v>2711</v>
      </c>
      <c r="B10" s="21">
        <v>216</v>
      </c>
      <c r="C10" s="20" t="s">
        <v>2218</v>
      </c>
      <c r="D10" s="20" t="s">
        <v>2186</v>
      </c>
      <c r="E10" s="22" t="s">
        <v>2187</v>
      </c>
      <c r="F10" s="22">
        <v>16</v>
      </c>
      <c r="G10" s="22">
        <v>25</v>
      </c>
      <c r="H10" s="22"/>
      <c r="I10" s="29" t="s">
        <v>2904</v>
      </c>
      <c r="J10" s="22" t="s">
        <v>446</v>
      </c>
      <c r="K10" s="29" t="s">
        <v>2277</v>
      </c>
      <c r="L10" s="246" t="s">
        <v>2185</v>
      </c>
      <c r="M10" s="26" t="s">
        <v>2821</v>
      </c>
      <c r="N10" s="74" t="s">
        <v>446</v>
      </c>
      <c r="O10" s="26" t="s">
        <v>3039</v>
      </c>
      <c r="P10" s="74">
        <v>25</v>
      </c>
      <c r="Q10" s="248" t="s">
        <v>1002</v>
      </c>
      <c r="R10" s="21">
        <v>0</v>
      </c>
      <c r="S10" s="250" t="s">
        <v>508</v>
      </c>
      <c r="T10" s="1" t="s">
        <v>507</v>
      </c>
      <c r="U10" s="22" t="s">
        <v>1769</v>
      </c>
      <c r="V10" s="22" t="s">
        <v>1769</v>
      </c>
      <c r="W10" s="22" t="s">
        <v>2892</v>
      </c>
      <c r="X10" s="22" t="s">
        <v>2847</v>
      </c>
      <c r="Y10" s="82">
        <f t="shared" si="2"/>
        <v>800</v>
      </c>
      <c r="Z10" s="82" t="str">
        <f t="shared" si="0"/>
        <v>0</v>
      </c>
      <c r="AA10" s="82">
        <f t="shared" si="1"/>
        <v>800</v>
      </c>
      <c r="AC10" s="85"/>
    </row>
    <row r="11" spans="1:34" s="43" customFormat="1" ht="12" customHeight="1" x14ac:dyDescent="0.25">
      <c r="A11" s="20" t="s">
        <v>2711</v>
      </c>
      <c r="B11" s="21">
        <v>216</v>
      </c>
      <c r="C11" s="20" t="s">
        <v>2218</v>
      </c>
      <c r="D11" s="20" t="s">
        <v>2186</v>
      </c>
      <c r="E11" s="22" t="s">
        <v>2187</v>
      </c>
      <c r="F11" s="22">
        <v>16</v>
      </c>
      <c r="G11" s="22">
        <v>8</v>
      </c>
      <c r="H11" s="22"/>
      <c r="I11" s="29" t="s">
        <v>2904</v>
      </c>
      <c r="J11" s="22" t="s">
        <v>446</v>
      </c>
      <c r="K11" s="29" t="s">
        <v>2277</v>
      </c>
      <c r="L11" s="246" t="s">
        <v>2185</v>
      </c>
      <c r="M11" s="26" t="s">
        <v>2821</v>
      </c>
      <c r="N11" s="74" t="s">
        <v>446</v>
      </c>
      <c r="O11" s="26" t="s">
        <v>3039</v>
      </c>
      <c r="P11" s="74">
        <v>8</v>
      </c>
      <c r="Q11" s="248" t="s">
        <v>1002</v>
      </c>
      <c r="R11" s="21">
        <v>0</v>
      </c>
      <c r="S11" s="250" t="s">
        <v>508</v>
      </c>
      <c r="T11" s="1" t="s">
        <v>507</v>
      </c>
      <c r="U11" s="22" t="s">
        <v>1769</v>
      </c>
      <c r="V11" s="22" t="s">
        <v>1769</v>
      </c>
      <c r="W11" s="22" t="s">
        <v>2892</v>
      </c>
      <c r="X11" s="22" t="s">
        <v>2847</v>
      </c>
      <c r="Y11" s="82">
        <f t="shared" si="2"/>
        <v>256</v>
      </c>
      <c r="Z11" s="82" t="str">
        <f t="shared" si="0"/>
        <v>0</v>
      </c>
      <c r="AA11" s="82">
        <f t="shared" si="1"/>
        <v>256</v>
      </c>
      <c r="AB11" s="30"/>
      <c r="AC11" s="30"/>
      <c r="AD11" s="34"/>
      <c r="AE11" s="34"/>
      <c r="AF11" s="34"/>
      <c r="AG11" s="34"/>
      <c r="AH11" s="34"/>
    </row>
    <row r="12" spans="1:34" s="3" customFormat="1" ht="12" customHeight="1" x14ac:dyDescent="0.2">
      <c r="A12" s="20"/>
      <c r="B12" s="21"/>
      <c r="C12" s="20"/>
      <c r="D12" s="20"/>
      <c r="E12" s="22"/>
      <c r="F12" s="22"/>
      <c r="G12" s="22"/>
      <c r="H12" s="22"/>
      <c r="I12" s="29"/>
      <c r="J12" s="37"/>
      <c r="K12" s="23"/>
      <c r="L12" s="244" t="s">
        <v>2185</v>
      </c>
      <c r="M12" s="26"/>
      <c r="N12" s="74"/>
      <c r="O12" s="26"/>
      <c r="P12" s="16"/>
      <c r="Q12" s="248"/>
      <c r="R12" s="21"/>
      <c r="S12" s="261"/>
      <c r="T12" s="1"/>
      <c r="U12" s="22"/>
      <c r="V12" s="22"/>
      <c r="Y12" s="82"/>
      <c r="Z12" s="82" t="str">
        <f t="shared" si="0"/>
        <v>0</v>
      </c>
      <c r="AA12" s="82" t="str">
        <f t="shared" si="1"/>
        <v>0</v>
      </c>
      <c r="AC12" s="5"/>
    </row>
    <row r="13" spans="1:34" s="61" customFormat="1" ht="12" customHeight="1" x14ac:dyDescent="0.25">
      <c r="A13" s="348"/>
      <c r="B13" s="349"/>
      <c r="C13" s="348"/>
      <c r="D13" s="348"/>
      <c r="G13" s="350">
        <f>SUM(G3:G12)</f>
        <v>83</v>
      </c>
      <c r="H13" s="252"/>
      <c r="I13" s="351"/>
      <c r="J13" s="254"/>
      <c r="K13" s="255"/>
      <c r="L13" s="256"/>
      <c r="M13" s="352">
        <f>G13-P13</f>
        <v>0</v>
      </c>
      <c r="N13" s="42"/>
      <c r="O13" s="385"/>
      <c r="P13" s="352">
        <f>SUM(P3:P12)</f>
        <v>83</v>
      </c>
      <c r="Q13" s="348"/>
      <c r="R13" s="53"/>
      <c r="S13" s="258"/>
      <c r="T13" s="348"/>
      <c r="U13" s="42"/>
      <c r="V13" s="42"/>
      <c r="W13" s="42"/>
      <c r="X13" s="42"/>
      <c r="Y13" s="82"/>
      <c r="Z13" s="82" t="str">
        <f t="shared" si="0"/>
        <v>0</v>
      </c>
      <c r="AA13" s="82" t="str">
        <f t="shared" si="1"/>
        <v>0</v>
      </c>
      <c r="AC13" s="353"/>
    </row>
    <row r="14" spans="1:34" s="43" customFormat="1" ht="12" customHeight="1" x14ac:dyDescent="0.3">
      <c r="C14" s="238" t="s">
        <v>1916</v>
      </c>
      <c r="E14" s="239"/>
      <c r="G14" s="23"/>
      <c r="H14" s="22"/>
      <c r="I14" s="259"/>
      <c r="J14" s="37"/>
      <c r="K14" s="22"/>
      <c r="L14" s="244" t="s">
        <v>2185</v>
      </c>
      <c r="R14" s="22"/>
      <c r="S14" s="260"/>
      <c r="T14" s="22"/>
      <c r="X14" s="22"/>
      <c r="Y14" s="82"/>
      <c r="Z14" s="82" t="str">
        <f t="shared" si="0"/>
        <v>0</v>
      </c>
      <c r="AA14" s="82" t="str">
        <f t="shared" si="1"/>
        <v>0</v>
      </c>
    </row>
    <row r="15" spans="1:34" s="3" customFormat="1" ht="12" customHeight="1" x14ac:dyDescent="0.2">
      <c r="A15" s="1" t="s">
        <v>509</v>
      </c>
      <c r="B15" s="2">
        <v>0</v>
      </c>
      <c r="C15" s="248" t="s">
        <v>1002</v>
      </c>
      <c r="D15" s="1" t="s">
        <v>2718</v>
      </c>
      <c r="E15" s="3" t="s">
        <v>2187</v>
      </c>
      <c r="F15" s="3">
        <v>8</v>
      </c>
      <c r="G15" s="27">
        <v>25</v>
      </c>
      <c r="J15" s="3" t="s">
        <v>446</v>
      </c>
      <c r="K15" s="111" t="s">
        <v>2821</v>
      </c>
      <c r="L15" s="244" t="s">
        <v>2185</v>
      </c>
      <c r="M15" s="26" t="s">
        <v>2821</v>
      </c>
      <c r="N15" s="74" t="s">
        <v>446</v>
      </c>
      <c r="O15" s="26" t="s">
        <v>3039</v>
      </c>
      <c r="P15" s="22">
        <v>25</v>
      </c>
      <c r="Q15" s="248" t="s">
        <v>1002</v>
      </c>
      <c r="R15" s="21">
        <v>0</v>
      </c>
      <c r="S15" s="390" t="s">
        <v>436</v>
      </c>
      <c r="T15" s="1" t="s">
        <v>510</v>
      </c>
      <c r="U15" s="3" t="s">
        <v>1769</v>
      </c>
      <c r="V15" s="3" t="s">
        <v>1769</v>
      </c>
      <c r="W15" s="3" t="s">
        <v>2892</v>
      </c>
      <c r="X15" s="3" t="s">
        <v>1019</v>
      </c>
      <c r="Y15" s="82">
        <f t="shared" si="2"/>
        <v>400</v>
      </c>
      <c r="Z15" s="82">
        <f t="shared" si="0"/>
        <v>400</v>
      </c>
      <c r="AA15" s="82" t="str">
        <f t="shared" si="1"/>
        <v>0</v>
      </c>
      <c r="AC15" s="5"/>
    </row>
    <row r="16" spans="1:34" s="22" customFormat="1" ht="12" customHeight="1" x14ac:dyDescent="0.2">
      <c r="A16" s="20" t="s">
        <v>2711</v>
      </c>
      <c r="B16" s="21">
        <v>216</v>
      </c>
      <c r="C16" s="20" t="s">
        <v>2218</v>
      </c>
      <c r="D16" s="20" t="s">
        <v>2718</v>
      </c>
      <c r="E16" s="22" t="s">
        <v>2187</v>
      </c>
      <c r="F16" s="22">
        <v>8</v>
      </c>
      <c r="G16" s="22">
        <v>8</v>
      </c>
      <c r="I16" s="29" t="s">
        <v>2904</v>
      </c>
      <c r="J16" s="22" t="s">
        <v>446</v>
      </c>
      <c r="K16" s="29" t="s">
        <v>2277</v>
      </c>
      <c r="L16" s="246" t="s">
        <v>2185</v>
      </c>
      <c r="M16" s="26" t="s">
        <v>2821</v>
      </c>
      <c r="N16" s="74" t="s">
        <v>446</v>
      </c>
      <c r="O16" s="26" t="s">
        <v>3039</v>
      </c>
      <c r="P16" s="22">
        <v>8</v>
      </c>
      <c r="Q16" s="248" t="s">
        <v>1002</v>
      </c>
      <c r="R16" s="21">
        <v>0</v>
      </c>
      <c r="S16" s="250" t="s">
        <v>508</v>
      </c>
      <c r="T16" s="1" t="s">
        <v>510</v>
      </c>
      <c r="U16" s="22" t="s">
        <v>1769</v>
      </c>
      <c r="V16" s="22" t="s">
        <v>1769</v>
      </c>
      <c r="W16" s="22" t="s">
        <v>2892</v>
      </c>
      <c r="X16" s="22" t="s">
        <v>2847</v>
      </c>
      <c r="Y16" s="82">
        <f t="shared" si="2"/>
        <v>128</v>
      </c>
      <c r="Z16" s="82" t="str">
        <f t="shared" si="0"/>
        <v>0</v>
      </c>
      <c r="AA16" s="82">
        <f t="shared" si="1"/>
        <v>128</v>
      </c>
      <c r="AC16" s="25"/>
    </row>
    <row r="17" spans="1:34" s="3" customFormat="1" ht="12" customHeight="1" x14ac:dyDescent="0.2">
      <c r="A17" s="20"/>
      <c r="B17" s="21"/>
      <c r="C17" s="20"/>
      <c r="D17" s="20"/>
      <c r="E17" s="22"/>
      <c r="F17" s="22"/>
      <c r="G17" s="22"/>
      <c r="H17" s="22"/>
      <c r="I17" s="29"/>
      <c r="J17" s="37"/>
      <c r="K17" s="23"/>
      <c r="L17" s="244" t="s">
        <v>2185</v>
      </c>
      <c r="M17" s="26"/>
      <c r="N17" s="74"/>
      <c r="O17" s="26"/>
      <c r="P17" s="16"/>
      <c r="Q17" s="248"/>
      <c r="R17" s="21"/>
      <c r="S17" s="261"/>
      <c r="T17" s="1"/>
      <c r="U17" s="22"/>
      <c r="V17" s="22"/>
      <c r="Y17" s="82"/>
      <c r="Z17" s="82" t="str">
        <f t="shared" si="0"/>
        <v>0</v>
      </c>
      <c r="AA17" s="82" t="str">
        <f t="shared" si="1"/>
        <v>0</v>
      </c>
      <c r="AC17" s="5"/>
    </row>
    <row r="18" spans="1:34" s="65" customFormat="1" ht="12" customHeight="1" thickBot="1" x14ac:dyDescent="0.3">
      <c r="A18" s="300"/>
      <c r="B18" s="387"/>
      <c r="C18" s="300"/>
      <c r="D18" s="262"/>
      <c r="E18" s="49"/>
      <c r="F18" s="49"/>
      <c r="G18" s="317">
        <f>SUM(G14:G17)</f>
        <v>33</v>
      </c>
      <c r="H18" s="49"/>
      <c r="I18" s="265"/>
      <c r="K18" s="265"/>
      <c r="L18" s="266"/>
      <c r="M18" s="295">
        <f>G18-P18</f>
        <v>0</v>
      </c>
      <c r="O18" s="388"/>
      <c r="P18" s="295">
        <f>SUM(P14:P17)</f>
        <v>33</v>
      </c>
      <c r="Q18" s="300"/>
      <c r="R18" s="387"/>
      <c r="S18" s="269"/>
      <c r="T18" s="300"/>
      <c r="Y18" s="82"/>
      <c r="Z18" s="82" t="str">
        <f t="shared" si="0"/>
        <v>0</v>
      </c>
      <c r="AA18" s="82" t="str">
        <f t="shared" si="1"/>
        <v>0</v>
      </c>
      <c r="AC18" s="389"/>
    </row>
    <row r="19" spans="1:34" s="16" customFormat="1" ht="12" customHeight="1" x14ac:dyDescent="0.25">
      <c r="A19" s="109" t="s">
        <v>2711</v>
      </c>
      <c r="B19" s="393">
        <v>216</v>
      </c>
      <c r="C19" s="109" t="s">
        <v>2218</v>
      </c>
      <c r="D19" s="109" t="s">
        <v>2186</v>
      </c>
      <c r="E19" s="110" t="s">
        <v>2187</v>
      </c>
      <c r="F19" s="110">
        <v>16</v>
      </c>
      <c r="G19" s="110">
        <v>2</v>
      </c>
      <c r="H19" s="110"/>
      <c r="I19" s="394" t="s">
        <v>2904</v>
      </c>
      <c r="J19" s="110"/>
      <c r="K19" s="394" t="s">
        <v>2277</v>
      </c>
      <c r="L19" s="271"/>
      <c r="M19" s="395"/>
      <c r="O19" s="345"/>
      <c r="P19" s="395"/>
      <c r="Q19" s="312"/>
      <c r="R19" s="313"/>
      <c r="S19" s="276"/>
      <c r="T19" s="312"/>
      <c r="Y19" s="82"/>
      <c r="Z19" s="82" t="str">
        <f t="shared" si="0"/>
        <v>0</v>
      </c>
      <c r="AA19" s="82" t="str">
        <f t="shared" si="1"/>
        <v>0</v>
      </c>
      <c r="AC19" s="315"/>
    </row>
    <row r="20" spans="1:34" s="16" customFormat="1" ht="12" customHeight="1" x14ac:dyDescent="0.25">
      <c r="A20" s="109" t="s">
        <v>2711</v>
      </c>
      <c r="B20" s="393">
        <v>216</v>
      </c>
      <c r="C20" s="109" t="s">
        <v>2218</v>
      </c>
      <c r="D20" s="109" t="s">
        <v>2718</v>
      </c>
      <c r="E20" s="110" t="s">
        <v>2187</v>
      </c>
      <c r="F20" s="110">
        <v>8</v>
      </c>
      <c r="G20" s="110">
        <v>4</v>
      </c>
      <c r="H20" s="110"/>
      <c r="I20" s="394" t="s">
        <v>2904</v>
      </c>
      <c r="J20" s="110"/>
      <c r="K20" s="394" t="s">
        <v>2277</v>
      </c>
      <c r="L20" s="271"/>
      <c r="M20" s="395"/>
      <c r="O20" s="345"/>
      <c r="P20" s="395"/>
      <c r="Q20" s="312"/>
      <c r="R20" s="313"/>
      <c r="S20" s="276"/>
      <c r="T20" s="312"/>
      <c r="Y20" s="82"/>
      <c r="Z20" s="82" t="str">
        <f t="shared" si="0"/>
        <v>0</v>
      </c>
      <c r="AA20" s="82" t="str">
        <f t="shared" si="1"/>
        <v>0</v>
      </c>
      <c r="AC20" s="315"/>
    </row>
    <row r="21" spans="1:34" s="74" customFormat="1" ht="12" customHeight="1" x14ac:dyDescent="0.25">
      <c r="A21" s="20"/>
      <c r="B21" s="21"/>
      <c r="C21" s="238" t="s">
        <v>1920</v>
      </c>
      <c r="D21" s="20"/>
      <c r="E21" s="22"/>
      <c r="F21" s="22"/>
      <c r="G21" s="22"/>
      <c r="H21" s="22"/>
      <c r="I21" s="29"/>
      <c r="J21" s="37"/>
      <c r="K21" s="23"/>
      <c r="L21" s="271"/>
      <c r="M21" s="272"/>
      <c r="O21" s="260"/>
      <c r="P21" s="272"/>
      <c r="Q21" s="83"/>
      <c r="R21" s="84"/>
      <c r="S21" s="260"/>
      <c r="T21" s="83"/>
      <c r="Y21" s="82"/>
      <c r="Z21" s="82" t="str">
        <f t="shared" si="0"/>
        <v>0</v>
      </c>
      <c r="AA21" s="82" t="str">
        <f t="shared" si="1"/>
        <v>0</v>
      </c>
      <c r="AC21" s="85"/>
    </row>
    <row r="22" spans="1:34" s="74" customFormat="1" ht="12" customHeight="1" x14ac:dyDescent="0.25">
      <c r="A22" s="20"/>
      <c r="B22" s="21"/>
      <c r="C22" s="248"/>
      <c r="D22" s="83"/>
      <c r="G22" s="23"/>
      <c r="H22" s="235"/>
      <c r="I22" s="29"/>
      <c r="K22" s="274"/>
      <c r="L22" s="271"/>
      <c r="M22" s="272"/>
      <c r="O22" s="260"/>
      <c r="P22" s="272"/>
      <c r="Q22" s="83"/>
      <c r="R22" s="84"/>
      <c r="S22" s="260"/>
      <c r="T22" s="83"/>
      <c r="Y22" s="82"/>
      <c r="Z22" s="82" t="str">
        <f t="shared" si="0"/>
        <v>0</v>
      </c>
      <c r="AA22" s="82" t="str">
        <f t="shared" si="1"/>
        <v>0</v>
      </c>
      <c r="AC22" s="85"/>
    </row>
    <row r="23" spans="1:34" s="43" customFormat="1" ht="12" customHeight="1" x14ac:dyDescent="0.25">
      <c r="A23" s="20" t="s">
        <v>2711</v>
      </c>
      <c r="B23" s="21">
        <v>216</v>
      </c>
      <c r="C23" s="20" t="s">
        <v>2218</v>
      </c>
      <c r="D23" s="20" t="s">
        <v>1921</v>
      </c>
      <c r="E23" s="74" t="s">
        <v>2187</v>
      </c>
      <c r="F23" s="74">
        <v>1</v>
      </c>
      <c r="G23" s="74">
        <v>1</v>
      </c>
      <c r="H23" s="22" t="s">
        <v>2839</v>
      </c>
      <c r="I23" s="29" t="s">
        <v>2904</v>
      </c>
      <c r="J23" s="22" t="s">
        <v>446</v>
      </c>
      <c r="K23" s="29" t="s">
        <v>2277</v>
      </c>
      <c r="L23" s="271" t="s">
        <v>2185</v>
      </c>
      <c r="M23" s="275" t="s">
        <v>2821</v>
      </c>
      <c r="N23" s="74" t="s">
        <v>446</v>
      </c>
      <c r="O23" s="276" t="s">
        <v>1926</v>
      </c>
      <c r="P23" s="74">
        <v>1</v>
      </c>
      <c r="Q23" s="248" t="s">
        <v>1002</v>
      </c>
      <c r="R23" s="21">
        <v>0</v>
      </c>
      <c r="S23" s="250" t="s">
        <v>508</v>
      </c>
      <c r="T23" s="1" t="s">
        <v>511</v>
      </c>
      <c r="U23" s="22" t="s">
        <v>1769</v>
      </c>
      <c r="V23" s="22" t="s">
        <v>1769</v>
      </c>
      <c r="W23" s="22" t="s">
        <v>2892</v>
      </c>
      <c r="X23" s="22" t="s">
        <v>2847</v>
      </c>
      <c r="Y23" s="82">
        <f t="shared" si="2"/>
        <v>2</v>
      </c>
      <c r="Z23" s="82" t="str">
        <f t="shared" si="0"/>
        <v>0</v>
      </c>
      <c r="AA23" s="82">
        <f t="shared" si="1"/>
        <v>2</v>
      </c>
      <c r="AB23" s="30"/>
      <c r="AC23" s="30"/>
      <c r="AD23" s="34"/>
      <c r="AE23" s="34"/>
      <c r="AF23" s="34"/>
      <c r="AG23" s="34"/>
      <c r="AH23" s="34"/>
    </row>
    <row r="24" spans="1:34" s="43" customFormat="1" ht="12" customHeight="1" x14ac:dyDescent="0.25">
      <c r="A24" s="20" t="s">
        <v>2711</v>
      </c>
      <c r="B24" s="21">
        <v>216</v>
      </c>
      <c r="C24" s="20" t="s">
        <v>2218</v>
      </c>
      <c r="D24" s="20" t="s">
        <v>1922</v>
      </c>
      <c r="E24" s="74" t="s">
        <v>2187</v>
      </c>
      <c r="F24" s="74">
        <v>1</v>
      </c>
      <c r="G24" s="74">
        <v>1</v>
      </c>
      <c r="H24" s="22" t="s">
        <v>2839</v>
      </c>
      <c r="I24" s="29" t="s">
        <v>2904</v>
      </c>
      <c r="J24" s="22" t="s">
        <v>446</v>
      </c>
      <c r="K24" s="29" t="s">
        <v>2277</v>
      </c>
      <c r="L24" s="271" t="s">
        <v>2185</v>
      </c>
      <c r="M24" s="275" t="s">
        <v>2821</v>
      </c>
      <c r="N24" s="74" t="s">
        <v>446</v>
      </c>
      <c r="O24" s="276" t="s">
        <v>1926</v>
      </c>
      <c r="P24" s="74">
        <v>1</v>
      </c>
      <c r="Q24" s="248" t="s">
        <v>1002</v>
      </c>
      <c r="R24" s="21">
        <v>0</v>
      </c>
      <c r="S24" s="250" t="s">
        <v>508</v>
      </c>
      <c r="T24" s="1" t="s">
        <v>511</v>
      </c>
      <c r="U24" s="22" t="s">
        <v>1769</v>
      </c>
      <c r="V24" s="22" t="s">
        <v>1769</v>
      </c>
      <c r="W24" s="22" t="s">
        <v>2892</v>
      </c>
      <c r="X24" s="22" t="s">
        <v>2847</v>
      </c>
      <c r="Y24" s="82">
        <f t="shared" si="2"/>
        <v>2</v>
      </c>
      <c r="Z24" s="82" t="str">
        <f t="shared" si="0"/>
        <v>0</v>
      </c>
      <c r="AA24" s="82">
        <f t="shared" si="1"/>
        <v>2</v>
      </c>
      <c r="AB24" s="114"/>
      <c r="AC24" s="30"/>
      <c r="AD24" s="34"/>
      <c r="AE24" s="34"/>
      <c r="AF24" s="34"/>
      <c r="AG24" s="34"/>
      <c r="AH24" s="34"/>
    </row>
    <row r="25" spans="1:34" s="43" customFormat="1" ht="12" customHeight="1" x14ac:dyDescent="0.25">
      <c r="A25" s="20" t="s">
        <v>2711</v>
      </c>
      <c r="B25" s="21">
        <v>216</v>
      </c>
      <c r="C25" s="20" t="s">
        <v>2218</v>
      </c>
      <c r="D25" s="20" t="s">
        <v>1923</v>
      </c>
      <c r="E25" s="74" t="s">
        <v>2187</v>
      </c>
      <c r="F25" s="74">
        <v>1</v>
      </c>
      <c r="G25" s="74">
        <v>1</v>
      </c>
      <c r="H25" s="22" t="s">
        <v>2839</v>
      </c>
      <c r="I25" s="29" t="s">
        <v>2904</v>
      </c>
      <c r="J25" s="22" t="s">
        <v>446</v>
      </c>
      <c r="K25" s="29" t="s">
        <v>2277</v>
      </c>
      <c r="L25" s="271" t="s">
        <v>2185</v>
      </c>
      <c r="M25" s="275" t="s">
        <v>2821</v>
      </c>
      <c r="N25" s="74" t="s">
        <v>446</v>
      </c>
      <c r="O25" s="276" t="s">
        <v>1926</v>
      </c>
      <c r="P25" s="74">
        <v>1</v>
      </c>
      <c r="Q25" s="248" t="s">
        <v>1002</v>
      </c>
      <c r="R25" s="21">
        <v>0</v>
      </c>
      <c r="S25" s="250" t="s">
        <v>508</v>
      </c>
      <c r="T25" s="1" t="s">
        <v>511</v>
      </c>
      <c r="U25" s="22" t="s">
        <v>1769</v>
      </c>
      <c r="V25" s="22" t="s">
        <v>1769</v>
      </c>
      <c r="W25" s="22" t="s">
        <v>2892</v>
      </c>
      <c r="X25" s="22" t="s">
        <v>2847</v>
      </c>
      <c r="Y25" s="82">
        <f t="shared" si="2"/>
        <v>2</v>
      </c>
      <c r="Z25" s="82" t="str">
        <f t="shared" si="0"/>
        <v>0</v>
      </c>
      <c r="AA25" s="82">
        <f t="shared" si="1"/>
        <v>2</v>
      </c>
      <c r="AB25" s="114"/>
      <c r="AC25" s="30"/>
      <c r="AD25" s="34"/>
      <c r="AE25" s="34"/>
      <c r="AF25" s="34"/>
      <c r="AG25" s="34"/>
      <c r="AH25" s="34"/>
    </row>
    <row r="26" spans="1:34" s="43" customFormat="1" ht="12" customHeight="1" x14ac:dyDescent="0.25">
      <c r="A26" s="20" t="s">
        <v>2711</v>
      </c>
      <c r="B26" s="21">
        <v>216</v>
      </c>
      <c r="C26" s="20" t="s">
        <v>2218</v>
      </c>
      <c r="D26" s="20" t="s">
        <v>1924</v>
      </c>
      <c r="E26" s="74" t="s">
        <v>2187</v>
      </c>
      <c r="F26" s="74">
        <v>1</v>
      </c>
      <c r="G26" s="74">
        <v>1</v>
      </c>
      <c r="H26" s="22" t="s">
        <v>2839</v>
      </c>
      <c r="I26" s="29" t="s">
        <v>2904</v>
      </c>
      <c r="J26" s="22" t="s">
        <v>446</v>
      </c>
      <c r="K26" s="29" t="s">
        <v>2277</v>
      </c>
      <c r="L26" s="271" t="s">
        <v>2185</v>
      </c>
      <c r="M26" s="275" t="s">
        <v>2821</v>
      </c>
      <c r="N26" s="74" t="s">
        <v>446</v>
      </c>
      <c r="O26" s="276" t="s">
        <v>1926</v>
      </c>
      <c r="P26" s="74">
        <v>1</v>
      </c>
      <c r="Q26" s="248" t="s">
        <v>1002</v>
      </c>
      <c r="R26" s="21">
        <v>0</v>
      </c>
      <c r="S26" s="250" t="s">
        <v>508</v>
      </c>
      <c r="T26" s="1" t="s">
        <v>511</v>
      </c>
      <c r="U26" s="22" t="s">
        <v>1769</v>
      </c>
      <c r="V26" s="22" t="s">
        <v>1769</v>
      </c>
      <c r="W26" s="22" t="s">
        <v>2892</v>
      </c>
      <c r="X26" s="22" t="s">
        <v>2847</v>
      </c>
      <c r="Y26" s="82">
        <f t="shared" si="2"/>
        <v>2</v>
      </c>
      <c r="Z26" s="82" t="str">
        <f t="shared" si="0"/>
        <v>0</v>
      </c>
      <c r="AA26" s="82">
        <f t="shared" si="1"/>
        <v>2</v>
      </c>
      <c r="AB26" s="114"/>
      <c r="AC26" s="30"/>
      <c r="AD26" s="34"/>
      <c r="AE26" s="34"/>
      <c r="AF26" s="34"/>
      <c r="AG26" s="34"/>
      <c r="AH26" s="34"/>
    </row>
    <row r="27" spans="1:34" s="43" customFormat="1" ht="12" customHeight="1" x14ac:dyDescent="0.25">
      <c r="A27" s="20"/>
      <c r="B27" s="21"/>
      <c r="C27" s="248"/>
      <c r="D27" s="20" t="s">
        <v>1925</v>
      </c>
      <c r="E27" s="74" t="s">
        <v>2187</v>
      </c>
      <c r="F27" s="74">
        <v>1</v>
      </c>
      <c r="G27" s="74">
        <v>0</v>
      </c>
      <c r="H27" s="22" t="s">
        <v>2839</v>
      </c>
      <c r="I27" s="29"/>
      <c r="J27" s="22"/>
      <c r="K27" s="274"/>
      <c r="L27" s="271" t="s">
        <v>2185</v>
      </c>
      <c r="M27" s="275"/>
      <c r="N27" s="74"/>
      <c r="O27" s="276"/>
      <c r="P27" s="74"/>
      <c r="Q27" s="248"/>
      <c r="R27" s="21"/>
      <c r="S27" s="261"/>
      <c r="T27" s="20"/>
      <c r="U27" s="22"/>
      <c r="V27" s="22"/>
      <c r="W27" s="22"/>
      <c r="X27" s="22"/>
      <c r="Y27" s="82">
        <f t="shared" si="2"/>
        <v>0</v>
      </c>
      <c r="Z27" s="82" t="str">
        <f t="shared" si="0"/>
        <v>0</v>
      </c>
      <c r="AA27" s="82" t="str">
        <f t="shared" si="1"/>
        <v>0</v>
      </c>
      <c r="AB27" s="114"/>
      <c r="AC27" s="30"/>
      <c r="AD27" s="34"/>
      <c r="AE27" s="34"/>
      <c r="AF27" s="34"/>
      <c r="AG27" s="34"/>
      <c r="AH27" s="34"/>
    </row>
    <row r="28" spans="1:34" s="43" customFormat="1" ht="12" customHeight="1" x14ac:dyDescent="0.25">
      <c r="A28" s="20"/>
      <c r="B28" s="21"/>
      <c r="C28" s="248"/>
      <c r="D28" s="20" t="s">
        <v>1260</v>
      </c>
      <c r="E28" s="74" t="s">
        <v>2187</v>
      </c>
      <c r="F28" s="74">
        <v>1</v>
      </c>
      <c r="G28" s="74">
        <v>0</v>
      </c>
      <c r="H28" s="22" t="s">
        <v>2839</v>
      </c>
      <c r="I28" s="29"/>
      <c r="J28" s="22"/>
      <c r="K28" s="274"/>
      <c r="L28" s="271" t="s">
        <v>2185</v>
      </c>
      <c r="M28" s="275"/>
      <c r="N28" s="74"/>
      <c r="O28" s="276"/>
      <c r="P28" s="74"/>
      <c r="Q28" s="248"/>
      <c r="R28" s="21"/>
      <c r="S28" s="261"/>
      <c r="T28" s="20"/>
      <c r="U28" s="22"/>
      <c r="V28" s="22"/>
      <c r="W28" s="22"/>
      <c r="X28" s="22"/>
      <c r="Y28" s="82">
        <f t="shared" si="2"/>
        <v>0</v>
      </c>
      <c r="Z28" s="82" t="str">
        <f t="shared" si="0"/>
        <v>0</v>
      </c>
      <c r="AA28" s="82" t="str">
        <f t="shared" si="1"/>
        <v>0</v>
      </c>
      <c r="AB28" s="114"/>
      <c r="AC28" s="30"/>
      <c r="AD28" s="34"/>
      <c r="AE28" s="34"/>
      <c r="AF28" s="34"/>
      <c r="AG28" s="34"/>
      <c r="AH28" s="34"/>
    </row>
    <row r="29" spans="1:34" s="43" customFormat="1" ht="12" customHeight="1" x14ac:dyDescent="0.25">
      <c r="A29" s="20" t="s">
        <v>2711</v>
      </c>
      <c r="B29" s="21">
        <v>216</v>
      </c>
      <c r="C29" s="20" t="s">
        <v>2218</v>
      </c>
      <c r="D29" s="20" t="s">
        <v>1928</v>
      </c>
      <c r="E29" s="74" t="s">
        <v>2187</v>
      </c>
      <c r="F29" s="74">
        <v>1</v>
      </c>
      <c r="G29" s="74">
        <v>1</v>
      </c>
      <c r="H29" s="22" t="s">
        <v>2839</v>
      </c>
      <c r="I29" s="29" t="s">
        <v>2904</v>
      </c>
      <c r="J29" s="22" t="s">
        <v>446</v>
      </c>
      <c r="K29" s="29" t="s">
        <v>2277</v>
      </c>
      <c r="L29" s="271" t="s">
        <v>2185</v>
      </c>
      <c r="M29" s="275" t="s">
        <v>2821</v>
      </c>
      <c r="N29" s="74" t="s">
        <v>446</v>
      </c>
      <c r="O29" s="276" t="s">
        <v>1926</v>
      </c>
      <c r="P29" s="74">
        <v>1</v>
      </c>
      <c r="Q29" s="248" t="s">
        <v>1002</v>
      </c>
      <c r="R29" s="21">
        <v>0</v>
      </c>
      <c r="S29" s="250" t="s">
        <v>508</v>
      </c>
      <c r="T29" s="1" t="s">
        <v>511</v>
      </c>
      <c r="U29" s="22" t="s">
        <v>1769</v>
      </c>
      <c r="V29" s="22" t="s">
        <v>1769</v>
      </c>
      <c r="W29" s="22" t="s">
        <v>2892</v>
      </c>
      <c r="X29" s="22" t="s">
        <v>2847</v>
      </c>
      <c r="Y29" s="82">
        <f t="shared" si="2"/>
        <v>2</v>
      </c>
      <c r="Z29" s="82" t="str">
        <f t="shared" si="0"/>
        <v>0</v>
      </c>
      <c r="AA29" s="82">
        <f t="shared" si="1"/>
        <v>2</v>
      </c>
      <c r="AB29" s="30"/>
      <c r="AC29" s="30"/>
      <c r="AD29" s="34"/>
      <c r="AE29" s="34"/>
      <c r="AF29" s="34"/>
      <c r="AG29" s="34"/>
      <c r="AH29" s="34"/>
    </row>
    <row r="30" spans="1:34" s="43" customFormat="1" ht="12" customHeight="1" x14ac:dyDescent="0.25">
      <c r="A30" s="20" t="s">
        <v>2711</v>
      </c>
      <c r="B30" s="21">
        <v>216</v>
      </c>
      <c r="C30" s="20" t="s">
        <v>2218</v>
      </c>
      <c r="D30" s="20" t="s">
        <v>1929</v>
      </c>
      <c r="E30" s="74" t="s">
        <v>2187</v>
      </c>
      <c r="F30" s="74">
        <v>1</v>
      </c>
      <c r="G30" s="74">
        <v>1</v>
      </c>
      <c r="H30" s="22" t="s">
        <v>2839</v>
      </c>
      <c r="I30" s="29" t="s">
        <v>2904</v>
      </c>
      <c r="J30" s="22" t="s">
        <v>446</v>
      </c>
      <c r="K30" s="29" t="s">
        <v>2277</v>
      </c>
      <c r="L30" s="271" t="s">
        <v>2185</v>
      </c>
      <c r="M30" s="275" t="s">
        <v>2821</v>
      </c>
      <c r="N30" s="74" t="s">
        <v>446</v>
      </c>
      <c r="O30" s="276" t="s">
        <v>1926</v>
      </c>
      <c r="P30" s="74">
        <v>1</v>
      </c>
      <c r="Q30" s="248" t="s">
        <v>1002</v>
      </c>
      <c r="R30" s="21">
        <v>0</v>
      </c>
      <c r="S30" s="250" t="s">
        <v>508</v>
      </c>
      <c r="T30" s="1" t="s">
        <v>511</v>
      </c>
      <c r="U30" s="22" t="s">
        <v>1769</v>
      </c>
      <c r="V30" s="22" t="s">
        <v>1769</v>
      </c>
      <c r="W30" s="22" t="s">
        <v>2892</v>
      </c>
      <c r="X30" s="22" t="s">
        <v>2847</v>
      </c>
      <c r="Y30" s="82">
        <f t="shared" si="2"/>
        <v>2</v>
      </c>
      <c r="Z30" s="82" t="str">
        <f t="shared" si="0"/>
        <v>0</v>
      </c>
      <c r="AA30" s="82">
        <f t="shared" si="1"/>
        <v>2</v>
      </c>
      <c r="AB30" s="30"/>
      <c r="AC30" s="30"/>
      <c r="AD30" s="34"/>
      <c r="AE30" s="34"/>
      <c r="AF30" s="34"/>
      <c r="AG30" s="34"/>
      <c r="AH30" s="34"/>
    </row>
    <row r="31" spans="1:34" s="43" customFormat="1" ht="12" customHeight="1" x14ac:dyDescent="0.25">
      <c r="A31" s="20" t="s">
        <v>2711</v>
      </c>
      <c r="B31" s="21">
        <v>216</v>
      </c>
      <c r="C31" s="20" t="s">
        <v>2218</v>
      </c>
      <c r="D31" s="20" t="s">
        <v>1930</v>
      </c>
      <c r="E31" s="74" t="s">
        <v>2187</v>
      </c>
      <c r="F31" s="74">
        <v>1</v>
      </c>
      <c r="G31" s="74">
        <v>1</v>
      </c>
      <c r="H31" s="22" t="s">
        <v>2839</v>
      </c>
      <c r="I31" s="29" t="s">
        <v>2904</v>
      </c>
      <c r="J31" s="22" t="s">
        <v>446</v>
      </c>
      <c r="K31" s="29" t="s">
        <v>2277</v>
      </c>
      <c r="L31" s="271" t="s">
        <v>2185</v>
      </c>
      <c r="M31" s="275" t="s">
        <v>2821</v>
      </c>
      <c r="N31" s="74" t="s">
        <v>446</v>
      </c>
      <c r="O31" s="276" t="s">
        <v>1926</v>
      </c>
      <c r="P31" s="74">
        <v>1</v>
      </c>
      <c r="Q31" s="248" t="s">
        <v>1002</v>
      </c>
      <c r="R31" s="21">
        <v>0</v>
      </c>
      <c r="S31" s="250" t="s">
        <v>508</v>
      </c>
      <c r="T31" s="1" t="s">
        <v>511</v>
      </c>
      <c r="U31" s="22" t="s">
        <v>1769</v>
      </c>
      <c r="V31" s="22" t="s">
        <v>1769</v>
      </c>
      <c r="W31" s="22" t="s">
        <v>2892</v>
      </c>
      <c r="X31" s="22" t="s">
        <v>2847</v>
      </c>
      <c r="Y31" s="82">
        <f t="shared" si="2"/>
        <v>2</v>
      </c>
      <c r="Z31" s="82" t="str">
        <f t="shared" si="0"/>
        <v>0</v>
      </c>
      <c r="AA31" s="82">
        <f t="shared" si="1"/>
        <v>2</v>
      </c>
      <c r="AB31" s="30"/>
      <c r="AC31" s="30"/>
      <c r="AD31" s="34"/>
      <c r="AE31" s="34"/>
      <c r="AF31" s="34"/>
      <c r="AG31" s="34"/>
      <c r="AH31" s="34"/>
    </row>
    <row r="32" spans="1:34" s="43" customFormat="1" ht="12" customHeight="1" x14ac:dyDescent="0.25">
      <c r="A32" s="20" t="s">
        <v>2711</v>
      </c>
      <c r="B32" s="21">
        <v>216</v>
      </c>
      <c r="C32" s="20" t="s">
        <v>2218</v>
      </c>
      <c r="D32" s="20" t="s">
        <v>1094</v>
      </c>
      <c r="E32" s="74" t="s">
        <v>2187</v>
      </c>
      <c r="F32" s="74">
        <v>1</v>
      </c>
      <c r="G32" s="74">
        <v>1</v>
      </c>
      <c r="H32" s="22" t="s">
        <v>2839</v>
      </c>
      <c r="I32" s="29" t="s">
        <v>2904</v>
      </c>
      <c r="J32" s="22" t="s">
        <v>446</v>
      </c>
      <c r="K32" s="29" t="s">
        <v>2277</v>
      </c>
      <c r="L32" s="271" t="s">
        <v>2185</v>
      </c>
      <c r="M32" s="275" t="s">
        <v>2821</v>
      </c>
      <c r="N32" s="74" t="s">
        <v>446</v>
      </c>
      <c r="O32" s="276" t="s">
        <v>1926</v>
      </c>
      <c r="P32" s="74">
        <v>1</v>
      </c>
      <c r="Q32" s="248" t="s">
        <v>1002</v>
      </c>
      <c r="R32" s="21">
        <v>0</v>
      </c>
      <c r="S32" s="250" t="s">
        <v>508</v>
      </c>
      <c r="T32" s="1" t="s">
        <v>511</v>
      </c>
      <c r="U32" s="22" t="s">
        <v>1769</v>
      </c>
      <c r="V32" s="22" t="s">
        <v>1769</v>
      </c>
      <c r="W32" s="22" t="s">
        <v>2892</v>
      </c>
      <c r="X32" s="22" t="s">
        <v>2847</v>
      </c>
      <c r="Y32" s="82">
        <f t="shared" si="2"/>
        <v>2</v>
      </c>
      <c r="Z32" s="82" t="str">
        <f t="shared" si="0"/>
        <v>0</v>
      </c>
      <c r="AA32" s="82">
        <f t="shared" si="1"/>
        <v>2</v>
      </c>
      <c r="AB32" s="30"/>
      <c r="AC32" s="30"/>
      <c r="AD32" s="34"/>
      <c r="AE32" s="34"/>
      <c r="AF32" s="34"/>
      <c r="AG32" s="34"/>
      <c r="AH32" s="34"/>
    </row>
    <row r="33" spans="1:34" s="43" customFormat="1" ht="12" customHeight="1" x14ac:dyDescent="0.25">
      <c r="A33" s="20" t="s">
        <v>2711</v>
      </c>
      <c r="B33" s="21">
        <v>216</v>
      </c>
      <c r="C33" s="20" t="s">
        <v>2218</v>
      </c>
      <c r="D33" s="20" t="s">
        <v>1931</v>
      </c>
      <c r="E33" s="74" t="s">
        <v>2187</v>
      </c>
      <c r="F33" s="74">
        <v>1</v>
      </c>
      <c r="G33" s="74">
        <v>1</v>
      </c>
      <c r="H33" s="22" t="s">
        <v>2839</v>
      </c>
      <c r="I33" s="29" t="s">
        <v>2904</v>
      </c>
      <c r="J33" s="22" t="s">
        <v>446</v>
      </c>
      <c r="K33" s="29" t="s">
        <v>2277</v>
      </c>
      <c r="L33" s="271" t="s">
        <v>2185</v>
      </c>
      <c r="M33" s="275" t="s">
        <v>2821</v>
      </c>
      <c r="N33" s="74" t="s">
        <v>446</v>
      </c>
      <c r="O33" s="276" t="s">
        <v>1926</v>
      </c>
      <c r="P33" s="74">
        <v>1</v>
      </c>
      <c r="Q33" s="248" t="s">
        <v>1002</v>
      </c>
      <c r="R33" s="21">
        <v>0</v>
      </c>
      <c r="S33" s="250" t="s">
        <v>508</v>
      </c>
      <c r="T33" s="1" t="s">
        <v>511</v>
      </c>
      <c r="U33" s="22" t="s">
        <v>1769</v>
      </c>
      <c r="V33" s="22" t="s">
        <v>1769</v>
      </c>
      <c r="W33" s="22" t="s">
        <v>2892</v>
      </c>
      <c r="X33" s="22" t="s">
        <v>2847</v>
      </c>
      <c r="Y33" s="82">
        <f t="shared" si="2"/>
        <v>2</v>
      </c>
      <c r="Z33" s="82" t="str">
        <f t="shared" si="0"/>
        <v>0</v>
      </c>
      <c r="AA33" s="82">
        <f t="shared" si="1"/>
        <v>2</v>
      </c>
      <c r="AB33" s="30"/>
      <c r="AC33" s="30"/>
      <c r="AD33" s="34"/>
      <c r="AE33" s="34"/>
      <c r="AF33" s="34"/>
      <c r="AG33" s="34"/>
      <c r="AH33" s="34"/>
    </row>
    <row r="34" spans="1:34" s="43" customFormat="1" ht="12" customHeight="1" x14ac:dyDescent="0.25">
      <c r="A34" s="20" t="s">
        <v>2711</v>
      </c>
      <c r="B34" s="21">
        <v>216</v>
      </c>
      <c r="C34" s="20" t="s">
        <v>2218</v>
      </c>
      <c r="D34" s="20" t="s">
        <v>1095</v>
      </c>
      <c r="E34" s="74" t="s">
        <v>2187</v>
      </c>
      <c r="F34" s="74">
        <v>1</v>
      </c>
      <c r="G34" s="74">
        <v>1</v>
      </c>
      <c r="H34" s="22" t="s">
        <v>2839</v>
      </c>
      <c r="I34" s="29" t="s">
        <v>2904</v>
      </c>
      <c r="J34" s="22" t="s">
        <v>446</v>
      </c>
      <c r="K34" s="29" t="s">
        <v>2277</v>
      </c>
      <c r="L34" s="271" t="s">
        <v>2185</v>
      </c>
      <c r="M34" s="275" t="s">
        <v>2821</v>
      </c>
      <c r="N34" s="74" t="s">
        <v>446</v>
      </c>
      <c r="O34" s="276" t="s">
        <v>1926</v>
      </c>
      <c r="P34" s="74">
        <v>1</v>
      </c>
      <c r="Q34" s="248" t="s">
        <v>1002</v>
      </c>
      <c r="R34" s="21">
        <v>0</v>
      </c>
      <c r="S34" s="250" t="s">
        <v>508</v>
      </c>
      <c r="T34" s="1" t="s">
        <v>511</v>
      </c>
      <c r="U34" s="22" t="s">
        <v>1769</v>
      </c>
      <c r="V34" s="22" t="s">
        <v>1769</v>
      </c>
      <c r="W34" s="22" t="s">
        <v>2892</v>
      </c>
      <c r="X34" s="22" t="s">
        <v>2847</v>
      </c>
      <c r="Y34" s="82">
        <f t="shared" si="2"/>
        <v>2</v>
      </c>
      <c r="Z34" s="82" t="str">
        <f t="shared" si="0"/>
        <v>0</v>
      </c>
      <c r="AA34" s="82">
        <f t="shared" si="1"/>
        <v>2</v>
      </c>
      <c r="AB34" s="30"/>
      <c r="AC34" s="30"/>
      <c r="AD34" s="34"/>
      <c r="AE34" s="34"/>
      <c r="AF34" s="34"/>
      <c r="AG34" s="34"/>
      <c r="AH34" s="34"/>
    </row>
    <row r="35" spans="1:34" s="43" customFormat="1" ht="12" customHeight="1" x14ac:dyDescent="0.25">
      <c r="A35" s="20" t="s">
        <v>2711</v>
      </c>
      <c r="B35" s="21">
        <v>216</v>
      </c>
      <c r="C35" s="20" t="s">
        <v>2218</v>
      </c>
      <c r="D35" s="20" t="s">
        <v>1898</v>
      </c>
      <c r="E35" s="74" t="s">
        <v>2187</v>
      </c>
      <c r="F35" s="74">
        <v>1</v>
      </c>
      <c r="G35" s="74">
        <v>2</v>
      </c>
      <c r="H35" s="22" t="s">
        <v>2839</v>
      </c>
      <c r="I35" s="29" t="s">
        <v>2904</v>
      </c>
      <c r="J35" s="22" t="s">
        <v>446</v>
      </c>
      <c r="K35" s="29" t="s">
        <v>2277</v>
      </c>
      <c r="L35" s="271" t="s">
        <v>2185</v>
      </c>
      <c r="M35" s="275" t="s">
        <v>2821</v>
      </c>
      <c r="N35" s="74" t="s">
        <v>446</v>
      </c>
      <c r="O35" s="276" t="s">
        <v>1926</v>
      </c>
      <c r="P35" s="74">
        <v>2</v>
      </c>
      <c r="Q35" s="248" t="s">
        <v>1002</v>
      </c>
      <c r="R35" s="21">
        <v>0</v>
      </c>
      <c r="S35" s="250" t="s">
        <v>508</v>
      </c>
      <c r="T35" s="1" t="s">
        <v>511</v>
      </c>
      <c r="U35" s="22" t="s">
        <v>1769</v>
      </c>
      <c r="V35" s="22" t="s">
        <v>1769</v>
      </c>
      <c r="W35" s="22" t="s">
        <v>2892</v>
      </c>
      <c r="X35" s="22" t="s">
        <v>2847</v>
      </c>
      <c r="Y35" s="82">
        <f t="shared" si="2"/>
        <v>4</v>
      </c>
      <c r="Z35" s="82" t="str">
        <f t="shared" si="0"/>
        <v>0</v>
      </c>
      <c r="AA35" s="82">
        <f t="shared" si="1"/>
        <v>4</v>
      </c>
      <c r="AB35" s="30"/>
      <c r="AC35" s="30"/>
      <c r="AD35" s="34"/>
      <c r="AE35" s="34"/>
      <c r="AF35" s="34"/>
      <c r="AG35" s="34"/>
      <c r="AH35" s="34"/>
    </row>
    <row r="36" spans="1:34" s="43" customFormat="1" ht="12" customHeight="1" x14ac:dyDescent="0.25">
      <c r="A36" s="20" t="s">
        <v>2711</v>
      </c>
      <c r="B36" s="21">
        <v>216</v>
      </c>
      <c r="C36" s="20" t="s">
        <v>2218</v>
      </c>
      <c r="D36" s="20" t="s">
        <v>1932</v>
      </c>
      <c r="E36" s="74" t="s">
        <v>2187</v>
      </c>
      <c r="F36" s="74">
        <v>1</v>
      </c>
      <c r="G36" s="74">
        <v>2</v>
      </c>
      <c r="H36" s="22" t="s">
        <v>2839</v>
      </c>
      <c r="I36" s="29" t="s">
        <v>2904</v>
      </c>
      <c r="J36" s="22" t="s">
        <v>446</v>
      </c>
      <c r="K36" s="29" t="s">
        <v>2277</v>
      </c>
      <c r="L36" s="271" t="s">
        <v>2185</v>
      </c>
      <c r="M36" s="275" t="s">
        <v>2821</v>
      </c>
      <c r="N36" s="74" t="s">
        <v>446</v>
      </c>
      <c r="O36" s="276" t="s">
        <v>1926</v>
      </c>
      <c r="P36" s="74">
        <v>2</v>
      </c>
      <c r="Q36" s="248" t="s">
        <v>1002</v>
      </c>
      <c r="R36" s="21">
        <v>0</v>
      </c>
      <c r="S36" s="250" t="s">
        <v>508</v>
      </c>
      <c r="T36" s="1" t="s">
        <v>511</v>
      </c>
      <c r="U36" s="22" t="s">
        <v>1769</v>
      </c>
      <c r="V36" s="22" t="s">
        <v>1769</v>
      </c>
      <c r="W36" s="22" t="s">
        <v>2892</v>
      </c>
      <c r="X36" s="22" t="s">
        <v>2847</v>
      </c>
      <c r="Y36" s="82">
        <f t="shared" si="2"/>
        <v>4</v>
      </c>
      <c r="Z36" s="82" t="str">
        <f t="shared" si="0"/>
        <v>0</v>
      </c>
      <c r="AA36" s="82">
        <f t="shared" si="1"/>
        <v>4</v>
      </c>
      <c r="AB36" s="30"/>
      <c r="AC36" s="30"/>
      <c r="AD36" s="34"/>
      <c r="AE36" s="34"/>
      <c r="AF36" s="34"/>
      <c r="AG36" s="34"/>
      <c r="AH36" s="34"/>
    </row>
    <row r="37" spans="1:34" s="43" customFormat="1" ht="12" customHeight="1" x14ac:dyDescent="0.25">
      <c r="A37" s="20" t="s">
        <v>2711</v>
      </c>
      <c r="B37" s="21">
        <v>216</v>
      </c>
      <c r="C37" s="20" t="s">
        <v>2218</v>
      </c>
      <c r="D37" s="20" t="s">
        <v>1933</v>
      </c>
      <c r="E37" s="74" t="s">
        <v>2187</v>
      </c>
      <c r="F37" s="74">
        <v>1</v>
      </c>
      <c r="G37" s="74">
        <v>2</v>
      </c>
      <c r="H37" s="22" t="s">
        <v>2839</v>
      </c>
      <c r="I37" s="29" t="s">
        <v>2904</v>
      </c>
      <c r="J37" s="22" t="s">
        <v>446</v>
      </c>
      <c r="K37" s="29" t="s">
        <v>2277</v>
      </c>
      <c r="L37" s="271" t="s">
        <v>2185</v>
      </c>
      <c r="M37" s="275" t="s">
        <v>2821</v>
      </c>
      <c r="N37" s="74" t="s">
        <v>446</v>
      </c>
      <c r="O37" s="276" t="s">
        <v>1926</v>
      </c>
      <c r="P37" s="74">
        <v>2</v>
      </c>
      <c r="Q37" s="248" t="s">
        <v>1002</v>
      </c>
      <c r="R37" s="21">
        <v>0</v>
      </c>
      <c r="S37" s="250" t="s">
        <v>508</v>
      </c>
      <c r="T37" s="1" t="s">
        <v>511</v>
      </c>
      <c r="U37" s="22" t="s">
        <v>1769</v>
      </c>
      <c r="V37" s="22" t="s">
        <v>1769</v>
      </c>
      <c r="W37" s="22" t="s">
        <v>2892</v>
      </c>
      <c r="X37" s="22" t="s">
        <v>2847</v>
      </c>
      <c r="Y37" s="82">
        <f t="shared" si="2"/>
        <v>4</v>
      </c>
      <c r="Z37" s="82" t="str">
        <f t="shared" si="0"/>
        <v>0</v>
      </c>
      <c r="AA37" s="82">
        <f t="shared" si="1"/>
        <v>4</v>
      </c>
      <c r="AB37" s="30"/>
      <c r="AC37" s="30"/>
      <c r="AD37" s="34"/>
      <c r="AE37" s="34"/>
      <c r="AF37" s="34"/>
      <c r="AG37" s="34"/>
      <c r="AH37" s="34"/>
    </row>
    <row r="38" spans="1:34" s="43" customFormat="1" ht="12" customHeight="1" x14ac:dyDescent="0.25">
      <c r="A38" s="20" t="s">
        <v>2711</v>
      </c>
      <c r="B38" s="21">
        <v>216</v>
      </c>
      <c r="C38" s="20" t="s">
        <v>2218</v>
      </c>
      <c r="D38" s="20" t="s">
        <v>1934</v>
      </c>
      <c r="E38" s="74" t="s">
        <v>2187</v>
      </c>
      <c r="F38" s="74">
        <v>1</v>
      </c>
      <c r="G38" s="74">
        <v>2</v>
      </c>
      <c r="H38" s="22" t="s">
        <v>2839</v>
      </c>
      <c r="I38" s="29" t="s">
        <v>2904</v>
      </c>
      <c r="J38" s="22" t="s">
        <v>446</v>
      </c>
      <c r="K38" s="29" t="s">
        <v>2277</v>
      </c>
      <c r="L38" s="271" t="s">
        <v>2185</v>
      </c>
      <c r="M38" s="275" t="s">
        <v>2821</v>
      </c>
      <c r="N38" s="74" t="s">
        <v>446</v>
      </c>
      <c r="O38" s="276" t="s">
        <v>1926</v>
      </c>
      <c r="P38" s="74">
        <v>2</v>
      </c>
      <c r="Q38" s="248" t="s">
        <v>1002</v>
      </c>
      <c r="R38" s="21">
        <v>0</v>
      </c>
      <c r="S38" s="250" t="s">
        <v>508</v>
      </c>
      <c r="T38" s="1" t="s">
        <v>511</v>
      </c>
      <c r="U38" s="22" t="s">
        <v>1769</v>
      </c>
      <c r="V38" s="22" t="s">
        <v>1769</v>
      </c>
      <c r="W38" s="22" t="s">
        <v>2892</v>
      </c>
      <c r="X38" s="22" t="s">
        <v>2847</v>
      </c>
      <c r="Y38" s="82">
        <f t="shared" si="2"/>
        <v>4</v>
      </c>
      <c r="Z38" s="82" t="str">
        <f t="shared" si="0"/>
        <v>0</v>
      </c>
      <c r="AA38" s="82">
        <f t="shared" si="1"/>
        <v>4</v>
      </c>
      <c r="AB38" s="30"/>
      <c r="AC38" s="30"/>
      <c r="AD38" s="34"/>
      <c r="AE38" s="34"/>
      <c r="AF38" s="34"/>
      <c r="AG38" s="34"/>
      <c r="AH38" s="34"/>
    </row>
    <row r="39" spans="1:34" s="43" customFormat="1" ht="12" customHeight="1" x14ac:dyDescent="0.25">
      <c r="A39" s="20" t="s">
        <v>2711</v>
      </c>
      <c r="B39" s="21">
        <v>216</v>
      </c>
      <c r="C39" s="20" t="s">
        <v>2218</v>
      </c>
      <c r="D39" s="20" t="s">
        <v>1935</v>
      </c>
      <c r="E39" s="74" t="s">
        <v>2187</v>
      </c>
      <c r="F39" s="74">
        <v>1</v>
      </c>
      <c r="G39" s="74">
        <v>2</v>
      </c>
      <c r="H39" s="22" t="s">
        <v>2839</v>
      </c>
      <c r="I39" s="29" t="s">
        <v>2904</v>
      </c>
      <c r="J39" s="22" t="s">
        <v>446</v>
      </c>
      <c r="K39" s="29" t="s">
        <v>2277</v>
      </c>
      <c r="L39" s="271" t="s">
        <v>2185</v>
      </c>
      <c r="M39" s="275" t="s">
        <v>2821</v>
      </c>
      <c r="N39" s="74" t="s">
        <v>446</v>
      </c>
      <c r="O39" s="276" t="s">
        <v>1926</v>
      </c>
      <c r="P39" s="74">
        <v>2</v>
      </c>
      <c r="Q39" s="248" t="s">
        <v>1002</v>
      </c>
      <c r="R39" s="21">
        <v>0</v>
      </c>
      <c r="S39" s="250" t="s">
        <v>508</v>
      </c>
      <c r="T39" s="1" t="s">
        <v>511</v>
      </c>
      <c r="U39" s="22" t="s">
        <v>1769</v>
      </c>
      <c r="V39" s="22" t="s">
        <v>1769</v>
      </c>
      <c r="W39" s="22" t="s">
        <v>2892</v>
      </c>
      <c r="X39" s="22" t="s">
        <v>2847</v>
      </c>
      <c r="Y39" s="82">
        <f t="shared" si="2"/>
        <v>4</v>
      </c>
      <c r="Z39" s="82" t="str">
        <f t="shared" si="0"/>
        <v>0</v>
      </c>
      <c r="AA39" s="82">
        <f t="shared" si="1"/>
        <v>4</v>
      </c>
      <c r="AB39" s="30"/>
      <c r="AC39" s="30"/>
      <c r="AD39" s="34"/>
      <c r="AE39" s="34"/>
      <c r="AF39" s="34"/>
      <c r="AG39" s="34"/>
      <c r="AH39" s="34"/>
    </row>
    <row r="40" spans="1:34" s="43" customFormat="1" ht="12" customHeight="1" x14ac:dyDescent="0.25">
      <c r="A40" s="20" t="s">
        <v>2711</v>
      </c>
      <c r="B40" s="21">
        <v>216</v>
      </c>
      <c r="C40" s="20" t="s">
        <v>2218</v>
      </c>
      <c r="D40" s="20" t="s">
        <v>1936</v>
      </c>
      <c r="E40" s="74" t="s">
        <v>2187</v>
      </c>
      <c r="F40" s="74">
        <v>1</v>
      </c>
      <c r="G40" s="74">
        <v>2</v>
      </c>
      <c r="H40" s="22" t="s">
        <v>2839</v>
      </c>
      <c r="I40" s="29" t="s">
        <v>2904</v>
      </c>
      <c r="J40" s="22" t="s">
        <v>446</v>
      </c>
      <c r="K40" s="29" t="s">
        <v>2277</v>
      </c>
      <c r="L40" s="271" t="s">
        <v>2185</v>
      </c>
      <c r="M40" s="275" t="s">
        <v>2821</v>
      </c>
      <c r="N40" s="74" t="s">
        <v>446</v>
      </c>
      <c r="O40" s="276" t="s">
        <v>1926</v>
      </c>
      <c r="P40" s="74">
        <v>2</v>
      </c>
      <c r="Q40" s="248" t="s">
        <v>1002</v>
      </c>
      <c r="R40" s="21">
        <v>0</v>
      </c>
      <c r="S40" s="250" t="s">
        <v>508</v>
      </c>
      <c r="T40" s="1" t="s">
        <v>511</v>
      </c>
      <c r="U40" s="22" t="s">
        <v>1769</v>
      </c>
      <c r="V40" s="22" t="s">
        <v>1769</v>
      </c>
      <c r="W40" s="22" t="s">
        <v>2892</v>
      </c>
      <c r="X40" s="22" t="s">
        <v>2847</v>
      </c>
      <c r="Y40" s="82">
        <f t="shared" si="2"/>
        <v>4</v>
      </c>
      <c r="Z40" s="82" t="str">
        <f t="shared" si="0"/>
        <v>0</v>
      </c>
      <c r="AA40" s="82">
        <f t="shared" si="1"/>
        <v>4</v>
      </c>
      <c r="AB40" s="30"/>
      <c r="AC40" s="30"/>
      <c r="AD40" s="34"/>
      <c r="AE40" s="34"/>
      <c r="AF40" s="34"/>
      <c r="AG40" s="34"/>
      <c r="AH40" s="34"/>
    </row>
    <row r="41" spans="1:34" s="43" customFormat="1" ht="12" customHeight="1" x14ac:dyDescent="0.25">
      <c r="A41" s="20" t="s">
        <v>2711</v>
      </c>
      <c r="B41" s="21">
        <v>216</v>
      </c>
      <c r="C41" s="20" t="s">
        <v>2218</v>
      </c>
      <c r="D41" s="20" t="s">
        <v>1937</v>
      </c>
      <c r="E41" s="74" t="s">
        <v>2187</v>
      </c>
      <c r="F41" s="74">
        <v>1</v>
      </c>
      <c r="G41" s="74">
        <v>2</v>
      </c>
      <c r="H41" s="22" t="s">
        <v>2839</v>
      </c>
      <c r="I41" s="29" t="s">
        <v>2904</v>
      </c>
      <c r="J41" s="22" t="s">
        <v>446</v>
      </c>
      <c r="K41" s="29" t="s">
        <v>2277</v>
      </c>
      <c r="L41" s="271" t="s">
        <v>2185</v>
      </c>
      <c r="M41" s="275" t="s">
        <v>2821</v>
      </c>
      <c r="N41" s="74" t="s">
        <v>446</v>
      </c>
      <c r="O41" s="276" t="s">
        <v>1926</v>
      </c>
      <c r="P41" s="74">
        <v>2</v>
      </c>
      <c r="Q41" s="248" t="s">
        <v>1002</v>
      </c>
      <c r="R41" s="21">
        <v>0</v>
      </c>
      <c r="S41" s="250" t="s">
        <v>508</v>
      </c>
      <c r="T41" s="1" t="s">
        <v>511</v>
      </c>
      <c r="U41" s="22" t="s">
        <v>1769</v>
      </c>
      <c r="V41" s="22" t="s">
        <v>1769</v>
      </c>
      <c r="W41" s="22" t="s">
        <v>2892</v>
      </c>
      <c r="X41" s="22" t="s">
        <v>2847</v>
      </c>
      <c r="Y41" s="82">
        <f t="shared" si="2"/>
        <v>4</v>
      </c>
      <c r="Z41" s="82" t="str">
        <f t="shared" si="0"/>
        <v>0</v>
      </c>
      <c r="AA41" s="82">
        <f t="shared" si="1"/>
        <v>4</v>
      </c>
      <c r="AB41" s="30"/>
      <c r="AC41" s="30"/>
      <c r="AD41" s="34"/>
      <c r="AE41" s="34"/>
      <c r="AF41" s="34"/>
      <c r="AG41" s="34"/>
      <c r="AH41" s="34"/>
    </row>
    <row r="42" spans="1:34" s="43" customFormat="1" ht="12" customHeight="1" x14ac:dyDescent="0.25">
      <c r="A42" s="20" t="s">
        <v>2711</v>
      </c>
      <c r="B42" s="21">
        <v>216</v>
      </c>
      <c r="C42" s="20" t="s">
        <v>2218</v>
      </c>
      <c r="D42" s="20" t="s">
        <v>1168</v>
      </c>
      <c r="E42" s="74" t="s">
        <v>2187</v>
      </c>
      <c r="F42" s="74">
        <v>1</v>
      </c>
      <c r="G42" s="74">
        <v>2</v>
      </c>
      <c r="H42" s="22" t="s">
        <v>2839</v>
      </c>
      <c r="I42" s="29" t="s">
        <v>2904</v>
      </c>
      <c r="J42" s="22" t="s">
        <v>446</v>
      </c>
      <c r="K42" s="29" t="s">
        <v>2277</v>
      </c>
      <c r="L42" s="271" t="s">
        <v>2185</v>
      </c>
      <c r="M42" s="275" t="s">
        <v>2821</v>
      </c>
      <c r="N42" s="74" t="s">
        <v>446</v>
      </c>
      <c r="O42" s="276" t="s">
        <v>1926</v>
      </c>
      <c r="P42" s="74">
        <v>2</v>
      </c>
      <c r="Q42" s="248" t="s">
        <v>1002</v>
      </c>
      <c r="R42" s="21">
        <v>0</v>
      </c>
      <c r="S42" s="250" t="s">
        <v>508</v>
      </c>
      <c r="T42" s="1" t="s">
        <v>511</v>
      </c>
      <c r="U42" s="22" t="s">
        <v>1769</v>
      </c>
      <c r="V42" s="22" t="s">
        <v>1769</v>
      </c>
      <c r="W42" s="22" t="s">
        <v>2892</v>
      </c>
      <c r="X42" s="22" t="s">
        <v>2847</v>
      </c>
      <c r="Y42" s="82">
        <f t="shared" si="2"/>
        <v>4</v>
      </c>
      <c r="Z42" s="82" t="str">
        <f t="shared" si="0"/>
        <v>0</v>
      </c>
      <c r="AA42" s="82">
        <f t="shared" si="1"/>
        <v>4</v>
      </c>
      <c r="AB42" s="30"/>
      <c r="AC42" s="30"/>
      <c r="AD42" s="34"/>
      <c r="AE42" s="34"/>
      <c r="AF42" s="34"/>
      <c r="AG42" s="34"/>
      <c r="AH42" s="34"/>
    </row>
    <row r="43" spans="1:34" s="43" customFormat="1" ht="12" customHeight="1" x14ac:dyDescent="0.25">
      <c r="A43" s="20" t="s">
        <v>2711</v>
      </c>
      <c r="B43" s="21">
        <v>216</v>
      </c>
      <c r="C43" s="20" t="s">
        <v>2218</v>
      </c>
      <c r="D43" s="20" t="s">
        <v>1938</v>
      </c>
      <c r="E43" s="74" t="s">
        <v>2187</v>
      </c>
      <c r="F43" s="74">
        <v>1</v>
      </c>
      <c r="G43" s="74">
        <v>2</v>
      </c>
      <c r="H43" s="22" t="s">
        <v>2839</v>
      </c>
      <c r="I43" s="29" t="s">
        <v>2904</v>
      </c>
      <c r="J43" s="22" t="s">
        <v>446</v>
      </c>
      <c r="K43" s="29" t="s">
        <v>2277</v>
      </c>
      <c r="L43" s="271" t="s">
        <v>2185</v>
      </c>
      <c r="M43" s="275" t="s">
        <v>2821</v>
      </c>
      <c r="N43" s="74" t="s">
        <v>446</v>
      </c>
      <c r="O43" s="276" t="s">
        <v>1926</v>
      </c>
      <c r="P43" s="74">
        <v>2</v>
      </c>
      <c r="Q43" s="248" t="s">
        <v>1002</v>
      </c>
      <c r="R43" s="21">
        <v>0</v>
      </c>
      <c r="S43" s="250" t="s">
        <v>508</v>
      </c>
      <c r="T43" s="1" t="s">
        <v>511</v>
      </c>
      <c r="U43" s="22" t="s">
        <v>1769</v>
      </c>
      <c r="V43" s="22" t="s">
        <v>1769</v>
      </c>
      <c r="W43" s="22" t="s">
        <v>2892</v>
      </c>
      <c r="X43" s="22" t="s">
        <v>2847</v>
      </c>
      <c r="Y43" s="82">
        <f t="shared" si="2"/>
        <v>4</v>
      </c>
      <c r="Z43" s="82" t="str">
        <f t="shared" si="0"/>
        <v>0</v>
      </c>
      <c r="AA43" s="82">
        <f t="shared" si="1"/>
        <v>4</v>
      </c>
      <c r="AB43" s="30"/>
      <c r="AC43" s="30"/>
      <c r="AD43" s="34"/>
      <c r="AE43" s="34"/>
      <c r="AF43" s="34"/>
      <c r="AG43" s="34"/>
      <c r="AH43" s="34"/>
    </row>
    <row r="44" spans="1:34" s="43" customFormat="1" ht="12" customHeight="1" x14ac:dyDescent="0.25">
      <c r="A44" s="20" t="s">
        <v>2711</v>
      </c>
      <c r="B44" s="21">
        <v>216</v>
      </c>
      <c r="C44" s="20" t="s">
        <v>2218</v>
      </c>
      <c r="D44" s="20" t="s">
        <v>1939</v>
      </c>
      <c r="E44" s="74" t="s">
        <v>2187</v>
      </c>
      <c r="F44" s="74">
        <v>1</v>
      </c>
      <c r="G44" s="74">
        <v>2</v>
      </c>
      <c r="H44" s="22" t="s">
        <v>2839</v>
      </c>
      <c r="I44" s="29" t="s">
        <v>2904</v>
      </c>
      <c r="J44" s="22" t="s">
        <v>446</v>
      </c>
      <c r="K44" s="29" t="s">
        <v>2277</v>
      </c>
      <c r="L44" s="271" t="s">
        <v>2185</v>
      </c>
      <c r="M44" s="275" t="s">
        <v>2821</v>
      </c>
      <c r="N44" s="74" t="s">
        <v>446</v>
      </c>
      <c r="O44" s="276" t="s">
        <v>1926</v>
      </c>
      <c r="P44" s="74">
        <v>2</v>
      </c>
      <c r="Q44" s="248" t="s">
        <v>1002</v>
      </c>
      <c r="R44" s="21">
        <v>0</v>
      </c>
      <c r="S44" s="250" t="s">
        <v>508</v>
      </c>
      <c r="T44" s="1" t="s">
        <v>511</v>
      </c>
      <c r="U44" s="22" t="s">
        <v>1769</v>
      </c>
      <c r="V44" s="22" t="s">
        <v>1769</v>
      </c>
      <c r="W44" s="22" t="s">
        <v>2892</v>
      </c>
      <c r="X44" s="22" t="s">
        <v>2847</v>
      </c>
      <c r="Y44" s="82">
        <f t="shared" si="2"/>
        <v>4</v>
      </c>
      <c r="Z44" s="82" t="str">
        <f t="shared" si="0"/>
        <v>0</v>
      </c>
      <c r="AA44" s="82">
        <f t="shared" si="1"/>
        <v>4</v>
      </c>
      <c r="AB44" s="30"/>
      <c r="AC44" s="30"/>
      <c r="AD44" s="34"/>
      <c r="AE44" s="34"/>
      <c r="AF44" s="34"/>
      <c r="AG44" s="34"/>
      <c r="AH44" s="34"/>
    </row>
    <row r="45" spans="1:34" s="43" customFormat="1" ht="12" customHeight="1" x14ac:dyDescent="0.25">
      <c r="A45" s="20"/>
      <c r="B45" s="84"/>
      <c r="C45" s="248"/>
      <c r="D45" s="20" t="s">
        <v>1940</v>
      </c>
      <c r="E45" s="74" t="s">
        <v>2187</v>
      </c>
      <c r="F45" s="74">
        <v>1</v>
      </c>
      <c r="G45" s="74">
        <v>0</v>
      </c>
      <c r="H45" s="22" t="s">
        <v>2839</v>
      </c>
      <c r="I45" s="29"/>
      <c r="J45" s="37"/>
      <c r="K45" s="23"/>
      <c r="L45" s="271" t="s">
        <v>2185</v>
      </c>
      <c r="M45" s="275"/>
      <c r="N45" s="74"/>
      <c r="O45" s="276"/>
      <c r="P45" s="74"/>
      <c r="Q45" s="248"/>
      <c r="R45" s="21"/>
      <c r="S45" s="418"/>
      <c r="T45" s="20"/>
      <c r="U45" s="22"/>
      <c r="V45" s="22"/>
      <c r="W45" s="22"/>
      <c r="X45" s="22"/>
      <c r="Y45" s="82">
        <f t="shared" si="2"/>
        <v>0</v>
      </c>
      <c r="Z45" s="82" t="str">
        <f t="shared" si="0"/>
        <v>0</v>
      </c>
      <c r="AA45" s="82" t="str">
        <f t="shared" si="1"/>
        <v>0</v>
      </c>
      <c r="AB45" s="114"/>
      <c r="AC45" s="30"/>
      <c r="AD45" s="34"/>
      <c r="AE45" s="34"/>
      <c r="AF45" s="34"/>
      <c r="AG45" s="34"/>
      <c r="AH45" s="34"/>
    </row>
    <row r="46" spans="1:34" s="43" customFormat="1" ht="12" customHeight="1" x14ac:dyDescent="0.25">
      <c r="A46" s="20"/>
      <c r="B46" s="84"/>
      <c r="C46" s="248"/>
      <c r="D46" s="20" t="s">
        <v>1941</v>
      </c>
      <c r="E46" s="74" t="s">
        <v>2187</v>
      </c>
      <c r="F46" s="74">
        <v>1</v>
      </c>
      <c r="G46" s="74">
        <v>0</v>
      </c>
      <c r="H46" s="22" t="s">
        <v>2839</v>
      </c>
      <c r="I46" s="29"/>
      <c r="J46" s="37"/>
      <c r="K46" s="23"/>
      <c r="L46" s="271" t="s">
        <v>2185</v>
      </c>
      <c r="M46" s="275"/>
      <c r="N46" s="74"/>
      <c r="O46" s="276"/>
      <c r="P46" s="74"/>
      <c r="Q46" s="248"/>
      <c r="R46" s="21"/>
      <c r="S46" s="418"/>
      <c r="T46" s="20"/>
      <c r="U46" s="22"/>
      <c r="V46" s="22"/>
      <c r="W46" s="22"/>
      <c r="X46" s="22"/>
      <c r="Y46" s="82">
        <f t="shared" si="2"/>
        <v>0</v>
      </c>
      <c r="Z46" s="82" t="str">
        <f t="shared" si="0"/>
        <v>0</v>
      </c>
      <c r="AA46" s="82" t="str">
        <f t="shared" si="1"/>
        <v>0</v>
      </c>
      <c r="AB46" s="114"/>
      <c r="AC46" s="30"/>
      <c r="AD46" s="34"/>
      <c r="AE46" s="34"/>
      <c r="AF46" s="34"/>
      <c r="AG46" s="34"/>
      <c r="AH46" s="34"/>
    </row>
    <row r="47" spans="1:34" s="61" customFormat="1" ht="12" customHeight="1" x14ac:dyDescent="0.25">
      <c r="A47" s="348"/>
      <c r="B47" s="349"/>
      <c r="C47" s="348"/>
      <c r="D47" s="52"/>
      <c r="E47" s="42"/>
      <c r="F47" s="42"/>
      <c r="G47" s="279">
        <f>SUM(G23:G46)</f>
        <v>30</v>
      </c>
      <c r="H47" s="252"/>
      <c r="I47" s="253"/>
      <c r="J47" s="280"/>
      <c r="K47" s="255"/>
      <c r="L47" s="256"/>
      <c r="M47" s="257">
        <f>G47-P47</f>
        <v>0</v>
      </c>
      <c r="N47" s="366"/>
      <c r="O47" s="282"/>
      <c r="P47" s="283">
        <f>SUM(P23:P46)</f>
        <v>30</v>
      </c>
      <c r="Q47" s="348"/>
      <c r="R47" s="53"/>
      <c r="S47" s="258"/>
      <c r="T47" s="348"/>
      <c r="U47" s="42"/>
      <c r="V47" s="42"/>
      <c r="X47" s="42"/>
      <c r="Y47" s="82">
        <f t="shared" si="2"/>
        <v>0</v>
      </c>
      <c r="Z47" s="82" t="str">
        <f t="shared" si="0"/>
        <v>0</v>
      </c>
      <c r="AA47" s="82" t="str">
        <f t="shared" si="1"/>
        <v>0</v>
      </c>
      <c r="AB47" s="284"/>
      <c r="AC47" s="353"/>
    </row>
    <row r="48" spans="1:34" s="16" customFormat="1" ht="12" customHeight="1" x14ac:dyDescent="0.25">
      <c r="A48" s="312"/>
      <c r="B48" s="313"/>
      <c r="C48" s="312"/>
      <c r="D48" s="83"/>
      <c r="E48" s="74"/>
      <c r="F48" s="74"/>
      <c r="G48" s="285"/>
      <c r="H48" s="286"/>
      <c r="I48" s="274"/>
      <c r="J48" s="287"/>
      <c r="K48" s="245"/>
      <c r="L48" s="271"/>
      <c r="M48" s="272"/>
      <c r="N48" s="37"/>
      <c r="O48" s="276"/>
      <c r="P48" s="289"/>
      <c r="Q48" s="1"/>
      <c r="R48" s="21"/>
      <c r="S48" s="260"/>
      <c r="T48" s="1"/>
      <c r="U48" s="22"/>
      <c r="V48" s="22"/>
      <c r="W48" s="3"/>
      <c r="X48" s="22"/>
      <c r="Y48" s="82">
        <f t="shared" si="2"/>
        <v>0</v>
      </c>
      <c r="Z48" s="82" t="str">
        <f t="shared" si="0"/>
        <v>0</v>
      </c>
      <c r="AA48" s="82" t="str">
        <f t="shared" si="1"/>
        <v>0</v>
      </c>
      <c r="AB48" s="114"/>
      <c r="AC48" s="315"/>
    </row>
    <row r="49" spans="1:34" s="16" customFormat="1" ht="12" customHeight="1" x14ac:dyDescent="0.25">
      <c r="A49" s="312"/>
      <c r="B49" s="313"/>
      <c r="C49" s="312"/>
      <c r="D49" s="83"/>
      <c r="E49" s="74"/>
      <c r="F49" s="74"/>
      <c r="G49" s="285"/>
      <c r="H49" s="286"/>
      <c r="I49" s="274"/>
      <c r="J49" s="287"/>
      <c r="K49" s="245"/>
      <c r="L49" s="271"/>
      <c r="M49" s="272"/>
      <c r="N49" s="37"/>
      <c r="O49" s="276"/>
      <c r="P49" s="289"/>
      <c r="Q49" s="1"/>
      <c r="R49" s="21"/>
      <c r="S49" s="260"/>
      <c r="T49" s="1"/>
      <c r="U49" s="22"/>
      <c r="V49" s="22"/>
      <c r="W49" s="3"/>
      <c r="X49" s="22"/>
      <c r="Y49" s="82">
        <f t="shared" si="2"/>
        <v>0</v>
      </c>
      <c r="Z49" s="82" t="str">
        <f t="shared" si="0"/>
        <v>0</v>
      </c>
      <c r="AA49" s="82" t="str">
        <f t="shared" si="1"/>
        <v>0</v>
      </c>
      <c r="AB49" s="114"/>
      <c r="AC49" s="315"/>
    </row>
    <row r="50" spans="1:34" s="74" customFormat="1" ht="12" customHeight="1" x14ac:dyDescent="0.2">
      <c r="A50" s="20" t="s">
        <v>2711</v>
      </c>
      <c r="B50" s="21">
        <v>216</v>
      </c>
      <c r="C50" s="20" t="s">
        <v>2218</v>
      </c>
      <c r="D50" s="83" t="s">
        <v>1921</v>
      </c>
      <c r="E50" s="74" t="s">
        <v>2187</v>
      </c>
      <c r="F50" s="74">
        <v>1</v>
      </c>
      <c r="G50" s="74">
        <v>3</v>
      </c>
      <c r="H50" s="22" t="s">
        <v>2839</v>
      </c>
      <c r="I50" s="29" t="s">
        <v>2904</v>
      </c>
      <c r="J50" s="22" t="s">
        <v>446</v>
      </c>
      <c r="K50" s="29" t="s">
        <v>2277</v>
      </c>
      <c r="L50" s="271" t="s">
        <v>2185</v>
      </c>
      <c r="M50" s="26" t="s">
        <v>2889</v>
      </c>
      <c r="N50" s="22" t="s">
        <v>446</v>
      </c>
      <c r="O50" s="290" t="s">
        <v>1395</v>
      </c>
      <c r="P50" s="74">
        <v>3</v>
      </c>
      <c r="Q50" s="1" t="s">
        <v>512</v>
      </c>
      <c r="R50" s="2">
        <v>300</v>
      </c>
      <c r="S50" s="250" t="s">
        <v>513</v>
      </c>
      <c r="T50" s="1" t="s">
        <v>514</v>
      </c>
      <c r="U50" s="22" t="s">
        <v>1398</v>
      </c>
      <c r="V50" s="22" t="s">
        <v>1398</v>
      </c>
      <c r="W50" s="22" t="s">
        <v>2892</v>
      </c>
      <c r="X50" s="22" t="s">
        <v>2847</v>
      </c>
      <c r="Y50" s="82">
        <f t="shared" si="2"/>
        <v>6</v>
      </c>
      <c r="Z50" s="82" t="str">
        <f t="shared" si="0"/>
        <v>0</v>
      </c>
      <c r="AA50" s="82">
        <f t="shared" si="1"/>
        <v>6</v>
      </c>
      <c r="AB50" s="114"/>
      <c r="AC50" s="85"/>
    </row>
    <row r="51" spans="1:34" s="74" customFormat="1" ht="12" customHeight="1" x14ac:dyDescent="0.2">
      <c r="A51" s="20" t="s">
        <v>2711</v>
      </c>
      <c r="B51" s="21">
        <v>216</v>
      </c>
      <c r="C51" s="20" t="s">
        <v>2218</v>
      </c>
      <c r="D51" s="83" t="s">
        <v>1922</v>
      </c>
      <c r="E51" s="74" t="s">
        <v>2187</v>
      </c>
      <c r="F51" s="74">
        <v>1</v>
      </c>
      <c r="G51" s="74">
        <v>3</v>
      </c>
      <c r="H51" s="22" t="s">
        <v>2839</v>
      </c>
      <c r="I51" s="29" t="s">
        <v>2904</v>
      </c>
      <c r="J51" s="22" t="s">
        <v>446</v>
      </c>
      <c r="K51" s="29" t="s">
        <v>2277</v>
      </c>
      <c r="L51" s="271" t="s">
        <v>2185</v>
      </c>
      <c r="M51" s="26" t="s">
        <v>2889</v>
      </c>
      <c r="N51" s="22" t="s">
        <v>446</v>
      </c>
      <c r="O51" s="290" t="s">
        <v>1395</v>
      </c>
      <c r="P51" s="74">
        <v>3</v>
      </c>
      <c r="Q51" s="1" t="s">
        <v>512</v>
      </c>
      <c r="R51" s="2">
        <v>300</v>
      </c>
      <c r="S51" s="250" t="s">
        <v>513</v>
      </c>
      <c r="T51" s="1" t="s">
        <v>514</v>
      </c>
      <c r="U51" s="22" t="s">
        <v>1398</v>
      </c>
      <c r="V51" s="22" t="s">
        <v>1398</v>
      </c>
      <c r="W51" s="22" t="s">
        <v>2892</v>
      </c>
      <c r="X51" s="22" t="s">
        <v>2847</v>
      </c>
      <c r="Y51" s="82">
        <f t="shared" si="2"/>
        <v>6</v>
      </c>
      <c r="Z51" s="82" t="str">
        <f t="shared" si="0"/>
        <v>0</v>
      </c>
      <c r="AA51" s="82">
        <f t="shared" si="1"/>
        <v>6</v>
      </c>
      <c r="AB51" s="114"/>
      <c r="AC51" s="85"/>
    </row>
    <row r="52" spans="1:34" s="74" customFormat="1" ht="12" customHeight="1" x14ac:dyDescent="0.2">
      <c r="A52" s="20" t="s">
        <v>2711</v>
      </c>
      <c r="B52" s="21">
        <v>216</v>
      </c>
      <c r="C52" s="20" t="s">
        <v>2218</v>
      </c>
      <c r="D52" s="83" t="s">
        <v>1923</v>
      </c>
      <c r="E52" s="74" t="s">
        <v>2187</v>
      </c>
      <c r="F52" s="74">
        <v>1</v>
      </c>
      <c r="G52" s="74">
        <v>3</v>
      </c>
      <c r="H52" s="22" t="s">
        <v>2839</v>
      </c>
      <c r="I52" s="29" t="s">
        <v>2904</v>
      </c>
      <c r="J52" s="22" t="s">
        <v>446</v>
      </c>
      <c r="K52" s="29" t="s">
        <v>2277</v>
      </c>
      <c r="L52" s="271" t="s">
        <v>2185</v>
      </c>
      <c r="M52" s="26" t="s">
        <v>2889</v>
      </c>
      <c r="N52" s="22" t="s">
        <v>446</v>
      </c>
      <c r="O52" s="290" t="s">
        <v>1395</v>
      </c>
      <c r="P52" s="74">
        <v>3</v>
      </c>
      <c r="Q52" s="1" t="s">
        <v>512</v>
      </c>
      <c r="R52" s="2">
        <v>300</v>
      </c>
      <c r="S52" s="250" t="s">
        <v>513</v>
      </c>
      <c r="T52" s="1" t="s">
        <v>514</v>
      </c>
      <c r="U52" s="22" t="s">
        <v>1398</v>
      </c>
      <c r="V52" s="22" t="s">
        <v>1398</v>
      </c>
      <c r="W52" s="22" t="s">
        <v>2892</v>
      </c>
      <c r="X52" s="22" t="s">
        <v>2847</v>
      </c>
      <c r="Y52" s="82">
        <f t="shared" si="2"/>
        <v>6</v>
      </c>
      <c r="Z52" s="82" t="str">
        <f t="shared" si="0"/>
        <v>0</v>
      </c>
      <c r="AA52" s="82">
        <f t="shared" si="1"/>
        <v>6</v>
      </c>
      <c r="AB52" s="114"/>
      <c r="AC52" s="85"/>
    </row>
    <row r="53" spans="1:34" s="74" customFormat="1" ht="12" customHeight="1" x14ac:dyDescent="0.2">
      <c r="A53" s="20" t="s">
        <v>2711</v>
      </c>
      <c r="B53" s="21">
        <v>216</v>
      </c>
      <c r="C53" s="20" t="s">
        <v>2218</v>
      </c>
      <c r="D53" s="83" t="s">
        <v>1924</v>
      </c>
      <c r="E53" s="74" t="s">
        <v>2187</v>
      </c>
      <c r="F53" s="74">
        <v>1</v>
      </c>
      <c r="G53" s="74">
        <v>3</v>
      </c>
      <c r="H53" s="22" t="s">
        <v>2839</v>
      </c>
      <c r="I53" s="29" t="s">
        <v>2904</v>
      </c>
      <c r="J53" s="22" t="s">
        <v>446</v>
      </c>
      <c r="K53" s="29" t="s">
        <v>2277</v>
      </c>
      <c r="L53" s="271" t="s">
        <v>2185</v>
      </c>
      <c r="M53" s="26" t="s">
        <v>2889</v>
      </c>
      <c r="N53" s="22" t="s">
        <v>446</v>
      </c>
      <c r="O53" s="290" t="s">
        <v>1395</v>
      </c>
      <c r="P53" s="74">
        <v>3</v>
      </c>
      <c r="Q53" s="1" t="s">
        <v>512</v>
      </c>
      <c r="R53" s="2">
        <v>300</v>
      </c>
      <c r="S53" s="250" t="s">
        <v>513</v>
      </c>
      <c r="T53" s="1" t="s">
        <v>514</v>
      </c>
      <c r="U53" s="22" t="s">
        <v>1398</v>
      </c>
      <c r="V53" s="22" t="s">
        <v>1398</v>
      </c>
      <c r="W53" s="22" t="s">
        <v>2892</v>
      </c>
      <c r="X53" s="22" t="s">
        <v>2847</v>
      </c>
      <c r="Y53" s="82">
        <f t="shared" si="2"/>
        <v>6</v>
      </c>
      <c r="Z53" s="82" t="str">
        <f t="shared" si="0"/>
        <v>0</v>
      </c>
      <c r="AA53" s="82">
        <f t="shared" si="1"/>
        <v>6</v>
      </c>
      <c r="AB53" s="114"/>
      <c r="AC53" s="85"/>
    </row>
    <row r="54" spans="1:34" s="74" customFormat="1" ht="12" customHeight="1" x14ac:dyDescent="0.2">
      <c r="A54" s="20" t="s">
        <v>2711</v>
      </c>
      <c r="B54" s="21">
        <v>216</v>
      </c>
      <c r="C54" s="20" t="s">
        <v>2218</v>
      </c>
      <c r="D54" s="83" t="s">
        <v>1925</v>
      </c>
      <c r="E54" s="74" t="s">
        <v>2187</v>
      </c>
      <c r="F54" s="74">
        <v>1</v>
      </c>
      <c r="G54" s="74">
        <v>4</v>
      </c>
      <c r="H54" s="22" t="s">
        <v>2839</v>
      </c>
      <c r="I54" s="29" t="s">
        <v>2904</v>
      </c>
      <c r="J54" s="22" t="s">
        <v>446</v>
      </c>
      <c r="K54" s="29" t="s">
        <v>2277</v>
      </c>
      <c r="L54" s="271" t="s">
        <v>2185</v>
      </c>
      <c r="M54" s="26" t="s">
        <v>2889</v>
      </c>
      <c r="N54" s="22" t="s">
        <v>446</v>
      </c>
      <c r="O54" s="290" t="s">
        <v>1395</v>
      </c>
      <c r="P54" s="74">
        <v>4</v>
      </c>
      <c r="Q54" s="1" t="s">
        <v>512</v>
      </c>
      <c r="R54" s="2">
        <v>300</v>
      </c>
      <c r="S54" s="250" t="s">
        <v>513</v>
      </c>
      <c r="T54" s="1" t="s">
        <v>514</v>
      </c>
      <c r="U54" s="22" t="s">
        <v>1398</v>
      </c>
      <c r="V54" s="22" t="s">
        <v>1398</v>
      </c>
      <c r="W54" s="22" t="s">
        <v>2892</v>
      </c>
      <c r="X54" s="22" t="s">
        <v>2847</v>
      </c>
      <c r="Y54" s="82">
        <f t="shared" si="2"/>
        <v>8</v>
      </c>
      <c r="Z54" s="82" t="str">
        <f t="shared" si="0"/>
        <v>0</v>
      </c>
      <c r="AA54" s="82">
        <f t="shared" si="1"/>
        <v>8</v>
      </c>
      <c r="AB54" s="114"/>
      <c r="AC54" s="85"/>
    </row>
    <row r="55" spans="1:34" s="74" customFormat="1" ht="12" customHeight="1" x14ac:dyDescent="0.2">
      <c r="A55" s="20" t="s">
        <v>2711</v>
      </c>
      <c r="B55" s="21">
        <v>216</v>
      </c>
      <c r="C55" s="20" t="s">
        <v>2218</v>
      </c>
      <c r="D55" s="83" t="s">
        <v>1260</v>
      </c>
      <c r="E55" s="74" t="s">
        <v>2187</v>
      </c>
      <c r="F55" s="74">
        <v>1</v>
      </c>
      <c r="G55" s="74">
        <v>4</v>
      </c>
      <c r="H55" s="22" t="s">
        <v>2839</v>
      </c>
      <c r="I55" s="29" t="s">
        <v>2904</v>
      </c>
      <c r="J55" s="22" t="s">
        <v>446</v>
      </c>
      <c r="K55" s="29" t="s">
        <v>2277</v>
      </c>
      <c r="L55" s="271" t="s">
        <v>2185</v>
      </c>
      <c r="M55" s="26" t="s">
        <v>2889</v>
      </c>
      <c r="N55" s="22" t="s">
        <v>446</v>
      </c>
      <c r="O55" s="290" t="s">
        <v>1395</v>
      </c>
      <c r="P55" s="74">
        <v>4</v>
      </c>
      <c r="Q55" s="1" t="s">
        <v>512</v>
      </c>
      <c r="R55" s="2">
        <v>300</v>
      </c>
      <c r="S55" s="250" t="s">
        <v>513</v>
      </c>
      <c r="T55" s="1" t="s">
        <v>514</v>
      </c>
      <c r="U55" s="22" t="s">
        <v>1398</v>
      </c>
      <c r="V55" s="22" t="s">
        <v>1398</v>
      </c>
      <c r="W55" s="22" t="s">
        <v>2892</v>
      </c>
      <c r="X55" s="22" t="s">
        <v>2847</v>
      </c>
      <c r="Y55" s="82">
        <f t="shared" si="2"/>
        <v>8</v>
      </c>
      <c r="Z55" s="82" t="str">
        <f t="shared" si="0"/>
        <v>0</v>
      </c>
      <c r="AA55" s="82">
        <f t="shared" si="1"/>
        <v>8</v>
      </c>
      <c r="AB55" s="114"/>
      <c r="AC55" s="85"/>
    </row>
    <row r="56" spans="1:34" s="43" customFormat="1" ht="12" customHeight="1" x14ac:dyDescent="0.25">
      <c r="A56" s="20" t="s">
        <v>2711</v>
      </c>
      <c r="B56" s="21">
        <v>216</v>
      </c>
      <c r="C56" s="20" t="s">
        <v>2218</v>
      </c>
      <c r="D56" s="83" t="s">
        <v>1928</v>
      </c>
      <c r="E56" s="74" t="s">
        <v>2187</v>
      </c>
      <c r="F56" s="74">
        <v>1</v>
      </c>
      <c r="G56" s="74">
        <v>1</v>
      </c>
      <c r="H56" s="22" t="s">
        <v>2839</v>
      </c>
      <c r="I56" s="29" t="s">
        <v>2904</v>
      </c>
      <c r="J56" s="22" t="s">
        <v>446</v>
      </c>
      <c r="K56" s="29" t="s">
        <v>2277</v>
      </c>
      <c r="L56" s="271" t="s">
        <v>2185</v>
      </c>
      <c r="M56" s="26" t="s">
        <v>2889</v>
      </c>
      <c r="N56" s="22" t="s">
        <v>446</v>
      </c>
      <c r="O56" s="290" t="s">
        <v>1395</v>
      </c>
      <c r="P56" s="74">
        <v>1</v>
      </c>
      <c r="Q56" s="1" t="s">
        <v>512</v>
      </c>
      <c r="R56" s="2">
        <v>300</v>
      </c>
      <c r="S56" s="250" t="s">
        <v>513</v>
      </c>
      <c r="T56" s="1" t="s">
        <v>514</v>
      </c>
      <c r="U56" s="22" t="s">
        <v>1398</v>
      </c>
      <c r="V56" s="22" t="s">
        <v>1398</v>
      </c>
      <c r="W56" s="22" t="s">
        <v>2892</v>
      </c>
      <c r="X56" s="22" t="s">
        <v>2847</v>
      </c>
      <c r="Y56" s="82">
        <f t="shared" si="2"/>
        <v>2</v>
      </c>
      <c r="Z56" s="82" t="str">
        <f t="shared" si="0"/>
        <v>0</v>
      </c>
      <c r="AA56" s="82">
        <f t="shared" si="1"/>
        <v>2</v>
      </c>
      <c r="AB56" s="114"/>
      <c r="AC56" s="30"/>
      <c r="AD56" s="34"/>
      <c r="AE56" s="34"/>
      <c r="AF56" s="34"/>
      <c r="AG56" s="34"/>
      <c r="AH56" s="34"/>
    </row>
    <row r="57" spans="1:34" s="43" customFormat="1" ht="12" customHeight="1" x14ac:dyDescent="0.25">
      <c r="A57" s="20" t="s">
        <v>2711</v>
      </c>
      <c r="B57" s="21">
        <v>216</v>
      </c>
      <c r="C57" s="20" t="s">
        <v>2218</v>
      </c>
      <c r="D57" s="83" t="s">
        <v>1929</v>
      </c>
      <c r="E57" s="74" t="s">
        <v>2187</v>
      </c>
      <c r="F57" s="74">
        <v>1</v>
      </c>
      <c r="G57" s="74">
        <v>1</v>
      </c>
      <c r="H57" s="22" t="s">
        <v>2839</v>
      </c>
      <c r="I57" s="29" t="s">
        <v>2904</v>
      </c>
      <c r="J57" s="22" t="s">
        <v>446</v>
      </c>
      <c r="K57" s="29" t="s">
        <v>2277</v>
      </c>
      <c r="L57" s="271" t="s">
        <v>2185</v>
      </c>
      <c r="M57" s="26" t="s">
        <v>2889</v>
      </c>
      <c r="N57" s="22" t="s">
        <v>446</v>
      </c>
      <c r="O57" s="290" t="s">
        <v>1395</v>
      </c>
      <c r="P57" s="74">
        <v>1</v>
      </c>
      <c r="Q57" s="1" t="s">
        <v>512</v>
      </c>
      <c r="R57" s="2">
        <v>300</v>
      </c>
      <c r="S57" s="250" t="s">
        <v>513</v>
      </c>
      <c r="T57" s="1" t="s">
        <v>514</v>
      </c>
      <c r="U57" s="22" t="s">
        <v>1398</v>
      </c>
      <c r="V57" s="22" t="s">
        <v>1398</v>
      </c>
      <c r="W57" s="22" t="s">
        <v>2892</v>
      </c>
      <c r="X57" s="22" t="s">
        <v>2847</v>
      </c>
      <c r="Y57" s="82">
        <f t="shared" si="2"/>
        <v>2</v>
      </c>
      <c r="Z57" s="82" t="str">
        <f t="shared" si="0"/>
        <v>0</v>
      </c>
      <c r="AA57" s="82">
        <f t="shared" si="1"/>
        <v>2</v>
      </c>
      <c r="AB57" s="114"/>
      <c r="AC57" s="30"/>
      <c r="AD57" s="34"/>
      <c r="AE57" s="34"/>
      <c r="AF57" s="34"/>
      <c r="AG57" s="34"/>
      <c r="AH57" s="34"/>
    </row>
    <row r="58" spans="1:34" s="43" customFormat="1" ht="12" customHeight="1" x14ac:dyDescent="0.25">
      <c r="A58" s="20" t="s">
        <v>2711</v>
      </c>
      <c r="B58" s="21">
        <v>216</v>
      </c>
      <c r="C58" s="20" t="s">
        <v>2218</v>
      </c>
      <c r="D58" s="83" t="s">
        <v>1930</v>
      </c>
      <c r="E58" s="74" t="s">
        <v>2187</v>
      </c>
      <c r="F58" s="74">
        <v>1</v>
      </c>
      <c r="G58" s="74">
        <v>1</v>
      </c>
      <c r="H58" s="22" t="s">
        <v>2839</v>
      </c>
      <c r="I58" s="29" t="s">
        <v>2904</v>
      </c>
      <c r="J58" s="22" t="s">
        <v>446</v>
      </c>
      <c r="K58" s="29" t="s">
        <v>2277</v>
      </c>
      <c r="L58" s="271" t="s">
        <v>2185</v>
      </c>
      <c r="M58" s="26" t="s">
        <v>2889</v>
      </c>
      <c r="N58" s="22" t="s">
        <v>446</v>
      </c>
      <c r="O58" s="290" t="s">
        <v>1395</v>
      </c>
      <c r="P58" s="74">
        <v>1</v>
      </c>
      <c r="Q58" s="1" t="s">
        <v>512</v>
      </c>
      <c r="R58" s="2">
        <v>300</v>
      </c>
      <c r="S58" s="250" t="s">
        <v>513</v>
      </c>
      <c r="T58" s="1" t="s">
        <v>514</v>
      </c>
      <c r="U58" s="22" t="s">
        <v>1398</v>
      </c>
      <c r="V58" s="22" t="s">
        <v>1398</v>
      </c>
      <c r="W58" s="22" t="s">
        <v>2892</v>
      </c>
      <c r="X58" s="22" t="s">
        <v>2847</v>
      </c>
      <c r="Y58" s="82">
        <f t="shared" si="2"/>
        <v>2</v>
      </c>
      <c r="Z58" s="82" t="str">
        <f t="shared" si="0"/>
        <v>0</v>
      </c>
      <c r="AA58" s="82">
        <f t="shared" si="1"/>
        <v>2</v>
      </c>
      <c r="AB58" s="114"/>
      <c r="AC58" s="30"/>
      <c r="AD58" s="34"/>
      <c r="AE58" s="34"/>
      <c r="AF58" s="34"/>
      <c r="AG58" s="34"/>
      <c r="AH58" s="34"/>
    </row>
    <row r="59" spans="1:34" s="43" customFormat="1" ht="12" customHeight="1" x14ac:dyDescent="0.25">
      <c r="A59" s="20" t="s">
        <v>2711</v>
      </c>
      <c r="B59" s="21">
        <v>216</v>
      </c>
      <c r="C59" s="20" t="s">
        <v>2218</v>
      </c>
      <c r="D59" s="83" t="s">
        <v>1094</v>
      </c>
      <c r="E59" s="74" t="s">
        <v>2187</v>
      </c>
      <c r="F59" s="74">
        <v>1</v>
      </c>
      <c r="G59" s="74">
        <v>1</v>
      </c>
      <c r="H59" s="22" t="s">
        <v>2839</v>
      </c>
      <c r="I59" s="29" t="s">
        <v>2904</v>
      </c>
      <c r="J59" s="22" t="s">
        <v>446</v>
      </c>
      <c r="K59" s="29" t="s">
        <v>2277</v>
      </c>
      <c r="L59" s="271" t="s">
        <v>2185</v>
      </c>
      <c r="M59" s="26" t="s">
        <v>2889</v>
      </c>
      <c r="N59" s="22" t="s">
        <v>446</v>
      </c>
      <c r="O59" s="290" t="s">
        <v>1395</v>
      </c>
      <c r="P59" s="74">
        <v>1</v>
      </c>
      <c r="Q59" s="1" t="s">
        <v>512</v>
      </c>
      <c r="R59" s="2">
        <v>300</v>
      </c>
      <c r="S59" s="250" t="s">
        <v>513</v>
      </c>
      <c r="T59" s="1" t="s">
        <v>514</v>
      </c>
      <c r="U59" s="22" t="s">
        <v>1398</v>
      </c>
      <c r="V59" s="22" t="s">
        <v>1398</v>
      </c>
      <c r="W59" s="22" t="s">
        <v>2892</v>
      </c>
      <c r="X59" s="22" t="s">
        <v>2847</v>
      </c>
      <c r="Y59" s="82">
        <f t="shared" si="2"/>
        <v>2</v>
      </c>
      <c r="Z59" s="82" t="str">
        <f t="shared" si="0"/>
        <v>0</v>
      </c>
      <c r="AA59" s="82">
        <f t="shared" si="1"/>
        <v>2</v>
      </c>
      <c r="AB59" s="30"/>
      <c r="AC59" s="30"/>
      <c r="AD59" s="34"/>
      <c r="AE59" s="34"/>
      <c r="AF59" s="34"/>
      <c r="AG59" s="34"/>
      <c r="AH59" s="34"/>
    </row>
    <row r="60" spans="1:34" s="43" customFormat="1" ht="12" customHeight="1" x14ac:dyDescent="0.25">
      <c r="A60" s="20" t="s">
        <v>2711</v>
      </c>
      <c r="B60" s="21">
        <v>216</v>
      </c>
      <c r="C60" s="20" t="s">
        <v>2218</v>
      </c>
      <c r="D60" s="83" t="s">
        <v>1931</v>
      </c>
      <c r="E60" s="74" t="s">
        <v>2187</v>
      </c>
      <c r="F60" s="74">
        <v>1</v>
      </c>
      <c r="G60" s="74">
        <v>1</v>
      </c>
      <c r="H60" s="22" t="s">
        <v>2839</v>
      </c>
      <c r="I60" s="29" t="s">
        <v>2904</v>
      </c>
      <c r="J60" s="22" t="s">
        <v>446</v>
      </c>
      <c r="K60" s="29" t="s">
        <v>2277</v>
      </c>
      <c r="L60" s="271" t="s">
        <v>2185</v>
      </c>
      <c r="M60" s="26" t="s">
        <v>2889</v>
      </c>
      <c r="N60" s="22" t="s">
        <v>446</v>
      </c>
      <c r="O60" s="290" t="s">
        <v>1395</v>
      </c>
      <c r="P60" s="74">
        <v>1</v>
      </c>
      <c r="Q60" s="1" t="s">
        <v>512</v>
      </c>
      <c r="R60" s="2">
        <v>300</v>
      </c>
      <c r="S60" s="250" t="s">
        <v>513</v>
      </c>
      <c r="T60" s="1" t="s">
        <v>514</v>
      </c>
      <c r="U60" s="22" t="s">
        <v>1398</v>
      </c>
      <c r="V60" s="22" t="s">
        <v>1398</v>
      </c>
      <c r="W60" s="22" t="s">
        <v>2892</v>
      </c>
      <c r="X60" s="22" t="s">
        <v>2847</v>
      </c>
      <c r="Y60" s="82">
        <f t="shared" si="2"/>
        <v>2</v>
      </c>
      <c r="Z60" s="82" t="str">
        <f t="shared" si="0"/>
        <v>0</v>
      </c>
      <c r="AA60" s="82">
        <f t="shared" si="1"/>
        <v>2</v>
      </c>
      <c r="AB60" s="30"/>
      <c r="AC60" s="30"/>
      <c r="AD60" s="34"/>
      <c r="AE60" s="34"/>
      <c r="AF60" s="34"/>
      <c r="AG60" s="34"/>
      <c r="AH60" s="34"/>
    </row>
    <row r="61" spans="1:34" s="43" customFormat="1" ht="12" customHeight="1" x14ac:dyDescent="0.25">
      <c r="A61" s="20" t="s">
        <v>2711</v>
      </c>
      <c r="B61" s="21">
        <v>216</v>
      </c>
      <c r="C61" s="20" t="s">
        <v>2218</v>
      </c>
      <c r="D61" s="83" t="s">
        <v>1095</v>
      </c>
      <c r="E61" s="74" t="s">
        <v>2187</v>
      </c>
      <c r="F61" s="74">
        <v>1</v>
      </c>
      <c r="G61" s="74">
        <v>1</v>
      </c>
      <c r="H61" s="22" t="s">
        <v>2839</v>
      </c>
      <c r="I61" s="29" t="s">
        <v>2904</v>
      </c>
      <c r="J61" s="22" t="s">
        <v>446</v>
      </c>
      <c r="K61" s="29" t="s">
        <v>2277</v>
      </c>
      <c r="L61" s="271" t="s">
        <v>2185</v>
      </c>
      <c r="M61" s="26" t="s">
        <v>2889</v>
      </c>
      <c r="N61" s="22" t="s">
        <v>446</v>
      </c>
      <c r="O61" s="290" t="s">
        <v>1395</v>
      </c>
      <c r="P61" s="74">
        <v>1</v>
      </c>
      <c r="Q61" s="1" t="s">
        <v>512</v>
      </c>
      <c r="R61" s="2">
        <v>300</v>
      </c>
      <c r="S61" s="250" t="s">
        <v>513</v>
      </c>
      <c r="T61" s="1" t="s">
        <v>514</v>
      </c>
      <c r="U61" s="22" t="s">
        <v>1398</v>
      </c>
      <c r="V61" s="22" t="s">
        <v>1398</v>
      </c>
      <c r="W61" s="22" t="s">
        <v>2892</v>
      </c>
      <c r="X61" s="22" t="s">
        <v>2847</v>
      </c>
      <c r="Y61" s="82">
        <f t="shared" si="2"/>
        <v>2</v>
      </c>
      <c r="Z61" s="82" t="str">
        <f t="shared" si="0"/>
        <v>0</v>
      </c>
      <c r="AA61" s="82">
        <f t="shared" si="1"/>
        <v>2</v>
      </c>
      <c r="AB61" s="30"/>
      <c r="AC61" s="30"/>
      <c r="AD61" s="34"/>
      <c r="AE61" s="34"/>
      <c r="AF61" s="34"/>
      <c r="AG61" s="34"/>
      <c r="AH61" s="34"/>
    </row>
    <row r="62" spans="1:34" s="43" customFormat="1" ht="12" customHeight="1" x14ac:dyDescent="0.25">
      <c r="A62" s="20"/>
      <c r="B62" s="21"/>
      <c r="C62" s="20"/>
      <c r="D62" s="83" t="s">
        <v>1898</v>
      </c>
      <c r="E62" s="74" t="s">
        <v>2187</v>
      </c>
      <c r="F62" s="74">
        <v>1</v>
      </c>
      <c r="G62" s="74">
        <v>0</v>
      </c>
      <c r="H62" s="22" t="s">
        <v>2839</v>
      </c>
      <c r="I62" s="29"/>
      <c r="J62" s="22"/>
      <c r="K62" s="23"/>
      <c r="L62" s="271" t="s">
        <v>2185</v>
      </c>
      <c r="M62" s="26"/>
      <c r="N62" s="37"/>
      <c r="O62" s="74"/>
      <c r="P62" s="74">
        <v>0</v>
      </c>
      <c r="Q62" s="248"/>
      <c r="R62" s="21"/>
      <c r="S62" s="261"/>
      <c r="T62" s="20"/>
      <c r="U62" s="22"/>
      <c r="V62" s="22"/>
      <c r="W62" s="22"/>
      <c r="X62" s="22"/>
      <c r="Y62" s="82"/>
      <c r="Z62" s="82" t="str">
        <f t="shared" si="0"/>
        <v>0</v>
      </c>
      <c r="AA62" s="82" t="str">
        <f t="shared" si="1"/>
        <v>0</v>
      </c>
      <c r="AB62" s="30"/>
      <c r="AC62" s="30"/>
      <c r="AD62" s="34"/>
      <c r="AE62" s="34"/>
      <c r="AF62" s="34"/>
      <c r="AG62" s="34"/>
      <c r="AH62" s="34"/>
    </row>
    <row r="63" spans="1:34" s="43" customFormat="1" ht="12" customHeight="1" x14ac:dyDescent="0.25">
      <c r="A63" s="20"/>
      <c r="B63" s="21"/>
      <c r="C63" s="20"/>
      <c r="D63" s="83" t="s">
        <v>1932</v>
      </c>
      <c r="E63" s="74" t="s">
        <v>2187</v>
      </c>
      <c r="F63" s="74">
        <v>1</v>
      </c>
      <c r="G63" s="74">
        <v>0</v>
      </c>
      <c r="H63" s="22" t="s">
        <v>2839</v>
      </c>
      <c r="I63" s="29"/>
      <c r="J63" s="22"/>
      <c r="K63" s="23"/>
      <c r="L63" s="271" t="s">
        <v>2185</v>
      </c>
      <c r="M63" s="26"/>
      <c r="N63" s="37"/>
      <c r="O63" s="74"/>
      <c r="P63" s="74">
        <v>0</v>
      </c>
      <c r="Q63" s="248"/>
      <c r="R63" s="21"/>
      <c r="S63" s="261"/>
      <c r="T63" s="20"/>
      <c r="U63" s="22"/>
      <c r="V63" s="22"/>
      <c r="W63" s="22"/>
      <c r="X63" s="22"/>
      <c r="Y63" s="82"/>
      <c r="Z63" s="82" t="str">
        <f t="shared" si="0"/>
        <v>0</v>
      </c>
      <c r="AA63" s="82" t="str">
        <f t="shared" si="1"/>
        <v>0</v>
      </c>
      <c r="AB63" s="30"/>
      <c r="AC63" s="30"/>
      <c r="AD63" s="34"/>
      <c r="AE63" s="34"/>
      <c r="AF63" s="34"/>
      <c r="AG63" s="34"/>
      <c r="AH63" s="34"/>
    </row>
    <row r="64" spans="1:34" s="43" customFormat="1" ht="12" customHeight="1" x14ac:dyDescent="0.25">
      <c r="A64" s="20"/>
      <c r="B64" s="21"/>
      <c r="C64" s="20"/>
      <c r="D64" s="83" t="s">
        <v>1933</v>
      </c>
      <c r="E64" s="74" t="s">
        <v>2187</v>
      </c>
      <c r="F64" s="74">
        <v>1</v>
      </c>
      <c r="G64" s="74">
        <v>0</v>
      </c>
      <c r="H64" s="22" t="s">
        <v>2839</v>
      </c>
      <c r="I64" s="29"/>
      <c r="J64" s="22"/>
      <c r="K64" s="23"/>
      <c r="L64" s="271" t="s">
        <v>2185</v>
      </c>
      <c r="M64" s="26"/>
      <c r="N64" s="37"/>
      <c r="O64" s="74"/>
      <c r="P64" s="74">
        <v>0</v>
      </c>
      <c r="Q64" s="248"/>
      <c r="R64" s="21"/>
      <c r="S64" s="261"/>
      <c r="T64" s="20"/>
      <c r="U64" s="22"/>
      <c r="V64" s="22"/>
      <c r="W64" s="22"/>
      <c r="X64" s="22"/>
      <c r="Y64" s="82"/>
      <c r="Z64" s="82" t="str">
        <f t="shared" si="0"/>
        <v>0</v>
      </c>
      <c r="AA64" s="82" t="str">
        <f t="shared" si="1"/>
        <v>0</v>
      </c>
      <c r="AB64" s="30"/>
      <c r="AC64" s="30"/>
      <c r="AD64" s="34"/>
      <c r="AE64" s="34"/>
      <c r="AF64" s="34"/>
      <c r="AG64" s="34"/>
      <c r="AH64" s="34"/>
    </row>
    <row r="65" spans="1:34" s="43" customFormat="1" ht="12" customHeight="1" x14ac:dyDescent="0.25">
      <c r="A65" s="20"/>
      <c r="B65" s="21"/>
      <c r="C65" s="20"/>
      <c r="D65" s="83" t="s">
        <v>1934</v>
      </c>
      <c r="E65" s="74" t="s">
        <v>2187</v>
      </c>
      <c r="F65" s="74">
        <v>1</v>
      </c>
      <c r="G65" s="74">
        <v>0</v>
      </c>
      <c r="H65" s="22" t="s">
        <v>2839</v>
      </c>
      <c r="I65" s="29"/>
      <c r="J65" s="22"/>
      <c r="K65" s="23"/>
      <c r="L65" s="271" t="s">
        <v>2185</v>
      </c>
      <c r="M65" s="26"/>
      <c r="N65" s="37"/>
      <c r="O65" s="74"/>
      <c r="P65" s="74">
        <v>0</v>
      </c>
      <c r="Q65" s="248"/>
      <c r="R65" s="21"/>
      <c r="S65" s="261"/>
      <c r="T65" s="20"/>
      <c r="U65" s="22"/>
      <c r="V65" s="22"/>
      <c r="W65" s="22"/>
      <c r="X65" s="22"/>
      <c r="Y65" s="82"/>
      <c r="Z65" s="82" t="str">
        <f t="shared" si="0"/>
        <v>0</v>
      </c>
      <c r="AA65" s="82" t="str">
        <f t="shared" si="1"/>
        <v>0</v>
      </c>
      <c r="AB65" s="30"/>
      <c r="AC65" s="30"/>
      <c r="AD65" s="34"/>
      <c r="AE65" s="34"/>
      <c r="AF65" s="34"/>
      <c r="AG65" s="34"/>
      <c r="AH65" s="34"/>
    </row>
    <row r="66" spans="1:34" s="43" customFormat="1" ht="12" customHeight="1" x14ac:dyDescent="0.25">
      <c r="A66" s="20"/>
      <c r="B66" s="21"/>
      <c r="C66" s="20"/>
      <c r="D66" s="83" t="s">
        <v>1935</v>
      </c>
      <c r="E66" s="74" t="s">
        <v>2187</v>
      </c>
      <c r="F66" s="74">
        <v>1</v>
      </c>
      <c r="G66" s="74">
        <v>0</v>
      </c>
      <c r="H66" s="22" t="s">
        <v>2839</v>
      </c>
      <c r="I66" s="29"/>
      <c r="J66" s="22"/>
      <c r="K66" s="23"/>
      <c r="L66" s="271" t="s">
        <v>2185</v>
      </c>
      <c r="M66" s="26"/>
      <c r="N66" s="37"/>
      <c r="O66" s="74"/>
      <c r="P66" s="74">
        <v>0</v>
      </c>
      <c r="Q66" s="248"/>
      <c r="R66" s="21"/>
      <c r="S66" s="261"/>
      <c r="T66" s="20"/>
      <c r="U66" s="22"/>
      <c r="V66" s="22"/>
      <c r="W66" s="22"/>
      <c r="X66" s="22"/>
      <c r="Y66" s="82"/>
      <c r="Z66" s="82" t="str">
        <f t="shared" si="0"/>
        <v>0</v>
      </c>
      <c r="AA66" s="82" t="str">
        <f t="shared" si="1"/>
        <v>0</v>
      </c>
      <c r="AB66" s="30"/>
      <c r="AC66" s="30"/>
      <c r="AD66" s="34"/>
      <c r="AE66" s="34"/>
      <c r="AF66" s="34"/>
      <c r="AG66" s="34"/>
      <c r="AH66" s="34"/>
    </row>
    <row r="67" spans="1:34" s="43" customFormat="1" ht="12" customHeight="1" x14ac:dyDescent="0.25">
      <c r="A67" s="20"/>
      <c r="B67" s="21"/>
      <c r="C67" s="20"/>
      <c r="D67" s="83" t="s">
        <v>1936</v>
      </c>
      <c r="E67" s="74" t="s">
        <v>2187</v>
      </c>
      <c r="F67" s="74">
        <v>1</v>
      </c>
      <c r="G67" s="74">
        <v>0</v>
      </c>
      <c r="H67" s="22" t="s">
        <v>2839</v>
      </c>
      <c r="I67" s="29"/>
      <c r="J67" s="22"/>
      <c r="K67" s="23"/>
      <c r="L67" s="271" t="s">
        <v>2185</v>
      </c>
      <c r="M67" s="26"/>
      <c r="N67" s="37"/>
      <c r="O67" s="74"/>
      <c r="P67" s="74">
        <v>0</v>
      </c>
      <c r="Q67" s="248"/>
      <c r="R67" s="21"/>
      <c r="S67" s="261"/>
      <c r="T67" s="20"/>
      <c r="U67" s="22"/>
      <c r="V67" s="22"/>
      <c r="W67" s="22"/>
      <c r="X67" s="22"/>
      <c r="Y67" s="82"/>
      <c r="Z67" s="82" t="str">
        <f t="shared" si="0"/>
        <v>0</v>
      </c>
      <c r="AA67" s="82" t="str">
        <f t="shared" si="1"/>
        <v>0</v>
      </c>
      <c r="AB67" s="30"/>
      <c r="AC67" s="30"/>
      <c r="AD67" s="34"/>
      <c r="AE67" s="34"/>
      <c r="AF67" s="34"/>
      <c r="AG67" s="34"/>
      <c r="AH67" s="34"/>
    </row>
    <row r="68" spans="1:34" s="43" customFormat="1" ht="12" customHeight="1" x14ac:dyDescent="0.25">
      <c r="A68" s="20"/>
      <c r="B68" s="21"/>
      <c r="C68" s="20"/>
      <c r="D68" s="83" t="s">
        <v>1937</v>
      </c>
      <c r="E68" s="74" t="s">
        <v>2187</v>
      </c>
      <c r="F68" s="74">
        <v>1</v>
      </c>
      <c r="G68" s="74">
        <v>0</v>
      </c>
      <c r="H68" s="22" t="s">
        <v>2839</v>
      </c>
      <c r="I68" s="29"/>
      <c r="J68" s="22"/>
      <c r="K68" s="23"/>
      <c r="L68" s="271" t="s">
        <v>2185</v>
      </c>
      <c r="M68" s="26"/>
      <c r="N68" s="37"/>
      <c r="O68" s="74"/>
      <c r="P68" s="74">
        <v>0</v>
      </c>
      <c r="Q68" s="248"/>
      <c r="R68" s="21"/>
      <c r="S68" s="261"/>
      <c r="T68" s="20"/>
      <c r="U68" s="22"/>
      <c r="V68" s="22"/>
      <c r="W68" s="22"/>
      <c r="X68" s="22"/>
      <c r="Y68" s="82"/>
      <c r="Z68" s="82" t="str">
        <f t="shared" si="0"/>
        <v>0</v>
      </c>
      <c r="AA68" s="82" t="str">
        <f t="shared" si="1"/>
        <v>0</v>
      </c>
      <c r="AB68" s="30"/>
      <c r="AC68" s="30"/>
      <c r="AD68" s="34"/>
      <c r="AE68" s="34"/>
      <c r="AF68" s="34"/>
      <c r="AG68" s="34"/>
      <c r="AH68" s="34"/>
    </row>
    <row r="69" spans="1:34" s="43" customFormat="1" ht="12" customHeight="1" x14ac:dyDescent="0.25">
      <c r="A69" s="20"/>
      <c r="B69" s="21"/>
      <c r="C69" s="20"/>
      <c r="D69" s="83" t="s">
        <v>1168</v>
      </c>
      <c r="E69" s="74" t="s">
        <v>2187</v>
      </c>
      <c r="F69" s="74">
        <v>1</v>
      </c>
      <c r="G69" s="74">
        <v>0</v>
      </c>
      <c r="H69" s="22" t="s">
        <v>2839</v>
      </c>
      <c r="I69" s="29"/>
      <c r="J69" s="22"/>
      <c r="K69" s="23"/>
      <c r="L69" s="271" t="s">
        <v>2185</v>
      </c>
      <c r="M69" s="26"/>
      <c r="N69" s="37"/>
      <c r="O69" s="74"/>
      <c r="P69" s="74">
        <v>0</v>
      </c>
      <c r="Q69" s="248"/>
      <c r="R69" s="21"/>
      <c r="S69" s="261"/>
      <c r="T69" s="20"/>
      <c r="U69" s="22"/>
      <c r="V69" s="22"/>
      <c r="W69" s="22"/>
      <c r="X69" s="22"/>
      <c r="Y69" s="82"/>
      <c r="Z69" s="82" t="str">
        <f t="shared" ref="Z69:Z132" si="3">IF(X69="N",Y69,"0")</f>
        <v>0</v>
      </c>
      <c r="AA69" s="82" t="str">
        <f t="shared" ref="AA69:AA132" si="4">IF(X69="P",Y69,"0")</f>
        <v>0</v>
      </c>
      <c r="AB69" s="30"/>
      <c r="AC69" s="30"/>
      <c r="AD69" s="34"/>
      <c r="AE69" s="34"/>
      <c r="AF69" s="34"/>
      <c r="AG69" s="34"/>
      <c r="AH69" s="34"/>
    </row>
    <row r="70" spans="1:34" s="43" customFormat="1" ht="12" customHeight="1" x14ac:dyDescent="0.25">
      <c r="A70" s="20"/>
      <c r="B70" s="21"/>
      <c r="C70" s="20"/>
      <c r="D70" s="83" t="s">
        <v>1938</v>
      </c>
      <c r="E70" s="74" t="s">
        <v>2187</v>
      </c>
      <c r="F70" s="74">
        <v>1</v>
      </c>
      <c r="G70" s="74">
        <v>0</v>
      </c>
      <c r="H70" s="22" t="s">
        <v>2839</v>
      </c>
      <c r="I70" s="29"/>
      <c r="J70" s="22"/>
      <c r="K70" s="23"/>
      <c r="L70" s="271" t="s">
        <v>2185</v>
      </c>
      <c r="M70" s="26"/>
      <c r="N70" s="37"/>
      <c r="O70" s="74"/>
      <c r="P70" s="74">
        <v>0</v>
      </c>
      <c r="Q70" s="248"/>
      <c r="R70" s="21"/>
      <c r="S70" s="261"/>
      <c r="T70" s="20"/>
      <c r="U70" s="22"/>
      <c r="V70" s="22"/>
      <c r="W70" s="22"/>
      <c r="X70" s="22"/>
      <c r="Y70" s="82"/>
      <c r="Z70" s="82" t="str">
        <f t="shared" si="3"/>
        <v>0</v>
      </c>
      <c r="AA70" s="82" t="str">
        <f t="shared" si="4"/>
        <v>0</v>
      </c>
      <c r="AB70" s="30"/>
      <c r="AC70" s="30"/>
      <c r="AD70" s="34"/>
      <c r="AE70" s="34"/>
      <c r="AF70" s="34"/>
      <c r="AG70" s="34"/>
      <c r="AH70" s="34"/>
    </row>
    <row r="71" spans="1:34" s="43" customFormat="1" ht="12" customHeight="1" x14ac:dyDescent="0.25">
      <c r="A71" s="20"/>
      <c r="B71" s="21"/>
      <c r="C71" s="20"/>
      <c r="D71" s="83" t="s">
        <v>1939</v>
      </c>
      <c r="E71" s="74" t="s">
        <v>2187</v>
      </c>
      <c r="F71" s="74">
        <v>1</v>
      </c>
      <c r="G71" s="74">
        <v>0</v>
      </c>
      <c r="H71" s="22" t="s">
        <v>2839</v>
      </c>
      <c r="I71" s="29"/>
      <c r="J71" s="22"/>
      <c r="K71" s="23"/>
      <c r="L71" s="271" t="s">
        <v>2185</v>
      </c>
      <c r="M71" s="26"/>
      <c r="N71" s="37"/>
      <c r="O71" s="74"/>
      <c r="P71" s="74">
        <v>0</v>
      </c>
      <c r="Q71" s="248"/>
      <c r="R71" s="21"/>
      <c r="S71" s="261"/>
      <c r="T71" s="20"/>
      <c r="U71" s="22"/>
      <c r="V71" s="22"/>
      <c r="W71" s="22"/>
      <c r="X71" s="22"/>
      <c r="Y71" s="82"/>
      <c r="Z71" s="82" t="str">
        <f t="shared" si="3"/>
        <v>0</v>
      </c>
      <c r="AA71" s="82" t="str">
        <f t="shared" si="4"/>
        <v>0</v>
      </c>
      <c r="AB71" s="30"/>
      <c r="AC71" s="30"/>
      <c r="AD71" s="34"/>
      <c r="AE71" s="34"/>
      <c r="AF71" s="34"/>
      <c r="AG71" s="34"/>
      <c r="AH71" s="34"/>
    </row>
    <row r="72" spans="1:34" s="43" customFormat="1" ht="12" customHeight="1" x14ac:dyDescent="0.25">
      <c r="A72" s="20" t="s">
        <v>2711</v>
      </c>
      <c r="B72" s="21">
        <v>216</v>
      </c>
      <c r="C72" s="20" t="s">
        <v>2218</v>
      </c>
      <c r="D72" s="83" t="s">
        <v>1940</v>
      </c>
      <c r="E72" s="74" t="s">
        <v>2187</v>
      </c>
      <c r="F72" s="74">
        <v>1</v>
      </c>
      <c r="G72" s="74">
        <v>4</v>
      </c>
      <c r="H72" s="22" t="s">
        <v>2839</v>
      </c>
      <c r="I72" s="29" t="s">
        <v>2904</v>
      </c>
      <c r="J72" s="22" t="s">
        <v>446</v>
      </c>
      <c r="K72" s="29" t="s">
        <v>2277</v>
      </c>
      <c r="L72" s="271" t="s">
        <v>2185</v>
      </c>
      <c r="M72" s="26" t="s">
        <v>2889</v>
      </c>
      <c r="N72" s="22" t="s">
        <v>446</v>
      </c>
      <c r="O72" s="290" t="s">
        <v>1395</v>
      </c>
      <c r="P72" s="74">
        <v>4</v>
      </c>
      <c r="Q72" s="1" t="s">
        <v>512</v>
      </c>
      <c r="R72" s="2">
        <v>300</v>
      </c>
      <c r="S72" s="250" t="s">
        <v>513</v>
      </c>
      <c r="T72" s="1" t="s">
        <v>514</v>
      </c>
      <c r="U72" s="22" t="s">
        <v>1398</v>
      </c>
      <c r="V72" s="22" t="s">
        <v>1398</v>
      </c>
      <c r="W72" s="22" t="s">
        <v>2892</v>
      </c>
      <c r="X72" s="22" t="s">
        <v>2847</v>
      </c>
      <c r="Y72" s="82">
        <f t="shared" ref="Y72:Y132" si="5">F72*G72*2</f>
        <v>8</v>
      </c>
      <c r="Z72" s="82" t="str">
        <f t="shared" si="3"/>
        <v>0</v>
      </c>
      <c r="AA72" s="82">
        <f t="shared" si="4"/>
        <v>8</v>
      </c>
      <c r="AB72" s="114"/>
      <c r="AC72" s="30"/>
      <c r="AD72" s="34"/>
      <c r="AE72" s="34"/>
      <c r="AF72" s="34"/>
      <c r="AG72" s="34"/>
      <c r="AH72" s="34"/>
    </row>
    <row r="73" spans="1:34" s="43" customFormat="1" ht="12" customHeight="1" x14ac:dyDescent="0.25">
      <c r="A73" s="20" t="s">
        <v>2711</v>
      </c>
      <c r="B73" s="21">
        <v>216</v>
      </c>
      <c r="C73" s="20" t="s">
        <v>2218</v>
      </c>
      <c r="D73" s="83" t="s">
        <v>1941</v>
      </c>
      <c r="E73" s="74" t="s">
        <v>2187</v>
      </c>
      <c r="F73" s="74">
        <v>1</v>
      </c>
      <c r="G73" s="74">
        <v>4</v>
      </c>
      <c r="H73" s="22" t="s">
        <v>2839</v>
      </c>
      <c r="I73" s="29" t="s">
        <v>2904</v>
      </c>
      <c r="J73" s="22" t="s">
        <v>446</v>
      </c>
      <c r="K73" s="29" t="s">
        <v>2277</v>
      </c>
      <c r="L73" s="271" t="s">
        <v>2185</v>
      </c>
      <c r="M73" s="26" t="s">
        <v>2889</v>
      </c>
      <c r="N73" s="22" t="s">
        <v>446</v>
      </c>
      <c r="O73" s="290" t="s">
        <v>1395</v>
      </c>
      <c r="P73" s="74">
        <v>4</v>
      </c>
      <c r="Q73" s="1" t="s">
        <v>512</v>
      </c>
      <c r="R73" s="2">
        <v>300</v>
      </c>
      <c r="S73" s="250" t="s">
        <v>513</v>
      </c>
      <c r="T73" s="1" t="s">
        <v>514</v>
      </c>
      <c r="U73" s="22" t="s">
        <v>1398</v>
      </c>
      <c r="V73" s="22" t="s">
        <v>1398</v>
      </c>
      <c r="W73" s="22" t="s">
        <v>2892</v>
      </c>
      <c r="X73" s="22" t="s">
        <v>2847</v>
      </c>
      <c r="Y73" s="82">
        <f t="shared" si="5"/>
        <v>8</v>
      </c>
      <c r="Z73" s="82" t="str">
        <f t="shared" si="3"/>
        <v>0</v>
      </c>
      <c r="AA73" s="82">
        <f t="shared" si="4"/>
        <v>8</v>
      </c>
      <c r="AB73" s="114"/>
      <c r="AC73" s="30"/>
      <c r="AD73" s="34"/>
      <c r="AE73" s="34"/>
      <c r="AF73" s="34"/>
      <c r="AG73" s="34"/>
      <c r="AH73" s="34"/>
    </row>
    <row r="74" spans="1:34" s="49" customFormat="1" ht="12" customHeight="1" thickBot="1" x14ac:dyDescent="0.3">
      <c r="A74" s="262"/>
      <c r="B74" s="263"/>
      <c r="C74" s="262"/>
      <c r="G74" s="292">
        <f>SUM(G49:G73)</f>
        <v>34</v>
      </c>
      <c r="I74" s="265"/>
      <c r="J74" s="293"/>
      <c r="K74" s="294"/>
      <c r="L74" s="266"/>
      <c r="M74" s="295">
        <f>G74-P74</f>
        <v>0</v>
      </c>
      <c r="N74" s="367"/>
      <c r="O74" s="297"/>
      <c r="P74" s="292">
        <f>SUM(P50:P73)</f>
        <v>34</v>
      </c>
      <c r="Q74" s="298"/>
      <c r="R74" s="263"/>
      <c r="S74" s="299"/>
      <c r="T74" s="300"/>
      <c r="U74" s="65"/>
      <c r="V74" s="65"/>
      <c r="Y74" s="82">
        <f t="shared" si="5"/>
        <v>0</v>
      </c>
      <c r="Z74" s="82" t="str">
        <f t="shared" si="3"/>
        <v>0</v>
      </c>
      <c r="AA74" s="82" t="str">
        <f t="shared" si="4"/>
        <v>0</v>
      </c>
      <c r="AC74" s="270"/>
    </row>
    <row r="75" spans="1:34" s="3" customFormat="1" ht="12" customHeight="1" x14ac:dyDescent="0.25">
      <c r="A75" s="1"/>
      <c r="B75" s="2"/>
      <c r="C75" s="301" t="s">
        <v>1945</v>
      </c>
      <c r="D75" s="1"/>
      <c r="G75" s="4"/>
      <c r="I75" s="4"/>
      <c r="K75" s="4"/>
      <c r="L75" s="244"/>
      <c r="O75" s="86"/>
      <c r="Q75" s="1"/>
      <c r="R75" s="2"/>
      <c r="S75" s="86"/>
      <c r="T75" s="1"/>
      <c r="Y75" s="82"/>
      <c r="Z75" s="82" t="str">
        <f t="shared" si="3"/>
        <v>0</v>
      </c>
      <c r="AA75" s="82" t="str">
        <f t="shared" si="4"/>
        <v>0</v>
      </c>
      <c r="AC75" s="5"/>
    </row>
    <row r="76" spans="1:34" s="3" customFormat="1" ht="12" customHeight="1" x14ac:dyDescent="0.2">
      <c r="L76" s="244" t="s">
        <v>2185</v>
      </c>
      <c r="Y76" s="82"/>
      <c r="Z76" s="82" t="str">
        <f t="shared" si="3"/>
        <v>0</v>
      </c>
      <c r="AA76" s="82" t="str">
        <f t="shared" si="4"/>
        <v>0</v>
      </c>
      <c r="AC76" s="5"/>
    </row>
    <row r="77" spans="1:34" s="3" customFormat="1" ht="12" customHeight="1" x14ac:dyDescent="0.2">
      <c r="A77" s="1" t="s">
        <v>515</v>
      </c>
      <c r="B77" s="2">
        <v>370</v>
      </c>
      <c r="C77" s="1" t="s">
        <v>512</v>
      </c>
      <c r="D77" s="1" t="s">
        <v>2186</v>
      </c>
      <c r="E77" s="3" t="s">
        <v>2187</v>
      </c>
      <c r="F77" s="3">
        <v>16</v>
      </c>
      <c r="G77" s="27">
        <v>25</v>
      </c>
      <c r="I77" s="111" t="s">
        <v>2804</v>
      </c>
      <c r="J77" s="3" t="s">
        <v>446</v>
      </c>
      <c r="K77" s="111" t="s">
        <v>1984</v>
      </c>
      <c r="L77" s="244" t="s">
        <v>2185</v>
      </c>
      <c r="M77" s="27" t="s">
        <v>2804</v>
      </c>
      <c r="N77" s="3" t="s">
        <v>446</v>
      </c>
      <c r="O77" s="27"/>
      <c r="P77" s="27">
        <v>25</v>
      </c>
      <c r="Q77" s="1" t="s">
        <v>512</v>
      </c>
      <c r="R77" s="2">
        <v>380</v>
      </c>
      <c r="S77" s="390" t="s">
        <v>436</v>
      </c>
      <c r="T77" s="1" t="s">
        <v>516</v>
      </c>
      <c r="U77" s="3" t="s">
        <v>1953</v>
      </c>
      <c r="V77" s="3" t="s">
        <v>1953</v>
      </c>
      <c r="W77" s="22" t="s">
        <v>2892</v>
      </c>
      <c r="X77" s="22" t="s">
        <v>1019</v>
      </c>
      <c r="Y77" s="82">
        <f t="shared" si="5"/>
        <v>800</v>
      </c>
      <c r="Z77" s="82">
        <f t="shared" si="3"/>
        <v>800</v>
      </c>
      <c r="AA77" s="82" t="str">
        <f t="shared" si="4"/>
        <v>0</v>
      </c>
      <c r="AC77" s="5"/>
    </row>
    <row r="78" spans="1:34" s="3" customFormat="1" ht="12" customHeight="1" x14ac:dyDescent="0.2">
      <c r="A78" s="1" t="s">
        <v>2052</v>
      </c>
      <c r="B78" s="2">
        <v>145</v>
      </c>
      <c r="C78" s="1" t="s">
        <v>2218</v>
      </c>
      <c r="D78" s="1" t="s">
        <v>2186</v>
      </c>
      <c r="E78" s="3" t="s">
        <v>2187</v>
      </c>
      <c r="F78" s="3">
        <v>16</v>
      </c>
      <c r="G78" s="3">
        <v>25</v>
      </c>
      <c r="J78" s="3" t="s">
        <v>446</v>
      </c>
      <c r="K78" s="4" t="s">
        <v>2585</v>
      </c>
      <c r="L78" s="244" t="s">
        <v>2185</v>
      </c>
      <c r="M78" s="27" t="s">
        <v>2804</v>
      </c>
      <c r="N78" s="3" t="s">
        <v>446</v>
      </c>
      <c r="O78" s="27" t="s">
        <v>2053</v>
      </c>
      <c r="P78" s="27">
        <v>25</v>
      </c>
      <c r="Q78" s="1" t="s">
        <v>512</v>
      </c>
      <c r="R78" s="2">
        <v>375</v>
      </c>
      <c r="S78" s="390" t="s">
        <v>436</v>
      </c>
      <c r="T78" s="1" t="s">
        <v>517</v>
      </c>
      <c r="U78" s="3" t="s">
        <v>1953</v>
      </c>
      <c r="V78" s="3" t="s">
        <v>1953</v>
      </c>
      <c r="W78" s="22" t="s">
        <v>2892</v>
      </c>
      <c r="X78" s="22" t="s">
        <v>1019</v>
      </c>
      <c r="Y78" s="82">
        <f t="shared" si="5"/>
        <v>800</v>
      </c>
      <c r="Z78" s="82">
        <f t="shared" si="3"/>
        <v>800</v>
      </c>
      <c r="AA78" s="82" t="str">
        <f t="shared" si="4"/>
        <v>0</v>
      </c>
      <c r="AC78" s="5"/>
    </row>
    <row r="79" spans="1:34" s="3" customFormat="1" ht="12" customHeight="1" x14ac:dyDescent="0.2">
      <c r="A79" s="1" t="s">
        <v>518</v>
      </c>
      <c r="B79" s="2">
        <v>420</v>
      </c>
      <c r="C79" s="1" t="s">
        <v>512</v>
      </c>
      <c r="D79" s="1" t="s">
        <v>2186</v>
      </c>
      <c r="E79" s="3" t="s">
        <v>2187</v>
      </c>
      <c r="F79" s="3">
        <v>16</v>
      </c>
      <c r="G79" s="27">
        <v>25</v>
      </c>
      <c r="I79" s="111"/>
      <c r="J79" s="3" t="s">
        <v>446</v>
      </c>
      <c r="K79" s="111" t="s">
        <v>2329</v>
      </c>
      <c r="L79" s="244" t="s">
        <v>2185</v>
      </c>
      <c r="M79" s="27" t="s">
        <v>2329</v>
      </c>
      <c r="N79" s="3" t="s">
        <v>446</v>
      </c>
      <c r="O79" s="27"/>
      <c r="P79" s="27">
        <v>25</v>
      </c>
      <c r="Q79" s="1" t="s">
        <v>512</v>
      </c>
      <c r="R79" s="2">
        <v>380</v>
      </c>
      <c r="S79" s="390" t="s">
        <v>436</v>
      </c>
      <c r="T79" s="1" t="s">
        <v>519</v>
      </c>
      <c r="U79" s="3" t="s">
        <v>1953</v>
      </c>
      <c r="V79" s="3" t="s">
        <v>1953</v>
      </c>
      <c r="W79" s="22" t="s">
        <v>2892</v>
      </c>
      <c r="X79" s="22" t="s">
        <v>1019</v>
      </c>
      <c r="Y79" s="82">
        <f t="shared" si="5"/>
        <v>800</v>
      </c>
      <c r="Z79" s="82">
        <f t="shared" si="3"/>
        <v>800</v>
      </c>
      <c r="AA79" s="82" t="str">
        <f t="shared" si="4"/>
        <v>0</v>
      </c>
      <c r="AC79" s="5"/>
    </row>
    <row r="80" spans="1:34" s="3" customFormat="1" ht="12" customHeight="1" x14ac:dyDescent="0.2">
      <c r="A80" s="1" t="s">
        <v>2049</v>
      </c>
      <c r="B80" s="2">
        <v>374.98</v>
      </c>
      <c r="C80" s="1" t="s">
        <v>1906</v>
      </c>
      <c r="D80" s="1" t="s">
        <v>2186</v>
      </c>
      <c r="E80" s="3" t="s">
        <v>2187</v>
      </c>
      <c r="F80" s="3">
        <v>16</v>
      </c>
      <c r="G80" s="3">
        <v>25</v>
      </c>
      <c r="I80" s="4" t="s">
        <v>2889</v>
      </c>
      <c r="J80" s="8" t="s">
        <v>446</v>
      </c>
      <c r="K80" s="4" t="s">
        <v>2050</v>
      </c>
      <c r="L80" s="244" t="s">
        <v>2185</v>
      </c>
      <c r="M80" s="3" t="s">
        <v>2889</v>
      </c>
      <c r="N80" s="8" t="s">
        <v>446</v>
      </c>
      <c r="O80" s="27"/>
      <c r="P80" s="3">
        <v>25</v>
      </c>
      <c r="Q80" s="1" t="s">
        <v>2193</v>
      </c>
      <c r="R80" s="2">
        <v>41.5</v>
      </c>
      <c r="S80" s="8" t="s">
        <v>436</v>
      </c>
      <c r="T80" s="1" t="s">
        <v>2051</v>
      </c>
      <c r="U80" s="3" t="s">
        <v>1953</v>
      </c>
      <c r="V80" s="3" t="s">
        <v>1953</v>
      </c>
      <c r="W80" s="22" t="s">
        <v>2846</v>
      </c>
      <c r="X80" s="22" t="s">
        <v>1019</v>
      </c>
      <c r="Y80" s="82">
        <f t="shared" si="5"/>
        <v>800</v>
      </c>
      <c r="Z80" s="82">
        <f t="shared" si="3"/>
        <v>800</v>
      </c>
      <c r="AA80" s="82" t="str">
        <f t="shared" si="4"/>
        <v>0</v>
      </c>
      <c r="AC80" s="5"/>
    </row>
    <row r="81" spans="1:29" s="3" customFormat="1" ht="12" customHeight="1" x14ac:dyDescent="0.2">
      <c r="A81" s="1" t="s">
        <v>520</v>
      </c>
      <c r="B81" s="2">
        <v>370</v>
      </c>
      <c r="C81" s="1" t="s">
        <v>512</v>
      </c>
      <c r="D81" s="1" t="s">
        <v>2186</v>
      </c>
      <c r="E81" s="3" t="s">
        <v>2187</v>
      </c>
      <c r="F81" s="3">
        <v>16</v>
      </c>
      <c r="G81" s="27">
        <v>25</v>
      </c>
      <c r="I81" s="111"/>
      <c r="J81" s="3" t="s">
        <v>446</v>
      </c>
      <c r="K81" s="111" t="s">
        <v>2448</v>
      </c>
      <c r="L81" s="244" t="s">
        <v>2185</v>
      </c>
      <c r="M81" s="3" t="s">
        <v>2448</v>
      </c>
      <c r="N81" s="3" t="s">
        <v>446</v>
      </c>
      <c r="O81" s="139"/>
      <c r="P81" s="3">
        <v>25</v>
      </c>
      <c r="Q81" s="1" t="s">
        <v>2193</v>
      </c>
      <c r="R81" s="2">
        <v>61</v>
      </c>
      <c r="S81" s="390" t="s">
        <v>436</v>
      </c>
      <c r="T81" s="1" t="s">
        <v>1965</v>
      </c>
      <c r="U81" s="3" t="s">
        <v>1953</v>
      </c>
      <c r="V81" s="3" t="s">
        <v>1953</v>
      </c>
      <c r="W81" s="22" t="s">
        <v>2892</v>
      </c>
      <c r="X81" s="22" t="s">
        <v>1019</v>
      </c>
      <c r="Y81" s="82">
        <f t="shared" si="5"/>
        <v>800</v>
      </c>
      <c r="Z81" s="82">
        <f t="shared" si="3"/>
        <v>800</v>
      </c>
      <c r="AA81" s="82" t="str">
        <f t="shared" si="4"/>
        <v>0</v>
      </c>
      <c r="AC81" s="5"/>
    </row>
    <row r="82" spans="1:29" s="3" customFormat="1" ht="12" customHeight="1" x14ac:dyDescent="0.2">
      <c r="A82" s="1" t="s">
        <v>521</v>
      </c>
      <c r="B82" s="2">
        <v>430</v>
      </c>
      <c r="C82" s="1" t="s">
        <v>512</v>
      </c>
      <c r="D82" s="1" t="s">
        <v>2186</v>
      </c>
      <c r="E82" s="3" t="s">
        <v>2187</v>
      </c>
      <c r="F82" s="3">
        <v>16</v>
      </c>
      <c r="G82" s="27">
        <v>25</v>
      </c>
      <c r="I82" s="111"/>
      <c r="J82" s="3" t="s">
        <v>446</v>
      </c>
      <c r="K82" s="111" t="s">
        <v>2516</v>
      </c>
      <c r="L82" s="244" t="s">
        <v>2185</v>
      </c>
      <c r="M82" s="3" t="s">
        <v>2516</v>
      </c>
      <c r="N82" s="3" t="s">
        <v>446</v>
      </c>
      <c r="P82" s="3">
        <v>25</v>
      </c>
      <c r="Q82" s="1" t="s">
        <v>2193</v>
      </c>
      <c r="R82" s="2">
        <v>86</v>
      </c>
      <c r="S82" s="390" t="s">
        <v>436</v>
      </c>
      <c r="T82" s="1" t="s">
        <v>1991</v>
      </c>
      <c r="U82" s="3" t="s">
        <v>1953</v>
      </c>
      <c r="V82" s="3" t="s">
        <v>1953</v>
      </c>
      <c r="W82" s="22" t="s">
        <v>2892</v>
      </c>
      <c r="X82" s="22" t="s">
        <v>1019</v>
      </c>
      <c r="Y82" s="82">
        <f t="shared" si="5"/>
        <v>800</v>
      </c>
      <c r="Z82" s="82">
        <f t="shared" si="3"/>
        <v>800</v>
      </c>
      <c r="AA82" s="82" t="str">
        <f t="shared" si="4"/>
        <v>0</v>
      </c>
      <c r="AC82" s="5"/>
    </row>
    <row r="83" spans="1:29" s="3" customFormat="1" ht="12" customHeight="1" x14ac:dyDescent="0.2">
      <c r="A83" s="1" t="s">
        <v>522</v>
      </c>
      <c r="B83" s="2">
        <v>380</v>
      </c>
      <c r="C83" s="1" t="s">
        <v>512</v>
      </c>
      <c r="D83" s="1" t="s">
        <v>2186</v>
      </c>
      <c r="E83" s="3" t="s">
        <v>2187</v>
      </c>
      <c r="F83" s="3">
        <v>16</v>
      </c>
      <c r="G83" s="27">
        <v>25</v>
      </c>
      <c r="I83" s="111"/>
      <c r="J83" s="3" t="s">
        <v>446</v>
      </c>
      <c r="K83" s="111" t="s">
        <v>2516</v>
      </c>
      <c r="L83" s="244" t="s">
        <v>2185</v>
      </c>
      <c r="M83" s="3" t="s">
        <v>2516</v>
      </c>
      <c r="N83" s="3" t="s">
        <v>446</v>
      </c>
      <c r="P83" s="3">
        <v>25</v>
      </c>
      <c r="Q83" s="1" t="s">
        <v>2193</v>
      </c>
      <c r="R83" s="2">
        <v>86</v>
      </c>
      <c r="S83" s="390" t="s">
        <v>436</v>
      </c>
      <c r="T83" s="1" t="s">
        <v>1993</v>
      </c>
      <c r="U83" s="3" t="s">
        <v>1953</v>
      </c>
      <c r="V83" s="3" t="s">
        <v>1953</v>
      </c>
      <c r="W83" s="22" t="s">
        <v>2892</v>
      </c>
      <c r="X83" s="22" t="s">
        <v>1019</v>
      </c>
      <c r="Y83" s="82">
        <f t="shared" si="5"/>
        <v>800</v>
      </c>
      <c r="Z83" s="82">
        <f t="shared" si="3"/>
        <v>800</v>
      </c>
      <c r="AA83" s="82" t="str">
        <f t="shared" si="4"/>
        <v>0</v>
      </c>
      <c r="AC83" s="5"/>
    </row>
    <row r="84" spans="1:29" s="3" customFormat="1" ht="12" customHeight="1" x14ac:dyDescent="0.2">
      <c r="A84" s="1" t="s">
        <v>523</v>
      </c>
      <c r="B84" s="2">
        <v>400</v>
      </c>
      <c r="C84" s="1" t="s">
        <v>512</v>
      </c>
      <c r="D84" s="1" t="s">
        <v>2186</v>
      </c>
      <c r="E84" s="3" t="s">
        <v>2187</v>
      </c>
      <c r="F84" s="3">
        <v>16</v>
      </c>
      <c r="G84" s="27">
        <v>25</v>
      </c>
      <c r="I84" s="111" t="s">
        <v>524</v>
      </c>
      <c r="J84" s="3" t="s">
        <v>446</v>
      </c>
      <c r="K84" s="111" t="s">
        <v>2329</v>
      </c>
      <c r="L84" s="244" t="s">
        <v>2185</v>
      </c>
      <c r="M84" s="3" t="s">
        <v>2453</v>
      </c>
      <c r="N84" s="3" t="s">
        <v>446</v>
      </c>
      <c r="O84" s="142" t="s">
        <v>2015</v>
      </c>
      <c r="P84" s="3">
        <v>25</v>
      </c>
      <c r="Q84" s="1" t="s">
        <v>2193</v>
      </c>
      <c r="R84" s="2">
        <v>24.73</v>
      </c>
      <c r="S84" s="249" t="s">
        <v>525</v>
      </c>
      <c r="T84" s="1" t="s">
        <v>1970</v>
      </c>
      <c r="U84" s="3" t="s">
        <v>1953</v>
      </c>
      <c r="V84" s="3" t="s">
        <v>1953</v>
      </c>
      <c r="W84" s="22" t="s">
        <v>2892</v>
      </c>
      <c r="X84" s="22" t="s">
        <v>2847</v>
      </c>
      <c r="Y84" s="82">
        <f t="shared" si="5"/>
        <v>800</v>
      </c>
      <c r="Z84" s="82" t="str">
        <f t="shared" si="3"/>
        <v>0</v>
      </c>
      <c r="AA84" s="82">
        <f t="shared" si="4"/>
        <v>800</v>
      </c>
    </row>
    <row r="85" spans="1:29" ht="12" customHeight="1" x14ac:dyDescent="0.25">
      <c r="A85" s="1" t="s">
        <v>526</v>
      </c>
      <c r="B85" s="2">
        <v>330</v>
      </c>
      <c r="C85" s="1" t="s">
        <v>512</v>
      </c>
      <c r="D85" s="1" t="s">
        <v>2186</v>
      </c>
      <c r="E85" s="3" t="s">
        <v>2187</v>
      </c>
      <c r="F85" s="3">
        <v>16</v>
      </c>
      <c r="G85" s="27">
        <v>25</v>
      </c>
      <c r="H85" s="3"/>
      <c r="I85" s="111" t="s">
        <v>527</v>
      </c>
      <c r="J85" s="3" t="s">
        <v>446</v>
      </c>
      <c r="K85" s="111" t="s">
        <v>2448</v>
      </c>
      <c r="L85" s="244" t="s">
        <v>2185</v>
      </c>
      <c r="M85" s="3" t="s">
        <v>2453</v>
      </c>
      <c r="N85" s="3" t="s">
        <v>446</v>
      </c>
      <c r="O85" s="142" t="s">
        <v>2015</v>
      </c>
      <c r="P85" s="3">
        <v>25</v>
      </c>
      <c r="Q85" s="1" t="s">
        <v>2193</v>
      </c>
      <c r="R85" s="2">
        <v>24.73</v>
      </c>
      <c r="S85" s="249" t="s">
        <v>528</v>
      </c>
      <c r="T85" s="1" t="s">
        <v>1970</v>
      </c>
      <c r="U85" s="3" t="s">
        <v>1953</v>
      </c>
      <c r="V85" s="3" t="s">
        <v>1953</v>
      </c>
      <c r="W85" s="22" t="s">
        <v>2892</v>
      </c>
      <c r="X85" s="22" t="s">
        <v>2847</v>
      </c>
      <c r="Y85" s="82">
        <f t="shared" si="5"/>
        <v>800</v>
      </c>
      <c r="Z85" s="82" t="str">
        <f t="shared" si="3"/>
        <v>0</v>
      </c>
      <c r="AA85" s="82">
        <f t="shared" si="4"/>
        <v>800</v>
      </c>
    </row>
    <row r="86" spans="1:29" ht="12" customHeight="1" x14ac:dyDescent="0.25">
      <c r="A86" s="1" t="s">
        <v>529</v>
      </c>
      <c r="B86" s="2">
        <v>0</v>
      </c>
      <c r="C86" s="248" t="s">
        <v>1002</v>
      </c>
      <c r="D86" s="1" t="s">
        <v>2186</v>
      </c>
      <c r="E86" s="3" t="s">
        <v>2187</v>
      </c>
      <c r="F86" s="3">
        <v>16</v>
      </c>
      <c r="G86" s="26">
        <v>25</v>
      </c>
      <c r="H86" s="22"/>
      <c r="I86" s="29" t="s">
        <v>1947</v>
      </c>
      <c r="J86" s="22" t="s">
        <v>446</v>
      </c>
      <c r="K86" s="29" t="s">
        <v>530</v>
      </c>
      <c r="L86" s="244" t="s">
        <v>2185</v>
      </c>
      <c r="M86" s="3" t="s">
        <v>2453</v>
      </c>
      <c r="N86" s="3" t="s">
        <v>446</v>
      </c>
      <c r="O86" s="142" t="s">
        <v>2026</v>
      </c>
      <c r="P86" s="3">
        <v>25</v>
      </c>
      <c r="Q86" s="1" t="s">
        <v>2193</v>
      </c>
      <c r="R86" s="2">
        <v>24.73</v>
      </c>
      <c r="S86" s="249" t="s">
        <v>531</v>
      </c>
      <c r="T86" s="1" t="s">
        <v>1970</v>
      </c>
      <c r="U86" s="3" t="s">
        <v>1953</v>
      </c>
      <c r="V86" s="3" t="s">
        <v>1953</v>
      </c>
      <c r="W86" s="22" t="s">
        <v>2892</v>
      </c>
      <c r="X86" s="22" t="s">
        <v>2847</v>
      </c>
      <c r="Y86" s="82">
        <f t="shared" si="5"/>
        <v>800</v>
      </c>
      <c r="Z86" s="82" t="str">
        <f t="shared" si="3"/>
        <v>0</v>
      </c>
      <c r="AA86" s="82">
        <f t="shared" si="4"/>
        <v>800</v>
      </c>
    </row>
    <row r="87" spans="1:29" ht="12" customHeight="1" x14ac:dyDescent="0.25">
      <c r="A87" s="1" t="s">
        <v>529</v>
      </c>
      <c r="B87" s="2">
        <v>0</v>
      </c>
      <c r="C87" s="248" t="s">
        <v>1002</v>
      </c>
      <c r="D87" s="1" t="s">
        <v>2186</v>
      </c>
      <c r="E87" s="3" t="s">
        <v>2187</v>
      </c>
      <c r="F87" s="3">
        <v>16</v>
      </c>
      <c r="G87" s="26">
        <v>25</v>
      </c>
      <c r="H87" s="22"/>
      <c r="I87" s="29" t="s">
        <v>1947</v>
      </c>
      <c r="J87" s="22" t="s">
        <v>446</v>
      </c>
      <c r="K87" s="29" t="s">
        <v>530</v>
      </c>
      <c r="L87" s="244" t="s">
        <v>2185</v>
      </c>
      <c r="M87" s="3" t="s">
        <v>2453</v>
      </c>
      <c r="N87" s="3" t="s">
        <v>446</v>
      </c>
      <c r="O87" s="142" t="s">
        <v>2026</v>
      </c>
      <c r="P87" s="3">
        <v>25</v>
      </c>
      <c r="Q87" s="1" t="s">
        <v>2193</v>
      </c>
      <c r="R87" s="2">
        <v>24.73</v>
      </c>
      <c r="S87" s="249" t="s">
        <v>532</v>
      </c>
      <c r="T87" s="1" t="s">
        <v>1970</v>
      </c>
      <c r="U87" s="3" t="s">
        <v>1953</v>
      </c>
      <c r="V87" s="3" t="s">
        <v>1953</v>
      </c>
      <c r="W87" s="22" t="s">
        <v>2892</v>
      </c>
      <c r="X87" s="22" t="s">
        <v>2847</v>
      </c>
      <c r="Y87" s="82">
        <f t="shared" si="5"/>
        <v>800</v>
      </c>
      <c r="Z87" s="82" t="str">
        <f t="shared" si="3"/>
        <v>0</v>
      </c>
      <c r="AA87" s="82">
        <f t="shared" si="4"/>
        <v>800</v>
      </c>
    </row>
    <row r="88" spans="1:29" ht="12" customHeight="1" x14ac:dyDescent="0.25">
      <c r="A88" s="1" t="s">
        <v>529</v>
      </c>
      <c r="B88" s="2">
        <v>0</v>
      </c>
      <c r="C88" s="248" t="s">
        <v>1002</v>
      </c>
      <c r="D88" s="1" t="s">
        <v>2186</v>
      </c>
      <c r="E88" s="3" t="s">
        <v>2187</v>
      </c>
      <c r="F88" s="3">
        <v>16</v>
      </c>
      <c r="G88" s="26">
        <v>25</v>
      </c>
      <c r="H88" s="22"/>
      <c r="I88" s="29" t="s">
        <v>1947</v>
      </c>
      <c r="J88" s="22" t="s">
        <v>446</v>
      </c>
      <c r="K88" s="29" t="s">
        <v>530</v>
      </c>
      <c r="L88" s="244" t="s">
        <v>2185</v>
      </c>
      <c r="M88" s="3" t="s">
        <v>2453</v>
      </c>
      <c r="N88" s="3" t="s">
        <v>446</v>
      </c>
      <c r="O88" s="142" t="s">
        <v>2026</v>
      </c>
      <c r="P88" s="3">
        <v>25</v>
      </c>
      <c r="Q88" s="1" t="s">
        <v>2193</v>
      </c>
      <c r="R88" s="2">
        <v>24.73</v>
      </c>
      <c r="S88" s="249" t="s">
        <v>532</v>
      </c>
      <c r="T88" s="1" t="s">
        <v>1970</v>
      </c>
      <c r="U88" s="3" t="s">
        <v>1953</v>
      </c>
      <c r="V88" s="3" t="s">
        <v>1953</v>
      </c>
      <c r="W88" s="22" t="s">
        <v>2892</v>
      </c>
      <c r="X88" s="22" t="s">
        <v>2847</v>
      </c>
      <c r="Y88" s="82">
        <f t="shared" si="5"/>
        <v>800</v>
      </c>
      <c r="Z88" s="82" t="str">
        <f t="shared" si="3"/>
        <v>0</v>
      </c>
      <c r="AA88" s="82">
        <f t="shared" si="4"/>
        <v>800</v>
      </c>
    </row>
    <row r="89" spans="1:29" s="3" customFormat="1" ht="12" customHeight="1" x14ac:dyDescent="0.2">
      <c r="A89" s="1" t="s">
        <v>529</v>
      </c>
      <c r="B89" s="2">
        <v>0</v>
      </c>
      <c r="C89" s="248" t="s">
        <v>1002</v>
      </c>
      <c r="D89" s="1" t="s">
        <v>2186</v>
      </c>
      <c r="E89" s="3" t="s">
        <v>2187</v>
      </c>
      <c r="F89" s="3">
        <v>16</v>
      </c>
      <c r="G89" s="28">
        <v>1</v>
      </c>
      <c r="H89" s="22" t="s">
        <v>2839</v>
      </c>
      <c r="I89" s="29" t="s">
        <v>1947</v>
      </c>
      <c r="J89" s="22" t="s">
        <v>446</v>
      </c>
      <c r="K89" s="29" t="s">
        <v>530</v>
      </c>
      <c r="L89" s="244" t="s">
        <v>2185</v>
      </c>
      <c r="M89" s="3" t="s">
        <v>2453</v>
      </c>
      <c r="N89" s="3" t="s">
        <v>446</v>
      </c>
      <c r="O89" s="142" t="s">
        <v>2026</v>
      </c>
      <c r="P89" s="164">
        <v>1</v>
      </c>
      <c r="Q89" s="1" t="s">
        <v>2193</v>
      </c>
      <c r="R89" s="2">
        <v>24.73</v>
      </c>
      <c r="S89" s="249" t="s">
        <v>532</v>
      </c>
      <c r="T89" s="1" t="s">
        <v>1970</v>
      </c>
      <c r="U89" s="3" t="s">
        <v>1953</v>
      </c>
      <c r="V89" s="3" t="s">
        <v>1953</v>
      </c>
      <c r="W89" s="22" t="s">
        <v>2892</v>
      </c>
      <c r="X89" s="22" t="s">
        <v>2847</v>
      </c>
      <c r="Y89" s="82">
        <f t="shared" si="5"/>
        <v>32</v>
      </c>
      <c r="Z89" s="82" t="str">
        <f t="shared" si="3"/>
        <v>0</v>
      </c>
      <c r="AA89" s="82">
        <f t="shared" si="4"/>
        <v>32</v>
      </c>
      <c r="AC89" s="5"/>
    </row>
    <row r="90" spans="1:29" s="22" customFormat="1" ht="12" customHeight="1" x14ac:dyDescent="0.2">
      <c r="A90" s="20" t="s">
        <v>533</v>
      </c>
      <c r="B90" s="21">
        <v>410</v>
      </c>
      <c r="C90" s="20" t="s">
        <v>512</v>
      </c>
      <c r="D90" s="20" t="s">
        <v>2186</v>
      </c>
      <c r="E90" s="22" t="s">
        <v>2187</v>
      </c>
      <c r="F90" s="22">
        <v>16</v>
      </c>
      <c r="G90" s="26">
        <v>25</v>
      </c>
      <c r="I90" s="29" t="s">
        <v>534</v>
      </c>
      <c r="J90" s="22" t="s">
        <v>446</v>
      </c>
      <c r="K90" s="29" t="s">
        <v>1983</v>
      </c>
      <c r="L90" s="246" t="s">
        <v>2185</v>
      </c>
      <c r="M90" s="26" t="s">
        <v>483</v>
      </c>
      <c r="N90" s="22" t="s">
        <v>446</v>
      </c>
      <c r="O90" s="26" t="s">
        <v>484</v>
      </c>
      <c r="P90" s="26">
        <v>25</v>
      </c>
      <c r="Q90" s="20" t="s">
        <v>512</v>
      </c>
      <c r="R90" s="21">
        <v>375</v>
      </c>
      <c r="S90" s="250" t="s">
        <v>535</v>
      </c>
      <c r="T90" s="20" t="s">
        <v>536</v>
      </c>
      <c r="U90" s="22" t="s">
        <v>1953</v>
      </c>
      <c r="V90" s="22" t="s">
        <v>1953</v>
      </c>
      <c r="W90" s="22" t="s">
        <v>2892</v>
      </c>
      <c r="X90" s="22" t="s">
        <v>2847</v>
      </c>
      <c r="Y90" s="82">
        <f t="shared" si="5"/>
        <v>800</v>
      </c>
      <c r="Z90" s="82" t="str">
        <f t="shared" si="3"/>
        <v>0</v>
      </c>
      <c r="AA90" s="82">
        <f t="shared" si="4"/>
        <v>800</v>
      </c>
      <c r="AC90" s="25"/>
    </row>
    <row r="91" spans="1:29" s="22" customFormat="1" ht="12" customHeight="1" x14ac:dyDescent="0.2">
      <c r="A91" s="20" t="s">
        <v>1966</v>
      </c>
      <c r="B91" s="21">
        <v>215</v>
      </c>
      <c r="C91" s="20" t="s">
        <v>2218</v>
      </c>
      <c r="D91" s="20" t="s">
        <v>2186</v>
      </c>
      <c r="E91" s="22" t="s">
        <v>2187</v>
      </c>
      <c r="F91" s="22">
        <v>16</v>
      </c>
      <c r="G91" s="22">
        <v>25</v>
      </c>
      <c r="I91" s="274" t="s">
        <v>537</v>
      </c>
      <c r="J91" s="22" t="s">
        <v>446</v>
      </c>
      <c r="K91" s="23" t="s">
        <v>1949</v>
      </c>
      <c r="L91" s="246" t="s">
        <v>2185</v>
      </c>
      <c r="M91" s="26" t="s">
        <v>483</v>
      </c>
      <c r="N91" s="22" t="s">
        <v>446</v>
      </c>
      <c r="O91" s="26" t="s">
        <v>484</v>
      </c>
      <c r="P91" s="26">
        <v>25</v>
      </c>
      <c r="Q91" s="20" t="s">
        <v>512</v>
      </c>
      <c r="R91" s="21">
        <v>375</v>
      </c>
      <c r="S91" s="250" t="s">
        <v>538</v>
      </c>
      <c r="T91" s="20" t="s">
        <v>536</v>
      </c>
      <c r="U91" s="22" t="s">
        <v>1953</v>
      </c>
      <c r="V91" s="22" t="s">
        <v>1953</v>
      </c>
      <c r="W91" s="22" t="s">
        <v>2892</v>
      </c>
      <c r="X91" s="22" t="s">
        <v>2847</v>
      </c>
      <c r="Y91" s="82">
        <f t="shared" si="5"/>
        <v>800</v>
      </c>
      <c r="Z91" s="82" t="str">
        <f t="shared" si="3"/>
        <v>0</v>
      </c>
      <c r="AA91" s="82">
        <f t="shared" si="4"/>
        <v>800</v>
      </c>
      <c r="AC91" s="25"/>
    </row>
    <row r="92" spans="1:29" s="22" customFormat="1" ht="12" customHeight="1" x14ac:dyDescent="0.2">
      <c r="A92" s="20" t="s">
        <v>539</v>
      </c>
      <c r="B92" s="21">
        <v>350</v>
      </c>
      <c r="C92" s="20" t="s">
        <v>512</v>
      </c>
      <c r="D92" s="20" t="s">
        <v>2186</v>
      </c>
      <c r="E92" s="22" t="s">
        <v>2187</v>
      </c>
      <c r="F92" s="22">
        <v>16</v>
      </c>
      <c r="G92" s="26">
        <v>25</v>
      </c>
      <c r="I92" s="29" t="s">
        <v>540</v>
      </c>
      <c r="J92" s="22" t="s">
        <v>446</v>
      </c>
      <c r="K92" s="29" t="s">
        <v>2596</v>
      </c>
      <c r="L92" s="246" t="s">
        <v>2185</v>
      </c>
      <c r="M92" s="26" t="s">
        <v>483</v>
      </c>
      <c r="N92" s="22" t="s">
        <v>446</v>
      </c>
      <c r="O92" s="26" t="s">
        <v>541</v>
      </c>
      <c r="P92" s="26">
        <v>25</v>
      </c>
      <c r="Q92" s="20" t="s">
        <v>512</v>
      </c>
      <c r="R92" s="21">
        <v>360</v>
      </c>
      <c r="S92" s="250" t="s">
        <v>542</v>
      </c>
      <c r="T92" s="20" t="s">
        <v>543</v>
      </c>
      <c r="U92" s="22" t="s">
        <v>1953</v>
      </c>
      <c r="V92" s="22" t="s">
        <v>1953</v>
      </c>
      <c r="W92" s="22" t="s">
        <v>2892</v>
      </c>
      <c r="X92" s="22" t="s">
        <v>2847</v>
      </c>
      <c r="Y92" s="82">
        <f t="shared" si="5"/>
        <v>800</v>
      </c>
      <c r="Z92" s="82" t="str">
        <f t="shared" si="3"/>
        <v>0</v>
      </c>
      <c r="AA92" s="82">
        <f t="shared" si="4"/>
        <v>800</v>
      </c>
      <c r="AC92" s="25"/>
    </row>
    <row r="93" spans="1:29" s="22" customFormat="1" ht="12" customHeight="1" x14ac:dyDescent="0.2">
      <c r="A93" s="20" t="s">
        <v>1971</v>
      </c>
      <c r="B93" s="21">
        <v>38.6</v>
      </c>
      <c r="C93" s="20" t="s">
        <v>2193</v>
      </c>
      <c r="D93" s="20" t="s">
        <v>2186</v>
      </c>
      <c r="E93" s="22" t="s">
        <v>2187</v>
      </c>
      <c r="F93" s="22">
        <v>16</v>
      </c>
      <c r="G93" s="22">
        <v>25</v>
      </c>
      <c r="I93" s="23" t="s">
        <v>482</v>
      </c>
      <c r="J93" s="22" t="s">
        <v>446</v>
      </c>
      <c r="K93" s="23" t="s">
        <v>2408</v>
      </c>
      <c r="L93" s="246" t="s">
        <v>2185</v>
      </c>
      <c r="M93" s="26" t="s">
        <v>483</v>
      </c>
      <c r="N93" s="22" t="s">
        <v>446</v>
      </c>
      <c r="O93" s="26" t="s">
        <v>541</v>
      </c>
      <c r="P93" s="26">
        <v>25</v>
      </c>
      <c r="Q93" s="20" t="s">
        <v>512</v>
      </c>
      <c r="R93" s="21">
        <v>360</v>
      </c>
      <c r="S93" s="250" t="s">
        <v>544</v>
      </c>
      <c r="T93" s="20" t="s">
        <v>543</v>
      </c>
      <c r="U93" s="22" t="s">
        <v>1953</v>
      </c>
      <c r="V93" s="22" t="s">
        <v>1953</v>
      </c>
      <c r="W93" s="22" t="s">
        <v>2892</v>
      </c>
      <c r="X93" s="22" t="s">
        <v>2847</v>
      </c>
      <c r="Y93" s="82">
        <f t="shared" si="5"/>
        <v>800</v>
      </c>
      <c r="Z93" s="82" t="str">
        <f t="shared" si="3"/>
        <v>0</v>
      </c>
      <c r="AA93" s="82">
        <f t="shared" si="4"/>
        <v>800</v>
      </c>
      <c r="AC93" s="25"/>
    </row>
    <row r="94" spans="1:29" s="22" customFormat="1" ht="12" customHeight="1" x14ac:dyDescent="0.2">
      <c r="A94" s="1" t="s">
        <v>529</v>
      </c>
      <c r="B94" s="21">
        <v>0</v>
      </c>
      <c r="C94" s="248" t="s">
        <v>1002</v>
      </c>
      <c r="D94" s="20" t="s">
        <v>2186</v>
      </c>
      <c r="E94" s="22" t="s">
        <v>2187</v>
      </c>
      <c r="F94" s="22">
        <v>16</v>
      </c>
      <c r="G94" s="28">
        <v>7</v>
      </c>
      <c r="H94" s="22" t="s">
        <v>2839</v>
      </c>
      <c r="I94" s="29" t="s">
        <v>1947</v>
      </c>
      <c r="J94" s="22" t="s">
        <v>446</v>
      </c>
      <c r="K94" s="29" t="s">
        <v>530</v>
      </c>
      <c r="L94" s="246" t="s">
        <v>2185</v>
      </c>
      <c r="M94" s="22" t="s">
        <v>1949</v>
      </c>
      <c r="N94" s="22" t="s">
        <v>446</v>
      </c>
      <c r="O94" s="303" t="s">
        <v>3169</v>
      </c>
      <c r="P94" s="28">
        <v>7</v>
      </c>
      <c r="Q94" s="20" t="s">
        <v>2193</v>
      </c>
      <c r="R94" s="21">
        <v>19.3</v>
      </c>
      <c r="S94" s="250" t="s">
        <v>545</v>
      </c>
      <c r="T94" s="20" t="s">
        <v>1952</v>
      </c>
      <c r="U94" s="22" t="s">
        <v>1953</v>
      </c>
      <c r="V94" s="22" t="s">
        <v>1953</v>
      </c>
      <c r="W94" s="22" t="s">
        <v>2892</v>
      </c>
      <c r="X94" s="22" t="s">
        <v>2847</v>
      </c>
      <c r="Y94" s="82">
        <f t="shared" si="5"/>
        <v>224</v>
      </c>
      <c r="Z94" s="82" t="str">
        <f t="shared" si="3"/>
        <v>0</v>
      </c>
      <c r="AA94" s="82">
        <f t="shared" si="4"/>
        <v>224</v>
      </c>
      <c r="AC94" s="25"/>
    </row>
    <row r="95" spans="1:29" s="3" customFormat="1" ht="12" customHeight="1" x14ac:dyDescent="0.2">
      <c r="L95" s="244" t="s">
        <v>2185</v>
      </c>
      <c r="S95" s="8"/>
      <c r="Y95" s="82"/>
      <c r="Z95" s="82" t="str">
        <f t="shared" si="3"/>
        <v>0</v>
      </c>
      <c r="AA95" s="82" t="str">
        <f t="shared" si="4"/>
        <v>0</v>
      </c>
      <c r="AC95" s="5"/>
    </row>
    <row r="96" spans="1:29" s="369" customFormat="1" ht="12" customHeight="1" x14ac:dyDescent="0.3">
      <c r="G96" s="350">
        <f>SUM(G75:G95)</f>
        <v>408</v>
      </c>
      <c r="I96" s="370"/>
      <c r="J96" s="379"/>
      <c r="K96" s="370"/>
      <c r="L96" s="370"/>
      <c r="M96" s="352">
        <f>G96-P96</f>
        <v>0</v>
      </c>
      <c r="N96" s="379"/>
      <c r="O96" s="372"/>
      <c r="P96" s="352">
        <f>SUM(P75:P95)</f>
        <v>408</v>
      </c>
      <c r="S96" s="372"/>
      <c r="Y96" s="82"/>
      <c r="Z96" s="82" t="str">
        <f t="shared" si="3"/>
        <v>0</v>
      </c>
      <c r="AA96" s="82" t="str">
        <f t="shared" si="4"/>
        <v>0</v>
      </c>
    </row>
    <row r="97" spans="1:29" s="322" customFormat="1" ht="12" customHeight="1" x14ac:dyDescent="0.25">
      <c r="C97" s="373" t="s">
        <v>1999</v>
      </c>
      <c r="G97" s="324"/>
      <c r="I97" s="324"/>
      <c r="J97" s="380"/>
      <c r="K97" s="324"/>
      <c r="L97" s="324"/>
      <c r="N97" s="380"/>
      <c r="O97" s="326"/>
      <c r="S97" s="326"/>
      <c r="Y97" s="82"/>
      <c r="Z97" s="82" t="str">
        <f t="shared" si="3"/>
        <v>0</v>
      </c>
      <c r="AA97" s="82" t="str">
        <f t="shared" si="4"/>
        <v>0</v>
      </c>
    </row>
    <row r="98" spans="1:29" s="322" customFormat="1" ht="12" customHeight="1" x14ac:dyDescent="0.25">
      <c r="L98" s="244" t="s">
        <v>2185</v>
      </c>
      <c r="N98" s="380"/>
      <c r="O98" s="326"/>
      <c r="S98" s="326"/>
      <c r="Y98" s="82"/>
      <c r="Z98" s="82" t="str">
        <f t="shared" si="3"/>
        <v>0</v>
      </c>
      <c r="AA98" s="82" t="str">
        <f t="shared" si="4"/>
        <v>0</v>
      </c>
    </row>
    <row r="99" spans="1:29" s="3" customFormat="1" ht="12" customHeight="1" x14ac:dyDescent="0.2">
      <c r="A99" s="1" t="s">
        <v>2028</v>
      </c>
      <c r="B99" s="2">
        <v>25</v>
      </c>
      <c r="C99" s="1" t="s">
        <v>2193</v>
      </c>
      <c r="D99" s="1" t="s">
        <v>2718</v>
      </c>
      <c r="E99" s="3" t="s">
        <v>2187</v>
      </c>
      <c r="F99" s="3">
        <v>8</v>
      </c>
      <c r="G99" s="3">
        <v>25</v>
      </c>
      <c r="I99" s="111"/>
      <c r="J99" s="3" t="s">
        <v>446</v>
      </c>
      <c r="K99" s="4" t="s">
        <v>2326</v>
      </c>
      <c r="L99" s="244" t="s">
        <v>2185</v>
      </c>
      <c r="M99" s="139" t="s">
        <v>2326</v>
      </c>
      <c r="N99" s="3" t="s">
        <v>446</v>
      </c>
      <c r="O99" s="27"/>
      <c r="P99" s="27">
        <v>25</v>
      </c>
      <c r="Q99" s="1" t="s">
        <v>512</v>
      </c>
      <c r="R99" s="2">
        <v>320</v>
      </c>
      <c r="S99" s="390" t="s">
        <v>436</v>
      </c>
      <c r="T99" s="1" t="s">
        <v>546</v>
      </c>
      <c r="U99" s="3" t="s">
        <v>1953</v>
      </c>
      <c r="V99" s="3" t="s">
        <v>1953</v>
      </c>
      <c r="W99" s="22" t="s">
        <v>2892</v>
      </c>
      <c r="X99" s="22" t="s">
        <v>1019</v>
      </c>
      <c r="Y99" s="82">
        <f t="shared" si="5"/>
        <v>400</v>
      </c>
      <c r="Z99" s="82">
        <f t="shared" si="3"/>
        <v>400</v>
      </c>
      <c r="AA99" s="82" t="str">
        <f t="shared" si="4"/>
        <v>0</v>
      </c>
      <c r="AC99" s="5"/>
    </row>
    <row r="100" spans="1:29" s="3" customFormat="1" ht="12" customHeight="1" x14ac:dyDescent="0.2">
      <c r="A100" s="1" t="s">
        <v>2028</v>
      </c>
      <c r="B100" s="2">
        <v>25</v>
      </c>
      <c r="C100" s="1" t="s">
        <v>2193</v>
      </c>
      <c r="D100" s="1" t="s">
        <v>2718</v>
      </c>
      <c r="E100" s="3" t="s">
        <v>2187</v>
      </c>
      <c r="F100" s="3">
        <v>8</v>
      </c>
      <c r="G100" s="3">
        <v>25</v>
      </c>
      <c r="J100" s="3" t="s">
        <v>446</v>
      </c>
      <c r="K100" s="4" t="s">
        <v>2326</v>
      </c>
      <c r="L100" s="244" t="s">
        <v>2185</v>
      </c>
      <c r="M100" s="139" t="s">
        <v>2326</v>
      </c>
      <c r="N100" s="3" t="s">
        <v>446</v>
      </c>
      <c r="O100" s="27"/>
      <c r="P100" s="27">
        <v>25</v>
      </c>
      <c r="Q100" s="1" t="s">
        <v>512</v>
      </c>
      <c r="R100" s="2">
        <v>325</v>
      </c>
      <c r="S100" s="390" t="s">
        <v>436</v>
      </c>
      <c r="T100" s="1" t="s">
        <v>547</v>
      </c>
      <c r="U100" s="3" t="s">
        <v>1953</v>
      </c>
      <c r="V100" s="3" t="s">
        <v>1953</v>
      </c>
      <c r="W100" s="22" t="s">
        <v>2892</v>
      </c>
      <c r="X100" s="22" t="s">
        <v>1019</v>
      </c>
      <c r="Y100" s="82">
        <f t="shared" si="5"/>
        <v>400</v>
      </c>
      <c r="Z100" s="82">
        <f t="shared" si="3"/>
        <v>400</v>
      </c>
      <c r="AA100" s="82" t="str">
        <f t="shared" si="4"/>
        <v>0</v>
      </c>
      <c r="AC100" s="5"/>
    </row>
    <row r="101" spans="1:29" s="3" customFormat="1" ht="12" customHeight="1" x14ac:dyDescent="0.2">
      <c r="A101" s="1" t="s">
        <v>2057</v>
      </c>
      <c r="B101" s="2">
        <v>67</v>
      </c>
      <c r="C101" s="1" t="s">
        <v>2193</v>
      </c>
      <c r="D101" s="1" t="s">
        <v>2718</v>
      </c>
      <c r="E101" s="3" t="s">
        <v>2187</v>
      </c>
      <c r="F101" s="3">
        <v>8</v>
      </c>
      <c r="G101" s="3">
        <v>25</v>
      </c>
      <c r="I101" s="111"/>
      <c r="J101" s="3" t="s">
        <v>446</v>
      </c>
      <c r="K101" s="4" t="s">
        <v>2490</v>
      </c>
      <c r="L101" s="244" t="s">
        <v>2185</v>
      </c>
      <c r="M101" s="3" t="s">
        <v>2430</v>
      </c>
      <c r="N101" s="3" t="s">
        <v>446</v>
      </c>
      <c r="O101" s="27" t="s">
        <v>2490</v>
      </c>
      <c r="P101" s="3">
        <v>25</v>
      </c>
      <c r="Q101" s="1" t="s">
        <v>2193</v>
      </c>
      <c r="R101" s="2">
        <v>27.5</v>
      </c>
      <c r="S101" s="390" t="s">
        <v>436</v>
      </c>
      <c r="T101" s="1" t="s">
        <v>2058</v>
      </c>
      <c r="U101" s="3" t="s">
        <v>1953</v>
      </c>
      <c r="V101" s="3" t="s">
        <v>1953</v>
      </c>
      <c r="W101" s="22" t="s">
        <v>2892</v>
      </c>
      <c r="X101" s="22" t="s">
        <v>1019</v>
      </c>
      <c r="Y101" s="82">
        <f t="shared" si="5"/>
        <v>400</v>
      </c>
      <c r="Z101" s="82">
        <f t="shared" si="3"/>
        <v>400</v>
      </c>
      <c r="AA101" s="82" t="str">
        <f t="shared" si="4"/>
        <v>0</v>
      </c>
      <c r="AC101" s="5"/>
    </row>
    <row r="102" spans="1:29" s="3" customFormat="1" ht="12" customHeight="1" x14ac:dyDescent="0.2">
      <c r="A102" s="1" t="s">
        <v>2013</v>
      </c>
      <c r="B102" s="2">
        <v>26.35</v>
      </c>
      <c r="C102" s="1" t="s">
        <v>2193</v>
      </c>
      <c r="D102" s="1" t="s">
        <v>2718</v>
      </c>
      <c r="E102" s="3" t="s">
        <v>2187</v>
      </c>
      <c r="F102" s="3">
        <v>8</v>
      </c>
      <c r="G102" s="3">
        <v>25</v>
      </c>
      <c r="I102" s="111" t="s">
        <v>548</v>
      </c>
      <c r="J102" s="3" t="s">
        <v>446</v>
      </c>
      <c r="K102" s="4" t="s">
        <v>2408</v>
      </c>
      <c r="L102" s="244" t="s">
        <v>2185</v>
      </c>
      <c r="M102" s="3" t="s">
        <v>2567</v>
      </c>
      <c r="N102" s="3" t="s">
        <v>446</v>
      </c>
      <c r="O102" s="139"/>
      <c r="P102" s="3">
        <v>25</v>
      </c>
      <c r="Q102" s="1" t="s">
        <v>2193</v>
      </c>
      <c r="R102" s="2">
        <v>370</v>
      </c>
      <c r="S102" s="390" t="s">
        <v>436</v>
      </c>
      <c r="T102" s="1" t="s">
        <v>2059</v>
      </c>
      <c r="U102" s="3" t="s">
        <v>1953</v>
      </c>
      <c r="V102" s="3" t="s">
        <v>1953</v>
      </c>
      <c r="W102" s="22" t="s">
        <v>2892</v>
      </c>
      <c r="X102" s="22" t="s">
        <v>1019</v>
      </c>
      <c r="Y102" s="82">
        <f t="shared" si="5"/>
        <v>400</v>
      </c>
      <c r="Z102" s="82">
        <f t="shared" si="3"/>
        <v>400</v>
      </c>
      <c r="AA102" s="82" t="str">
        <f t="shared" si="4"/>
        <v>0</v>
      </c>
      <c r="AC102" s="5"/>
    </row>
    <row r="103" spans="1:29" s="3" customFormat="1" ht="12" customHeight="1" x14ac:dyDescent="0.2">
      <c r="A103" s="1" t="s">
        <v>549</v>
      </c>
      <c r="B103" s="2">
        <v>310</v>
      </c>
      <c r="C103" s="1" t="s">
        <v>512</v>
      </c>
      <c r="D103" s="1" t="s">
        <v>2718</v>
      </c>
      <c r="E103" s="3" t="s">
        <v>2187</v>
      </c>
      <c r="F103" s="3">
        <v>8</v>
      </c>
      <c r="G103" s="27">
        <v>25</v>
      </c>
      <c r="I103" s="111" t="s">
        <v>550</v>
      </c>
      <c r="J103" s="3" t="s">
        <v>446</v>
      </c>
      <c r="K103" s="111" t="s">
        <v>2448</v>
      </c>
      <c r="L103" s="244" t="s">
        <v>2185</v>
      </c>
      <c r="M103" s="3" t="s">
        <v>2889</v>
      </c>
      <c r="N103" s="3" t="s">
        <v>446</v>
      </c>
      <c r="O103" s="27" t="s">
        <v>551</v>
      </c>
      <c r="P103" s="3">
        <v>25</v>
      </c>
      <c r="Q103" s="1" t="s">
        <v>2193</v>
      </c>
      <c r="R103" s="2">
        <v>61</v>
      </c>
      <c r="S103" s="249" t="s">
        <v>552</v>
      </c>
      <c r="T103" s="1" t="s">
        <v>2005</v>
      </c>
      <c r="U103" s="3" t="s">
        <v>1953</v>
      </c>
      <c r="V103" s="3" t="s">
        <v>1953</v>
      </c>
      <c r="W103" s="22" t="s">
        <v>2892</v>
      </c>
      <c r="X103" s="22" t="s">
        <v>2847</v>
      </c>
      <c r="Y103" s="82">
        <f t="shared" si="5"/>
        <v>400</v>
      </c>
      <c r="Z103" s="82" t="str">
        <f t="shared" si="3"/>
        <v>0</v>
      </c>
      <c r="AA103" s="82">
        <f t="shared" si="4"/>
        <v>400</v>
      </c>
      <c r="AC103" s="5"/>
    </row>
    <row r="104" spans="1:29" s="3" customFormat="1" ht="12" customHeight="1" x14ac:dyDescent="0.2">
      <c r="A104" s="1" t="s">
        <v>553</v>
      </c>
      <c r="B104" s="2">
        <v>325</v>
      </c>
      <c r="C104" s="1" t="s">
        <v>512</v>
      </c>
      <c r="D104" s="1" t="s">
        <v>2718</v>
      </c>
      <c r="E104" s="3" t="s">
        <v>2187</v>
      </c>
      <c r="F104" s="3">
        <v>8</v>
      </c>
      <c r="G104" s="27">
        <v>25</v>
      </c>
      <c r="I104" s="111" t="s">
        <v>550</v>
      </c>
      <c r="J104" s="3" t="s">
        <v>446</v>
      </c>
      <c r="K104" s="111" t="s">
        <v>2448</v>
      </c>
      <c r="L104" s="244" t="s">
        <v>2185</v>
      </c>
      <c r="M104" s="3" t="s">
        <v>2889</v>
      </c>
      <c r="N104" s="3" t="s">
        <v>446</v>
      </c>
      <c r="O104" s="27" t="s">
        <v>551</v>
      </c>
      <c r="P104" s="3">
        <v>25</v>
      </c>
      <c r="Q104" s="1" t="s">
        <v>2193</v>
      </c>
      <c r="R104" s="2">
        <v>61</v>
      </c>
      <c r="S104" s="249" t="s">
        <v>552</v>
      </c>
      <c r="T104" s="1" t="s">
        <v>2012</v>
      </c>
      <c r="U104" s="3" t="s">
        <v>1953</v>
      </c>
      <c r="V104" s="3" t="s">
        <v>1953</v>
      </c>
      <c r="W104" s="22" t="s">
        <v>2892</v>
      </c>
      <c r="X104" s="22" t="s">
        <v>2847</v>
      </c>
      <c r="Y104" s="82">
        <f t="shared" si="5"/>
        <v>400</v>
      </c>
      <c r="Z104" s="82" t="str">
        <f t="shared" si="3"/>
        <v>0</v>
      </c>
      <c r="AA104" s="82">
        <f t="shared" si="4"/>
        <v>400</v>
      </c>
      <c r="AC104" s="5"/>
    </row>
    <row r="105" spans="1:29" s="3" customFormat="1" ht="12" customHeight="1" x14ac:dyDescent="0.2">
      <c r="A105" s="1" t="s">
        <v>2020</v>
      </c>
      <c r="B105" s="2">
        <v>360</v>
      </c>
      <c r="C105" s="1" t="s">
        <v>2193</v>
      </c>
      <c r="D105" s="1" t="s">
        <v>2718</v>
      </c>
      <c r="E105" s="3" t="s">
        <v>2187</v>
      </c>
      <c r="F105" s="3">
        <v>8</v>
      </c>
      <c r="G105" s="3">
        <v>25</v>
      </c>
      <c r="I105" s="111"/>
      <c r="J105" s="3" t="s">
        <v>446</v>
      </c>
      <c r="K105" s="4" t="s">
        <v>2515</v>
      </c>
      <c r="L105" s="244" t="s">
        <v>2185</v>
      </c>
      <c r="M105" s="3" t="s">
        <v>2889</v>
      </c>
      <c r="N105" s="3" t="s">
        <v>446</v>
      </c>
      <c r="O105" s="27" t="s">
        <v>554</v>
      </c>
      <c r="P105" s="3">
        <v>25</v>
      </c>
      <c r="Q105" s="1" t="s">
        <v>2193</v>
      </c>
      <c r="R105" s="2">
        <v>60.75</v>
      </c>
      <c r="S105" s="390" t="s">
        <v>436</v>
      </c>
      <c r="T105" s="1" t="s">
        <v>2009</v>
      </c>
      <c r="U105" s="3" t="s">
        <v>1953</v>
      </c>
      <c r="V105" s="3" t="s">
        <v>1953</v>
      </c>
      <c r="W105" s="22" t="s">
        <v>2892</v>
      </c>
      <c r="X105" s="22" t="s">
        <v>1019</v>
      </c>
      <c r="Y105" s="82">
        <f t="shared" si="5"/>
        <v>400</v>
      </c>
      <c r="Z105" s="82">
        <f t="shared" si="3"/>
        <v>400</v>
      </c>
      <c r="AA105" s="82" t="str">
        <f t="shared" si="4"/>
        <v>0</v>
      </c>
      <c r="AC105" s="5"/>
    </row>
    <row r="106" spans="1:29" s="3" customFormat="1" ht="12" customHeight="1" x14ac:dyDescent="0.2">
      <c r="A106" s="1" t="s">
        <v>2006</v>
      </c>
      <c r="B106" s="2">
        <v>19</v>
      </c>
      <c r="C106" s="1" t="s">
        <v>2193</v>
      </c>
      <c r="D106" s="1" t="s">
        <v>2718</v>
      </c>
      <c r="E106" s="3" t="s">
        <v>2187</v>
      </c>
      <c r="F106" s="3">
        <v>8</v>
      </c>
      <c r="G106" s="3">
        <v>25</v>
      </c>
      <c r="I106" s="111" t="s">
        <v>555</v>
      </c>
      <c r="J106" s="3" t="s">
        <v>446</v>
      </c>
      <c r="K106" s="4" t="s">
        <v>2194</v>
      </c>
      <c r="L106" s="244" t="s">
        <v>2185</v>
      </c>
      <c r="M106" s="26" t="s">
        <v>2453</v>
      </c>
      <c r="N106" s="22" t="s">
        <v>446</v>
      </c>
      <c r="O106" s="142" t="s">
        <v>2026</v>
      </c>
      <c r="P106" s="26">
        <v>25</v>
      </c>
      <c r="Q106" s="1" t="s">
        <v>2193</v>
      </c>
      <c r="R106" s="2">
        <v>24.73</v>
      </c>
      <c r="S106" s="249" t="s">
        <v>556</v>
      </c>
      <c r="T106" s="1" t="s">
        <v>1970</v>
      </c>
      <c r="U106" s="3" t="s">
        <v>1953</v>
      </c>
      <c r="V106" s="3" t="s">
        <v>1953</v>
      </c>
      <c r="W106" s="22" t="s">
        <v>2892</v>
      </c>
      <c r="X106" s="22" t="s">
        <v>2847</v>
      </c>
      <c r="Y106" s="82">
        <f t="shared" si="5"/>
        <v>400</v>
      </c>
      <c r="Z106" s="82" t="str">
        <f t="shared" si="3"/>
        <v>0</v>
      </c>
      <c r="AA106" s="82">
        <f t="shared" si="4"/>
        <v>400</v>
      </c>
      <c r="AC106" s="5"/>
    </row>
    <row r="107" spans="1:29" s="3" customFormat="1" ht="12" customHeight="1" x14ac:dyDescent="0.2">
      <c r="A107" s="1" t="s">
        <v>2013</v>
      </c>
      <c r="B107" s="2">
        <v>26.35</v>
      </c>
      <c r="C107" s="1" t="s">
        <v>2193</v>
      </c>
      <c r="D107" s="1" t="s">
        <v>2718</v>
      </c>
      <c r="E107" s="3" t="s">
        <v>2187</v>
      </c>
      <c r="F107" s="3">
        <v>8</v>
      </c>
      <c r="G107" s="3">
        <v>25</v>
      </c>
      <c r="I107" s="4" t="s">
        <v>557</v>
      </c>
      <c r="J107" s="3" t="s">
        <v>446</v>
      </c>
      <c r="K107" s="4" t="s">
        <v>2408</v>
      </c>
      <c r="L107" s="244" t="s">
        <v>2185</v>
      </c>
      <c r="M107" s="26" t="s">
        <v>2453</v>
      </c>
      <c r="N107" s="22" t="s">
        <v>446</v>
      </c>
      <c r="O107" s="26" t="s">
        <v>3218</v>
      </c>
      <c r="P107" s="26">
        <v>25</v>
      </c>
      <c r="Q107" s="1" t="s">
        <v>2193</v>
      </c>
      <c r="R107" s="2">
        <v>24.73</v>
      </c>
      <c r="S107" s="249" t="s">
        <v>558</v>
      </c>
      <c r="T107" s="1" t="s">
        <v>1970</v>
      </c>
      <c r="U107" s="3" t="s">
        <v>1953</v>
      </c>
      <c r="V107" s="3" t="s">
        <v>1953</v>
      </c>
      <c r="W107" s="22" t="s">
        <v>2892</v>
      </c>
      <c r="X107" s="22" t="s">
        <v>2847</v>
      </c>
      <c r="Y107" s="82">
        <f t="shared" si="5"/>
        <v>400</v>
      </c>
      <c r="Z107" s="82" t="str">
        <f t="shared" si="3"/>
        <v>0</v>
      </c>
      <c r="AA107" s="82">
        <f t="shared" si="4"/>
        <v>400</v>
      </c>
      <c r="AC107" s="5"/>
    </row>
    <row r="108" spans="1:29" s="3" customFormat="1" ht="12" customHeight="1" x14ac:dyDescent="0.2">
      <c r="A108" s="1" t="s">
        <v>2013</v>
      </c>
      <c r="B108" s="2">
        <v>26.35</v>
      </c>
      <c r="C108" s="1" t="s">
        <v>2193</v>
      </c>
      <c r="D108" s="1" t="s">
        <v>2718</v>
      </c>
      <c r="E108" s="3" t="s">
        <v>2187</v>
      </c>
      <c r="F108" s="3">
        <v>8</v>
      </c>
      <c r="G108" s="3">
        <v>25</v>
      </c>
      <c r="I108" s="4" t="s">
        <v>557</v>
      </c>
      <c r="J108" s="3" t="s">
        <v>446</v>
      </c>
      <c r="K108" s="4" t="s">
        <v>2408</v>
      </c>
      <c r="L108" s="244" t="s">
        <v>2185</v>
      </c>
      <c r="M108" s="26" t="s">
        <v>2453</v>
      </c>
      <c r="N108" s="22" t="s">
        <v>446</v>
      </c>
      <c r="O108" s="26" t="s">
        <v>3218</v>
      </c>
      <c r="P108" s="26">
        <v>25</v>
      </c>
      <c r="Q108" s="1" t="s">
        <v>2193</v>
      </c>
      <c r="R108" s="2">
        <v>24.73</v>
      </c>
      <c r="S108" s="249" t="s">
        <v>558</v>
      </c>
      <c r="T108" s="1" t="s">
        <v>1970</v>
      </c>
      <c r="U108" s="3" t="s">
        <v>1953</v>
      </c>
      <c r="V108" s="3" t="s">
        <v>1953</v>
      </c>
      <c r="W108" s="22" t="s">
        <v>2892</v>
      </c>
      <c r="X108" s="22" t="s">
        <v>2847</v>
      </c>
      <c r="Y108" s="82">
        <f t="shared" si="5"/>
        <v>400</v>
      </c>
      <c r="Z108" s="82" t="str">
        <f t="shared" si="3"/>
        <v>0</v>
      </c>
      <c r="AA108" s="82">
        <f t="shared" si="4"/>
        <v>400</v>
      </c>
      <c r="AC108" s="5"/>
    </row>
    <row r="109" spans="1:29" s="3" customFormat="1" ht="12" customHeight="1" x14ac:dyDescent="0.2">
      <c r="A109" s="1" t="s">
        <v>2013</v>
      </c>
      <c r="B109" s="2">
        <v>26.35</v>
      </c>
      <c r="C109" s="1" t="s">
        <v>2193</v>
      </c>
      <c r="D109" s="1" t="s">
        <v>2718</v>
      </c>
      <c r="E109" s="3" t="s">
        <v>2187</v>
      </c>
      <c r="F109" s="3">
        <v>8</v>
      </c>
      <c r="G109" s="3">
        <v>5</v>
      </c>
      <c r="H109" s="3" t="s">
        <v>2839</v>
      </c>
      <c r="I109" s="4" t="s">
        <v>2024</v>
      </c>
      <c r="J109" s="3" t="s">
        <v>446</v>
      </c>
      <c r="K109" s="4" t="s">
        <v>2408</v>
      </c>
      <c r="L109" s="244" t="s">
        <v>2185</v>
      </c>
      <c r="M109" s="26" t="s">
        <v>2453</v>
      </c>
      <c r="N109" s="22" t="s">
        <v>446</v>
      </c>
      <c r="O109" s="142" t="s">
        <v>2015</v>
      </c>
      <c r="P109" s="26">
        <v>5</v>
      </c>
      <c r="Q109" s="1" t="s">
        <v>2193</v>
      </c>
      <c r="R109" s="2">
        <v>24.73</v>
      </c>
      <c r="S109" s="249" t="s">
        <v>559</v>
      </c>
      <c r="T109" s="1" t="s">
        <v>1970</v>
      </c>
      <c r="U109" s="3" t="s">
        <v>1953</v>
      </c>
      <c r="V109" s="3" t="s">
        <v>1953</v>
      </c>
      <c r="W109" s="22" t="s">
        <v>2892</v>
      </c>
      <c r="X109" s="22" t="s">
        <v>2847</v>
      </c>
      <c r="Y109" s="82">
        <f t="shared" si="5"/>
        <v>80</v>
      </c>
      <c r="Z109" s="82" t="str">
        <f t="shared" si="3"/>
        <v>0</v>
      </c>
      <c r="AA109" s="82">
        <f t="shared" si="4"/>
        <v>80</v>
      </c>
      <c r="AC109" s="5"/>
    </row>
    <row r="110" spans="1:29" s="3" customFormat="1" ht="12" customHeight="1" x14ac:dyDescent="0.2">
      <c r="A110" s="1" t="s">
        <v>2013</v>
      </c>
      <c r="B110" s="2">
        <v>26.35</v>
      </c>
      <c r="C110" s="1" t="s">
        <v>2193</v>
      </c>
      <c r="D110" s="1" t="s">
        <v>2718</v>
      </c>
      <c r="E110" s="3" t="s">
        <v>2187</v>
      </c>
      <c r="F110" s="3">
        <v>8</v>
      </c>
      <c r="G110" s="3">
        <v>15</v>
      </c>
      <c r="H110" s="3" t="s">
        <v>2839</v>
      </c>
      <c r="I110" s="4" t="s">
        <v>2024</v>
      </c>
      <c r="J110" s="3" t="s">
        <v>446</v>
      </c>
      <c r="K110" s="4" t="s">
        <v>2408</v>
      </c>
      <c r="L110" s="244" t="s">
        <v>2185</v>
      </c>
      <c r="M110" s="26" t="s">
        <v>2453</v>
      </c>
      <c r="N110" s="22" t="s">
        <v>446</v>
      </c>
      <c r="O110" s="26" t="s">
        <v>560</v>
      </c>
      <c r="P110" s="26">
        <v>15</v>
      </c>
      <c r="Q110" s="1" t="s">
        <v>2193</v>
      </c>
      <c r="R110" s="2">
        <v>24.73</v>
      </c>
      <c r="S110" s="249" t="s">
        <v>561</v>
      </c>
      <c r="T110" s="1" t="s">
        <v>1970</v>
      </c>
      <c r="U110" s="3" t="s">
        <v>1953</v>
      </c>
      <c r="V110" s="3" t="s">
        <v>1953</v>
      </c>
      <c r="W110" s="22" t="s">
        <v>2892</v>
      </c>
      <c r="X110" s="22" t="s">
        <v>2847</v>
      </c>
      <c r="Y110" s="82">
        <f t="shared" si="5"/>
        <v>240</v>
      </c>
      <c r="Z110" s="82" t="str">
        <f t="shared" si="3"/>
        <v>0</v>
      </c>
      <c r="AA110" s="82">
        <f t="shared" si="4"/>
        <v>240</v>
      </c>
      <c r="AC110" s="5"/>
    </row>
    <row r="111" spans="1:29" s="3" customFormat="1" ht="12" customHeight="1" x14ac:dyDescent="0.2">
      <c r="A111" s="1" t="s">
        <v>2013</v>
      </c>
      <c r="B111" s="2">
        <v>26.35</v>
      </c>
      <c r="C111" s="1" t="s">
        <v>2193</v>
      </c>
      <c r="D111" s="1" t="s">
        <v>2718</v>
      </c>
      <c r="E111" s="3" t="s">
        <v>2187</v>
      </c>
      <c r="F111" s="3">
        <v>8</v>
      </c>
      <c r="G111" s="3">
        <v>5</v>
      </c>
      <c r="H111" s="3" t="s">
        <v>2839</v>
      </c>
      <c r="I111" s="4" t="s">
        <v>2024</v>
      </c>
      <c r="J111" s="3" t="s">
        <v>446</v>
      </c>
      <c r="K111" s="4" t="s">
        <v>2408</v>
      </c>
      <c r="L111" s="244" t="s">
        <v>2185</v>
      </c>
      <c r="M111" s="26" t="s">
        <v>2453</v>
      </c>
      <c r="N111" s="22" t="s">
        <v>446</v>
      </c>
      <c r="O111" s="26" t="s">
        <v>562</v>
      </c>
      <c r="P111" s="26">
        <v>5</v>
      </c>
      <c r="Q111" s="1" t="s">
        <v>2193</v>
      </c>
      <c r="R111" s="2">
        <v>24.73</v>
      </c>
      <c r="S111" s="249" t="s">
        <v>563</v>
      </c>
      <c r="T111" s="1" t="s">
        <v>1970</v>
      </c>
      <c r="U111" s="3" t="s">
        <v>1953</v>
      </c>
      <c r="V111" s="3" t="s">
        <v>1953</v>
      </c>
      <c r="W111" s="22" t="s">
        <v>2892</v>
      </c>
      <c r="X111" s="22" t="s">
        <v>2847</v>
      </c>
      <c r="Y111" s="82">
        <f t="shared" si="5"/>
        <v>80</v>
      </c>
      <c r="Z111" s="82" t="str">
        <f t="shared" si="3"/>
        <v>0</v>
      </c>
      <c r="AA111" s="82">
        <f t="shared" si="4"/>
        <v>80</v>
      </c>
      <c r="AC111" s="5"/>
    </row>
    <row r="112" spans="1:29" s="3" customFormat="1" ht="12" customHeight="1" x14ac:dyDescent="0.2">
      <c r="A112" s="1" t="s">
        <v>2010</v>
      </c>
      <c r="B112" s="2">
        <v>185</v>
      </c>
      <c r="C112" s="1" t="s">
        <v>2218</v>
      </c>
      <c r="D112" s="1" t="s">
        <v>2718</v>
      </c>
      <c r="E112" s="3" t="s">
        <v>2187</v>
      </c>
      <c r="F112" s="3">
        <v>8</v>
      </c>
      <c r="G112" s="3">
        <v>25</v>
      </c>
      <c r="I112" s="29" t="s">
        <v>2002</v>
      </c>
      <c r="J112" s="3" t="s">
        <v>446</v>
      </c>
      <c r="K112" s="4" t="s">
        <v>2490</v>
      </c>
      <c r="L112" s="244" t="s">
        <v>2185</v>
      </c>
      <c r="M112" s="26" t="s">
        <v>2453</v>
      </c>
      <c r="N112" s="22" t="s">
        <v>446</v>
      </c>
      <c r="O112" s="142" t="s">
        <v>2026</v>
      </c>
      <c r="P112" s="26">
        <v>25</v>
      </c>
      <c r="Q112" s="1" t="s">
        <v>2193</v>
      </c>
      <c r="R112" s="2">
        <v>24.73</v>
      </c>
      <c r="S112" s="249" t="s">
        <v>564</v>
      </c>
      <c r="T112" s="1" t="s">
        <v>1970</v>
      </c>
      <c r="U112" s="3" t="s">
        <v>1953</v>
      </c>
      <c r="V112" s="3" t="s">
        <v>1953</v>
      </c>
      <c r="W112" s="22" t="s">
        <v>2892</v>
      </c>
      <c r="X112" s="22" t="s">
        <v>2847</v>
      </c>
      <c r="Y112" s="82">
        <f t="shared" si="5"/>
        <v>400</v>
      </c>
      <c r="Z112" s="82" t="str">
        <f t="shared" si="3"/>
        <v>0</v>
      </c>
      <c r="AA112" s="82">
        <f t="shared" si="4"/>
        <v>400</v>
      </c>
      <c r="AC112" s="5"/>
    </row>
    <row r="113" spans="1:29" s="3" customFormat="1" ht="12" customHeight="1" x14ac:dyDescent="0.2">
      <c r="A113" s="1" t="s">
        <v>2001</v>
      </c>
      <c r="B113" s="2">
        <v>360</v>
      </c>
      <c r="C113" s="1" t="s">
        <v>2193</v>
      </c>
      <c r="D113" s="1" t="s">
        <v>2718</v>
      </c>
      <c r="E113" s="3" t="s">
        <v>2187</v>
      </c>
      <c r="F113" s="3">
        <v>8</v>
      </c>
      <c r="G113" s="3">
        <v>25</v>
      </c>
      <c r="I113" s="111" t="s">
        <v>565</v>
      </c>
      <c r="J113" s="3" t="s">
        <v>446</v>
      </c>
      <c r="K113" s="4" t="s">
        <v>2490</v>
      </c>
      <c r="L113" s="244" t="s">
        <v>2185</v>
      </c>
      <c r="M113" s="26" t="s">
        <v>2453</v>
      </c>
      <c r="N113" s="22" t="s">
        <v>446</v>
      </c>
      <c r="O113" s="142" t="s">
        <v>566</v>
      </c>
      <c r="P113" s="26">
        <v>25</v>
      </c>
      <c r="Q113" s="1" t="s">
        <v>2193</v>
      </c>
      <c r="R113" s="2">
        <v>24.73</v>
      </c>
      <c r="S113" s="249" t="s">
        <v>567</v>
      </c>
      <c r="T113" s="1" t="s">
        <v>1970</v>
      </c>
      <c r="U113" s="3" t="s">
        <v>1953</v>
      </c>
      <c r="V113" s="3" t="s">
        <v>1953</v>
      </c>
      <c r="W113" s="22" t="s">
        <v>2892</v>
      </c>
      <c r="X113" s="22" t="s">
        <v>2847</v>
      </c>
      <c r="Y113" s="82">
        <f t="shared" si="5"/>
        <v>400</v>
      </c>
      <c r="Z113" s="82" t="str">
        <f t="shared" si="3"/>
        <v>0</v>
      </c>
      <c r="AA113" s="82">
        <f t="shared" si="4"/>
        <v>400</v>
      </c>
      <c r="AC113" s="5"/>
    </row>
    <row r="114" spans="1:29" s="3" customFormat="1" ht="12" customHeight="1" x14ac:dyDescent="0.2">
      <c r="A114" s="1" t="s">
        <v>568</v>
      </c>
      <c r="B114" s="2">
        <v>0</v>
      </c>
      <c r="C114" s="248" t="s">
        <v>1002</v>
      </c>
      <c r="D114" s="1" t="s">
        <v>2718</v>
      </c>
      <c r="E114" s="3" t="s">
        <v>2187</v>
      </c>
      <c r="F114" s="3">
        <v>8</v>
      </c>
      <c r="G114" s="235">
        <v>25</v>
      </c>
      <c r="H114" s="22"/>
      <c r="I114" s="29" t="s">
        <v>1947</v>
      </c>
      <c r="J114" s="22" t="s">
        <v>446</v>
      </c>
      <c r="K114" s="29" t="s">
        <v>530</v>
      </c>
      <c r="L114" s="244" t="s">
        <v>2185</v>
      </c>
      <c r="M114" s="26" t="s">
        <v>2453</v>
      </c>
      <c r="N114" s="22" t="s">
        <v>446</v>
      </c>
      <c r="O114" s="142" t="s">
        <v>2026</v>
      </c>
      <c r="P114" s="26">
        <v>25</v>
      </c>
      <c r="Q114" s="1" t="s">
        <v>2193</v>
      </c>
      <c r="R114" s="2">
        <v>24.73</v>
      </c>
      <c r="S114" s="249" t="s">
        <v>569</v>
      </c>
      <c r="T114" s="1" t="s">
        <v>1970</v>
      </c>
      <c r="U114" s="3" t="s">
        <v>1953</v>
      </c>
      <c r="V114" s="3" t="s">
        <v>1953</v>
      </c>
      <c r="W114" s="22" t="s">
        <v>2892</v>
      </c>
      <c r="X114" s="22" t="s">
        <v>2847</v>
      </c>
      <c r="Y114" s="82">
        <f t="shared" si="5"/>
        <v>400</v>
      </c>
      <c r="Z114" s="82" t="str">
        <f t="shared" si="3"/>
        <v>0</v>
      </c>
      <c r="AA114" s="82">
        <f t="shared" si="4"/>
        <v>400</v>
      </c>
      <c r="AC114" s="5"/>
    </row>
    <row r="115" spans="1:29" s="3" customFormat="1" ht="12" customHeight="1" x14ac:dyDescent="0.2">
      <c r="A115" s="1" t="s">
        <v>568</v>
      </c>
      <c r="B115" s="2">
        <v>0</v>
      </c>
      <c r="C115" s="248" t="s">
        <v>1002</v>
      </c>
      <c r="D115" s="1" t="s">
        <v>2718</v>
      </c>
      <c r="E115" s="3" t="s">
        <v>2187</v>
      </c>
      <c r="F115" s="3">
        <v>8</v>
      </c>
      <c r="G115" s="28">
        <v>1</v>
      </c>
      <c r="H115" s="22" t="s">
        <v>2839</v>
      </c>
      <c r="I115" s="29" t="s">
        <v>1947</v>
      </c>
      <c r="J115" s="22" t="s">
        <v>446</v>
      </c>
      <c r="K115" s="29" t="s">
        <v>530</v>
      </c>
      <c r="L115" s="244" t="s">
        <v>2185</v>
      </c>
      <c r="M115" s="26" t="s">
        <v>2453</v>
      </c>
      <c r="N115" s="22" t="s">
        <v>446</v>
      </c>
      <c r="O115" s="142" t="s">
        <v>2026</v>
      </c>
      <c r="P115" s="302">
        <v>1</v>
      </c>
      <c r="Q115" s="1" t="s">
        <v>2193</v>
      </c>
      <c r="R115" s="2">
        <v>24.73</v>
      </c>
      <c r="S115" s="249" t="s">
        <v>569</v>
      </c>
      <c r="T115" s="1" t="s">
        <v>1970</v>
      </c>
      <c r="U115" s="3" t="s">
        <v>1953</v>
      </c>
      <c r="V115" s="3" t="s">
        <v>1953</v>
      </c>
      <c r="W115" s="22" t="s">
        <v>2892</v>
      </c>
      <c r="X115" s="22" t="s">
        <v>2847</v>
      </c>
      <c r="Y115" s="82">
        <f t="shared" si="5"/>
        <v>16</v>
      </c>
      <c r="Z115" s="82" t="str">
        <f t="shared" si="3"/>
        <v>0</v>
      </c>
      <c r="AA115" s="82">
        <f t="shared" si="4"/>
        <v>16</v>
      </c>
      <c r="AC115" s="5"/>
    </row>
    <row r="116" spans="1:29" s="22" customFormat="1" ht="12" customHeight="1" x14ac:dyDescent="0.2">
      <c r="A116" s="1" t="s">
        <v>568</v>
      </c>
      <c r="B116" s="21">
        <v>0</v>
      </c>
      <c r="C116" s="248" t="s">
        <v>1002</v>
      </c>
      <c r="D116" s="20" t="s">
        <v>2718</v>
      </c>
      <c r="E116" s="22" t="s">
        <v>2187</v>
      </c>
      <c r="F116" s="22">
        <v>8</v>
      </c>
      <c r="G116" s="28">
        <v>7</v>
      </c>
      <c r="H116" s="22" t="s">
        <v>2839</v>
      </c>
      <c r="I116" s="29" t="s">
        <v>1947</v>
      </c>
      <c r="J116" s="22" t="s">
        <v>446</v>
      </c>
      <c r="K116" s="29" t="s">
        <v>530</v>
      </c>
      <c r="L116" s="246" t="s">
        <v>2185</v>
      </c>
      <c r="M116" s="22" t="s">
        <v>1949</v>
      </c>
      <c r="N116" s="22" t="s">
        <v>446</v>
      </c>
      <c r="O116" s="303" t="s">
        <v>3169</v>
      </c>
      <c r="P116" s="28">
        <v>7</v>
      </c>
      <c r="Q116" s="20" t="s">
        <v>2193</v>
      </c>
      <c r="R116" s="21">
        <v>19.3</v>
      </c>
      <c r="S116" s="250" t="s">
        <v>545</v>
      </c>
      <c r="T116" s="20" t="s">
        <v>1952</v>
      </c>
      <c r="U116" s="22" t="s">
        <v>1953</v>
      </c>
      <c r="V116" s="22" t="s">
        <v>1953</v>
      </c>
      <c r="W116" s="22" t="s">
        <v>2892</v>
      </c>
      <c r="X116" s="22" t="s">
        <v>2847</v>
      </c>
      <c r="Y116" s="82">
        <f t="shared" si="5"/>
        <v>112</v>
      </c>
      <c r="Z116" s="82" t="str">
        <f t="shared" si="3"/>
        <v>0</v>
      </c>
      <c r="AA116" s="82">
        <f t="shared" si="4"/>
        <v>112</v>
      </c>
      <c r="AC116" s="25"/>
    </row>
    <row r="117" spans="1:29" s="16" customFormat="1" ht="12" customHeight="1" x14ac:dyDescent="0.2">
      <c r="A117" s="1"/>
      <c r="B117" s="2"/>
      <c r="C117" s="248"/>
      <c r="D117" s="1"/>
      <c r="E117" s="3"/>
      <c r="F117" s="3"/>
      <c r="G117" s="3"/>
      <c r="H117" s="3"/>
      <c r="I117" s="29"/>
      <c r="J117" s="22"/>
      <c r="K117" s="29"/>
      <c r="L117" s="244" t="s">
        <v>2185</v>
      </c>
      <c r="M117" s="74"/>
      <c r="O117" s="139"/>
      <c r="Q117" s="312"/>
      <c r="R117" s="313"/>
      <c r="S117" s="419"/>
      <c r="T117" s="312"/>
      <c r="X117" s="74"/>
      <c r="Y117" s="82"/>
      <c r="Z117" s="82" t="str">
        <f t="shared" si="3"/>
        <v>0</v>
      </c>
      <c r="AA117" s="82" t="str">
        <f t="shared" si="4"/>
        <v>0</v>
      </c>
      <c r="AC117" s="315"/>
    </row>
    <row r="118" spans="1:29" s="316" customFormat="1" ht="12" customHeight="1" thickBot="1" x14ac:dyDescent="0.35">
      <c r="G118" s="317">
        <f>SUM(G97:G117)</f>
        <v>358</v>
      </c>
      <c r="I118" s="318"/>
      <c r="J118" s="376"/>
      <c r="K118" s="320"/>
      <c r="L118" s="320"/>
      <c r="M118" s="267">
        <f>G118-P118</f>
        <v>0</v>
      </c>
      <c r="N118" s="376"/>
      <c r="O118" s="321"/>
      <c r="P118" s="295">
        <f>SUM(P97:P117)</f>
        <v>358</v>
      </c>
      <c r="S118" s="321"/>
      <c r="Y118" s="82"/>
      <c r="Z118" s="82" t="str">
        <f t="shared" si="3"/>
        <v>0</v>
      </c>
      <c r="AA118" s="82" t="str">
        <f t="shared" si="4"/>
        <v>0</v>
      </c>
    </row>
    <row r="119" spans="1:29" s="322" customFormat="1" ht="12" customHeight="1" x14ac:dyDescent="0.3">
      <c r="C119" s="323" t="s">
        <v>2031</v>
      </c>
      <c r="G119" s="324"/>
      <c r="H119" s="325"/>
      <c r="I119" s="324"/>
      <c r="J119" s="380"/>
      <c r="K119" s="324"/>
      <c r="L119" s="324"/>
      <c r="N119" s="380"/>
      <c r="O119" s="326"/>
      <c r="S119" s="326"/>
      <c r="Y119" s="82"/>
      <c r="Z119" s="82" t="str">
        <f t="shared" si="3"/>
        <v>0</v>
      </c>
      <c r="AA119" s="82" t="str">
        <f t="shared" si="4"/>
        <v>0</v>
      </c>
    </row>
    <row r="120" spans="1:29" s="3" customFormat="1" ht="12" customHeight="1" x14ac:dyDescent="0.2">
      <c r="A120" s="1"/>
      <c r="B120" s="2"/>
      <c r="C120" s="1"/>
      <c r="D120" s="1"/>
      <c r="K120" s="4"/>
      <c r="L120" s="244" t="s">
        <v>2185</v>
      </c>
      <c r="Y120" s="82"/>
      <c r="Z120" s="82" t="str">
        <f t="shared" si="3"/>
        <v>0</v>
      </c>
      <c r="AA120" s="82" t="str">
        <f t="shared" si="4"/>
        <v>0</v>
      </c>
      <c r="AC120" s="5"/>
    </row>
    <row r="121" spans="1:29" s="22" customFormat="1" ht="12" customHeight="1" x14ac:dyDescent="0.2">
      <c r="A121" s="20" t="s">
        <v>2032</v>
      </c>
      <c r="B121" s="21">
        <v>310</v>
      </c>
      <c r="C121" s="20" t="s">
        <v>2033</v>
      </c>
      <c r="D121" s="20" t="s">
        <v>2186</v>
      </c>
      <c r="E121" s="22" t="s">
        <v>2187</v>
      </c>
      <c r="F121" s="22">
        <v>16</v>
      </c>
      <c r="G121" s="22">
        <v>25</v>
      </c>
      <c r="I121" s="274" t="s">
        <v>2034</v>
      </c>
      <c r="J121" s="22" t="s">
        <v>446</v>
      </c>
      <c r="K121" s="23" t="s">
        <v>2035</v>
      </c>
      <c r="L121" s="246" t="s">
        <v>2185</v>
      </c>
      <c r="M121" s="26" t="s">
        <v>2821</v>
      </c>
      <c r="N121" s="22" t="s">
        <v>446</v>
      </c>
      <c r="O121" s="26" t="s">
        <v>570</v>
      </c>
      <c r="P121" s="26">
        <v>25</v>
      </c>
      <c r="Q121" s="20" t="s">
        <v>1906</v>
      </c>
      <c r="R121" s="21">
        <v>0</v>
      </c>
      <c r="S121" s="250" t="s">
        <v>571</v>
      </c>
      <c r="T121" s="1" t="s">
        <v>498</v>
      </c>
      <c r="U121" s="22" t="s">
        <v>2039</v>
      </c>
      <c r="V121" s="22" t="s">
        <v>2039</v>
      </c>
      <c r="W121" s="22" t="s">
        <v>2892</v>
      </c>
      <c r="X121" s="22" t="s">
        <v>2847</v>
      </c>
      <c r="Y121" s="82">
        <f t="shared" si="5"/>
        <v>800</v>
      </c>
      <c r="Z121" s="82" t="str">
        <f t="shared" si="3"/>
        <v>0</v>
      </c>
      <c r="AA121" s="82">
        <f t="shared" si="4"/>
        <v>800</v>
      </c>
      <c r="AC121" s="25"/>
    </row>
    <row r="122" spans="1:29" s="22" customFormat="1" ht="12" customHeight="1" x14ac:dyDescent="0.2">
      <c r="A122" s="20"/>
      <c r="B122" s="21"/>
      <c r="C122" s="20"/>
      <c r="D122" s="20"/>
      <c r="K122" s="23"/>
      <c r="L122" s="246" t="s">
        <v>2185</v>
      </c>
      <c r="M122" s="235" t="s">
        <v>2821</v>
      </c>
      <c r="P122" s="235">
        <v>0</v>
      </c>
      <c r="Q122" s="20" t="s">
        <v>1906</v>
      </c>
      <c r="R122" s="21">
        <v>0</v>
      </c>
      <c r="S122" s="24"/>
      <c r="T122" s="20" t="s">
        <v>2038</v>
      </c>
      <c r="U122" s="22" t="s">
        <v>2039</v>
      </c>
      <c r="V122" s="22" t="s">
        <v>2039</v>
      </c>
      <c r="W122" s="22" t="s">
        <v>2892</v>
      </c>
      <c r="X122" s="22" t="s">
        <v>2847</v>
      </c>
      <c r="Y122" s="82"/>
      <c r="Z122" s="82" t="str">
        <f t="shared" si="3"/>
        <v>0</v>
      </c>
      <c r="AA122" s="82">
        <f t="shared" si="4"/>
        <v>0</v>
      </c>
      <c r="AC122" s="25"/>
    </row>
    <row r="123" spans="1:29" s="22" customFormat="1" ht="12" customHeight="1" x14ac:dyDescent="0.2">
      <c r="A123" s="20"/>
      <c r="B123" s="21"/>
      <c r="C123" s="20"/>
      <c r="D123" s="20"/>
      <c r="K123" s="23"/>
      <c r="L123" s="246" t="s">
        <v>2185</v>
      </c>
      <c r="M123" s="235" t="s">
        <v>2821</v>
      </c>
      <c r="P123" s="235">
        <v>0</v>
      </c>
      <c r="Q123" s="20" t="s">
        <v>1906</v>
      </c>
      <c r="R123" s="21">
        <v>0</v>
      </c>
      <c r="S123" s="24"/>
      <c r="T123" s="20" t="s">
        <v>2038</v>
      </c>
      <c r="U123" s="22" t="s">
        <v>2039</v>
      </c>
      <c r="V123" s="22" t="s">
        <v>2039</v>
      </c>
      <c r="W123" s="22" t="s">
        <v>2892</v>
      </c>
      <c r="X123" s="22" t="s">
        <v>2847</v>
      </c>
      <c r="Y123" s="82"/>
      <c r="Z123" s="82" t="str">
        <f t="shared" si="3"/>
        <v>0</v>
      </c>
      <c r="AA123" s="82">
        <f t="shared" si="4"/>
        <v>0</v>
      </c>
      <c r="AC123" s="25"/>
    </row>
    <row r="124" spans="1:29" s="43" customFormat="1" ht="12" customHeight="1" x14ac:dyDescent="0.25">
      <c r="J124" s="45"/>
      <c r="L124" s="246" t="s">
        <v>2185</v>
      </c>
      <c r="M124" s="235" t="s">
        <v>2821</v>
      </c>
      <c r="N124" s="22"/>
      <c r="O124" s="22"/>
      <c r="P124" s="235">
        <v>0</v>
      </c>
      <c r="Q124" s="20" t="s">
        <v>1906</v>
      </c>
      <c r="R124" s="21">
        <v>0</v>
      </c>
      <c r="S124" s="24"/>
      <c r="T124" s="20" t="s">
        <v>2038</v>
      </c>
      <c r="U124" s="22" t="s">
        <v>2039</v>
      </c>
      <c r="V124" s="22" t="s">
        <v>2039</v>
      </c>
      <c r="W124" s="22" t="s">
        <v>2892</v>
      </c>
      <c r="X124" s="22" t="s">
        <v>2847</v>
      </c>
      <c r="Y124" s="82"/>
      <c r="Z124" s="82" t="str">
        <f t="shared" si="3"/>
        <v>0</v>
      </c>
      <c r="AA124" s="82">
        <f t="shared" si="4"/>
        <v>0</v>
      </c>
    </row>
    <row r="125" spans="1:29" s="74" customFormat="1" ht="12" customHeight="1" x14ac:dyDescent="0.2">
      <c r="A125" s="83"/>
      <c r="B125" s="84"/>
      <c r="C125" s="83"/>
      <c r="D125" s="83"/>
      <c r="G125" s="245"/>
      <c r="H125" s="286"/>
      <c r="I125" s="274"/>
      <c r="J125" s="310"/>
      <c r="K125" s="245"/>
      <c r="L125" s="246" t="s">
        <v>2185</v>
      </c>
      <c r="M125" s="275"/>
      <c r="O125" s="28"/>
      <c r="Q125" s="248"/>
      <c r="R125" s="21"/>
      <c r="S125" s="355"/>
      <c r="T125" s="20"/>
      <c r="Y125" s="82"/>
      <c r="Z125" s="82" t="str">
        <f t="shared" si="3"/>
        <v>0</v>
      </c>
      <c r="AA125" s="82" t="str">
        <f t="shared" si="4"/>
        <v>0</v>
      </c>
      <c r="AC125" s="85"/>
    </row>
    <row r="126" spans="1:29" s="327" customFormat="1" ht="12" customHeight="1" thickBot="1" x14ac:dyDescent="0.35">
      <c r="G126" s="264">
        <f>SUM(G119:G125)</f>
        <v>25</v>
      </c>
      <c r="I126" s="328"/>
      <c r="J126" s="375"/>
      <c r="L126" s="320"/>
      <c r="M126" s="267">
        <f>G126-P126</f>
        <v>0</v>
      </c>
      <c r="N126" s="375"/>
      <c r="O126" s="329"/>
      <c r="P126" s="267">
        <f>SUM(P119:P125)</f>
        <v>25</v>
      </c>
      <c r="S126" s="329"/>
      <c r="Y126" s="82"/>
      <c r="Z126" s="82" t="str">
        <f t="shared" si="3"/>
        <v>0</v>
      </c>
      <c r="AA126" s="82" t="str">
        <f t="shared" si="4"/>
        <v>0</v>
      </c>
    </row>
    <row r="127" spans="1:29" s="71" customFormat="1" ht="12" customHeight="1" x14ac:dyDescent="0.3">
      <c r="C127" s="330" t="s">
        <v>2045</v>
      </c>
      <c r="G127" s="309"/>
      <c r="H127" s="67"/>
      <c r="I127" s="309"/>
      <c r="J127" s="374"/>
      <c r="K127" s="309"/>
      <c r="L127" s="309"/>
      <c r="N127" s="374"/>
      <c r="O127" s="311"/>
      <c r="S127" s="311"/>
      <c r="Y127" s="82"/>
      <c r="Z127" s="82" t="str">
        <f t="shared" si="3"/>
        <v>0</v>
      </c>
      <c r="AA127" s="82" t="str">
        <f t="shared" si="4"/>
        <v>0</v>
      </c>
    </row>
    <row r="128" spans="1:29" s="43" customFormat="1" ht="12" customHeight="1" x14ac:dyDescent="0.25">
      <c r="A128" s="20" t="s">
        <v>2032</v>
      </c>
      <c r="B128" s="21">
        <v>310</v>
      </c>
      <c r="C128" s="20" t="s">
        <v>2033</v>
      </c>
      <c r="D128" s="20" t="s">
        <v>2718</v>
      </c>
      <c r="E128" s="22" t="s">
        <v>2187</v>
      </c>
      <c r="F128" s="22">
        <v>8</v>
      </c>
      <c r="G128" s="22">
        <v>25</v>
      </c>
      <c r="H128" s="22"/>
      <c r="I128" s="274" t="s">
        <v>2034</v>
      </c>
      <c r="J128" s="22" t="s">
        <v>446</v>
      </c>
      <c r="K128" s="23" t="s">
        <v>2035</v>
      </c>
      <c r="L128" s="246" t="s">
        <v>2185</v>
      </c>
      <c r="M128" s="26" t="s">
        <v>2821</v>
      </c>
      <c r="N128" s="22" t="s">
        <v>446</v>
      </c>
      <c r="O128" s="26" t="s">
        <v>570</v>
      </c>
      <c r="P128" s="26">
        <v>25</v>
      </c>
      <c r="Q128" s="20"/>
      <c r="R128" s="21"/>
      <c r="S128" s="250" t="s">
        <v>571</v>
      </c>
      <c r="T128" s="20"/>
      <c r="U128" s="22" t="s">
        <v>2039</v>
      </c>
      <c r="V128" s="22" t="s">
        <v>2039</v>
      </c>
      <c r="W128" s="22" t="s">
        <v>2892</v>
      </c>
      <c r="X128" s="22" t="s">
        <v>2847</v>
      </c>
      <c r="Y128" s="82">
        <f t="shared" si="5"/>
        <v>400</v>
      </c>
      <c r="Z128" s="82" t="str">
        <f t="shared" si="3"/>
        <v>0</v>
      </c>
      <c r="AA128" s="82">
        <f t="shared" si="4"/>
        <v>400</v>
      </c>
    </row>
    <row r="129" spans="1:34" s="74" customFormat="1" ht="12" customHeight="1" x14ac:dyDescent="0.2">
      <c r="A129" s="83"/>
      <c r="B129" s="84"/>
      <c r="C129" s="83"/>
      <c r="D129" s="83"/>
      <c r="G129" s="245"/>
      <c r="H129" s="286"/>
      <c r="I129" s="274"/>
      <c r="J129" s="310"/>
      <c r="K129" s="245"/>
      <c r="L129" s="244" t="s">
        <v>2185</v>
      </c>
      <c r="M129" s="275"/>
      <c r="O129" s="28"/>
      <c r="Q129" s="248"/>
      <c r="R129" s="21"/>
      <c r="S129" s="355"/>
      <c r="T129" s="20"/>
      <c r="Y129" s="82"/>
      <c r="Z129" s="82" t="str">
        <f t="shared" si="3"/>
        <v>0</v>
      </c>
      <c r="AA129" s="82" t="str">
        <f t="shared" si="4"/>
        <v>0</v>
      </c>
      <c r="AC129" s="85"/>
    </row>
    <row r="130" spans="1:34" s="316" customFormat="1" ht="12" customHeight="1" thickBot="1" x14ac:dyDescent="0.35">
      <c r="G130" s="317">
        <f>SUM(G127:G129)</f>
        <v>25</v>
      </c>
      <c r="H130" s="327"/>
      <c r="I130" s="331"/>
      <c r="J130" s="376"/>
      <c r="L130" s="318"/>
      <c r="M130" s="295">
        <f>G130-P130</f>
        <v>0</v>
      </c>
      <c r="N130" s="376"/>
      <c r="O130" s="321"/>
      <c r="P130" s="295">
        <f>SUM(P127:P129)</f>
        <v>25</v>
      </c>
      <c r="S130" s="321"/>
      <c r="Y130" s="82"/>
      <c r="Z130" s="82" t="str">
        <f t="shared" si="3"/>
        <v>0</v>
      </c>
      <c r="AA130" s="82" t="str">
        <f t="shared" si="4"/>
        <v>0</v>
      </c>
    </row>
    <row r="131" spans="1:34" s="37" customFormat="1" ht="11.85" customHeight="1" x14ac:dyDescent="0.25">
      <c r="A131" s="30"/>
      <c r="B131" s="31"/>
      <c r="C131" s="32" t="s">
        <v>468</v>
      </c>
      <c r="D131" s="33"/>
      <c r="E131" s="34"/>
      <c r="F131" s="35"/>
      <c r="G131" s="36"/>
      <c r="H131" s="30"/>
      <c r="I131" s="30"/>
      <c r="J131" s="30"/>
      <c r="K131" s="30"/>
      <c r="L131" s="34"/>
      <c r="M131" s="30"/>
      <c r="N131" s="30"/>
      <c r="O131" s="30"/>
      <c r="P131" s="36"/>
      <c r="Q131" s="34"/>
      <c r="R131" s="31"/>
      <c r="S131" s="121"/>
      <c r="T131" s="30"/>
      <c r="U131" s="30"/>
      <c r="V131" s="30"/>
      <c r="W131" s="34"/>
      <c r="X131" s="30"/>
      <c r="Y131" s="82"/>
      <c r="Z131" s="82" t="str">
        <f t="shared" si="3"/>
        <v>0</v>
      </c>
      <c r="AA131" s="82" t="str">
        <f t="shared" si="4"/>
        <v>0</v>
      </c>
      <c r="AB131" s="30"/>
      <c r="AC131" s="30"/>
      <c r="AD131" s="34"/>
      <c r="AE131" s="34"/>
      <c r="AF131" s="34"/>
      <c r="AG131" s="34"/>
      <c r="AH131" s="34"/>
    </row>
    <row r="132" spans="1:34" s="3" customFormat="1" ht="11.85" customHeight="1" x14ac:dyDescent="0.2">
      <c r="A132" s="1" t="s">
        <v>424</v>
      </c>
      <c r="B132" s="21">
        <v>0</v>
      </c>
      <c r="C132" s="1" t="s">
        <v>2218</v>
      </c>
      <c r="D132" s="1" t="s">
        <v>2186</v>
      </c>
      <c r="E132" s="3" t="s">
        <v>2187</v>
      </c>
      <c r="F132" s="3">
        <v>16</v>
      </c>
      <c r="G132" s="3">
        <v>6</v>
      </c>
      <c r="J132" s="3" t="s">
        <v>446</v>
      </c>
      <c r="K132" s="75" t="s">
        <v>2821</v>
      </c>
      <c r="L132" s="76" t="s">
        <v>2185</v>
      </c>
      <c r="M132" s="77" t="s">
        <v>2821</v>
      </c>
      <c r="N132" s="3" t="s">
        <v>446</v>
      </c>
      <c r="O132" s="87" t="s">
        <v>428</v>
      </c>
      <c r="P132" s="22">
        <v>6</v>
      </c>
      <c r="Q132" s="1" t="s">
        <v>1002</v>
      </c>
      <c r="R132" s="2">
        <v>0</v>
      </c>
      <c r="S132" s="120" t="s">
        <v>436</v>
      </c>
      <c r="T132" s="1" t="s">
        <v>1006</v>
      </c>
      <c r="U132" s="3" t="s">
        <v>2196</v>
      </c>
      <c r="V132" s="3" t="s">
        <v>2196</v>
      </c>
      <c r="W132" s="3" t="s">
        <v>2892</v>
      </c>
      <c r="X132" s="3" t="s">
        <v>1019</v>
      </c>
      <c r="Y132" s="82">
        <f t="shared" si="5"/>
        <v>192</v>
      </c>
      <c r="Z132" s="82">
        <f t="shared" si="3"/>
        <v>192</v>
      </c>
      <c r="AA132" s="82" t="str">
        <f t="shared" si="4"/>
        <v>0</v>
      </c>
      <c r="AC132" s="5"/>
    </row>
    <row r="133" spans="1:34" s="3" customFormat="1" ht="10.199999999999999" x14ac:dyDescent="0.2">
      <c r="A133" s="1" t="s">
        <v>423</v>
      </c>
      <c r="B133" s="2">
        <v>390</v>
      </c>
      <c r="C133" s="1" t="s">
        <v>2218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75" t="s">
        <v>2367</v>
      </c>
      <c r="L133" s="76" t="s">
        <v>2185</v>
      </c>
      <c r="M133" s="77" t="s">
        <v>2430</v>
      </c>
      <c r="N133" s="3" t="s">
        <v>446</v>
      </c>
      <c r="O133" s="3" t="s">
        <v>2367</v>
      </c>
      <c r="P133" s="3">
        <v>25</v>
      </c>
      <c r="Q133" s="1" t="s">
        <v>2193</v>
      </c>
      <c r="R133" s="2">
        <v>40</v>
      </c>
      <c r="S133" s="120" t="s">
        <v>436</v>
      </c>
      <c r="T133" s="1" t="s">
        <v>2436</v>
      </c>
      <c r="U133" s="3" t="s">
        <v>2196</v>
      </c>
      <c r="V133" s="3" t="s">
        <v>2196</v>
      </c>
      <c r="W133" s="3" t="s">
        <v>2892</v>
      </c>
      <c r="X133" s="3" t="s">
        <v>1019</v>
      </c>
      <c r="Y133" s="82">
        <f t="shared" ref="Y133:Y196" si="6">F133*G133*2</f>
        <v>800</v>
      </c>
      <c r="Z133" s="82">
        <f t="shared" ref="Z133:Z196" si="7">IF(X133="N",Y133,"0")</f>
        <v>800</v>
      </c>
      <c r="AA133" s="82" t="str">
        <f t="shared" ref="AA133:AA196" si="8">IF(X133="P",Y133,"0")</f>
        <v>0</v>
      </c>
      <c r="AC133" s="5"/>
    </row>
    <row r="134" spans="1:34" s="3" customFormat="1" ht="10.199999999999999" x14ac:dyDescent="0.2">
      <c r="A134" s="1" t="s">
        <v>426</v>
      </c>
      <c r="B134" s="2">
        <v>400</v>
      </c>
      <c r="C134" s="1" t="s">
        <v>2218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75" t="s">
        <v>2466</v>
      </c>
      <c r="L134" s="76" t="s">
        <v>2185</v>
      </c>
      <c r="M134" s="77" t="s">
        <v>2430</v>
      </c>
      <c r="N134" s="3" t="s">
        <v>446</v>
      </c>
      <c r="O134" s="3" t="s">
        <v>2899</v>
      </c>
      <c r="P134" s="3">
        <v>25</v>
      </c>
      <c r="Q134" s="1" t="s">
        <v>2193</v>
      </c>
      <c r="R134" s="2">
        <v>40</v>
      </c>
      <c r="S134" s="120" t="s">
        <v>436</v>
      </c>
      <c r="T134" s="1" t="s">
        <v>2436</v>
      </c>
      <c r="U134" s="3" t="s">
        <v>2196</v>
      </c>
      <c r="V134" s="3" t="s">
        <v>2196</v>
      </c>
      <c r="W134" s="3" t="s">
        <v>2892</v>
      </c>
      <c r="X134" s="3" t="s">
        <v>1019</v>
      </c>
      <c r="Y134" s="82">
        <f t="shared" si="6"/>
        <v>800</v>
      </c>
      <c r="Z134" s="82">
        <f t="shared" si="7"/>
        <v>800</v>
      </c>
      <c r="AA134" s="82" t="str">
        <f t="shared" si="8"/>
        <v>0</v>
      </c>
      <c r="AC134" s="5"/>
    </row>
    <row r="135" spans="1:34" s="3" customFormat="1" ht="10.199999999999999" x14ac:dyDescent="0.2">
      <c r="A135" s="1" t="s">
        <v>422</v>
      </c>
      <c r="B135" s="2">
        <v>400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108" t="s">
        <v>432</v>
      </c>
      <c r="L135" s="109" t="s">
        <v>2185</v>
      </c>
      <c r="M135" s="110" t="s">
        <v>2887</v>
      </c>
      <c r="N135" s="3" t="s">
        <v>446</v>
      </c>
      <c r="O135" s="3" t="s">
        <v>432</v>
      </c>
      <c r="P135" s="3">
        <v>25</v>
      </c>
      <c r="Q135" s="1" t="s">
        <v>2193</v>
      </c>
      <c r="R135" s="2">
        <v>80.75</v>
      </c>
      <c r="S135" s="120" t="s">
        <v>436</v>
      </c>
      <c r="T135" s="1" t="s">
        <v>2274</v>
      </c>
      <c r="U135" s="3" t="s">
        <v>2196</v>
      </c>
      <c r="V135" s="3" t="s">
        <v>2196</v>
      </c>
      <c r="W135" s="3" t="s">
        <v>2892</v>
      </c>
      <c r="X135" s="3" t="s">
        <v>1019</v>
      </c>
      <c r="Y135" s="82">
        <f t="shared" si="6"/>
        <v>800</v>
      </c>
      <c r="Z135" s="82">
        <f t="shared" si="7"/>
        <v>800</v>
      </c>
      <c r="AA135" s="82" t="str">
        <f t="shared" si="8"/>
        <v>0</v>
      </c>
      <c r="AC135" s="5"/>
    </row>
    <row r="136" spans="1:34" s="3" customFormat="1" ht="11.85" customHeight="1" x14ac:dyDescent="0.2">
      <c r="A136" s="1" t="s">
        <v>1005</v>
      </c>
      <c r="B136" s="2">
        <v>430</v>
      </c>
      <c r="C136" s="1" t="s">
        <v>1002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112" t="s">
        <v>2490</v>
      </c>
      <c r="L136" s="76" t="s">
        <v>2185</v>
      </c>
      <c r="M136" s="77" t="s">
        <v>2490</v>
      </c>
      <c r="N136" s="3" t="s">
        <v>446</v>
      </c>
      <c r="P136" s="3">
        <v>25</v>
      </c>
      <c r="Q136" s="1" t="s">
        <v>2193</v>
      </c>
      <c r="R136" s="2">
        <v>86.5</v>
      </c>
      <c r="S136" s="120" t="s">
        <v>436</v>
      </c>
      <c r="T136" s="1" t="s">
        <v>2511</v>
      </c>
      <c r="U136" s="3" t="s">
        <v>2196</v>
      </c>
      <c r="V136" s="3" t="s">
        <v>2196</v>
      </c>
      <c r="W136" s="3" t="s">
        <v>2892</v>
      </c>
      <c r="X136" s="3" t="s">
        <v>1019</v>
      </c>
      <c r="Y136" s="82">
        <f t="shared" si="6"/>
        <v>800</v>
      </c>
      <c r="Z136" s="82">
        <f t="shared" si="7"/>
        <v>800</v>
      </c>
      <c r="AA136" s="82" t="str">
        <f t="shared" si="8"/>
        <v>0</v>
      </c>
      <c r="AC136" s="5"/>
    </row>
    <row r="137" spans="1:34" s="3" customFormat="1" ht="10.199999999999999" x14ac:dyDescent="0.2">
      <c r="A137" s="1" t="s">
        <v>1003</v>
      </c>
      <c r="B137" s="2">
        <v>415</v>
      </c>
      <c r="C137" s="1" t="s">
        <v>1002</v>
      </c>
      <c r="D137" s="1" t="s">
        <v>2186</v>
      </c>
      <c r="E137" s="3" t="s">
        <v>2187</v>
      </c>
      <c r="F137" s="3">
        <v>16</v>
      </c>
      <c r="G137" s="3">
        <v>25</v>
      </c>
      <c r="J137" s="3" t="s">
        <v>446</v>
      </c>
      <c r="K137" s="112" t="s">
        <v>2329</v>
      </c>
      <c r="L137" s="76" t="s">
        <v>2185</v>
      </c>
      <c r="M137" s="77" t="s">
        <v>2484</v>
      </c>
      <c r="N137" s="3" t="s">
        <v>446</v>
      </c>
      <c r="O137" s="3" t="s">
        <v>2898</v>
      </c>
      <c r="P137" s="3">
        <v>25</v>
      </c>
      <c r="Q137" s="1" t="s">
        <v>2485</v>
      </c>
      <c r="R137" s="2">
        <v>217</v>
      </c>
      <c r="S137" s="120" t="s">
        <v>436</v>
      </c>
      <c r="T137" s="1" t="s">
        <v>2486</v>
      </c>
      <c r="U137" s="3" t="s">
        <v>2196</v>
      </c>
      <c r="V137" s="3" t="s">
        <v>2196</v>
      </c>
      <c r="W137" s="3" t="s">
        <v>2892</v>
      </c>
      <c r="X137" s="3" t="s">
        <v>1019</v>
      </c>
      <c r="Y137" s="82">
        <f t="shared" si="6"/>
        <v>800</v>
      </c>
      <c r="Z137" s="82">
        <f t="shared" si="7"/>
        <v>800</v>
      </c>
      <c r="AA137" s="82" t="str">
        <f t="shared" si="8"/>
        <v>0</v>
      </c>
      <c r="AC137" s="5"/>
    </row>
    <row r="138" spans="1:34" s="3" customFormat="1" ht="10.199999999999999" x14ac:dyDescent="0.2">
      <c r="A138" s="1" t="s">
        <v>2293</v>
      </c>
      <c r="B138" s="2">
        <v>56.75</v>
      </c>
      <c r="C138" s="1" t="s">
        <v>2193</v>
      </c>
      <c r="D138" s="1" t="s">
        <v>2186</v>
      </c>
      <c r="E138" s="3" t="s">
        <v>2187</v>
      </c>
      <c r="F138" s="3">
        <v>16</v>
      </c>
      <c r="G138" s="3">
        <v>25</v>
      </c>
      <c r="I138" s="4" t="s">
        <v>2848</v>
      </c>
      <c r="J138" s="3" t="s">
        <v>446</v>
      </c>
      <c r="K138" s="108" t="s">
        <v>2277</v>
      </c>
      <c r="L138" s="109" t="s">
        <v>2185</v>
      </c>
      <c r="M138" s="110" t="s">
        <v>2596</v>
      </c>
      <c r="N138" s="3" t="s">
        <v>446</v>
      </c>
      <c r="O138" s="3" t="s">
        <v>2596</v>
      </c>
      <c r="P138" s="3">
        <v>25</v>
      </c>
      <c r="Q138" s="1" t="s">
        <v>2193</v>
      </c>
      <c r="R138" s="2">
        <v>72.25</v>
      </c>
      <c r="S138" s="125">
        <v>15748</v>
      </c>
      <c r="T138" s="1" t="s">
        <v>2598</v>
      </c>
      <c r="U138" s="3" t="s">
        <v>2196</v>
      </c>
      <c r="V138" s="3" t="s">
        <v>2196</v>
      </c>
      <c r="W138" s="3" t="s">
        <v>2892</v>
      </c>
      <c r="X138" s="3" t="s">
        <v>2847</v>
      </c>
      <c r="Y138" s="82">
        <f t="shared" si="6"/>
        <v>800</v>
      </c>
      <c r="Z138" s="82" t="str">
        <f t="shared" si="7"/>
        <v>0</v>
      </c>
      <c r="AA138" s="82">
        <f t="shared" si="8"/>
        <v>800</v>
      </c>
      <c r="AC138" s="5"/>
    </row>
    <row r="139" spans="1:34" s="3" customFormat="1" ht="10.199999999999999" x14ac:dyDescent="0.2">
      <c r="A139" s="1" t="s">
        <v>2294</v>
      </c>
      <c r="B139" s="2">
        <v>64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I139" s="4" t="s">
        <v>2849</v>
      </c>
      <c r="J139" s="3" t="s">
        <v>446</v>
      </c>
      <c r="K139" s="108" t="s">
        <v>2277</v>
      </c>
      <c r="L139" s="109" t="s">
        <v>2185</v>
      </c>
      <c r="M139" s="110" t="s">
        <v>2596</v>
      </c>
      <c r="N139" s="3" t="s">
        <v>446</v>
      </c>
      <c r="O139" s="3" t="s">
        <v>2596</v>
      </c>
      <c r="P139" s="3">
        <v>25</v>
      </c>
      <c r="Q139" s="1" t="s">
        <v>2193</v>
      </c>
      <c r="R139" s="2">
        <v>74</v>
      </c>
      <c r="S139" s="125">
        <v>15749</v>
      </c>
      <c r="T139" s="1" t="s">
        <v>2599</v>
      </c>
      <c r="U139" s="3" t="s">
        <v>2196</v>
      </c>
      <c r="V139" s="3" t="s">
        <v>2196</v>
      </c>
      <c r="W139" s="3" t="s">
        <v>2892</v>
      </c>
      <c r="X139" s="3" t="s">
        <v>2847</v>
      </c>
      <c r="Y139" s="82">
        <f t="shared" si="6"/>
        <v>800</v>
      </c>
      <c r="Z139" s="82" t="str">
        <f t="shared" si="7"/>
        <v>0</v>
      </c>
      <c r="AA139" s="82">
        <f t="shared" si="8"/>
        <v>800</v>
      </c>
      <c r="AC139" s="5"/>
    </row>
    <row r="140" spans="1:34" s="3" customFormat="1" ht="11.85" customHeight="1" x14ac:dyDescent="0.2">
      <c r="A140" s="20" t="s">
        <v>2837</v>
      </c>
      <c r="B140" s="21">
        <v>0</v>
      </c>
      <c r="C140" s="20" t="s">
        <v>2838</v>
      </c>
      <c r="D140" s="20" t="s">
        <v>2186</v>
      </c>
      <c r="E140" s="22" t="s">
        <v>2187</v>
      </c>
      <c r="F140" s="22">
        <v>16</v>
      </c>
      <c r="G140" s="22">
        <v>4</v>
      </c>
      <c r="H140" s="22" t="s">
        <v>2839</v>
      </c>
      <c r="I140" s="23" t="s">
        <v>2840</v>
      </c>
      <c r="J140" s="3" t="s">
        <v>446</v>
      </c>
      <c r="K140" s="75" t="s">
        <v>2841</v>
      </c>
      <c r="L140" s="76" t="s">
        <v>2185</v>
      </c>
      <c r="M140" s="77" t="s">
        <v>2821</v>
      </c>
      <c r="N140" s="27" t="s">
        <v>446</v>
      </c>
      <c r="O140" s="87" t="s">
        <v>428</v>
      </c>
      <c r="P140" s="22">
        <v>4</v>
      </c>
      <c r="Q140" s="1" t="s">
        <v>1002</v>
      </c>
      <c r="R140" s="2">
        <v>0</v>
      </c>
      <c r="S140" s="124">
        <v>15779</v>
      </c>
      <c r="T140" s="1" t="s">
        <v>1006</v>
      </c>
      <c r="U140" s="3" t="s">
        <v>2196</v>
      </c>
      <c r="V140" s="3" t="s">
        <v>2196</v>
      </c>
      <c r="W140" s="3" t="s">
        <v>2892</v>
      </c>
      <c r="X140" s="3" t="s">
        <v>2847</v>
      </c>
      <c r="Y140" s="82">
        <f t="shared" si="6"/>
        <v>128</v>
      </c>
      <c r="Z140" s="82" t="str">
        <f t="shared" si="7"/>
        <v>0</v>
      </c>
      <c r="AA140" s="82">
        <f t="shared" si="8"/>
        <v>128</v>
      </c>
      <c r="AC140" s="5"/>
    </row>
    <row r="141" spans="1:34" s="3" customFormat="1" ht="10.199999999999999" x14ac:dyDescent="0.2">
      <c r="A141" s="1" t="s">
        <v>2387</v>
      </c>
      <c r="B141" s="2">
        <v>315</v>
      </c>
      <c r="C141" s="1" t="s">
        <v>2218</v>
      </c>
      <c r="D141" s="1" t="s">
        <v>2186</v>
      </c>
      <c r="E141" s="3" t="s">
        <v>2187</v>
      </c>
      <c r="F141" s="3">
        <v>16</v>
      </c>
      <c r="G141" s="3">
        <v>5</v>
      </c>
      <c r="I141" s="27" t="s">
        <v>2923</v>
      </c>
      <c r="J141" s="3" t="s">
        <v>446</v>
      </c>
      <c r="K141" s="75" t="s">
        <v>2806</v>
      </c>
      <c r="L141" s="76" t="s">
        <v>2185</v>
      </c>
      <c r="M141" s="77" t="s">
        <v>2821</v>
      </c>
      <c r="N141" s="27" t="s">
        <v>446</v>
      </c>
      <c r="O141" s="87" t="s">
        <v>428</v>
      </c>
      <c r="P141" s="22">
        <v>5</v>
      </c>
      <c r="Q141" s="1" t="s">
        <v>1002</v>
      </c>
      <c r="R141" s="2">
        <v>0</v>
      </c>
      <c r="S141" s="119">
        <v>15781</v>
      </c>
      <c r="T141" s="1" t="s">
        <v>1006</v>
      </c>
      <c r="U141" s="3" t="s">
        <v>2196</v>
      </c>
      <c r="V141" s="3" t="s">
        <v>2196</v>
      </c>
      <c r="W141" s="3" t="s">
        <v>2892</v>
      </c>
      <c r="X141" s="3" t="s">
        <v>2847</v>
      </c>
      <c r="Y141" s="82">
        <f t="shared" si="6"/>
        <v>160</v>
      </c>
      <c r="Z141" s="82" t="str">
        <f t="shared" si="7"/>
        <v>0</v>
      </c>
      <c r="AA141" s="82">
        <f t="shared" si="8"/>
        <v>160</v>
      </c>
      <c r="AC141" s="5"/>
    </row>
    <row r="142" spans="1:34" s="3" customFormat="1" ht="10.199999999999999" x14ac:dyDescent="0.2">
      <c r="A142" s="1" t="s">
        <v>2399</v>
      </c>
      <c r="B142" s="2">
        <v>85.5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I142" s="27" t="s">
        <v>987</v>
      </c>
      <c r="J142" s="3" t="s">
        <v>446</v>
      </c>
      <c r="K142" s="75" t="s">
        <v>2806</v>
      </c>
      <c r="L142" s="76" t="s">
        <v>2185</v>
      </c>
      <c r="M142" s="77" t="s">
        <v>2484</v>
      </c>
      <c r="N142" s="3" t="s">
        <v>446</v>
      </c>
      <c r="O142" s="3" t="s">
        <v>985</v>
      </c>
      <c r="P142" s="3">
        <v>25</v>
      </c>
      <c r="Q142" s="1" t="s">
        <v>2218</v>
      </c>
      <c r="R142" s="2">
        <v>201</v>
      </c>
      <c r="S142" s="124">
        <v>15786</v>
      </c>
      <c r="T142" s="1" t="s">
        <v>2699</v>
      </c>
      <c r="U142" s="3" t="s">
        <v>2196</v>
      </c>
      <c r="V142" s="3" t="s">
        <v>2196</v>
      </c>
      <c r="W142" s="3" t="s">
        <v>2892</v>
      </c>
      <c r="X142" s="3" t="s">
        <v>2847</v>
      </c>
      <c r="Y142" s="82">
        <f t="shared" si="6"/>
        <v>800</v>
      </c>
      <c r="Z142" s="82" t="str">
        <f t="shared" si="7"/>
        <v>0</v>
      </c>
      <c r="AA142" s="82">
        <f t="shared" si="8"/>
        <v>800</v>
      </c>
      <c r="AC142" s="5"/>
    </row>
    <row r="143" spans="1:34" s="3" customFormat="1" ht="10.199999999999999" x14ac:dyDescent="0.2">
      <c r="A143" s="1" t="s">
        <v>2385</v>
      </c>
      <c r="B143" s="2">
        <v>94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27" t="s">
        <v>987</v>
      </c>
      <c r="J143" s="3" t="s">
        <v>446</v>
      </c>
      <c r="K143" s="75" t="s">
        <v>2806</v>
      </c>
      <c r="L143" s="76" t="s">
        <v>2185</v>
      </c>
      <c r="M143" s="77" t="s">
        <v>2484</v>
      </c>
      <c r="N143" s="3" t="s">
        <v>446</v>
      </c>
      <c r="O143" s="3" t="s">
        <v>985</v>
      </c>
      <c r="P143" s="3">
        <v>25</v>
      </c>
      <c r="Q143" s="1" t="s">
        <v>2218</v>
      </c>
      <c r="R143" s="2">
        <v>201</v>
      </c>
      <c r="S143" s="124">
        <v>15786</v>
      </c>
      <c r="T143" s="1" t="s">
        <v>2699</v>
      </c>
      <c r="U143" s="3" t="s">
        <v>2196</v>
      </c>
      <c r="V143" s="3" t="s">
        <v>2196</v>
      </c>
      <c r="W143" s="3" t="s">
        <v>2892</v>
      </c>
      <c r="X143" s="3" t="s">
        <v>2847</v>
      </c>
      <c r="Y143" s="82">
        <f t="shared" si="6"/>
        <v>800</v>
      </c>
      <c r="Z143" s="82" t="str">
        <f t="shared" si="7"/>
        <v>0</v>
      </c>
      <c r="AA143" s="82">
        <f t="shared" si="8"/>
        <v>800</v>
      </c>
      <c r="AC143" s="5"/>
    </row>
    <row r="144" spans="1:34" s="3" customFormat="1" ht="10.199999999999999" x14ac:dyDescent="0.2">
      <c r="A144" s="1" t="s">
        <v>2400</v>
      </c>
      <c r="B144" s="2">
        <v>94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I144" s="27" t="s">
        <v>987</v>
      </c>
      <c r="J144" s="3" t="s">
        <v>446</v>
      </c>
      <c r="K144" s="75" t="s">
        <v>2806</v>
      </c>
      <c r="L144" s="76" t="s">
        <v>2185</v>
      </c>
      <c r="M144" s="77" t="s">
        <v>2484</v>
      </c>
      <c r="N144" s="3" t="s">
        <v>446</v>
      </c>
      <c r="O144" s="3" t="s">
        <v>985</v>
      </c>
      <c r="P144" s="3">
        <v>25</v>
      </c>
      <c r="Q144" s="1" t="s">
        <v>2218</v>
      </c>
      <c r="R144" s="2">
        <v>204</v>
      </c>
      <c r="S144" s="124">
        <v>15786</v>
      </c>
      <c r="T144" s="1" t="s">
        <v>2700</v>
      </c>
      <c r="U144" s="3" t="s">
        <v>2196</v>
      </c>
      <c r="V144" s="3" t="s">
        <v>2196</v>
      </c>
      <c r="W144" s="3" t="s">
        <v>2892</v>
      </c>
      <c r="X144" s="3" t="s">
        <v>2847</v>
      </c>
      <c r="Y144" s="82">
        <f t="shared" si="6"/>
        <v>800</v>
      </c>
      <c r="Z144" s="82" t="str">
        <f t="shared" si="7"/>
        <v>0</v>
      </c>
      <c r="AA144" s="82">
        <f t="shared" si="8"/>
        <v>800</v>
      </c>
      <c r="AC144" s="5"/>
    </row>
    <row r="145" spans="1:29" s="3" customFormat="1" ht="10.199999999999999" x14ac:dyDescent="0.2">
      <c r="A145" s="1" t="s">
        <v>2394</v>
      </c>
      <c r="B145" s="2">
        <v>81.349999999999994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I145" s="27" t="s">
        <v>987</v>
      </c>
      <c r="J145" s="3" t="s">
        <v>446</v>
      </c>
      <c r="K145" s="75" t="s">
        <v>2806</v>
      </c>
      <c r="L145" s="76" t="s">
        <v>2185</v>
      </c>
      <c r="M145" s="77" t="s">
        <v>2484</v>
      </c>
      <c r="N145" s="3" t="s">
        <v>446</v>
      </c>
      <c r="O145" s="3" t="s">
        <v>985</v>
      </c>
      <c r="P145" s="3">
        <v>25</v>
      </c>
      <c r="Q145" s="1" t="s">
        <v>2218</v>
      </c>
      <c r="R145" s="2">
        <v>225</v>
      </c>
      <c r="S145" s="124">
        <v>15786</v>
      </c>
      <c r="T145" s="1" t="s">
        <v>2487</v>
      </c>
      <c r="U145" s="3" t="s">
        <v>2196</v>
      </c>
      <c r="V145" s="3" t="s">
        <v>2196</v>
      </c>
      <c r="W145" s="3" t="s">
        <v>2892</v>
      </c>
      <c r="X145" s="3" t="s">
        <v>2847</v>
      </c>
      <c r="Y145" s="82">
        <f t="shared" si="6"/>
        <v>800</v>
      </c>
      <c r="Z145" s="82" t="str">
        <f t="shared" si="7"/>
        <v>0</v>
      </c>
      <c r="AA145" s="82">
        <f t="shared" si="8"/>
        <v>800</v>
      </c>
      <c r="AC145" s="5"/>
    </row>
    <row r="146" spans="1:29" s="3" customFormat="1" ht="10.199999999999999" x14ac:dyDescent="0.2">
      <c r="A146" s="1" t="s">
        <v>2383</v>
      </c>
      <c r="B146" s="2">
        <v>95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I146" s="27" t="s">
        <v>986</v>
      </c>
      <c r="J146" s="3" t="s">
        <v>446</v>
      </c>
      <c r="K146" s="75" t="s">
        <v>2806</v>
      </c>
      <c r="L146" s="76" t="s">
        <v>2185</v>
      </c>
      <c r="M146" s="77" t="s">
        <v>2484</v>
      </c>
      <c r="N146" s="3" t="s">
        <v>446</v>
      </c>
      <c r="O146" s="3" t="s">
        <v>985</v>
      </c>
      <c r="P146" s="3">
        <v>25</v>
      </c>
      <c r="Q146" s="1" t="s">
        <v>2485</v>
      </c>
      <c r="R146" s="2">
        <v>217</v>
      </c>
      <c r="S146" s="124">
        <v>15790</v>
      </c>
      <c r="T146" s="1" t="s">
        <v>2486</v>
      </c>
      <c r="U146" s="3" t="s">
        <v>2196</v>
      </c>
      <c r="V146" s="3" t="s">
        <v>2196</v>
      </c>
      <c r="W146" s="3" t="s">
        <v>2892</v>
      </c>
      <c r="X146" s="3" t="s">
        <v>2847</v>
      </c>
      <c r="Y146" s="82">
        <f t="shared" si="6"/>
        <v>800</v>
      </c>
      <c r="Z146" s="82" t="str">
        <f t="shared" si="7"/>
        <v>0</v>
      </c>
      <c r="AA146" s="82">
        <f t="shared" si="8"/>
        <v>800</v>
      </c>
      <c r="AC146" s="5"/>
    </row>
    <row r="147" spans="1:29" s="3" customFormat="1" ht="10.199999999999999" x14ac:dyDescent="0.2">
      <c r="A147" s="1" t="s">
        <v>2711</v>
      </c>
      <c r="B147" s="2">
        <v>216</v>
      </c>
      <c r="C147" s="1" t="s">
        <v>2218</v>
      </c>
      <c r="D147" s="1" t="s">
        <v>2186</v>
      </c>
      <c r="E147" s="3" t="s">
        <v>2187</v>
      </c>
      <c r="F147" s="3">
        <v>16</v>
      </c>
      <c r="G147" s="3">
        <v>25</v>
      </c>
      <c r="I147" s="114" t="s">
        <v>2920</v>
      </c>
      <c r="J147" s="3" t="s">
        <v>446</v>
      </c>
      <c r="K147" s="112" t="s">
        <v>2277</v>
      </c>
      <c r="L147" s="76" t="s">
        <v>2185</v>
      </c>
      <c r="M147" s="77" t="s">
        <v>2441</v>
      </c>
      <c r="N147" s="3" t="s">
        <v>446</v>
      </c>
      <c r="O147" s="3" t="s">
        <v>2918</v>
      </c>
      <c r="P147" s="3">
        <v>25</v>
      </c>
      <c r="Q147" s="1" t="s">
        <v>2193</v>
      </c>
      <c r="R147" s="2">
        <v>83.75</v>
      </c>
      <c r="S147" s="124">
        <v>15805</v>
      </c>
      <c r="T147" s="1" t="s">
        <v>2442</v>
      </c>
      <c r="U147" s="3" t="s">
        <v>2196</v>
      </c>
      <c r="V147" s="3" t="s">
        <v>2196</v>
      </c>
      <c r="W147" s="3" t="s">
        <v>2892</v>
      </c>
      <c r="X147" s="3" t="s">
        <v>2847</v>
      </c>
      <c r="Y147" s="82">
        <f t="shared" si="6"/>
        <v>800</v>
      </c>
      <c r="Z147" s="82" t="str">
        <f t="shared" si="7"/>
        <v>0</v>
      </c>
      <c r="AA147" s="82">
        <f t="shared" si="8"/>
        <v>800</v>
      </c>
      <c r="AC147" s="5"/>
    </row>
    <row r="148" spans="1:29" s="3" customFormat="1" ht="10.199999999999999" x14ac:dyDescent="0.2">
      <c r="A148" s="1" t="s">
        <v>2711</v>
      </c>
      <c r="B148" s="2">
        <v>216</v>
      </c>
      <c r="C148" s="1" t="s">
        <v>2218</v>
      </c>
      <c r="D148" s="1" t="s">
        <v>2186</v>
      </c>
      <c r="E148" s="3" t="s">
        <v>2187</v>
      </c>
      <c r="F148" s="3">
        <v>16</v>
      </c>
      <c r="G148" s="3">
        <v>25</v>
      </c>
      <c r="I148" s="114" t="s">
        <v>2920</v>
      </c>
      <c r="J148" s="3" t="s">
        <v>446</v>
      </c>
      <c r="K148" s="112" t="s">
        <v>2277</v>
      </c>
      <c r="L148" s="76" t="s">
        <v>2185</v>
      </c>
      <c r="M148" s="77" t="s">
        <v>2441</v>
      </c>
      <c r="N148" s="3" t="s">
        <v>446</v>
      </c>
      <c r="O148" s="3" t="s">
        <v>2918</v>
      </c>
      <c r="P148" s="3">
        <v>25</v>
      </c>
      <c r="Q148" s="1" t="s">
        <v>2218</v>
      </c>
      <c r="R148" s="2">
        <v>200</v>
      </c>
      <c r="S148" s="124">
        <v>15805</v>
      </c>
      <c r="T148" s="1" t="s">
        <v>2443</v>
      </c>
      <c r="U148" s="3" t="s">
        <v>2196</v>
      </c>
      <c r="V148" s="3" t="s">
        <v>2196</v>
      </c>
      <c r="W148" s="3" t="s">
        <v>2892</v>
      </c>
      <c r="X148" s="3" t="s">
        <v>2847</v>
      </c>
      <c r="Y148" s="82">
        <f t="shared" si="6"/>
        <v>800</v>
      </c>
      <c r="Z148" s="82" t="str">
        <f t="shared" si="7"/>
        <v>0</v>
      </c>
      <c r="AA148" s="82">
        <f t="shared" si="8"/>
        <v>800</v>
      </c>
      <c r="AC148" s="5"/>
    </row>
    <row r="149" spans="1:29" s="3" customFormat="1" ht="10.199999999999999" x14ac:dyDescent="0.2">
      <c r="A149" s="1" t="s">
        <v>2711</v>
      </c>
      <c r="B149" s="2">
        <v>216</v>
      </c>
      <c r="C149" s="1" t="s">
        <v>2218</v>
      </c>
      <c r="D149" s="1" t="s">
        <v>2186</v>
      </c>
      <c r="E149" s="3" t="s">
        <v>2187</v>
      </c>
      <c r="F149" s="3">
        <v>16</v>
      </c>
      <c r="G149" s="3">
        <v>25</v>
      </c>
      <c r="I149" s="114" t="s">
        <v>2920</v>
      </c>
      <c r="J149" s="3" t="s">
        <v>446</v>
      </c>
      <c r="K149" s="112" t="s">
        <v>2277</v>
      </c>
      <c r="L149" s="76" t="s">
        <v>2185</v>
      </c>
      <c r="M149" s="77" t="s">
        <v>2441</v>
      </c>
      <c r="N149" s="3" t="s">
        <v>446</v>
      </c>
      <c r="O149" s="3" t="s">
        <v>2918</v>
      </c>
      <c r="P149" s="3">
        <v>25</v>
      </c>
      <c r="Q149" s="1" t="s">
        <v>2218</v>
      </c>
      <c r="R149" s="2">
        <v>200</v>
      </c>
      <c r="S149" s="124">
        <v>15805</v>
      </c>
      <c r="T149" s="1" t="s">
        <v>2443</v>
      </c>
      <c r="U149" s="3" t="s">
        <v>2196</v>
      </c>
      <c r="V149" s="3" t="s">
        <v>2196</v>
      </c>
      <c r="W149" s="3" t="s">
        <v>2892</v>
      </c>
      <c r="X149" s="3" t="s">
        <v>2847</v>
      </c>
      <c r="Y149" s="82">
        <f t="shared" si="6"/>
        <v>800</v>
      </c>
      <c r="Z149" s="82" t="str">
        <f t="shared" si="7"/>
        <v>0</v>
      </c>
      <c r="AA149" s="82">
        <f t="shared" si="8"/>
        <v>800</v>
      </c>
      <c r="AC149" s="5"/>
    </row>
    <row r="150" spans="1:29" s="3" customFormat="1" ht="10.199999999999999" x14ac:dyDescent="0.2">
      <c r="A150" s="1" t="s">
        <v>2711</v>
      </c>
      <c r="B150" s="2">
        <v>216</v>
      </c>
      <c r="C150" s="1" t="s">
        <v>2218</v>
      </c>
      <c r="D150" s="1" t="s">
        <v>2186</v>
      </c>
      <c r="E150" s="3" t="s">
        <v>2187</v>
      </c>
      <c r="F150" s="3">
        <v>16</v>
      </c>
      <c r="G150" s="3">
        <v>25</v>
      </c>
      <c r="I150" s="114" t="s">
        <v>2920</v>
      </c>
      <c r="J150" s="3" t="s">
        <v>446</v>
      </c>
      <c r="K150" s="112" t="s">
        <v>2277</v>
      </c>
      <c r="L150" s="76" t="s">
        <v>2185</v>
      </c>
      <c r="M150" s="77" t="s">
        <v>2441</v>
      </c>
      <c r="N150" s="3" t="s">
        <v>446</v>
      </c>
      <c r="O150" s="3" t="s">
        <v>2918</v>
      </c>
      <c r="P150" s="3">
        <v>25</v>
      </c>
      <c r="Q150" s="1" t="s">
        <v>2218</v>
      </c>
      <c r="R150" s="2">
        <v>200</v>
      </c>
      <c r="S150" s="124">
        <v>15805</v>
      </c>
      <c r="T150" s="1" t="s">
        <v>2444</v>
      </c>
      <c r="U150" s="3" t="s">
        <v>2196</v>
      </c>
      <c r="V150" s="3" t="s">
        <v>2196</v>
      </c>
      <c r="W150" s="3" t="s">
        <v>2892</v>
      </c>
      <c r="X150" s="3" t="s">
        <v>2847</v>
      </c>
      <c r="Y150" s="82">
        <f t="shared" si="6"/>
        <v>800</v>
      </c>
      <c r="Z150" s="82" t="str">
        <f t="shared" si="7"/>
        <v>0</v>
      </c>
      <c r="AA150" s="82">
        <f t="shared" si="8"/>
        <v>800</v>
      </c>
      <c r="AC150" s="5"/>
    </row>
    <row r="151" spans="1:29" s="3" customFormat="1" ht="10.199999999999999" x14ac:dyDescent="0.2">
      <c r="A151" s="1" t="s">
        <v>2711</v>
      </c>
      <c r="B151" s="2">
        <v>216</v>
      </c>
      <c r="C151" s="1" t="s">
        <v>2218</v>
      </c>
      <c r="D151" s="1" t="s">
        <v>2186</v>
      </c>
      <c r="E151" s="3" t="s">
        <v>2187</v>
      </c>
      <c r="F151" s="3">
        <v>16</v>
      </c>
      <c r="G151" s="3">
        <v>25</v>
      </c>
      <c r="I151" s="114" t="s">
        <v>2920</v>
      </c>
      <c r="J151" s="3" t="s">
        <v>446</v>
      </c>
      <c r="K151" s="112" t="s">
        <v>2277</v>
      </c>
      <c r="L151" s="76" t="s">
        <v>2185</v>
      </c>
      <c r="M151" s="77" t="s">
        <v>2441</v>
      </c>
      <c r="N151" s="3" t="s">
        <v>446</v>
      </c>
      <c r="O151" s="3" t="s">
        <v>2918</v>
      </c>
      <c r="P151" s="3">
        <v>25</v>
      </c>
      <c r="Q151" s="1" t="s">
        <v>2218</v>
      </c>
      <c r="R151" s="2">
        <v>200</v>
      </c>
      <c r="S151" s="124">
        <v>15805</v>
      </c>
      <c r="T151" s="1" t="s">
        <v>2444</v>
      </c>
      <c r="U151" s="3" t="s">
        <v>2196</v>
      </c>
      <c r="V151" s="3" t="s">
        <v>2196</v>
      </c>
      <c r="W151" s="3" t="s">
        <v>2892</v>
      </c>
      <c r="X151" s="3" t="s">
        <v>2847</v>
      </c>
      <c r="Y151" s="82">
        <f t="shared" si="6"/>
        <v>800</v>
      </c>
      <c r="Z151" s="82" t="str">
        <f t="shared" si="7"/>
        <v>0</v>
      </c>
      <c r="AA151" s="82">
        <f t="shared" si="8"/>
        <v>800</v>
      </c>
      <c r="AC151" s="5"/>
    </row>
    <row r="152" spans="1:29" s="3" customFormat="1" ht="10.199999999999999" x14ac:dyDescent="0.2">
      <c r="A152" s="1" t="s">
        <v>2711</v>
      </c>
      <c r="B152" s="2">
        <v>216</v>
      </c>
      <c r="C152" s="1" t="s">
        <v>2218</v>
      </c>
      <c r="D152" s="1" t="s">
        <v>2186</v>
      </c>
      <c r="E152" s="3" t="s">
        <v>2187</v>
      </c>
      <c r="F152" s="3">
        <v>16</v>
      </c>
      <c r="G152" s="3">
        <v>5</v>
      </c>
      <c r="I152" s="114" t="s">
        <v>2904</v>
      </c>
      <c r="J152" s="3" t="s">
        <v>446</v>
      </c>
      <c r="K152" s="112" t="s">
        <v>2277</v>
      </c>
      <c r="L152" s="76" t="s">
        <v>2185</v>
      </c>
      <c r="M152" s="77" t="s">
        <v>2701</v>
      </c>
      <c r="N152" s="3" t="s">
        <v>446</v>
      </c>
      <c r="O152" s="3" t="s">
        <v>2824</v>
      </c>
      <c r="P152" s="3">
        <v>5</v>
      </c>
      <c r="Q152" s="1" t="s">
        <v>2193</v>
      </c>
      <c r="R152" s="2">
        <v>48</v>
      </c>
      <c r="S152" s="124">
        <v>15807</v>
      </c>
      <c r="T152" s="1" t="s">
        <v>2702</v>
      </c>
      <c r="U152" s="3" t="s">
        <v>2196</v>
      </c>
      <c r="V152" s="3" t="s">
        <v>2196</v>
      </c>
      <c r="W152" s="3" t="s">
        <v>2892</v>
      </c>
      <c r="X152" s="3" t="s">
        <v>2847</v>
      </c>
      <c r="Y152" s="82">
        <f t="shared" si="6"/>
        <v>160</v>
      </c>
      <c r="Z152" s="82" t="str">
        <f t="shared" si="7"/>
        <v>0</v>
      </c>
      <c r="AA152" s="82">
        <f t="shared" si="8"/>
        <v>160</v>
      </c>
      <c r="AC152" s="5"/>
    </row>
    <row r="153" spans="1:29" s="3" customFormat="1" ht="10.199999999999999" x14ac:dyDescent="0.2">
      <c r="A153" s="1" t="s">
        <v>2711</v>
      </c>
      <c r="B153" s="2">
        <v>216</v>
      </c>
      <c r="C153" s="1" t="s">
        <v>2218</v>
      </c>
      <c r="D153" s="1" t="s">
        <v>2186</v>
      </c>
      <c r="E153" s="3" t="s">
        <v>2187</v>
      </c>
      <c r="F153" s="3">
        <v>16</v>
      </c>
      <c r="G153" s="3">
        <v>20</v>
      </c>
      <c r="I153" s="114" t="s">
        <v>2920</v>
      </c>
      <c r="J153" s="3" t="s">
        <v>446</v>
      </c>
      <c r="K153" s="112" t="s">
        <v>2277</v>
      </c>
      <c r="L153" s="76" t="s">
        <v>2185</v>
      </c>
      <c r="M153" s="77" t="s">
        <v>2701</v>
      </c>
      <c r="N153" s="3" t="s">
        <v>446</v>
      </c>
      <c r="O153" s="3" t="s">
        <v>2824</v>
      </c>
      <c r="P153" s="3">
        <v>20</v>
      </c>
      <c r="Q153" s="1" t="s">
        <v>2193</v>
      </c>
      <c r="R153" s="2">
        <v>48</v>
      </c>
      <c r="S153" s="124">
        <v>15807</v>
      </c>
      <c r="T153" s="1" t="s">
        <v>2702</v>
      </c>
      <c r="U153" s="3" t="s">
        <v>2196</v>
      </c>
      <c r="V153" s="3" t="s">
        <v>2196</v>
      </c>
      <c r="W153" s="3" t="s">
        <v>2892</v>
      </c>
      <c r="X153" s="3" t="s">
        <v>2847</v>
      </c>
      <c r="Y153" s="82">
        <f t="shared" si="6"/>
        <v>640</v>
      </c>
      <c r="Z153" s="82" t="str">
        <f t="shared" si="7"/>
        <v>0</v>
      </c>
      <c r="AA153" s="82">
        <f t="shared" si="8"/>
        <v>640</v>
      </c>
      <c r="AC153" s="5"/>
    </row>
    <row r="154" spans="1:29" s="3" customFormat="1" ht="10.199999999999999" x14ac:dyDescent="0.2">
      <c r="A154" s="1" t="s">
        <v>2711</v>
      </c>
      <c r="B154" s="2">
        <v>216</v>
      </c>
      <c r="C154" s="1" t="s">
        <v>2218</v>
      </c>
      <c r="D154" s="1" t="s">
        <v>2186</v>
      </c>
      <c r="E154" s="3" t="s">
        <v>2187</v>
      </c>
      <c r="F154" s="3">
        <v>16</v>
      </c>
      <c r="G154" s="3">
        <v>25</v>
      </c>
      <c r="I154" s="114" t="s">
        <v>2920</v>
      </c>
      <c r="J154" s="3" t="s">
        <v>446</v>
      </c>
      <c r="K154" s="112" t="s">
        <v>2277</v>
      </c>
      <c r="L154" s="76" t="s">
        <v>2185</v>
      </c>
      <c r="M154" s="77" t="s">
        <v>2596</v>
      </c>
      <c r="N154" s="3" t="s">
        <v>446</v>
      </c>
      <c r="O154" s="3" t="s">
        <v>2912</v>
      </c>
      <c r="P154" s="3">
        <v>25</v>
      </c>
      <c r="Q154" s="1" t="s">
        <v>2193</v>
      </c>
      <c r="R154" s="2">
        <v>57</v>
      </c>
      <c r="S154" s="124">
        <v>15825</v>
      </c>
      <c r="T154" s="1" t="s">
        <v>2597</v>
      </c>
      <c r="U154" s="3" t="s">
        <v>2196</v>
      </c>
      <c r="V154" s="3" t="s">
        <v>2196</v>
      </c>
      <c r="W154" s="3" t="s">
        <v>2892</v>
      </c>
      <c r="X154" s="3" t="s">
        <v>2847</v>
      </c>
      <c r="Y154" s="82">
        <f t="shared" si="6"/>
        <v>800</v>
      </c>
      <c r="Z154" s="82" t="str">
        <f t="shared" si="7"/>
        <v>0</v>
      </c>
      <c r="AA154" s="82">
        <f t="shared" si="8"/>
        <v>800</v>
      </c>
      <c r="AC154" s="5"/>
    </row>
    <row r="155" spans="1:29" s="3" customFormat="1" ht="11.85" customHeight="1" x14ac:dyDescent="0.2">
      <c r="A155" s="1" t="s">
        <v>2711</v>
      </c>
      <c r="B155" s="2">
        <v>216</v>
      </c>
      <c r="C155" s="1" t="s">
        <v>2218</v>
      </c>
      <c r="D155" s="1" t="s">
        <v>2186</v>
      </c>
      <c r="E155" s="3" t="s">
        <v>2187</v>
      </c>
      <c r="F155" s="3">
        <v>16</v>
      </c>
      <c r="G155" s="3">
        <v>2</v>
      </c>
      <c r="I155" s="114" t="s">
        <v>994</v>
      </c>
      <c r="J155" s="3" t="s">
        <v>446</v>
      </c>
      <c r="K155" s="112" t="s">
        <v>2277</v>
      </c>
      <c r="L155" s="76" t="s">
        <v>2185</v>
      </c>
      <c r="M155" s="77" t="s">
        <v>2821</v>
      </c>
      <c r="N155" s="3" t="s">
        <v>446</v>
      </c>
      <c r="O155" s="87" t="s">
        <v>428</v>
      </c>
      <c r="P155" s="22">
        <v>2</v>
      </c>
      <c r="Q155" s="1" t="s">
        <v>1002</v>
      </c>
      <c r="R155" s="2">
        <v>0</v>
      </c>
      <c r="S155" s="124">
        <v>15827</v>
      </c>
      <c r="T155" s="1" t="s">
        <v>1006</v>
      </c>
      <c r="U155" s="3" t="s">
        <v>2196</v>
      </c>
      <c r="V155" s="3" t="s">
        <v>2196</v>
      </c>
      <c r="W155" s="3" t="s">
        <v>2892</v>
      </c>
      <c r="X155" s="3" t="s">
        <v>2847</v>
      </c>
      <c r="Y155" s="82">
        <f t="shared" si="6"/>
        <v>64</v>
      </c>
      <c r="Z155" s="82" t="str">
        <f t="shared" si="7"/>
        <v>0</v>
      </c>
      <c r="AA155" s="82">
        <f t="shared" si="8"/>
        <v>64</v>
      </c>
      <c r="AC155" s="5"/>
    </row>
    <row r="156" spans="1:29" s="3" customFormat="1" ht="10.199999999999999" x14ac:dyDescent="0.2">
      <c r="A156" s="1" t="s">
        <v>2283</v>
      </c>
      <c r="B156" s="2">
        <v>33.85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I156" s="4" t="s">
        <v>1000</v>
      </c>
      <c r="J156" s="3" t="s">
        <v>446</v>
      </c>
      <c r="K156" s="108" t="s">
        <v>2277</v>
      </c>
      <c r="L156" s="109" t="s">
        <v>2185</v>
      </c>
      <c r="M156" s="110" t="s">
        <v>2596</v>
      </c>
      <c r="N156" s="3" t="s">
        <v>446</v>
      </c>
      <c r="O156" s="3" t="s">
        <v>2596</v>
      </c>
      <c r="P156" s="3">
        <v>25</v>
      </c>
      <c r="Q156" s="1" t="s">
        <v>2193</v>
      </c>
      <c r="R156" s="2">
        <v>74</v>
      </c>
      <c r="S156" s="124">
        <v>15834</v>
      </c>
      <c r="T156" s="1" t="s">
        <v>2600</v>
      </c>
      <c r="U156" s="3" t="s">
        <v>2196</v>
      </c>
      <c r="V156" s="3" t="s">
        <v>2196</v>
      </c>
      <c r="W156" s="3" t="s">
        <v>2892</v>
      </c>
      <c r="X156" s="3" t="s">
        <v>2847</v>
      </c>
      <c r="Y156" s="82">
        <f t="shared" si="6"/>
        <v>800</v>
      </c>
      <c r="Z156" s="82" t="str">
        <f t="shared" si="7"/>
        <v>0</v>
      </c>
      <c r="AA156" s="82">
        <f t="shared" si="8"/>
        <v>800</v>
      </c>
      <c r="AC156" s="5"/>
    </row>
    <row r="157" spans="1:29" s="3" customFormat="1" ht="10.199999999999999" x14ac:dyDescent="0.2">
      <c r="A157" s="1" t="s">
        <v>1001</v>
      </c>
      <c r="B157" s="2">
        <v>385</v>
      </c>
      <c r="C157" s="1" t="s">
        <v>1002</v>
      </c>
      <c r="D157" s="1" t="s">
        <v>2186</v>
      </c>
      <c r="E157" s="3" t="s">
        <v>2187</v>
      </c>
      <c r="F157" s="3">
        <v>16</v>
      </c>
      <c r="G157" s="3">
        <v>25</v>
      </c>
      <c r="I157" s="27" t="s">
        <v>2922</v>
      </c>
      <c r="J157" s="3" t="s">
        <v>446</v>
      </c>
      <c r="K157" s="112" t="s">
        <v>2804</v>
      </c>
      <c r="L157" s="76" t="s">
        <v>2185</v>
      </c>
      <c r="M157" s="77" t="s">
        <v>2516</v>
      </c>
      <c r="N157" s="3" t="s">
        <v>446</v>
      </c>
      <c r="O157" s="3" t="s">
        <v>2906</v>
      </c>
      <c r="P157" s="3">
        <v>25</v>
      </c>
      <c r="Q157" s="1" t="s">
        <v>2193</v>
      </c>
      <c r="R157" s="2">
        <v>400</v>
      </c>
      <c r="S157" s="120" t="s">
        <v>2834</v>
      </c>
      <c r="T157" s="1" t="s">
        <v>2517</v>
      </c>
      <c r="U157" s="3" t="s">
        <v>2196</v>
      </c>
      <c r="V157" s="3" t="s">
        <v>2196</v>
      </c>
      <c r="W157" s="3" t="s">
        <v>2892</v>
      </c>
      <c r="X157" s="3" t="s">
        <v>2847</v>
      </c>
      <c r="Y157" s="82">
        <f t="shared" si="6"/>
        <v>800</v>
      </c>
      <c r="Z157" s="82" t="str">
        <f t="shared" si="7"/>
        <v>0</v>
      </c>
      <c r="AA157" s="82">
        <f t="shared" si="8"/>
        <v>800</v>
      </c>
      <c r="AC157" s="5"/>
    </row>
    <row r="158" spans="1:29" s="3" customFormat="1" ht="10.199999999999999" x14ac:dyDescent="0.2">
      <c r="A158" s="1" t="s">
        <v>2281</v>
      </c>
      <c r="B158" s="2">
        <v>35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I158" s="3">
        <v>23435</v>
      </c>
      <c r="J158" s="3" t="s">
        <v>446</v>
      </c>
      <c r="K158" s="108" t="s">
        <v>2277</v>
      </c>
      <c r="L158" s="109" t="s">
        <v>2185</v>
      </c>
      <c r="M158" s="110" t="s">
        <v>2408</v>
      </c>
      <c r="N158" s="3" t="s">
        <v>446</v>
      </c>
      <c r="O158" s="3" t="s">
        <v>2820</v>
      </c>
      <c r="P158" s="3">
        <v>25</v>
      </c>
      <c r="Q158" s="1" t="s">
        <v>2193</v>
      </c>
      <c r="R158" s="2">
        <v>24.18</v>
      </c>
      <c r="S158" s="120" t="s">
        <v>2887</v>
      </c>
      <c r="T158" s="1" t="s">
        <v>2691</v>
      </c>
      <c r="U158" s="3" t="s">
        <v>2196</v>
      </c>
      <c r="V158" s="3" t="s">
        <v>2196</v>
      </c>
      <c r="W158" s="3" t="s">
        <v>2892</v>
      </c>
      <c r="X158" s="3" t="s">
        <v>2847</v>
      </c>
      <c r="Y158" s="82">
        <f t="shared" si="6"/>
        <v>800</v>
      </c>
      <c r="Z158" s="82" t="str">
        <f t="shared" si="7"/>
        <v>0</v>
      </c>
      <c r="AA158" s="82">
        <f t="shared" si="8"/>
        <v>800</v>
      </c>
      <c r="AC158" s="5"/>
    </row>
    <row r="159" spans="1:29" s="3" customFormat="1" ht="10.199999999999999" x14ac:dyDescent="0.2">
      <c r="A159" s="1" t="s">
        <v>2289</v>
      </c>
      <c r="B159" s="2">
        <v>35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I159" s="3">
        <v>23380</v>
      </c>
      <c r="J159" s="3" t="s">
        <v>446</v>
      </c>
      <c r="K159" s="108" t="s">
        <v>2277</v>
      </c>
      <c r="L159" s="109" t="s">
        <v>2185</v>
      </c>
      <c r="M159" s="110" t="s">
        <v>2408</v>
      </c>
      <c r="N159" s="3" t="s">
        <v>446</v>
      </c>
      <c r="O159" s="3" t="s">
        <v>2820</v>
      </c>
      <c r="P159" s="3">
        <v>25</v>
      </c>
      <c r="Q159" s="1" t="s">
        <v>2193</v>
      </c>
      <c r="R159" s="2">
        <v>24.18</v>
      </c>
      <c r="S159" s="120" t="s">
        <v>2887</v>
      </c>
      <c r="T159" s="1" t="s">
        <v>2691</v>
      </c>
      <c r="U159" s="3" t="s">
        <v>2196</v>
      </c>
      <c r="V159" s="3" t="s">
        <v>2196</v>
      </c>
      <c r="W159" s="3" t="s">
        <v>2892</v>
      </c>
      <c r="X159" s="3" t="s">
        <v>2847</v>
      </c>
      <c r="Y159" s="82">
        <f t="shared" si="6"/>
        <v>800</v>
      </c>
      <c r="Z159" s="82" t="str">
        <f t="shared" si="7"/>
        <v>0</v>
      </c>
      <c r="AA159" s="82">
        <f t="shared" si="8"/>
        <v>800</v>
      </c>
      <c r="AC159" s="5"/>
    </row>
    <row r="160" spans="1:29" s="3" customFormat="1" ht="10.199999999999999" x14ac:dyDescent="0.2">
      <c r="A160" s="1" t="s">
        <v>2288</v>
      </c>
      <c r="B160" s="2">
        <v>34.65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25</v>
      </c>
      <c r="I160" s="3">
        <v>23426</v>
      </c>
      <c r="J160" s="3" t="s">
        <v>446</v>
      </c>
      <c r="K160" s="108" t="s">
        <v>2277</v>
      </c>
      <c r="L160" s="109" t="s">
        <v>2185</v>
      </c>
      <c r="M160" s="110" t="s">
        <v>2408</v>
      </c>
      <c r="N160" s="3" t="s">
        <v>446</v>
      </c>
      <c r="O160" s="3" t="s">
        <v>2852</v>
      </c>
      <c r="P160" s="3">
        <v>25</v>
      </c>
      <c r="Q160" s="1" t="s">
        <v>2321</v>
      </c>
      <c r="R160" s="2">
        <v>26.15</v>
      </c>
      <c r="S160" s="120" t="s">
        <v>2887</v>
      </c>
      <c r="T160" s="1" t="s">
        <v>2693</v>
      </c>
      <c r="U160" s="3" t="s">
        <v>2196</v>
      </c>
      <c r="V160" s="3" t="s">
        <v>2196</v>
      </c>
      <c r="W160" s="3" t="s">
        <v>2892</v>
      </c>
      <c r="X160" s="3" t="s">
        <v>2847</v>
      </c>
      <c r="Y160" s="82">
        <f t="shared" si="6"/>
        <v>800</v>
      </c>
      <c r="Z160" s="82" t="str">
        <f t="shared" si="7"/>
        <v>0</v>
      </c>
      <c r="AA160" s="82">
        <f t="shared" si="8"/>
        <v>800</v>
      </c>
      <c r="AC160" s="5"/>
    </row>
    <row r="161" spans="1:32" s="3" customFormat="1" ht="10.199999999999999" x14ac:dyDescent="0.2">
      <c r="A161" s="1" t="s">
        <v>2323</v>
      </c>
      <c r="B161" s="2">
        <v>210</v>
      </c>
      <c r="C161" s="1" t="s">
        <v>2193</v>
      </c>
      <c r="D161" s="1" t="s">
        <v>2186</v>
      </c>
      <c r="E161" s="3" t="s">
        <v>2187</v>
      </c>
      <c r="F161" s="3">
        <v>16</v>
      </c>
      <c r="G161" s="3">
        <v>25</v>
      </c>
      <c r="I161" s="3" t="s">
        <v>2923</v>
      </c>
      <c r="J161" s="3" t="s">
        <v>446</v>
      </c>
      <c r="K161" s="108" t="s">
        <v>2806</v>
      </c>
      <c r="L161" s="109" t="s">
        <v>2185</v>
      </c>
      <c r="M161" s="110" t="s">
        <v>2345</v>
      </c>
      <c r="N161" s="3" t="s">
        <v>446</v>
      </c>
      <c r="O161" s="3" t="s">
        <v>2820</v>
      </c>
      <c r="P161" s="3">
        <v>25</v>
      </c>
      <c r="Q161" s="1" t="s">
        <v>2485</v>
      </c>
      <c r="R161" s="2">
        <v>204</v>
      </c>
      <c r="S161" s="120" t="s">
        <v>2887</v>
      </c>
      <c r="T161" s="1" t="s">
        <v>2683</v>
      </c>
      <c r="U161" s="3" t="s">
        <v>2196</v>
      </c>
      <c r="V161" s="3" t="s">
        <v>2196</v>
      </c>
      <c r="W161" s="3" t="s">
        <v>2892</v>
      </c>
      <c r="X161" s="3" t="s">
        <v>2847</v>
      </c>
      <c r="Y161" s="82">
        <f t="shared" si="6"/>
        <v>800</v>
      </c>
      <c r="Z161" s="82" t="str">
        <f t="shared" si="7"/>
        <v>0</v>
      </c>
      <c r="AA161" s="82">
        <f t="shared" si="8"/>
        <v>800</v>
      </c>
      <c r="AC161" s="5"/>
    </row>
    <row r="162" spans="1:32" s="3" customFormat="1" ht="10.199999999999999" x14ac:dyDescent="0.2">
      <c r="A162" s="1" t="s">
        <v>2285</v>
      </c>
      <c r="B162" s="2">
        <v>375</v>
      </c>
      <c r="C162" s="1" t="s">
        <v>2218</v>
      </c>
      <c r="D162" s="1" t="s">
        <v>2186</v>
      </c>
      <c r="E162" s="3" t="s">
        <v>2187</v>
      </c>
      <c r="F162" s="3">
        <v>16</v>
      </c>
      <c r="G162" s="3">
        <v>25</v>
      </c>
      <c r="I162" s="3">
        <v>23856</v>
      </c>
      <c r="J162" s="3" t="s">
        <v>446</v>
      </c>
      <c r="K162" s="108" t="s">
        <v>2277</v>
      </c>
      <c r="L162" s="109" t="s">
        <v>2185</v>
      </c>
      <c r="M162" s="110" t="s">
        <v>2315</v>
      </c>
      <c r="N162" s="3" t="s">
        <v>446</v>
      </c>
      <c r="O162" s="3" t="s">
        <v>2832</v>
      </c>
      <c r="P162" s="3">
        <v>25</v>
      </c>
      <c r="Q162" s="1" t="s">
        <v>2193</v>
      </c>
      <c r="R162" s="2">
        <v>69.25</v>
      </c>
      <c r="S162" s="120" t="s">
        <v>2911</v>
      </c>
      <c r="T162" s="1" t="s">
        <v>2316</v>
      </c>
      <c r="U162" s="3" t="s">
        <v>2196</v>
      </c>
      <c r="V162" s="3" t="s">
        <v>2196</v>
      </c>
      <c r="W162" s="3" t="s">
        <v>2892</v>
      </c>
      <c r="X162" s="3" t="s">
        <v>2847</v>
      </c>
      <c r="Y162" s="82">
        <f t="shared" si="6"/>
        <v>800</v>
      </c>
      <c r="Z162" s="82" t="str">
        <f t="shared" si="7"/>
        <v>0</v>
      </c>
      <c r="AA162" s="82">
        <f t="shared" si="8"/>
        <v>800</v>
      </c>
      <c r="AC162" s="5"/>
    </row>
    <row r="163" spans="1:32" s="3" customFormat="1" ht="10.199999999999999" x14ac:dyDescent="0.2">
      <c r="A163" s="1" t="s">
        <v>2805</v>
      </c>
      <c r="B163" s="2">
        <v>380</v>
      </c>
      <c r="C163" s="1" t="s">
        <v>2218</v>
      </c>
      <c r="D163" s="1" t="s">
        <v>2186</v>
      </c>
      <c r="E163" s="3" t="s">
        <v>2187</v>
      </c>
      <c r="F163" s="3">
        <v>16</v>
      </c>
      <c r="G163" s="3">
        <v>25</v>
      </c>
      <c r="I163" s="3">
        <v>24012</v>
      </c>
      <c r="J163" s="3" t="s">
        <v>446</v>
      </c>
      <c r="K163" s="108" t="s">
        <v>2277</v>
      </c>
      <c r="L163" s="109" t="s">
        <v>2185</v>
      </c>
      <c r="M163" s="110" t="s">
        <v>2315</v>
      </c>
      <c r="N163" s="3" t="s">
        <v>446</v>
      </c>
      <c r="O163" s="3" t="s">
        <v>2832</v>
      </c>
      <c r="P163" s="3">
        <v>25</v>
      </c>
      <c r="Q163" s="1" t="s">
        <v>2485</v>
      </c>
      <c r="R163" s="2">
        <v>199.25</v>
      </c>
      <c r="S163" s="120" t="s">
        <v>2911</v>
      </c>
      <c r="T163" s="1" t="s">
        <v>2673</v>
      </c>
      <c r="U163" s="3" t="s">
        <v>2196</v>
      </c>
      <c r="V163" s="3" t="s">
        <v>2196</v>
      </c>
      <c r="W163" s="3" t="s">
        <v>2892</v>
      </c>
      <c r="X163" s="3" t="s">
        <v>2847</v>
      </c>
      <c r="Y163" s="82">
        <f t="shared" si="6"/>
        <v>800</v>
      </c>
      <c r="Z163" s="82" t="str">
        <f t="shared" si="7"/>
        <v>0</v>
      </c>
      <c r="AA163" s="82">
        <f t="shared" si="8"/>
        <v>800</v>
      </c>
      <c r="AC163" s="5"/>
    </row>
    <row r="164" spans="1:32" s="3" customFormat="1" ht="10.199999999999999" x14ac:dyDescent="0.2">
      <c r="A164" s="1" t="s">
        <v>2279</v>
      </c>
      <c r="B164" s="2">
        <v>33.15</v>
      </c>
      <c r="C164" s="1" t="s">
        <v>2193</v>
      </c>
      <c r="D164" s="1" t="s">
        <v>2186</v>
      </c>
      <c r="E164" s="3" t="s">
        <v>2187</v>
      </c>
      <c r="F164" s="3">
        <v>16</v>
      </c>
      <c r="G164" s="3">
        <v>25</v>
      </c>
      <c r="I164" s="3">
        <v>23365</v>
      </c>
      <c r="J164" s="3" t="s">
        <v>446</v>
      </c>
      <c r="K164" s="108" t="s">
        <v>2277</v>
      </c>
      <c r="L164" s="109" t="s">
        <v>2185</v>
      </c>
      <c r="M164" s="110" t="s">
        <v>2300</v>
      </c>
      <c r="N164" s="3" t="s">
        <v>446</v>
      </c>
      <c r="O164" s="3" t="s">
        <v>2832</v>
      </c>
      <c r="P164" s="3">
        <v>25</v>
      </c>
      <c r="Q164" s="1" t="s">
        <v>2193</v>
      </c>
      <c r="R164" s="2">
        <v>195</v>
      </c>
      <c r="S164" s="120" t="s">
        <v>2300</v>
      </c>
      <c r="T164" s="1" t="s">
        <v>2314</v>
      </c>
      <c r="U164" s="3" t="s">
        <v>2196</v>
      </c>
      <c r="V164" s="3" t="s">
        <v>2196</v>
      </c>
      <c r="W164" s="3" t="s">
        <v>2892</v>
      </c>
      <c r="X164" s="3" t="s">
        <v>2847</v>
      </c>
      <c r="Y164" s="82">
        <f t="shared" si="6"/>
        <v>800</v>
      </c>
      <c r="Z164" s="82" t="str">
        <f t="shared" si="7"/>
        <v>0</v>
      </c>
      <c r="AA164" s="82">
        <f t="shared" si="8"/>
        <v>800</v>
      </c>
      <c r="AC164" s="5"/>
    </row>
    <row r="165" spans="1:32" s="3" customFormat="1" ht="10.199999999999999" x14ac:dyDescent="0.2">
      <c r="A165" s="1" t="s">
        <v>2514</v>
      </c>
      <c r="B165" s="2">
        <v>235</v>
      </c>
      <c r="C165" s="1" t="s">
        <v>2193</v>
      </c>
      <c r="D165" s="1" t="s">
        <v>2186</v>
      </c>
      <c r="E165" s="3" t="s">
        <v>2187</v>
      </c>
      <c r="F165" s="3">
        <v>16</v>
      </c>
      <c r="G165" s="3">
        <v>20</v>
      </c>
      <c r="I165" s="3" t="s">
        <v>990</v>
      </c>
      <c r="J165" s="3" t="s">
        <v>446</v>
      </c>
      <c r="K165" s="75" t="s">
        <v>2515</v>
      </c>
      <c r="L165" s="76" t="s">
        <v>2185</v>
      </c>
      <c r="M165" s="77" t="s">
        <v>2453</v>
      </c>
      <c r="N165" s="27" t="s">
        <v>446</v>
      </c>
      <c r="O165" s="3" t="s">
        <v>996</v>
      </c>
      <c r="P165" s="3">
        <v>20</v>
      </c>
      <c r="Q165" s="1" t="s">
        <v>2193</v>
      </c>
      <c r="R165" s="2">
        <v>86.5</v>
      </c>
      <c r="S165" s="118" t="s">
        <v>2345</v>
      </c>
      <c r="T165" s="1" t="s">
        <v>2463</v>
      </c>
      <c r="U165" s="3" t="s">
        <v>2196</v>
      </c>
      <c r="V165" s="3" t="s">
        <v>2196</v>
      </c>
      <c r="W165" s="3" t="s">
        <v>2892</v>
      </c>
      <c r="X165" s="3" t="s">
        <v>2847</v>
      </c>
      <c r="Y165" s="82">
        <f t="shared" si="6"/>
        <v>640</v>
      </c>
      <c r="Z165" s="82" t="str">
        <f t="shared" si="7"/>
        <v>0</v>
      </c>
      <c r="AA165" s="82">
        <f t="shared" si="8"/>
        <v>640</v>
      </c>
      <c r="AC165" s="5"/>
      <c r="AF165" s="3">
        <v>2412625</v>
      </c>
    </row>
    <row r="166" spans="1:32" s="3" customFormat="1" ht="10.199999999999999" x14ac:dyDescent="0.2">
      <c r="A166" s="1" t="s">
        <v>2514</v>
      </c>
      <c r="B166" s="2">
        <v>235</v>
      </c>
      <c r="C166" s="1" t="s">
        <v>2193</v>
      </c>
      <c r="D166" s="1" t="s">
        <v>2186</v>
      </c>
      <c r="E166" s="3" t="s">
        <v>2187</v>
      </c>
      <c r="F166" s="3">
        <v>16</v>
      </c>
      <c r="G166" s="3">
        <v>5</v>
      </c>
      <c r="I166" s="3" t="s">
        <v>991</v>
      </c>
      <c r="J166" s="3" t="s">
        <v>446</v>
      </c>
      <c r="K166" s="75" t="s">
        <v>2515</v>
      </c>
      <c r="L166" s="76" t="s">
        <v>2185</v>
      </c>
      <c r="M166" s="77" t="s">
        <v>2453</v>
      </c>
      <c r="N166" s="27" t="s">
        <v>446</v>
      </c>
      <c r="O166" s="3" t="s">
        <v>989</v>
      </c>
      <c r="P166" s="3">
        <v>5</v>
      </c>
      <c r="Q166" s="1" t="s">
        <v>2193</v>
      </c>
      <c r="R166" s="2">
        <v>86.5</v>
      </c>
      <c r="S166" s="118" t="s">
        <v>2345</v>
      </c>
      <c r="T166" s="1" t="s">
        <v>2463</v>
      </c>
      <c r="U166" s="3" t="s">
        <v>2196</v>
      </c>
      <c r="V166" s="3" t="s">
        <v>2196</v>
      </c>
      <c r="W166" s="3" t="s">
        <v>2892</v>
      </c>
      <c r="X166" s="3" t="s">
        <v>2847</v>
      </c>
      <c r="Y166" s="82">
        <f t="shared" si="6"/>
        <v>160</v>
      </c>
      <c r="Z166" s="82" t="str">
        <f t="shared" si="7"/>
        <v>0</v>
      </c>
      <c r="AA166" s="82">
        <f t="shared" si="8"/>
        <v>160</v>
      </c>
      <c r="AC166" s="5"/>
      <c r="AF166" s="3">
        <v>2412625</v>
      </c>
    </row>
    <row r="167" spans="1:32" s="3" customFormat="1" ht="10.199999999999999" x14ac:dyDescent="0.2">
      <c r="A167" s="1" t="s">
        <v>2387</v>
      </c>
      <c r="B167" s="2">
        <v>315</v>
      </c>
      <c r="C167" s="1" t="s">
        <v>2218</v>
      </c>
      <c r="D167" s="1" t="s">
        <v>2186</v>
      </c>
      <c r="E167" s="3" t="s">
        <v>2187</v>
      </c>
      <c r="F167" s="3">
        <v>16</v>
      </c>
      <c r="G167" s="3">
        <v>20</v>
      </c>
      <c r="I167" s="27" t="s">
        <v>2925</v>
      </c>
      <c r="J167" s="3" t="s">
        <v>446</v>
      </c>
      <c r="K167" s="75" t="s">
        <v>2806</v>
      </c>
      <c r="L167" s="76" t="s">
        <v>2185</v>
      </c>
      <c r="M167" s="77" t="s">
        <v>2821</v>
      </c>
      <c r="N167" s="27" t="s">
        <v>446</v>
      </c>
      <c r="O167" s="87" t="s">
        <v>428</v>
      </c>
      <c r="P167" s="22">
        <v>20</v>
      </c>
      <c r="Q167" s="1" t="s">
        <v>1002</v>
      </c>
      <c r="R167" s="2">
        <v>0</v>
      </c>
      <c r="S167" s="4" t="s">
        <v>2806</v>
      </c>
      <c r="T167" s="1" t="s">
        <v>1006</v>
      </c>
      <c r="U167" s="3" t="s">
        <v>2196</v>
      </c>
      <c r="V167" s="3" t="s">
        <v>2196</v>
      </c>
      <c r="W167" s="3" t="s">
        <v>2892</v>
      </c>
      <c r="X167" s="3" t="s">
        <v>2847</v>
      </c>
      <c r="Y167" s="82">
        <f t="shared" si="6"/>
        <v>640</v>
      </c>
      <c r="Z167" s="82" t="str">
        <f t="shared" si="7"/>
        <v>0</v>
      </c>
      <c r="AA167" s="82">
        <f t="shared" si="8"/>
        <v>640</v>
      </c>
      <c r="AC167" s="5"/>
    </row>
    <row r="168" spans="1:32" s="3" customFormat="1" ht="10.199999999999999" x14ac:dyDescent="0.2">
      <c r="A168" s="1" t="s">
        <v>1004</v>
      </c>
      <c r="B168" s="2">
        <v>410</v>
      </c>
      <c r="C168" s="1" t="s">
        <v>1002</v>
      </c>
      <c r="D168" s="1" t="s">
        <v>2186</v>
      </c>
      <c r="E168" s="3" t="s">
        <v>2187</v>
      </c>
      <c r="F168" s="3">
        <v>16</v>
      </c>
      <c r="G168" s="3">
        <v>25</v>
      </c>
      <c r="I168" s="27" t="s">
        <v>983</v>
      </c>
      <c r="J168" s="3" t="s">
        <v>446</v>
      </c>
      <c r="K168" s="112" t="s">
        <v>2806</v>
      </c>
      <c r="L168" s="76" t="s">
        <v>2185</v>
      </c>
      <c r="M168" s="77" t="s">
        <v>2430</v>
      </c>
      <c r="N168" s="3" t="s">
        <v>446</v>
      </c>
      <c r="O168" s="26" t="s">
        <v>2913</v>
      </c>
      <c r="P168" s="3">
        <v>25</v>
      </c>
      <c r="Q168" s="1" t="s">
        <v>2193</v>
      </c>
      <c r="R168" s="2">
        <v>40</v>
      </c>
      <c r="S168" s="120" t="s">
        <v>2806</v>
      </c>
      <c r="T168" s="1" t="s">
        <v>2436</v>
      </c>
      <c r="U168" s="3" t="s">
        <v>2196</v>
      </c>
      <c r="V168" s="3" t="s">
        <v>2196</v>
      </c>
      <c r="W168" s="3" t="s">
        <v>2892</v>
      </c>
      <c r="X168" s="3" t="s">
        <v>2847</v>
      </c>
      <c r="Y168" s="82">
        <f t="shared" si="6"/>
        <v>800</v>
      </c>
      <c r="Z168" s="82" t="str">
        <f t="shared" si="7"/>
        <v>0</v>
      </c>
      <c r="AA168" s="82">
        <f t="shared" si="8"/>
        <v>800</v>
      </c>
      <c r="AC168" s="5"/>
    </row>
    <row r="169" spans="1:32" s="3" customFormat="1" ht="10.199999999999999" x14ac:dyDescent="0.2">
      <c r="A169" s="1" t="s">
        <v>2389</v>
      </c>
      <c r="B169" s="2">
        <v>215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10</v>
      </c>
      <c r="I169" s="27" t="s">
        <v>2926</v>
      </c>
      <c r="J169" s="3" t="s">
        <v>446</v>
      </c>
      <c r="K169" s="75" t="s">
        <v>2806</v>
      </c>
      <c r="L169" s="76" t="s">
        <v>2185</v>
      </c>
      <c r="M169" s="77" t="s">
        <v>2895</v>
      </c>
      <c r="N169" s="3" t="s">
        <v>446</v>
      </c>
      <c r="O169" s="27" t="s">
        <v>2821</v>
      </c>
      <c r="P169" s="3">
        <v>10</v>
      </c>
      <c r="Q169" s="1" t="s">
        <v>2193</v>
      </c>
      <c r="R169" s="2">
        <v>180</v>
      </c>
      <c r="S169" s="120" t="s">
        <v>2806</v>
      </c>
      <c r="T169" s="1" t="s">
        <v>2298</v>
      </c>
      <c r="U169" s="3" t="s">
        <v>2196</v>
      </c>
      <c r="V169" s="3" t="s">
        <v>2196</v>
      </c>
      <c r="W169" s="3" t="s">
        <v>2892</v>
      </c>
      <c r="X169" s="3" t="s">
        <v>2847</v>
      </c>
      <c r="Y169" s="82">
        <f t="shared" si="6"/>
        <v>320</v>
      </c>
      <c r="Z169" s="82" t="str">
        <f t="shared" si="7"/>
        <v>0</v>
      </c>
      <c r="AA169" s="82">
        <f t="shared" si="8"/>
        <v>320</v>
      </c>
      <c r="AC169" s="5"/>
    </row>
    <row r="170" spans="1:32" s="3" customFormat="1" ht="10.199999999999999" x14ac:dyDescent="0.2">
      <c r="A170" s="1" t="s">
        <v>2389</v>
      </c>
      <c r="B170" s="2">
        <v>215</v>
      </c>
      <c r="C170" s="1" t="s">
        <v>2218</v>
      </c>
      <c r="D170" s="1" t="s">
        <v>2186</v>
      </c>
      <c r="E170" s="3" t="s">
        <v>2187</v>
      </c>
      <c r="F170" s="3">
        <v>16</v>
      </c>
      <c r="G170" s="3">
        <v>14</v>
      </c>
      <c r="I170" s="27" t="s">
        <v>2909</v>
      </c>
      <c r="J170" s="3" t="s">
        <v>446</v>
      </c>
      <c r="K170" s="75" t="s">
        <v>2806</v>
      </c>
      <c r="L170" s="76" t="s">
        <v>2185</v>
      </c>
      <c r="M170" s="77" t="s">
        <v>2895</v>
      </c>
      <c r="N170" s="3" t="s">
        <v>446</v>
      </c>
      <c r="O170" s="27" t="s">
        <v>2821</v>
      </c>
      <c r="P170" s="3">
        <v>14</v>
      </c>
      <c r="Q170" s="1" t="s">
        <v>2193</v>
      </c>
      <c r="R170" s="2">
        <v>180</v>
      </c>
      <c r="S170" s="120" t="s">
        <v>2806</v>
      </c>
      <c r="T170" s="1" t="s">
        <v>2298</v>
      </c>
      <c r="U170" s="3" t="s">
        <v>2196</v>
      </c>
      <c r="V170" s="3" t="s">
        <v>2196</v>
      </c>
      <c r="W170" s="3" t="s">
        <v>2892</v>
      </c>
      <c r="X170" s="3" t="s">
        <v>2847</v>
      </c>
      <c r="Y170" s="82">
        <f t="shared" si="6"/>
        <v>448</v>
      </c>
      <c r="Z170" s="82" t="str">
        <f t="shared" si="7"/>
        <v>0</v>
      </c>
      <c r="AA170" s="82">
        <f t="shared" si="8"/>
        <v>448</v>
      </c>
      <c r="AC170" s="5"/>
    </row>
    <row r="171" spans="1:32" s="3" customFormat="1" ht="10.199999999999999" x14ac:dyDescent="0.2">
      <c r="A171" s="1" t="s">
        <v>2389</v>
      </c>
      <c r="B171" s="2">
        <v>215</v>
      </c>
      <c r="C171" s="1" t="s">
        <v>2218</v>
      </c>
      <c r="D171" s="1" t="s">
        <v>2186</v>
      </c>
      <c r="E171" s="3" t="s">
        <v>2187</v>
      </c>
      <c r="F171" s="3">
        <v>16</v>
      </c>
      <c r="G171" s="3">
        <v>1</v>
      </c>
      <c r="I171" s="27" t="s">
        <v>2924</v>
      </c>
      <c r="J171" s="3" t="s">
        <v>446</v>
      </c>
      <c r="K171" s="75" t="s">
        <v>2806</v>
      </c>
      <c r="L171" s="76" t="s">
        <v>2185</v>
      </c>
      <c r="M171" s="77" t="s">
        <v>2895</v>
      </c>
      <c r="N171" s="3" t="s">
        <v>446</v>
      </c>
      <c r="O171" s="27" t="s">
        <v>2821</v>
      </c>
      <c r="P171" s="3">
        <v>1</v>
      </c>
      <c r="Q171" s="1" t="s">
        <v>2193</v>
      </c>
      <c r="R171" s="2">
        <v>180</v>
      </c>
      <c r="S171" s="120" t="s">
        <v>2806</v>
      </c>
      <c r="T171" s="1" t="s">
        <v>2298</v>
      </c>
      <c r="U171" s="3" t="s">
        <v>2196</v>
      </c>
      <c r="V171" s="3" t="s">
        <v>2196</v>
      </c>
      <c r="W171" s="3" t="s">
        <v>2892</v>
      </c>
      <c r="X171" s="3" t="s">
        <v>2847</v>
      </c>
      <c r="Y171" s="82">
        <f t="shared" si="6"/>
        <v>32</v>
      </c>
      <c r="Z171" s="82" t="str">
        <f t="shared" si="7"/>
        <v>0</v>
      </c>
      <c r="AA171" s="82">
        <f t="shared" si="8"/>
        <v>32</v>
      </c>
      <c r="AC171" s="5"/>
    </row>
    <row r="172" spans="1:32" s="3" customFormat="1" ht="10.199999999999999" x14ac:dyDescent="0.2">
      <c r="A172" s="1" t="s">
        <v>2292</v>
      </c>
      <c r="B172" s="2">
        <v>48.4</v>
      </c>
      <c r="C172" s="1" t="s">
        <v>2193</v>
      </c>
      <c r="D172" s="1" t="s">
        <v>2186</v>
      </c>
      <c r="E172" s="3" t="s">
        <v>2187</v>
      </c>
      <c r="F172" s="3">
        <v>16</v>
      </c>
      <c r="G172" s="3">
        <v>25</v>
      </c>
      <c r="I172" s="3">
        <v>23519</v>
      </c>
      <c r="J172" s="3" t="s">
        <v>446</v>
      </c>
      <c r="K172" s="108" t="s">
        <v>2277</v>
      </c>
      <c r="L172" s="109" t="s">
        <v>2185</v>
      </c>
      <c r="M172" s="110" t="s">
        <v>2430</v>
      </c>
      <c r="N172" s="3" t="s">
        <v>446</v>
      </c>
      <c r="O172" s="3" t="s">
        <v>2835</v>
      </c>
      <c r="P172" s="3">
        <v>25</v>
      </c>
      <c r="Q172" s="1" t="s">
        <v>2193</v>
      </c>
      <c r="R172" s="2">
        <v>77</v>
      </c>
      <c r="S172" s="120" t="s">
        <v>2408</v>
      </c>
      <c r="T172" s="1" t="s">
        <v>2437</v>
      </c>
      <c r="U172" s="3" t="s">
        <v>2196</v>
      </c>
      <c r="V172" s="3" t="s">
        <v>2196</v>
      </c>
      <c r="W172" s="3" t="s">
        <v>2892</v>
      </c>
      <c r="X172" s="3" t="s">
        <v>2847</v>
      </c>
      <c r="Y172" s="82">
        <f t="shared" si="6"/>
        <v>800</v>
      </c>
      <c r="Z172" s="82" t="str">
        <f t="shared" si="7"/>
        <v>0</v>
      </c>
      <c r="AA172" s="82">
        <f t="shared" si="8"/>
        <v>800</v>
      </c>
      <c r="AC172" s="5"/>
    </row>
    <row r="173" spans="1:32" s="3" customFormat="1" ht="10.199999999999999" x14ac:dyDescent="0.2">
      <c r="A173" s="1" t="s">
        <v>2711</v>
      </c>
      <c r="B173" s="2">
        <v>216</v>
      </c>
      <c r="C173" s="1" t="s">
        <v>2218</v>
      </c>
      <c r="D173" s="1" t="s">
        <v>2186</v>
      </c>
      <c r="E173" s="3" t="s">
        <v>2187</v>
      </c>
      <c r="F173" s="3">
        <v>16</v>
      </c>
      <c r="G173" s="3">
        <v>8</v>
      </c>
      <c r="I173" s="114" t="s">
        <v>2904</v>
      </c>
      <c r="J173" s="3" t="s">
        <v>446</v>
      </c>
      <c r="K173" s="112" t="s">
        <v>2277</v>
      </c>
      <c r="L173" s="76" t="s">
        <v>2185</v>
      </c>
      <c r="M173" s="77" t="s">
        <v>2315</v>
      </c>
      <c r="N173" s="3" t="s">
        <v>446</v>
      </c>
      <c r="O173" s="3" t="s">
        <v>2917</v>
      </c>
      <c r="P173" s="3">
        <v>8</v>
      </c>
      <c r="Q173" s="1" t="s">
        <v>2193</v>
      </c>
      <c r="R173" s="2">
        <v>26.65</v>
      </c>
      <c r="S173" s="120" t="s">
        <v>2888</v>
      </c>
      <c r="T173" s="1" t="s">
        <v>2672</v>
      </c>
      <c r="U173" s="3" t="s">
        <v>2196</v>
      </c>
      <c r="V173" s="3" t="s">
        <v>2196</v>
      </c>
      <c r="W173" s="3" t="s">
        <v>2892</v>
      </c>
      <c r="X173" s="3" t="s">
        <v>2847</v>
      </c>
      <c r="Y173" s="82">
        <f t="shared" si="6"/>
        <v>256</v>
      </c>
      <c r="Z173" s="82" t="str">
        <f t="shared" si="7"/>
        <v>0</v>
      </c>
      <c r="AA173" s="82">
        <f t="shared" si="8"/>
        <v>256</v>
      </c>
      <c r="AC173" s="5"/>
    </row>
    <row r="174" spans="1:32" s="3" customFormat="1" ht="10.199999999999999" x14ac:dyDescent="0.2">
      <c r="A174" s="1" t="s">
        <v>2401</v>
      </c>
      <c r="B174" s="2">
        <v>57</v>
      </c>
      <c r="C174" s="1" t="s">
        <v>2193</v>
      </c>
      <c r="D174" s="1" t="s">
        <v>2186</v>
      </c>
      <c r="E174" s="3" t="s">
        <v>2187</v>
      </c>
      <c r="F174" s="3">
        <v>16</v>
      </c>
      <c r="G174" s="3">
        <v>25</v>
      </c>
      <c r="I174" s="4" t="s">
        <v>995</v>
      </c>
      <c r="J174" s="3" t="s">
        <v>446</v>
      </c>
      <c r="K174" s="75" t="s">
        <v>2324</v>
      </c>
      <c r="L174" s="76" t="s">
        <v>2185</v>
      </c>
      <c r="M174" s="77" t="s">
        <v>2453</v>
      </c>
      <c r="O174" s="27" t="s">
        <v>988</v>
      </c>
      <c r="P174" s="3">
        <v>25</v>
      </c>
      <c r="Q174" s="1" t="s">
        <v>2193</v>
      </c>
      <c r="R174" s="2">
        <v>86.5</v>
      </c>
      <c r="S174" s="120" t="s">
        <v>2453</v>
      </c>
      <c r="T174" s="1" t="s">
        <v>2463</v>
      </c>
      <c r="U174" s="3" t="s">
        <v>2196</v>
      </c>
      <c r="V174" s="3" t="s">
        <v>2196</v>
      </c>
      <c r="W174" s="3" t="s">
        <v>2892</v>
      </c>
      <c r="X174" s="3" t="s">
        <v>2847</v>
      </c>
      <c r="Y174" s="82">
        <f t="shared" si="6"/>
        <v>800</v>
      </c>
      <c r="Z174" s="82" t="str">
        <f t="shared" si="7"/>
        <v>0</v>
      </c>
      <c r="AA174" s="82">
        <f t="shared" si="8"/>
        <v>800</v>
      </c>
      <c r="AC174" s="5"/>
    </row>
    <row r="175" spans="1:32" s="3" customFormat="1" ht="10.199999999999999" x14ac:dyDescent="0.2">
      <c r="A175" s="1" t="s">
        <v>2391</v>
      </c>
      <c r="B175" s="2">
        <v>360</v>
      </c>
      <c r="C175" s="1" t="s">
        <v>2218</v>
      </c>
      <c r="D175" s="1" t="s">
        <v>2186</v>
      </c>
      <c r="E175" s="3" t="s">
        <v>2187</v>
      </c>
      <c r="F175" s="3">
        <v>16</v>
      </c>
      <c r="G175" s="3">
        <v>25</v>
      </c>
      <c r="I175" s="3" t="s">
        <v>2923</v>
      </c>
      <c r="J175" s="3" t="s">
        <v>446</v>
      </c>
      <c r="K175" s="108" t="s">
        <v>2806</v>
      </c>
      <c r="L175" s="109" t="s">
        <v>2185</v>
      </c>
      <c r="M175" s="110" t="s">
        <v>2490</v>
      </c>
      <c r="N175" s="3" t="s">
        <v>446</v>
      </c>
      <c r="O175" s="3" t="s">
        <v>2919</v>
      </c>
      <c r="P175" s="3">
        <v>25</v>
      </c>
      <c r="Q175" s="1" t="s">
        <v>2193</v>
      </c>
      <c r="R175" s="2">
        <v>83</v>
      </c>
      <c r="S175" s="120" t="s">
        <v>2490</v>
      </c>
      <c r="T175" s="1" t="s">
        <v>2510</v>
      </c>
      <c r="U175" s="3" t="s">
        <v>2196</v>
      </c>
      <c r="V175" s="3" t="s">
        <v>2196</v>
      </c>
      <c r="W175" s="3" t="s">
        <v>2892</v>
      </c>
      <c r="X175" s="3" t="s">
        <v>2847</v>
      </c>
      <c r="Y175" s="82">
        <f t="shared" si="6"/>
        <v>800</v>
      </c>
      <c r="Z175" s="82" t="str">
        <f t="shared" si="7"/>
        <v>0</v>
      </c>
      <c r="AA175" s="82">
        <f t="shared" si="8"/>
        <v>800</v>
      </c>
      <c r="AC175" s="5"/>
    </row>
    <row r="176" spans="1:32" s="3" customFormat="1" ht="10.199999999999999" x14ac:dyDescent="0.2">
      <c r="A176" s="1" t="s">
        <v>2290</v>
      </c>
      <c r="B176" s="2">
        <v>36</v>
      </c>
      <c r="C176" s="1" t="s">
        <v>2193</v>
      </c>
      <c r="D176" s="1" t="s">
        <v>2186</v>
      </c>
      <c r="E176" s="3" t="s">
        <v>2187</v>
      </c>
      <c r="F176" s="3">
        <v>16</v>
      </c>
      <c r="G176" s="3">
        <v>25</v>
      </c>
      <c r="I176" s="4" t="s">
        <v>2851</v>
      </c>
      <c r="J176" s="3" t="s">
        <v>446</v>
      </c>
      <c r="K176" s="108" t="s">
        <v>2277</v>
      </c>
      <c r="L176" s="109" t="s">
        <v>2185</v>
      </c>
      <c r="M176" s="110" t="s">
        <v>2490</v>
      </c>
      <c r="N176" s="3" t="s">
        <v>446</v>
      </c>
      <c r="O176" s="3" t="s">
        <v>2596</v>
      </c>
      <c r="P176" s="3">
        <v>25</v>
      </c>
      <c r="Q176" s="1" t="s">
        <v>2193</v>
      </c>
      <c r="R176" s="2">
        <v>86.5</v>
      </c>
      <c r="S176" s="120" t="s">
        <v>2490</v>
      </c>
      <c r="T176" s="1" t="s">
        <v>2512</v>
      </c>
      <c r="U176" s="3" t="s">
        <v>2196</v>
      </c>
      <c r="V176" s="3" t="s">
        <v>2196</v>
      </c>
      <c r="W176" s="3" t="s">
        <v>2892</v>
      </c>
      <c r="X176" s="3" t="s">
        <v>2847</v>
      </c>
      <c r="Y176" s="82">
        <f t="shared" si="6"/>
        <v>800</v>
      </c>
      <c r="Z176" s="82" t="str">
        <f t="shared" si="7"/>
        <v>0</v>
      </c>
      <c r="AA176" s="82">
        <f t="shared" si="8"/>
        <v>800</v>
      </c>
      <c r="AC176" s="5"/>
    </row>
    <row r="177" spans="1:29" s="3" customFormat="1" ht="10.199999999999999" x14ac:dyDescent="0.2">
      <c r="A177" s="1" t="s">
        <v>2291</v>
      </c>
      <c r="B177" s="2">
        <v>38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I177" s="4" t="s">
        <v>2850</v>
      </c>
      <c r="J177" s="3" t="s">
        <v>446</v>
      </c>
      <c r="K177" s="108" t="s">
        <v>2277</v>
      </c>
      <c r="L177" s="109" t="s">
        <v>2185</v>
      </c>
      <c r="M177" s="110" t="s">
        <v>2490</v>
      </c>
      <c r="N177" s="3" t="s">
        <v>446</v>
      </c>
      <c r="O177" s="3" t="s">
        <v>2596</v>
      </c>
      <c r="P177" s="3">
        <v>25</v>
      </c>
      <c r="Q177" s="1" t="s">
        <v>2193</v>
      </c>
      <c r="R177" s="2">
        <v>96.75</v>
      </c>
      <c r="S177" s="120" t="s">
        <v>2490</v>
      </c>
      <c r="T177" s="1" t="s">
        <v>2513</v>
      </c>
      <c r="U177" s="3" t="s">
        <v>2196</v>
      </c>
      <c r="V177" s="3" t="s">
        <v>2196</v>
      </c>
      <c r="W177" s="3" t="s">
        <v>2892</v>
      </c>
      <c r="X177" s="3" t="s">
        <v>2847</v>
      </c>
      <c r="Y177" s="82">
        <f t="shared" si="6"/>
        <v>800</v>
      </c>
      <c r="Z177" s="82" t="str">
        <f t="shared" si="7"/>
        <v>0</v>
      </c>
      <c r="AA177" s="82">
        <f t="shared" si="8"/>
        <v>800</v>
      </c>
      <c r="AC177" s="5"/>
    </row>
    <row r="178" spans="1:29" s="38" customFormat="1" ht="11.85" customHeight="1" x14ac:dyDescent="0.25">
      <c r="G178" s="39">
        <f>SUM(G138:G177)</f>
        <v>814</v>
      </c>
      <c r="H178" s="40"/>
      <c r="I178" s="40"/>
      <c r="J178" s="40"/>
      <c r="K178" s="40"/>
      <c r="L178" s="41"/>
      <c r="M178" s="40">
        <f>G178-P178</f>
        <v>0</v>
      </c>
      <c r="N178" s="40"/>
      <c r="O178" s="40"/>
      <c r="P178" s="39">
        <f>SUM(P138:P177)</f>
        <v>814</v>
      </c>
      <c r="Q178" s="42"/>
      <c r="R178" s="42"/>
      <c r="S178" s="94"/>
      <c r="T178" s="42"/>
      <c r="X178" s="42"/>
      <c r="Y178" s="82"/>
      <c r="Z178" s="82" t="str">
        <f t="shared" si="7"/>
        <v>0</v>
      </c>
      <c r="AA178" s="82" t="str">
        <f t="shared" si="8"/>
        <v>0</v>
      </c>
    </row>
    <row r="179" spans="1:29" s="43" customFormat="1" ht="11.85" customHeight="1" x14ac:dyDescent="0.25">
      <c r="C179" s="44" t="s">
        <v>469</v>
      </c>
      <c r="G179" s="22"/>
      <c r="H179" s="22"/>
      <c r="I179" s="22"/>
      <c r="J179" s="22"/>
      <c r="K179" s="22"/>
      <c r="L179" s="45"/>
      <c r="M179" s="22"/>
      <c r="N179" s="22"/>
      <c r="O179" s="22"/>
      <c r="P179" s="22"/>
      <c r="Q179" s="22"/>
      <c r="R179" s="22"/>
      <c r="S179" s="95"/>
      <c r="T179" s="22"/>
      <c r="X179" s="22"/>
      <c r="Y179" s="82"/>
      <c r="Z179" s="82" t="str">
        <f t="shared" si="7"/>
        <v>0</v>
      </c>
      <c r="AA179" s="82" t="str">
        <f t="shared" si="8"/>
        <v>0</v>
      </c>
    </row>
    <row r="180" spans="1:29" s="3" customFormat="1" ht="10.199999999999999" x14ac:dyDescent="0.2">
      <c r="A180" s="1" t="s">
        <v>2774</v>
      </c>
      <c r="B180" s="21">
        <v>64.5</v>
      </c>
      <c r="C180" s="1" t="s">
        <v>2193</v>
      </c>
      <c r="D180" s="1" t="s">
        <v>2718</v>
      </c>
      <c r="E180" s="3" t="s">
        <v>2187</v>
      </c>
      <c r="F180" s="3">
        <v>8</v>
      </c>
      <c r="G180" s="3">
        <v>25</v>
      </c>
      <c r="J180" s="3" t="s">
        <v>446</v>
      </c>
      <c r="K180" s="108" t="s">
        <v>2453</v>
      </c>
      <c r="L180" s="109" t="s">
        <v>2185</v>
      </c>
      <c r="M180" s="110" t="s">
        <v>2453</v>
      </c>
      <c r="N180" s="3" t="s">
        <v>446</v>
      </c>
      <c r="O180" s="79" t="s">
        <v>2807</v>
      </c>
      <c r="P180" s="3">
        <v>25</v>
      </c>
      <c r="Q180" s="1" t="s">
        <v>2193</v>
      </c>
      <c r="R180" s="2">
        <v>38.5</v>
      </c>
      <c r="S180" s="4" t="s">
        <v>436</v>
      </c>
      <c r="T180" s="1" t="s">
        <v>2775</v>
      </c>
      <c r="U180" s="3" t="s">
        <v>2196</v>
      </c>
      <c r="V180" s="3" t="s">
        <v>2196</v>
      </c>
      <c r="W180" s="3" t="s">
        <v>2892</v>
      </c>
      <c r="X180" s="3" t="s">
        <v>1019</v>
      </c>
      <c r="Y180" s="82">
        <f t="shared" si="6"/>
        <v>400</v>
      </c>
      <c r="Z180" s="82">
        <f t="shared" si="7"/>
        <v>400</v>
      </c>
      <c r="AA180" s="82" t="str">
        <f t="shared" si="8"/>
        <v>0</v>
      </c>
      <c r="AC180" s="5"/>
    </row>
    <row r="181" spans="1:29" s="3" customFormat="1" ht="10.199999999999999" x14ac:dyDescent="0.2">
      <c r="A181" s="1" t="s">
        <v>2776</v>
      </c>
      <c r="B181" s="21">
        <v>69.5</v>
      </c>
      <c r="C181" s="1" t="s">
        <v>2193</v>
      </c>
      <c r="D181" s="1" t="s">
        <v>2718</v>
      </c>
      <c r="E181" s="3" t="s">
        <v>2187</v>
      </c>
      <c r="F181" s="3">
        <v>8</v>
      </c>
      <c r="G181" s="3">
        <v>25</v>
      </c>
      <c r="J181" s="3" t="s">
        <v>446</v>
      </c>
      <c r="K181" s="108" t="s">
        <v>2453</v>
      </c>
      <c r="L181" s="109" t="s">
        <v>2185</v>
      </c>
      <c r="M181" s="110" t="s">
        <v>2453</v>
      </c>
      <c r="N181" s="3" t="s">
        <v>446</v>
      </c>
      <c r="O181" s="28" t="s">
        <v>2807</v>
      </c>
      <c r="P181" s="3">
        <v>25</v>
      </c>
      <c r="Q181" s="1" t="s">
        <v>2193</v>
      </c>
      <c r="R181" s="2">
        <v>38.5</v>
      </c>
      <c r="S181" s="4" t="s">
        <v>436</v>
      </c>
      <c r="T181" s="1" t="s">
        <v>2777</v>
      </c>
      <c r="U181" s="3" t="s">
        <v>2196</v>
      </c>
      <c r="V181" s="3" t="s">
        <v>2196</v>
      </c>
      <c r="W181" s="3" t="s">
        <v>2892</v>
      </c>
      <c r="X181" s="3" t="s">
        <v>1019</v>
      </c>
      <c r="Y181" s="82">
        <f t="shared" si="6"/>
        <v>400</v>
      </c>
      <c r="Z181" s="82">
        <f t="shared" si="7"/>
        <v>400</v>
      </c>
      <c r="AA181" s="82" t="str">
        <f t="shared" si="8"/>
        <v>0</v>
      </c>
      <c r="AC181" s="5"/>
    </row>
    <row r="182" spans="1:29" s="3" customFormat="1" ht="10.199999999999999" x14ac:dyDescent="0.2">
      <c r="A182" s="1" t="s">
        <v>2783</v>
      </c>
      <c r="B182" s="21">
        <v>60</v>
      </c>
      <c r="C182" s="1" t="s">
        <v>2193</v>
      </c>
      <c r="D182" s="1" t="s">
        <v>2718</v>
      </c>
      <c r="E182" s="3" t="s">
        <v>2187</v>
      </c>
      <c r="F182" s="3">
        <v>8</v>
      </c>
      <c r="G182" s="3">
        <v>25</v>
      </c>
      <c r="J182" s="3" t="s">
        <v>446</v>
      </c>
      <c r="K182" s="108" t="s">
        <v>2453</v>
      </c>
      <c r="L182" s="109" t="s">
        <v>2185</v>
      </c>
      <c r="M182" s="110" t="s">
        <v>2484</v>
      </c>
      <c r="N182" s="3" t="s">
        <v>446</v>
      </c>
      <c r="O182" s="3" t="s">
        <v>2896</v>
      </c>
      <c r="P182" s="3">
        <v>25</v>
      </c>
      <c r="Q182" s="1" t="s">
        <v>2218</v>
      </c>
      <c r="R182" s="2">
        <v>201</v>
      </c>
      <c r="S182" s="4" t="s">
        <v>436</v>
      </c>
      <c r="T182" s="1" t="s">
        <v>2699</v>
      </c>
      <c r="U182" s="3" t="s">
        <v>2196</v>
      </c>
      <c r="V182" s="3" t="s">
        <v>2196</v>
      </c>
      <c r="W182" s="3" t="s">
        <v>2892</v>
      </c>
      <c r="X182" s="3" t="s">
        <v>1019</v>
      </c>
      <c r="Y182" s="82">
        <f t="shared" si="6"/>
        <v>400</v>
      </c>
      <c r="Z182" s="82">
        <f t="shared" si="7"/>
        <v>400</v>
      </c>
      <c r="AA182" s="82" t="str">
        <f t="shared" si="8"/>
        <v>0</v>
      </c>
      <c r="AC182" s="5"/>
    </row>
    <row r="183" spans="1:29" s="3" customFormat="1" ht="10.199999999999999" x14ac:dyDescent="0.2">
      <c r="A183" s="1" t="s">
        <v>1008</v>
      </c>
      <c r="B183" s="2">
        <v>325</v>
      </c>
      <c r="C183" s="1" t="s">
        <v>1002</v>
      </c>
      <c r="D183" s="1" t="s">
        <v>2718</v>
      </c>
      <c r="E183" s="3" t="s">
        <v>2187</v>
      </c>
      <c r="F183" s="3">
        <v>8</v>
      </c>
      <c r="G183" s="3">
        <v>25</v>
      </c>
      <c r="J183" s="3" t="s">
        <v>446</v>
      </c>
      <c r="K183" s="112" t="s">
        <v>2826</v>
      </c>
      <c r="L183" s="76" t="s">
        <v>2185</v>
      </c>
      <c r="M183" s="77" t="s">
        <v>2441</v>
      </c>
      <c r="N183" s="3" t="s">
        <v>446</v>
      </c>
      <c r="O183" s="3" t="s">
        <v>2826</v>
      </c>
      <c r="P183" s="3">
        <v>25</v>
      </c>
      <c r="Q183" s="1" t="s">
        <v>2193</v>
      </c>
      <c r="R183" s="2">
        <v>67</v>
      </c>
      <c r="S183" s="120" t="s">
        <v>436</v>
      </c>
      <c r="T183" s="1" t="s">
        <v>2767</v>
      </c>
      <c r="U183" s="3" t="s">
        <v>2196</v>
      </c>
      <c r="V183" s="3" t="s">
        <v>2196</v>
      </c>
      <c r="W183" s="3" t="s">
        <v>2892</v>
      </c>
      <c r="X183" s="3" t="s">
        <v>1019</v>
      </c>
      <c r="Y183" s="82">
        <f t="shared" si="6"/>
        <v>400</v>
      </c>
      <c r="Z183" s="82">
        <f t="shared" si="7"/>
        <v>400</v>
      </c>
      <c r="AA183" s="82" t="str">
        <f t="shared" si="8"/>
        <v>0</v>
      </c>
      <c r="AC183" s="5"/>
    </row>
    <row r="184" spans="1:29" s="3" customFormat="1" ht="10.199999999999999" x14ac:dyDescent="0.2">
      <c r="A184" s="1" t="s">
        <v>2782</v>
      </c>
      <c r="B184" s="21">
        <v>61</v>
      </c>
      <c r="C184" s="1" t="s">
        <v>2193</v>
      </c>
      <c r="D184" s="1" t="s">
        <v>2718</v>
      </c>
      <c r="E184" s="3" t="s">
        <v>2187</v>
      </c>
      <c r="F184" s="3">
        <v>8</v>
      </c>
      <c r="G184" s="3">
        <v>25</v>
      </c>
      <c r="J184" s="3" t="s">
        <v>446</v>
      </c>
      <c r="K184" s="75" t="s">
        <v>2453</v>
      </c>
      <c r="L184" s="76" t="s">
        <v>2185</v>
      </c>
      <c r="M184" s="77" t="s">
        <v>2336</v>
      </c>
      <c r="N184" s="3" t="s">
        <v>446</v>
      </c>
      <c r="O184" s="22" t="s">
        <v>2897</v>
      </c>
      <c r="P184" s="3">
        <v>25</v>
      </c>
      <c r="Q184" s="1" t="s">
        <v>2193</v>
      </c>
      <c r="R184" s="2">
        <v>24</v>
      </c>
      <c r="S184" s="120" t="s">
        <v>436</v>
      </c>
      <c r="T184" s="1" t="s">
        <v>2750</v>
      </c>
      <c r="U184" s="3" t="s">
        <v>2196</v>
      </c>
      <c r="V184" s="3" t="s">
        <v>2196</v>
      </c>
      <c r="W184" s="3" t="s">
        <v>2892</v>
      </c>
      <c r="X184" s="3" t="s">
        <v>1019</v>
      </c>
      <c r="Y184" s="82">
        <f t="shared" si="6"/>
        <v>400</v>
      </c>
      <c r="Z184" s="82">
        <f t="shared" si="7"/>
        <v>400</v>
      </c>
      <c r="AA184" s="82" t="str">
        <f t="shared" si="8"/>
        <v>0</v>
      </c>
      <c r="AC184" s="5"/>
    </row>
    <row r="185" spans="1:29" s="3" customFormat="1" ht="10.199999999999999" x14ac:dyDescent="0.2">
      <c r="A185" s="1" t="s">
        <v>1007</v>
      </c>
      <c r="B185" s="2">
        <v>335</v>
      </c>
      <c r="C185" s="1" t="s">
        <v>1002</v>
      </c>
      <c r="D185" s="1" t="s">
        <v>2718</v>
      </c>
      <c r="E185" s="3" t="s">
        <v>2187</v>
      </c>
      <c r="F185" s="3">
        <v>8</v>
      </c>
      <c r="G185" s="3">
        <v>25</v>
      </c>
      <c r="J185" s="3" t="s">
        <v>446</v>
      </c>
      <c r="K185" s="112" t="s">
        <v>2887</v>
      </c>
      <c r="L185" s="76" t="s">
        <v>2185</v>
      </c>
      <c r="M185" s="77" t="s">
        <v>2237</v>
      </c>
      <c r="N185" s="3" t="s">
        <v>446</v>
      </c>
      <c r="O185" s="78"/>
      <c r="P185" s="3">
        <v>25</v>
      </c>
      <c r="Q185" s="1" t="s">
        <v>2193</v>
      </c>
      <c r="R185" s="2">
        <v>21</v>
      </c>
      <c r="S185" s="120" t="s">
        <v>436</v>
      </c>
      <c r="T185" s="1" t="s">
        <v>2723</v>
      </c>
      <c r="U185" s="3" t="s">
        <v>2196</v>
      </c>
      <c r="V185" s="3" t="s">
        <v>2196</v>
      </c>
      <c r="W185" s="3" t="s">
        <v>2892</v>
      </c>
      <c r="X185" s="3" t="s">
        <v>1019</v>
      </c>
      <c r="Y185" s="82">
        <f t="shared" si="6"/>
        <v>400</v>
      </c>
      <c r="Z185" s="82">
        <f t="shared" si="7"/>
        <v>400</v>
      </c>
      <c r="AA185" s="82" t="str">
        <f t="shared" si="8"/>
        <v>0</v>
      </c>
      <c r="AC185" s="5"/>
    </row>
    <row r="186" spans="1:29" s="3" customFormat="1" ht="10.199999999999999" x14ac:dyDescent="0.2">
      <c r="A186" s="1" t="s">
        <v>1012</v>
      </c>
      <c r="B186" s="2">
        <v>315</v>
      </c>
      <c r="C186" s="1" t="s">
        <v>1002</v>
      </c>
      <c r="D186" s="1" t="s">
        <v>2718</v>
      </c>
      <c r="E186" s="3" t="s">
        <v>2187</v>
      </c>
      <c r="F186" s="3">
        <v>8</v>
      </c>
      <c r="G186" s="3">
        <v>25</v>
      </c>
      <c r="J186" s="3" t="s">
        <v>446</v>
      </c>
      <c r="K186" s="112" t="s">
        <v>2596</v>
      </c>
      <c r="L186" s="76" t="s">
        <v>2185</v>
      </c>
      <c r="M186" s="77" t="s">
        <v>2804</v>
      </c>
      <c r="N186" s="3" t="s">
        <v>446</v>
      </c>
      <c r="O186" s="27" t="s">
        <v>2900</v>
      </c>
      <c r="P186" s="3">
        <v>25</v>
      </c>
      <c r="Q186" s="1" t="s">
        <v>2193</v>
      </c>
      <c r="R186" s="2">
        <v>24.85</v>
      </c>
      <c r="S186" s="120" t="s">
        <v>436</v>
      </c>
      <c r="T186" s="1" t="s">
        <v>2651</v>
      </c>
      <c r="U186" s="3" t="s">
        <v>2196</v>
      </c>
      <c r="V186" s="3" t="s">
        <v>2196</v>
      </c>
      <c r="W186" s="3" t="s">
        <v>2892</v>
      </c>
      <c r="X186" s="3" t="s">
        <v>1019</v>
      </c>
      <c r="Y186" s="82">
        <f t="shared" si="6"/>
        <v>400</v>
      </c>
      <c r="Z186" s="82">
        <f t="shared" si="7"/>
        <v>400</v>
      </c>
      <c r="AA186" s="82" t="str">
        <f t="shared" si="8"/>
        <v>0</v>
      </c>
      <c r="AC186" s="5"/>
    </row>
    <row r="187" spans="1:29" s="3" customFormat="1" ht="11.85" customHeight="1" x14ac:dyDescent="0.2">
      <c r="A187" s="20" t="s">
        <v>2837</v>
      </c>
      <c r="B187" s="21">
        <v>0</v>
      </c>
      <c r="C187" s="20" t="s">
        <v>2838</v>
      </c>
      <c r="D187" s="1" t="s">
        <v>2718</v>
      </c>
      <c r="E187" s="3" t="s">
        <v>2187</v>
      </c>
      <c r="F187" s="3">
        <v>8</v>
      </c>
      <c r="G187" s="22">
        <v>4</v>
      </c>
      <c r="H187" s="22" t="s">
        <v>2839</v>
      </c>
      <c r="I187" s="23" t="s">
        <v>2840</v>
      </c>
      <c r="J187" s="3" t="s">
        <v>446</v>
      </c>
      <c r="K187" s="75" t="s">
        <v>2841</v>
      </c>
      <c r="L187" s="76" t="s">
        <v>2185</v>
      </c>
      <c r="M187" s="77" t="s">
        <v>2821</v>
      </c>
      <c r="N187" s="3" t="s">
        <v>446</v>
      </c>
      <c r="O187" s="87" t="s">
        <v>428</v>
      </c>
      <c r="P187" s="22">
        <v>4</v>
      </c>
      <c r="Q187" s="1" t="s">
        <v>1002</v>
      </c>
      <c r="R187" s="2">
        <v>0</v>
      </c>
      <c r="S187" s="124">
        <v>15779</v>
      </c>
      <c r="T187" s="1" t="s">
        <v>1020</v>
      </c>
      <c r="U187" s="3" t="s">
        <v>2196</v>
      </c>
      <c r="V187" s="3" t="s">
        <v>2196</v>
      </c>
      <c r="W187" s="3" t="s">
        <v>2892</v>
      </c>
      <c r="X187" s="3" t="s">
        <v>2847</v>
      </c>
      <c r="Y187" s="82">
        <f t="shared" si="6"/>
        <v>64</v>
      </c>
      <c r="Z187" s="82" t="str">
        <f t="shared" si="7"/>
        <v>0</v>
      </c>
      <c r="AA187" s="82">
        <f t="shared" si="8"/>
        <v>64</v>
      </c>
      <c r="AC187" s="5"/>
    </row>
    <row r="188" spans="1:29" s="3" customFormat="1" ht="10.199999999999999" x14ac:dyDescent="0.2">
      <c r="A188" s="1" t="s">
        <v>2711</v>
      </c>
      <c r="B188" s="2">
        <v>216</v>
      </c>
      <c r="C188" s="1" t="s">
        <v>2193</v>
      </c>
      <c r="D188" s="1" t="s">
        <v>2718</v>
      </c>
      <c r="E188" s="3" t="s">
        <v>2187</v>
      </c>
      <c r="F188" s="3">
        <v>8</v>
      </c>
      <c r="G188" s="3">
        <v>22</v>
      </c>
      <c r="I188" s="114" t="s">
        <v>2920</v>
      </c>
      <c r="J188" s="3" t="s">
        <v>446</v>
      </c>
      <c r="K188" s="112" t="s">
        <v>2277</v>
      </c>
      <c r="L188" s="76" t="s">
        <v>2185</v>
      </c>
      <c r="M188" s="77" t="s">
        <v>2701</v>
      </c>
      <c r="N188" s="3" t="s">
        <v>446</v>
      </c>
      <c r="O188" s="3" t="s">
        <v>2824</v>
      </c>
      <c r="P188" s="3">
        <v>22</v>
      </c>
      <c r="Q188" s="1" t="s">
        <v>2218</v>
      </c>
      <c r="R188" s="2">
        <v>71</v>
      </c>
      <c r="S188" s="124">
        <v>15803</v>
      </c>
      <c r="T188" s="1" t="s">
        <v>2790</v>
      </c>
      <c r="U188" s="3" t="s">
        <v>2196</v>
      </c>
      <c r="V188" s="3" t="s">
        <v>2196</v>
      </c>
      <c r="W188" s="3" t="s">
        <v>2892</v>
      </c>
      <c r="X188" s="3" t="s">
        <v>2847</v>
      </c>
      <c r="Y188" s="82">
        <f t="shared" si="6"/>
        <v>352</v>
      </c>
      <c r="Z188" s="82" t="str">
        <f t="shared" si="7"/>
        <v>0</v>
      </c>
      <c r="AA188" s="82">
        <f t="shared" si="8"/>
        <v>352</v>
      </c>
      <c r="AC188" s="5"/>
    </row>
    <row r="189" spans="1:29" s="3" customFormat="1" ht="10.199999999999999" x14ac:dyDescent="0.2">
      <c r="A189" s="1" t="s">
        <v>2711</v>
      </c>
      <c r="B189" s="2">
        <v>216</v>
      </c>
      <c r="C189" s="1" t="s">
        <v>2193</v>
      </c>
      <c r="D189" s="1" t="s">
        <v>2718</v>
      </c>
      <c r="E189" s="3" t="s">
        <v>2187</v>
      </c>
      <c r="F189" s="3">
        <v>8</v>
      </c>
      <c r="G189" s="3">
        <v>25</v>
      </c>
      <c r="I189" s="114" t="s">
        <v>2904</v>
      </c>
      <c r="J189" s="3" t="s">
        <v>446</v>
      </c>
      <c r="K189" s="112" t="s">
        <v>2277</v>
      </c>
      <c r="L189" s="76" t="s">
        <v>2185</v>
      </c>
      <c r="M189" s="77" t="s">
        <v>2701</v>
      </c>
      <c r="N189" s="3" t="s">
        <v>446</v>
      </c>
      <c r="O189" s="3" t="s">
        <v>2824</v>
      </c>
      <c r="P189" s="3">
        <v>25</v>
      </c>
      <c r="Q189" s="1" t="s">
        <v>2193</v>
      </c>
      <c r="R189" s="2">
        <v>48</v>
      </c>
      <c r="S189" s="124">
        <v>15807</v>
      </c>
      <c r="T189" s="1" t="s">
        <v>2702</v>
      </c>
      <c r="U189" s="3" t="s">
        <v>2196</v>
      </c>
      <c r="V189" s="3" t="s">
        <v>2196</v>
      </c>
      <c r="W189" s="3" t="s">
        <v>2892</v>
      </c>
      <c r="X189" s="3" t="s">
        <v>2847</v>
      </c>
      <c r="Y189" s="82">
        <f t="shared" si="6"/>
        <v>400</v>
      </c>
      <c r="Z189" s="82" t="str">
        <f t="shared" si="7"/>
        <v>0</v>
      </c>
      <c r="AA189" s="82">
        <f t="shared" si="8"/>
        <v>400</v>
      </c>
      <c r="AC189" s="5"/>
    </row>
    <row r="190" spans="1:29" s="3" customFormat="1" ht="10.199999999999999" x14ac:dyDescent="0.2">
      <c r="A190" s="1" t="s">
        <v>2711</v>
      </c>
      <c r="B190" s="2">
        <v>216</v>
      </c>
      <c r="C190" s="1" t="s">
        <v>2193</v>
      </c>
      <c r="D190" s="1" t="s">
        <v>2718</v>
      </c>
      <c r="E190" s="3" t="s">
        <v>2187</v>
      </c>
      <c r="F190" s="3">
        <v>8</v>
      </c>
      <c r="G190" s="3">
        <v>3</v>
      </c>
      <c r="I190" s="114" t="s">
        <v>2904</v>
      </c>
      <c r="J190" s="3" t="s">
        <v>446</v>
      </c>
      <c r="K190" s="112" t="s">
        <v>2277</v>
      </c>
      <c r="L190" s="76" t="s">
        <v>2185</v>
      </c>
      <c r="M190" s="77" t="s">
        <v>2701</v>
      </c>
      <c r="N190" s="3" t="s">
        <v>446</v>
      </c>
      <c r="O190" s="3" t="s">
        <v>2824</v>
      </c>
      <c r="P190" s="3">
        <v>3</v>
      </c>
      <c r="Q190" s="1" t="s">
        <v>2218</v>
      </c>
      <c r="R190" s="2">
        <v>71</v>
      </c>
      <c r="S190" s="124">
        <v>15807</v>
      </c>
      <c r="T190" s="1" t="s">
        <v>2790</v>
      </c>
      <c r="U190" s="3" t="s">
        <v>2196</v>
      </c>
      <c r="V190" s="3" t="s">
        <v>2196</v>
      </c>
      <c r="W190" s="3" t="s">
        <v>2892</v>
      </c>
      <c r="X190" s="3" t="s">
        <v>2847</v>
      </c>
      <c r="Y190" s="82">
        <f t="shared" si="6"/>
        <v>48</v>
      </c>
      <c r="Z190" s="82" t="str">
        <f t="shared" si="7"/>
        <v>0</v>
      </c>
      <c r="AA190" s="82">
        <f t="shared" si="8"/>
        <v>48</v>
      </c>
      <c r="AC190" s="5"/>
    </row>
    <row r="191" spans="1:29" s="3" customFormat="1" ht="11.85" customHeight="1" x14ac:dyDescent="0.2">
      <c r="A191" s="1" t="s">
        <v>2711</v>
      </c>
      <c r="B191" s="2">
        <v>216</v>
      </c>
      <c r="C191" s="1" t="s">
        <v>2193</v>
      </c>
      <c r="D191" s="1" t="s">
        <v>2718</v>
      </c>
      <c r="E191" s="3" t="s">
        <v>2187</v>
      </c>
      <c r="F191" s="3">
        <v>8</v>
      </c>
      <c r="G191" s="3">
        <v>8</v>
      </c>
      <c r="I191" s="114" t="s">
        <v>2904</v>
      </c>
      <c r="J191" s="3" t="s">
        <v>446</v>
      </c>
      <c r="K191" s="112" t="s">
        <v>2277</v>
      </c>
      <c r="L191" s="76" t="s">
        <v>2185</v>
      </c>
      <c r="M191" s="77" t="s">
        <v>2821</v>
      </c>
      <c r="N191" s="3" t="s">
        <v>446</v>
      </c>
      <c r="O191" s="87" t="s">
        <v>428</v>
      </c>
      <c r="P191" s="22">
        <v>8</v>
      </c>
      <c r="Q191" s="1" t="s">
        <v>1002</v>
      </c>
      <c r="R191" s="2">
        <v>0</v>
      </c>
      <c r="S191" s="124">
        <v>15809</v>
      </c>
      <c r="T191" s="1" t="s">
        <v>1020</v>
      </c>
      <c r="U191" s="3" t="s">
        <v>2196</v>
      </c>
      <c r="V191" s="3" t="s">
        <v>2196</v>
      </c>
      <c r="W191" s="3" t="s">
        <v>2892</v>
      </c>
      <c r="X191" s="3" t="s">
        <v>2847</v>
      </c>
      <c r="Y191" s="82">
        <f t="shared" si="6"/>
        <v>128</v>
      </c>
      <c r="Z191" s="82" t="str">
        <f t="shared" si="7"/>
        <v>0</v>
      </c>
      <c r="AA191" s="82">
        <f t="shared" si="8"/>
        <v>128</v>
      </c>
      <c r="AC191" s="5"/>
    </row>
    <row r="192" spans="1:29" s="3" customFormat="1" ht="10.199999999999999" x14ac:dyDescent="0.2">
      <c r="A192" s="1" t="s">
        <v>2684</v>
      </c>
      <c r="B192" s="2">
        <v>15.9</v>
      </c>
      <c r="C192" s="1" t="s">
        <v>2193</v>
      </c>
      <c r="D192" s="1" t="s">
        <v>2718</v>
      </c>
      <c r="E192" s="3" t="s">
        <v>2187</v>
      </c>
      <c r="F192" s="3">
        <v>8</v>
      </c>
      <c r="G192" s="3">
        <v>25</v>
      </c>
      <c r="I192" s="27" t="s">
        <v>2909</v>
      </c>
      <c r="J192" s="3" t="s">
        <v>446</v>
      </c>
      <c r="K192" s="75" t="s">
        <v>2381</v>
      </c>
      <c r="L192" s="76" t="s">
        <v>2185</v>
      </c>
      <c r="M192" s="77" t="s">
        <v>2484</v>
      </c>
      <c r="N192" s="3" t="s">
        <v>446</v>
      </c>
      <c r="O192" s="3" t="s">
        <v>2910</v>
      </c>
      <c r="P192" s="3">
        <v>25</v>
      </c>
      <c r="Q192" s="1" t="s">
        <v>2218</v>
      </c>
      <c r="R192" s="2">
        <v>201</v>
      </c>
      <c r="S192" s="124">
        <v>15816</v>
      </c>
      <c r="T192" s="1" t="s">
        <v>2699</v>
      </c>
      <c r="U192" s="3" t="s">
        <v>2196</v>
      </c>
      <c r="V192" s="3" t="s">
        <v>2196</v>
      </c>
      <c r="W192" s="3" t="s">
        <v>2892</v>
      </c>
      <c r="X192" s="3" t="s">
        <v>2847</v>
      </c>
      <c r="Y192" s="82">
        <f t="shared" si="6"/>
        <v>400</v>
      </c>
      <c r="Z192" s="82" t="str">
        <f t="shared" si="7"/>
        <v>0</v>
      </c>
      <c r="AA192" s="82">
        <f t="shared" si="8"/>
        <v>400</v>
      </c>
      <c r="AC192" s="5"/>
    </row>
    <row r="193" spans="1:29" s="3" customFormat="1" ht="10.199999999999999" x14ac:dyDescent="0.2">
      <c r="A193" s="1" t="s">
        <v>2685</v>
      </c>
      <c r="B193" s="2">
        <v>225</v>
      </c>
      <c r="C193" s="1" t="s">
        <v>2193</v>
      </c>
      <c r="D193" s="1" t="s">
        <v>2718</v>
      </c>
      <c r="E193" s="3" t="s">
        <v>2187</v>
      </c>
      <c r="F193" s="3">
        <v>8</v>
      </c>
      <c r="G193" s="3">
        <v>25</v>
      </c>
      <c r="I193" s="27" t="s">
        <v>2909</v>
      </c>
      <c r="J193" s="3" t="s">
        <v>446</v>
      </c>
      <c r="K193" s="75" t="s">
        <v>2381</v>
      </c>
      <c r="L193" s="76" t="s">
        <v>2185</v>
      </c>
      <c r="M193" s="77" t="s">
        <v>2484</v>
      </c>
      <c r="N193" s="3" t="s">
        <v>446</v>
      </c>
      <c r="O193" s="3" t="s">
        <v>2910</v>
      </c>
      <c r="P193" s="3">
        <v>25</v>
      </c>
      <c r="Q193" s="1" t="s">
        <v>2218</v>
      </c>
      <c r="R193" s="2">
        <v>204</v>
      </c>
      <c r="S193" s="124">
        <v>15816</v>
      </c>
      <c r="T193" s="1" t="s">
        <v>2700</v>
      </c>
      <c r="U193" s="3" t="s">
        <v>2196</v>
      </c>
      <c r="V193" s="3" t="s">
        <v>2196</v>
      </c>
      <c r="W193" s="3" t="s">
        <v>2892</v>
      </c>
      <c r="X193" s="3" t="s">
        <v>2847</v>
      </c>
      <c r="Y193" s="82">
        <f t="shared" si="6"/>
        <v>400</v>
      </c>
      <c r="Z193" s="82" t="str">
        <f t="shared" si="7"/>
        <v>0</v>
      </c>
      <c r="AA193" s="82">
        <f t="shared" si="8"/>
        <v>400</v>
      </c>
      <c r="AC193" s="5"/>
    </row>
    <row r="194" spans="1:29" s="3" customFormat="1" ht="10.199999999999999" x14ac:dyDescent="0.2">
      <c r="A194" s="1" t="s">
        <v>1011</v>
      </c>
      <c r="B194" s="2">
        <v>300</v>
      </c>
      <c r="C194" s="1" t="s">
        <v>1002</v>
      </c>
      <c r="D194" s="1" t="s">
        <v>2718</v>
      </c>
      <c r="E194" s="3" t="s">
        <v>2187</v>
      </c>
      <c r="F194" s="3">
        <v>8</v>
      </c>
      <c r="G194" s="3">
        <v>15</v>
      </c>
      <c r="I194" s="4" t="s">
        <v>2905</v>
      </c>
      <c r="J194" s="3" t="s">
        <v>446</v>
      </c>
      <c r="K194" s="112" t="s">
        <v>2887</v>
      </c>
      <c r="L194" s="76" t="s">
        <v>2185</v>
      </c>
      <c r="M194" s="77" t="s">
        <v>2484</v>
      </c>
      <c r="N194" s="3" t="s">
        <v>446</v>
      </c>
      <c r="O194" s="27" t="s">
        <v>985</v>
      </c>
      <c r="P194" s="3">
        <v>15</v>
      </c>
      <c r="Q194" s="1" t="s">
        <v>2218</v>
      </c>
      <c r="R194" s="2">
        <v>240</v>
      </c>
      <c r="S194" s="124">
        <v>15817</v>
      </c>
      <c r="T194" s="1" t="s">
        <v>2788</v>
      </c>
      <c r="U194" s="3" t="s">
        <v>2196</v>
      </c>
      <c r="V194" s="3" t="s">
        <v>2196</v>
      </c>
      <c r="W194" s="3" t="s">
        <v>2892</v>
      </c>
      <c r="X194" s="3" t="s">
        <v>2847</v>
      </c>
      <c r="Y194" s="82">
        <f t="shared" si="6"/>
        <v>240</v>
      </c>
      <c r="Z194" s="82" t="str">
        <f t="shared" si="7"/>
        <v>0</v>
      </c>
      <c r="AA194" s="82">
        <f t="shared" si="8"/>
        <v>240</v>
      </c>
      <c r="AC194" s="5"/>
    </row>
    <row r="195" spans="1:29" s="3" customFormat="1" ht="10.199999999999999" x14ac:dyDescent="0.2">
      <c r="A195" s="1" t="s">
        <v>2773</v>
      </c>
      <c r="B195" s="2">
        <v>185</v>
      </c>
      <c r="C195" s="1" t="s">
        <v>2218</v>
      </c>
      <c r="D195" s="1" t="s">
        <v>2718</v>
      </c>
      <c r="E195" s="3" t="s">
        <v>2187</v>
      </c>
      <c r="F195" s="3">
        <v>8</v>
      </c>
      <c r="G195" s="3">
        <v>25</v>
      </c>
      <c r="I195" s="111" t="s">
        <v>2901</v>
      </c>
      <c r="J195" s="3" t="s">
        <v>446</v>
      </c>
      <c r="K195" s="75" t="s">
        <v>2448</v>
      </c>
      <c r="L195" s="76" t="s">
        <v>2185</v>
      </c>
      <c r="M195" s="77" t="s">
        <v>2821</v>
      </c>
      <c r="N195" s="3" t="s">
        <v>446</v>
      </c>
      <c r="O195" s="87" t="s">
        <v>428</v>
      </c>
      <c r="P195" s="22">
        <v>25</v>
      </c>
      <c r="Q195" s="1" t="s">
        <v>1002</v>
      </c>
      <c r="R195" s="2">
        <v>0</v>
      </c>
      <c r="S195" s="124">
        <v>15818</v>
      </c>
      <c r="T195" s="1" t="s">
        <v>1020</v>
      </c>
      <c r="U195" s="3" t="s">
        <v>2196</v>
      </c>
      <c r="V195" s="3" t="s">
        <v>2196</v>
      </c>
      <c r="W195" s="3" t="s">
        <v>2892</v>
      </c>
      <c r="X195" s="3" t="s">
        <v>2847</v>
      </c>
      <c r="Y195" s="82">
        <f t="shared" si="6"/>
        <v>400</v>
      </c>
      <c r="Z195" s="82" t="str">
        <f t="shared" si="7"/>
        <v>0</v>
      </c>
      <c r="AA195" s="82">
        <f t="shared" si="8"/>
        <v>400</v>
      </c>
      <c r="AC195" s="5"/>
    </row>
    <row r="196" spans="1:29" s="3" customFormat="1" ht="10.199999999999999" x14ac:dyDescent="0.2">
      <c r="A196" s="1" t="s">
        <v>2711</v>
      </c>
      <c r="B196" s="2">
        <v>216</v>
      </c>
      <c r="C196" s="1" t="s">
        <v>2193</v>
      </c>
      <c r="D196" s="1" t="s">
        <v>2718</v>
      </c>
      <c r="E196" s="3" t="s">
        <v>2187</v>
      </c>
      <c r="F196" s="3">
        <v>8</v>
      </c>
      <c r="G196" s="3">
        <v>25</v>
      </c>
      <c r="I196" s="114" t="s">
        <v>2904</v>
      </c>
      <c r="J196" s="3" t="s">
        <v>446</v>
      </c>
      <c r="K196" s="112" t="s">
        <v>2277</v>
      </c>
      <c r="L196" s="76" t="s">
        <v>2185</v>
      </c>
      <c r="M196" s="77" t="s">
        <v>2441</v>
      </c>
      <c r="N196" s="3" t="s">
        <v>446</v>
      </c>
      <c r="O196" s="3" t="s">
        <v>2918</v>
      </c>
      <c r="P196" s="3">
        <v>25</v>
      </c>
      <c r="Q196" s="1" t="s">
        <v>2193</v>
      </c>
      <c r="R196" s="2">
        <v>62</v>
      </c>
      <c r="S196" s="124">
        <v>15819</v>
      </c>
      <c r="T196" s="1" t="s">
        <v>2768</v>
      </c>
      <c r="U196" s="3" t="s">
        <v>2196</v>
      </c>
      <c r="V196" s="3" t="s">
        <v>2196</v>
      </c>
      <c r="W196" s="3" t="s">
        <v>2892</v>
      </c>
      <c r="X196" s="3" t="s">
        <v>2847</v>
      </c>
      <c r="Y196" s="82">
        <f t="shared" si="6"/>
        <v>400</v>
      </c>
      <c r="Z196" s="82" t="str">
        <f t="shared" si="7"/>
        <v>0</v>
      </c>
      <c r="AA196" s="82">
        <f t="shared" si="8"/>
        <v>400</v>
      </c>
      <c r="AC196" s="5"/>
    </row>
    <row r="197" spans="1:29" s="3" customFormat="1" ht="10.199999999999999" x14ac:dyDescent="0.2">
      <c r="A197" s="1" t="s">
        <v>2679</v>
      </c>
      <c r="B197" s="2">
        <v>14.48</v>
      </c>
      <c r="C197" s="1" t="s">
        <v>2193</v>
      </c>
      <c r="D197" s="1" t="s">
        <v>2718</v>
      </c>
      <c r="E197" s="3" t="s">
        <v>2187</v>
      </c>
      <c r="F197" s="3">
        <v>8</v>
      </c>
      <c r="G197" s="3">
        <v>25</v>
      </c>
      <c r="I197" s="27" t="s">
        <v>993</v>
      </c>
      <c r="J197" s="3" t="s">
        <v>446</v>
      </c>
      <c r="K197" s="75" t="s">
        <v>2680</v>
      </c>
      <c r="L197" s="76" t="s">
        <v>2185</v>
      </c>
      <c r="M197" s="77" t="s">
        <v>2484</v>
      </c>
      <c r="N197" s="3" t="s">
        <v>446</v>
      </c>
      <c r="O197" s="3" t="s">
        <v>2910</v>
      </c>
      <c r="P197" s="3">
        <v>25</v>
      </c>
      <c r="Q197" s="1" t="s">
        <v>2218</v>
      </c>
      <c r="R197" s="2">
        <v>240</v>
      </c>
      <c r="S197" s="124">
        <v>136019</v>
      </c>
      <c r="T197" s="1" t="s">
        <v>2788</v>
      </c>
      <c r="U197" s="3" t="s">
        <v>2196</v>
      </c>
      <c r="V197" s="3" t="s">
        <v>2196</v>
      </c>
      <c r="W197" s="3" t="s">
        <v>2892</v>
      </c>
      <c r="X197" s="3" t="s">
        <v>2847</v>
      </c>
      <c r="Y197" s="82">
        <f t="shared" ref="Y197:Y257" si="9">F197*G197*2</f>
        <v>400</v>
      </c>
      <c r="Z197" s="82" t="str">
        <f t="shared" ref="Z197:Z260" si="10">IF(X197="N",Y197,"0")</f>
        <v>0</v>
      </c>
      <c r="AA197" s="82">
        <f t="shared" ref="AA197:AA260" si="11">IF(X197="P",Y197,"0")</f>
        <v>400</v>
      </c>
      <c r="AC197" s="5"/>
    </row>
    <row r="198" spans="1:29" s="3" customFormat="1" ht="10.199999999999999" x14ac:dyDescent="0.2">
      <c r="A198" s="1" t="s">
        <v>2711</v>
      </c>
      <c r="B198" s="2">
        <v>216</v>
      </c>
      <c r="C198" s="1" t="s">
        <v>2193</v>
      </c>
      <c r="D198" s="1" t="s">
        <v>2718</v>
      </c>
      <c r="E198" s="3" t="s">
        <v>2187</v>
      </c>
      <c r="F198" s="3">
        <v>8</v>
      </c>
      <c r="G198" s="3">
        <v>25</v>
      </c>
      <c r="I198" s="114" t="s">
        <v>2920</v>
      </c>
      <c r="J198" s="3" t="s">
        <v>446</v>
      </c>
      <c r="K198" s="112" t="s">
        <v>2277</v>
      </c>
      <c r="L198" s="76" t="s">
        <v>2185</v>
      </c>
      <c r="M198" s="77" t="s">
        <v>2336</v>
      </c>
      <c r="N198" s="3" t="s">
        <v>446</v>
      </c>
      <c r="O198" s="3" t="s">
        <v>2701</v>
      </c>
      <c r="P198" s="3">
        <v>25</v>
      </c>
      <c r="Q198" s="1" t="s">
        <v>2218</v>
      </c>
      <c r="R198" s="2">
        <v>190</v>
      </c>
      <c r="S198" s="120" t="s">
        <v>1015</v>
      </c>
      <c r="T198" s="1" t="s">
        <v>2752</v>
      </c>
      <c r="U198" s="3" t="s">
        <v>2196</v>
      </c>
      <c r="V198" s="3" t="s">
        <v>2196</v>
      </c>
      <c r="W198" s="3" t="s">
        <v>2892</v>
      </c>
      <c r="X198" s="3" t="s">
        <v>2847</v>
      </c>
      <c r="Y198" s="82">
        <f t="shared" si="9"/>
        <v>400</v>
      </c>
      <c r="Z198" s="82" t="str">
        <f t="shared" si="10"/>
        <v>0</v>
      </c>
      <c r="AA198" s="82">
        <f t="shared" si="11"/>
        <v>400</v>
      </c>
      <c r="AC198" s="5"/>
    </row>
    <row r="199" spans="1:29" s="3" customFormat="1" ht="10.199999999999999" x14ac:dyDescent="0.2">
      <c r="A199" s="1" t="s">
        <v>2711</v>
      </c>
      <c r="B199" s="2">
        <v>216</v>
      </c>
      <c r="C199" s="1" t="s">
        <v>2193</v>
      </c>
      <c r="D199" s="1" t="s">
        <v>2718</v>
      </c>
      <c r="E199" s="3" t="s">
        <v>2187</v>
      </c>
      <c r="F199" s="3">
        <v>8</v>
      </c>
      <c r="G199" s="3">
        <v>25</v>
      </c>
      <c r="I199" s="114" t="s">
        <v>2920</v>
      </c>
      <c r="J199" s="3" t="s">
        <v>446</v>
      </c>
      <c r="K199" s="112" t="s">
        <v>2277</v>
      </c>
      <c r="L199" s="76" t="s">
        <v>2185</v>
      </c>
      <c r="M199" s="77" t="s">
        <v>2336</v>
      </c>
      <c r="N199" s="3" t="s">
        <v>446</v>
      </c>
      <c r="O199" s="22" t="s">
        <v>2821</v>
      </c>
      <c r="P199" s="3">
        <v>25</v>
      </c>
      <c r="Q199" s="1" t="s">
        <v>2193</v>
      </c>
      <c r="R199" s="2">
        <v>126</v>
      </c>
      <c r="S199" s="120" t="s">
        <v>1016</v>
      </c>
      <c r="T199" s="1" t="s">
        <v>2751</v>
      </c>
      <c r="U199" s="3" t="s">
        <v>2196</v>
      </c>
      <c r="V199" s="3" t="s">
        <v>2196</v>
      </c>
      <c r="W199" s="3" t="s">
        <v>2892</v>
      </c>
      <c r="X199" s="3" t="s">
        <v>2847</v>
      </c>
      <c r="Y199" s="82">
        <f t="shared" si="9"/>
        <v>400</v>
      </c>
      <c r="Z199" s="82" t="str">
        <f t="shared" si="10"/>
        <v>0</v>
      </c>
      <c r="AA199" s="82">
        <f t="shared" si="11"/>
        <v>400</v>
      </c>
      <c r="AC199" s="5"/>
    </row>
    <row r="200" spans="1:29" s="3" customFormat="1" ht="10.199999999999999" x14ac:dyDescent="0.2">
      <c r="A200" s="1" t="s">
        <v>2734</v>
      </c>
      <c r="B200" s="2">
        <v>45</v>
      </c>
      <c r="C200" s="1" t="s">
        <v>2193</v>
      </c>
      <c r="D200" s="1" t="s">
        <v>2718</v>
      </c>
      <c r="E200" s="3" t="s">
        <v>2187</v>
      </c>
      <c r="F200" s="3">
        <v>8</v>
      </c>
      <c r="G200" s="3">
        <v>25</v>
      </c>
      <c r="I200" s="4" t="s">
        <v>2830</v>
      </c>
      <c r="J200" s="3" t="s">
        <v>446</v>
      </c>
      <c r="K200" s="108" t="s">
        <v>2277</v>
      </c>
      <c r="L200" s="109" t="s">
        <v>2185</v>
      </c>
      <c r="M200" s="110" t="s">
        <v>2370</v>
      </c>
      <c r="N200" s="3" t="s">
        <v>446</v>
      </c>
      <c r="O200" s="3" t="s">
        <v>2370</v>
      </c>
      <c r="P200" s="3">
        <v>25</v>
      </c>
      <c r="Q200" s="1" t="s">
        <v>2193</v>
      </c>
      <c r="R200" s="2">
        <v>68</v>
      </c>
      <c r="S200" s="125" t="s">
        <v>430</v>
      </c>
      <c r="T200" s="1" t="s">
        <v>2759</v>
      </c>
      <c r="U200" s="3" t="s">
        <v>2196</v>
      </c>
      <c r="V200" s="3" t="s">
        <v>2196</v>
      </c>
      <c r="W200" s="3" t="s">
        <v>2892</v>
      </c>
      <c r="X200" s="3" t="s">
        <v>2847</v>
      </c>
      <c r="Y200" s="82">
        <f t="shared" si="9"/>
        <v>400</v>
      </c>
      <c r="Z200" s="82" t="str">
        <f t="shared" si="10"/>
        <v>0</v>
      </c>
      <c r="AA200" s="82">
        <f t="shared" si="11"/>
        <v>400</v>
      </c>
      <c r="AC200" s="5"/>
    </row>
    <row r="201" spans="1:29" s="3" customFormat="1" ht="10.199999999999999" x14ac:dyDescent="0.2">
      <c r="A201" s="1" t="s">
        <v>2671</v>
      </c>
      <c r="B201" s="2">
        <v>180</v>
      </c>
      <c r="C201" s="1" t="s">
        <v>2218</v>
      </c>
      <c r="D201" s="1" t="s">
        <v>2718</v>
      </c>
      <c r="E201" s="3" t="s">
        <v>2187</v>
      </c>
      <c r="F201" s="3">
        <v>8</v>
      </c>
      <c r="G201" s="3">
        <v>25</v>
      </c>
      <c r="I201" s="3">
        <v>23961</v>
      </c>
      <c r="J201" s="3" t="s">
        <v>446</v>
      </c>
      <c r="K201" s="108" t="s">
        <v>2277</v>
      </c>
      <c r="L201" s="109" t="s">
        <v>2185</v>
      </c>
      <c r="M201" s="110" t="s">
        <v>2367</v>
      </c>
      <c r="N201" s="3" t="s">
        <v>446</v>
      </c>
      <c r="O201" s="3" t="s">
        <v>2853</v>
      </c>
      <c r="P201" s="3">
        <v>25</v>
      </c>
      <c r="Q201" s="1" t="s">
        <v>2218</v>
      </c>
      <c r="R201" s="2">
        <v>170</v>
      </c>
      <c r="S201" s="125" t="s">
        <v>431</v>
      </c>
      <c r="T201" s="1" t="s">
        <v>2758</v>
      </c>
      <c r="U201" s="3" t="s">
        <v>2196</v>
      </c>
      <c r="V201" s="3" t="s">
        <v>2196</v>
      </c>
      <c r="W201" s="3" t="s">
        <v>2892</v>
      </c>
      <c r="X201" s="3" t="s">
        <v>2847</v>
      </c>
      <c r="Y201" s="82">
        <f t="shared" si="9"/>
        <v>400</v>
      </c>
      <c r="Z201" s="82" t="str">
        <f t="shared" si="10"/>
        <v>0</v>
      </c>
      <c r="AA201" s="82">
        <f t="shared" si="11"/>
        <v>400</v>
      </c>
      <c r="AC201" s="5"/>
    </row>
    <row r="202" spans="1:29" s="3" customFormat="1" ht="10.199999999999999" x14ac:dyDescent="0.2">
      <c r="A202" s="1" t="s">
        <v>2671</v>
      </c>
      <c r="B202" s="2">
        <v>180</v>
      </c>
      <c r="C202" s="1" t="s">
        <v>2218</v>
      </c>
      <c r="D202" s="1" t="s">
        <v>2718</v>
      </c>
      <c r="E202" s="3" t="s">
        <v>2187</v>
      </c>
      <c r="F202" s="3">
        <v>8</v>
      </c>
      <c r="G202" s="3">
        <v>25</v>
      </c>
      <c r="I202" s="3">
        <v>23961</v>
      </c>
      <c r="J202" s="3" t="s">
        <v>446</v>
      </c>
      <c r="K202" s="108" t="s">
        <v>2277</v>
      </c>
      <c r="L202" s="109" t="s">
        <v>2185</v>
      </c>
      <c r="M202" s="110" t="s">
        <v>2367</v>
      </c>
      <c r="N202" s="3" t="s">
        <v>446</v>
      </c>
      <c r="O202" s="3" t="s">
        <v>2853</v>
      </c>
      <c r="P202" s="3">
        <v>25</v>
      </c>
      <c r="Q202" s="1" t="s">
        <v>2218</v>
      </c>
      <c r="R202" s="2">
        <v>170</v>
      </c>
      <c r="S202" s="125" t="s">
        <v>431</v>
      </c>
      <c r="T202" s="1" t="s">
        <v>2758</v>
      </c>
      <c r="U202" s="3" t="s">
        <v>2196</v>
      </c>
      <c r="V202" s="3" t="s">
        <v>2196</v>
      </c>
      <c r="W202" s="3" t="s">
        <v>2892</v>
      </c>
      <c r="X202" s="3" t="s">
        <v>2847</v>
      </c>
      <c r="Y202" s="82">
        <f t="shared" si="9"/>
        <v>400</v>
      </c>
      <c r="Z202" s="82" t="str">
        <f t="shared" si="10"/>
        <v>0</v>
      </c>
      <c r="AA202" s="82">
        <f t="shared" si="11"/>
        <v>400</v>
      </c>
      <c r="AC202" s="5"/>
    </row>
    <row r="203" spans="1:29" s="3" customFormat="1" ht="10.199999999999999" x14ac:dyDescent="0.2">
      <c r="A203" s="1" t="s">
        <v>2735</v>
      </c>
      <c r="B203" s="2">
        <v>63</v>
      </c>
      <c r="C203" s="1" t="s">
        <v>2193</v>
      </c>
      <c r="D203" s="1" t="s">
        <v>2718</v>
      </c>
      <c r="E203" s="3" t="s">
        <v>2187</v>
      </c>
      <c r="F203" s="3">
        <v>8</v>
      </c>
      <c r="G203" s="3">
        <v>25</v>
      </c>
      <c r="I203" s="4" t="s">
        <v>2831</v>
      </c>
      <c r="J203" s="3" t="s">
        <v>446</v>
      </c>
      <c r="K203" s="108" t="s">
        <v>2277</v>
      </c>
      <c r="L203" s="109" t="s">
        <v>2185</v>
      </c>
      <c r="M203" s="110" t="s">
        <v>2740</v>
      </c>
      <c r="N203" s="3" t="s">
        <v>446</v>
      </c>
      <c r="O203" s="3" t="s">
        <v>2740</v>
      </c>
      <c r="P203" s="3">
        <v>25</v>
      </c>
      <c r="Q203" s="1" t="s">
        <v>2218</v>
      </c>
      <c r="R203" s="2">
        <v>169</v>
      </c>
      <c r="S203" s="126" t="s">
        <v>999</v>
      </c>
      <c r="T203" s="1" t="s">
        <v>2741</v>
      </c>
      <c r="U203" s="3" t="s">
        <v>2196</v>
      </c>
      <c r="V203" s="3" t="s">
        <v>2196</v>
      </c>
      <c r="W203" s="3" t="s">
        <v>2892</v>
      </c>
      <c r="X203" s="3" t="s">
        <v>2847</v>
      </c>
      <c r="Y203" s="82">
        <f t="shared" si="9"/>
        <v>400</v>
      </c>
      <c r="Z203" s="82" t="str">
        <f t="shared" si="10"/>
        <v>0</v>
      </c>
      <c r="AA203" s="82">
        <f t="shared" si="11"/>
        <v>400</v>
      </c>
      <c r="AC203" s="5"/>
    </row>
    <row r="204" spans="1:29" s="3" customFormat="1" ht="10.199999999999999" x14ac:dyDescent="0.2">
      <c r="A204" s="1" t="s">
        <v>1012</v>
      </c>
      <c r="B204" s="2">
        <v>315</v>
      </c>
      <c r="C204" s="1" t="s">
        <v>1002</v>
      </c>
      <c r="D204" s="1" t="s">
        <v>2718</v>
      </c>
      <c r="E204" s="3" t="s">
        <v>2187</v>
      </c>
      <c r="F204" s="3">
        <v>8</v>
      </c>
      <c r="G204" s="3">
        <v>25</v>
      </c>
      <c r="I204" s="27" t="s">
        <v>984</v>
      </c>
      <c r="J204" s="3" t="s">
        <v>446</v>
      </c>
      <c r="K204" s="29" t="s">
        <v>2888</v>
      </c>
      <c r="L204" s="20" t="s">
        <v>2185</v>
      </c>
      <c r="M204" s="22" t="s">
        <v>2318</v>
      </c>
      <c r="N204" s="3" t="s">
        <v>446</v>
      </c>
      <c r="O204" s="3" t="s">
        <v>997</v>
      </c>
      <c r="P204" s="3">
        <v>25</v>
      </c>
      <c r="Q204" s="1" t="s">
        <v>2193</v>
      </c>
      <c r="R204" s="2">
        <v>89.5</v>
      </c>
      <c r="S204" s="120" t="s">
        <v>2804</v>
      </c>
      <c r="T204" s="1" t="s">
        <v>2674</v>
      </c>
      <c r="U204" s="3" t="s">
        <v>2196</v>
      </c>
      <c r="V204" s="3" t="s">
        <v>2196</v>
      </c>
      <c r="W204" s="3" t="s">
        <v>2892</v>
      </c>
      <c r="X204" s="3" t="s">
        <v>2847</v>
      </c>
      <c r="Y204" s="82">
        <f t="shared" si="9"/>
        <v>400</v>
      </c>
      <c r="Z204" s="82" t="str">
        <f t="shared" si="10"/>
        <v>0</v>
      </c>
      <c r="AA204" s="82">
        <f t="shared" si="11"/>
        <v>400</v>
      </c>
      <c r="AC204" s="5"/>
    </row>
    <row r="205" spans="1:29" s="3" customFormat="1" ht="10.199999999999999" x14ac:dyDescent="0.2">
      <c r="A205" s="1" t="s">
        <v>2711</v>
      </c>
      <c r="B205" s="2">
        <v>216</v>
      </c>
      <c r="C205" s="1" t="s">
        <v>2193</v>
      </c>
      <c r="D205" s="1" t="s">
        <v>2718</v>
      </c>
      <c r="E205" s="3" t="s">
        <v>2187</v>
      </c>
      <c r="F205" s="3">
        <v>8</v>
      </c>
      <c r="G205" s="3">
        <v>25</v>
      </c>
      <c r="I205" s="114" t="s">
        <v>2920</v>
      </c>
      <c r="J205" s="3" t="s">
        <v>446</v>
      </c>
      <c r="K205" s="112" t="s">
        <v>2277</v>
      </c>
      <c r="L205" s="76" t="s">
        <v>2185</v>
      </c>
      <c r="M205" s="77" t="s">
        <v>2237</v>
      </c>
      <c r="N205" s="3" t="s">
        <v>446</v>
      </c>
      <c r="O205" s="3" t="s">
        <v>2905</v>
      </c>
      <c r="P205" s="3">
        <v>25</v>
      </c>
      <c r="Q205" s="1" t="s">
        <v>2193</v>
      </c>
      <c r="R205" s="2">
        <v>25.5</v>
      </c>
      <c r="S205" s="120" t="s">
        <v>2887</v>
      </c>
      <c r="T205" s="1" t="s">
        <v>2725</v>
      </c>
      <c r="U205" s="3" t="s">
        <v>2196</v>
      </c>
      <c r="V205" s="3" t="s">
        <v>2196</v>
      </c>
      <c r="W205" s="3" t="s">
        <v>2892</v>
      </c>
      <c r="X205" s="3" t="s">
        <v>2847</v>
      </c>
      <c r="Y205" s="82">
        <f t="shared" si="9"/>
        <v>400</v>
      </c>
      <c r="Z205" s="82" t="str">
        <f t="shared" si="10"/>
        <v>0</v>
      </c>
      <c r="AA205" s="82">
        <f t="shared" si="11"/>
        <v>400</v>
      </c>
      <c r="AC205" s="5"/>
    </row>
    <row r="206" spans="1:29" s="3" customFormat="1" ht="10.199999999999999" x14ac:dyDescent="0.2">
      <c r="A206" s="1" t="s">
        <v>2711</v>
      </c>
      <c r="B206" s="2">
        <v>216</v>
      </c>
      <c r="C206" s="1" t="s">
        <v>2193</v>
      </c>
      <c r="D206" s="1" t="s">
        <v>2718</v>
      </c>
      <c r="E206" s="3" t="s">
        <v>2187</v>
      </c>
      <c r="F206" s="3">
        <v>8</v>
      </c>
      <c r="G206" s="3">
        <v>25</v>
      </c>
      <c r="I206" s="114" t="s">
        <v>2920</v>
      </c>
      <c r="J206" s="3" t="s">
        <v>446</v>
      </c>
      <c r="K206" s="112" t="s">
        <v>2277</v>
      </c>
      <c r="L206" s="76" t="s">
        <v>2185</v>
      </c>
      <c r="M206" s="77" t="s">
        <v>2237</v>
      </c>
      <c r="N206" s="3" t="s">
        <v>446</v>
      </c>
      <c r="O206" s="3" t="s">
        <v>2905</v>
      </c>
      <c r="P206" s="3">
        <v>25</v>
      </c>
      <c r="Q206" s="1" t="s">
        <v>2193</v>
      </c>
      <c r="R206" s="2">
        <v>21</v>
      </c>
      <c r="S206" s="120" t="s">
        <v>2887</v>
      </c>
      <c r="T206" s="1" t="s">
        <v>2723</v>
      </c>
      <c r="U206" s="3" t="s">
        <v>2196</v>
      </c>
      <c r="V206" s="3" t="s">
        <v>2196</v>
      </c>
      <c r="W206" s="3" t="s">
        <v>2892</v>
      </c>
      <c r="X206" s="3" t="s">
        <v>2847</v>
      </c>
      <c r="Y206" s="82">
        <f t="shared" si="9"/>
        <v>400</v>
      </c>
      <c r="Z206" s="82" t="str">
        <f t="shared" si="10"/>
        <v>0</v>
      </c>
      <c r="AA206" s="82">
        <f t="shared" si="11"/>
        <v>400</v>
      </c>
      <c r="AC206" s="5"/>
    </row>
    <row r="207" spans="1:29" s="3" customFormat="1" ht="10.199999999999999" x14ac:dyDescent="0.2">
      <c r="A207" s="1" t="s">
        <v>2711</v>
      </c>
      <c r="B207" s="2">
        <v>216</v>
      </c>
      <c r="C207" s="1" t="s">
        <v>2193</v>
      </c>
      <c r="D207" s="1" t="s">
        <v>2718</v>
      </c>
      <c r="E207" s="3" t="s">
        <v>2187</v>
      </c>
      <c r="F207" s="3">
        <v>8</v>
      </c>
      <c r="G207" s="3">
        <v>25</v>
      </c>
      <c r="I207" s="114" t="s">
        <v>2920</v>
      </c>
      <c r="J207" s="3" t="s">
        <v>446</v>
      </c>
      <c r="K207" s="112" t="s">
        <v>2277</v>
      </c>
      <c r="L207" s="76" t="s">
        <v>2185</v>
      </c>
      <c r="M207" s="77" t="s">
        <v>2237</v>
      </c>
      <c r="N207" s="3" t="s">
        <v>446</v>
      </c>
      <c r="O207" s="3" t="s">
        <v>2905</v>
      </c>
      <c r="P207" s="3">
        <v>25</v>
      </c>
      <c r="Q207" s="1" t="s">
        <v>2193</v>
      </c>
      <c r="R207" s="2">
        <v>21</v>
      </c>
      <c r="S207" s="120" t="s">
        <v>2887</v>
      </c>
      <c r="T207" s="1" t="s">
        <v>2723</v>
      </c>
      <c r="U207" s="3" t="s">
        <v>2196</v>
      </c>
      <c r="V207" s="3" t="s">
        <v>2196</v>
      </c>
      <c r="W207" s="3" t="s">
        <v>2892</v>
      </c>
      <c r="X207" s="3" t="s">
        <v>2847</v>
      </c>
      <c r="Y207" s="82">
        <f t="shared" si="9"/>
        <v>400</v>
      </c>
      <c r="Z207" s="82" t="str">
        <f t="shared" si="10"/>
        <v>0</v>
      </c>
      <c r="AA207" s="82">
        <f t="shared" si="11"/>
        <v>400</v>
      </c>
      <c r="AC207" s="5"/>
    </row>
    <row r="208" spans="1:29" s="3" customFormat="1" ht="10.199999999999999" x14ac:dyDescent="0.2">
      <c r="A208" s="1" t="s">
        <v>2711</v>
      </c>
      <c r="B208" s="2">
        <v>216</v>
      </c>
      <c r="C208" s="1" t="s">
        <v>2193</v>
      </c>
      <c r="D208" s="1" t="s">
        <v>2718</v>
      </c>
      <c r="E208" s="3" t="s">
        <v>2187</v>
      </c>
      <c r="F208" s="3">
        <v>8</v>
      </c>
      <c r="G208" s="3">
        <v>25</v>
      </c>
      <c r="I208" s="114" t="s">
        <v>2920</v>
      </c>
      <c r="J208" s="3" t="s">
        <v>446</v>
      </c>
      <c r="K208" s="112" t="s">
        <v>2277</v>
      </c>
      <c r="L208" s="76" t="s">
        <v>2185</v>
      </c>
      <c r="M208" s="77" t="s">
        <v>2237</v>
      </c>
      <c r="N208" s="3" t="s">
        <v>446</v>
      </c>
      <c r="O208" s="3" t="s">
        <v>2484</v>
      </c>
      <c r="P208" s="3">
        <v>25</v>
      </c>
      <c r="Q208" s="1" t="s">
        <v>2193</v>
      </c>
      <c r="R208" s="2">
        <v>25.5</v>
      </c>
      <c r="S208" s="120" t="s">
        <v>2887</v>
      </c>
      <c r="T208" s="1" t="s">
        <v>2725</v>
      </c>
      <c r="U208" s="3" t="s">
        <v>2196</v>
      </c>
      <c r="V208" s="3" t="s">
        <v>2196</v>
      </c>
      <c r="W208" s="3" t="s">
        <v>2892</v>
      </c>
      <c r="X208" s="3" t="s">
        <v>2847</v>
      </c>
      <c r="Y208" s="82">
        <f t="shared" si="9"/>
        <v>400</v>
      </c>
      <c r="Z208" s="82" t="str">
        <f t="shared" si="10"/>
        <v>0</v>
      </c>
      <c r="AA208" s="82">
        <f t="shared" si="11"/>
        <v>400</v>
      </c>
      <c r="AC208" s="5"/>
    </row>
    <row r="209" spans="1:29" s="3" customFormat="1" ht="10.199999999999999" x14ac:dyDescent="0.2">
      <c r="A209" s="1" t="s">
        <v>2771</v>
      </c>
      <c r="B209" s="2">
        <v>63.5</v>
      </c>
      <c r="C209" s="1" t="s">
        <v>2193</v>
      </c>
      <c r="D209" s="1" t="s">
        <v>2718</v>
      </c>
      <c r="E209" s="3" t="s">
        <v>2187</v>
      </c>
      <c r="F209" s="3">
        <v>8</v>
      </c>
      <c r="G209" s="3">
        <v>25</v>
      </c>
      <c r="I209" s="114" t="s">
        <v>992</v>
      </c>
      <c r="J209" s="3" t="s">
        <v>446</v>
      </c>
      <c r="K209" s="75" t="s">
        <v>2446</v>
      </c>
      <c r="L209" s="76" t="s">
        <v>2185</v>
      </c>
      <c r="M209" s="77" t="s">
        <v>2408</v>
      </c>
      <c r="N209" s="3" t="s">
        <v>446</v>
      </c>
      <c r="O209" s="27" t="s">
        <v>998</v>
      </c>
      <c r="P209" s="3">
        <v>25</v>
      </c>
      <c r="Q209" s="1" t="s">
        <v>2193</v>
      </c>
      <c r="R209" s="2">
        <v>24.18</v>
      </c>
      <c r="S209" s="120" t="s">
        <v>2887</v>
      </c>
      <c r="T209" s="1" t="s">
        <v>2691</v>
      </c>
      <c r="U209" s="3" t="s">
        <v>2196</v>
      </c>
      <c r="V209" s="3" t="s">
        <v>2196</v>
      </c>
      <c r="W209" s="3" t="s">
        <v>2892</v>
      </c>
      <c r="X209" s="3" t="s">
        <v>2847</v>
      </c>
      <c r="Y209" s="82">
        <f t="shared" si="9"/>
        <v>400</v>
      </c>
      <c r="Z209" s="82" t="str">
        <f t="shared" si="10"/>
        <v>0</v>
      </c>
      <c r="AA209" s="82">
        <f t="shared" si="11"/>
        <v>400</v>
      </c>
      <c r="AC209" s="5"/>
    </row>
    <row r="210" spans="1:29" s="3" customFormat="1" ht="10.199999999999999" x14ac:dyDescent="0.2">
      <c r="A210" s="1" t="s">
        <v>2729</v>
      </c>
      <c r="B210" s="2">
        <v>26.45</v>
      </c>
      <c r="C210" s="1" t="s">
        <v>2193</v>
      </c>
      <c r="D210" s="1" t="s">
        <v>2718</v>
      </c>
      <c r="E210" s="3" t="s">
        <v>2187</v>
      </c>
      <c r="F210" s="3">
        <v>8</v>
      </c>
      <c r="G210" s="3">
        <v>25</v>
      </c>
      <c r="I210" s="3">
        <v>23420</v>
      </c>
      <c r="J210" s="3" t="s">
        <v>446</v>
      </c>
      <c r="K210" s="108" t="s">
        <v>2277</v>
      </c>
      <c r="L210" s="109" t="s">
        <v>2185</v>
      </c>
      <c r="M210" s="110" t="s">
        <v>2237</v>
      </c>
      <c r="N210" s="3" t="s">
        <v>446</v>
      </c>
      <c r="O210" s="3" t="s">
        <v>2828</v>
      </c>
      <c r="P210" s="3">
        <v>25</v>
      </c>
      <c r="Q210" s="1" t="s">
        <v>2193</v>
      </c>
      <c r="R210" s="2">
        <v>21</v>
      </c>
      <c r="S210" s="120" t="s">
        <v>2887</v>
      </c>
      <c r="T210" s="1" t="s">
        <v>2723</v>
      </c>
      <c r="U210" s="3" t="s">
        <v>2196</v>
      </c>
      <c r="V210" s="3" t="s">
        <v>2196</v>
      </c>
      <c r="W210" s="3" t="s">
        <v>2892</v>
      </c>
      <c r="X210" s="3" t="s">
        <v>2847</v>
      </c>
      <c r="Y210" s="82">
        <f t="shared" si="9"/>
        <v>400</v>
      </c>
      <c r="Z210" s="82" t="str">
        <f t="shared" si="10"/>
        <v>0</v>
      </c>
      <c r="AA210" s="82">
        <f t="shared" si="11"/>
        <v>400</v>
      </c>
      <c r="AC210" s="5"/>
    </row>
    <row r="211" spans="1:29" s="3" customFormat="1" ht="10.199999999999999" x14ac:dyDescent="0.2">
      <c r="A211" s="1" t="s">
        <v>2730</v>
      </c>
      <c r="B211" s="2">
        <v>27</v>
      </c>
      <c r="C211" s="1" t="s">
        <v>2193</v>
      </c>
      <c r="D211" s="1" t="s">
        <v>2718</v>
      </c>
      <c r="E211" s="3" t="s">
        <v>2187</v>
      </c>
      <c r="F211" s="3">
        <v>8</v>
      </c>
      <c r="G211" s="3">
        <v>25</v>
      </c>
      <c r="I211" s="3">
        <v>23432</v>
      </c>
      <c r="J211" s="3" t="s">
        <v>446</v>
      </c>
      <c r="K211" s="108" t="s">
        <v>2277</v>
      </c>
      <c r="L211" s="109" t="s">
        <v>2185</v>
      </c>
      <c r="M211" s="110" t="s">
        <v>2237</v>
      </c>
      <c r="N211" s="3" t="s">
        <v>446</v>
      </c>
      <c r="O211" s="3" t="s">
        <v>2828</v>
      </c>
      <c r="P211" s="3">
        <v>25</v>
      </c>
      <c r="Q211" s="1" t="s">
        <v>2193</v>
      </c>
      <c r="R211" s="2">
        <v>21</v>
      </c>
      <c r="S211" s="120" t="s">
        <v>2887</v>
      </c>
      <c r="T211" s="1" t="s">
        <v>2723</v>
      </c>
      <c r="U211" s="3" t="s">
        <v>2196</v>
      </c>
      <c r="V211" s="3" t="s">
        <v>2196</v>
      </c>
      <c r="W211" s="3" t="s">
        <v>2892</v>
      </c>
      <c r="X211" s="3" t="s">
        <v>2847</v>
      </c>
      <c r="Y211" s="82">
        <f t="shared" si="9"/>
        <v>400</v>
      </c>
      <c r="Z211" s="82" t="str">
        <f t="shared" si="10"/>
        <v>0</v>
      </c>
      <c r="AA211" s="82">
        <f t="shared" si="11"/>
        <v>400</v>
      </c>
      <c r="AC211" s="5"/>
    </row>
    <row r="212" spans="1:29" s="3" customFormat="1" ht="10.199999999999999" x14ac:dyDescent="0.2">
      <c r="A212" s="1" t="s">
        <v>2731</v>
      </c>
      <c r="B212" s="2">
        <v>28</v>
      </c>
      <c r="C212" s="1" t="s">
        <v>2193</v>
      </c>
      <c r="D212" s="1" t="s">
        <v>2718</v>
      </c>
      <c r="E212" s="3" t="s">
        <v>2187</v>
      </c>
      <c r="F212" s="3">
        <v>8</v>
      </c>
      <c r="G212" s="3">
        <v>25</v>
      </c>
      <c r="I212" s="3">
        <v>23438</v>
      </c>
      <c r="J212" s="3" t="s">
        <v>446</v>
      </c>
      <c r="K212" s="108" t="s">
        <v>2277</v>
      </c>
      <c r="L212" s="109" t="s">
        <v>2185</v>
      </c>
      <c r="M212" s="110" t="s">
        <v>2237</v>
      </c>
      <c r="N212" s="3" t="s">
        <v>446</v>
      </c>
      <c r="O212" s="3" t="s">
        <v>2828</v>
      </c>
      <c r="P212" s="3">
        <v>25</v>
      </c>
      <c r="Q212" s="1" t="s">
        <v>2193</v>
      </c>
      <c r="R212" s="2">
        <v>21</v>
      </c>
      <c r="S212" s="120" t="s">
        <v>2887</v>
      </c>
      <c r="T212" s="1" t="s">
        <v>2723</v>
      </c>
      <c r="U212" s="3" t="s">
        <v>2196</v>
      </c>
      <c r="V212" s="3" t="s">
        <v>2196</v>
      </c>
      <c r="W212" s="3" t="s">
        <v>2892</v>
      </c>
      <c r="X212" s="3" t="s">
        <v>2847</v>
      </c>
      <c r="Y212" s="82">
        <f t="shared" si="9"/>
        <v>400</v>
      </c>
      <c r="Z212" s="82" t="str">
        <f t="shared" si="10"/>
        <v>0</v>
      </c>
      <c r="AA212" s="82">
        <f t="shared" si="11"/>
        <v>400</v>
      </c>
      <c r="AC212" s="5"/>
    </row>
    <row r="213" spans="1:29" s="3" customFormat="1" ht="10.199999999999999" x14ac:dyDescent="0.2">
      <c r="A213" s="1" t="s">
        <v>2732</v>
      </c>
      <c r="B213" s="2">
        <v>44.25</v>
      </c>
      <c r="C213" s="1" t="s">
        <v>2193</v>
      </c>
      <c r="D213" s="1" t="s">
        <v>2718</v>
      </c>
      <c r="E213" s="3" t="s">
        <v>2187</v>
      </c>
      <c r="F213" s="3">
        <v>8</v>
      </c>
      <c r="G213" s="3">
        <v>25</v>
      </c>
      <c r="I213" s="3">
        <v>23610</v>
      </c>
      <c r="J213" s="3" t="s">
        <v>446</v>
      </c>
      <c r="K213" s="108" t="s">
        <v>2277</v>
      </c>
      <c r="L213" s="109" t="s">
        <v>2185</v>
      </c>
      <c r="M213" s="110" t="s">
        <v>2237</v>
      </c>
      <c r="N213" s="3" t="s">
        <v>446</v>
      </c>
      <c r="O213" s="3" t="s">
        <v>2828</v>
      </c>
      <c r="P213" s="3">
        <v>25</v>
      </c>
      <c r="Q213" s="1" t="s">
        <v>2193</v>
      </c>
      <c r="R213" s="2">
        <v>21</v>
      </c>
      <c r="S213" s="120" t="s">
        <v>2887</v>
      </c>
      <c r="T213" s="1" t="s">
        <v>2723</v>
      </c>
      <c r="U213" s="3" t="s">
        <v>2196</v>
      </c>
      <c r="V213" s="3" t="s">
        <v>2196</v>
      </c>
      <c r="W213" s="3" t="s">
        <v>2892</v>
      </c>
      <c r="X213" s="3" t="s">
        <v>2847</v>
      </c>
      <c r="Y213" s="82">
        <f t="shared" si="9"/>
        <v>400</v>
      </c>
      <c r="Z213" s="82" t="str">
        <f t="shared" si="10"/>
        <v>0</v>
      </c>
      <c r="AA213" s="82">
        <f t="shared" si="11"/>
        <v>400</v>
      </c>
      <c r="AC213" s="5"/>
    </row>
    <row r="214" spans="1:29" s="3" customFormat="1" ht="10.199999999999999" x14ac:dyDescent="0.2">
      <c r="A214" s="1" t="s">
        <v>2733</v>
      </c>
      <c r="B214" s="2">
        <v>44.9</v>
      </c>
      <c r="C214" s="1" t="s">
        <v>2193</v>
      </c>
      <c r="D214" s="1" t="s">
        <v>2718</v>
      </c>
      <c r="E214" s="3" t="s">
        <v>2187</v>
      </c>
      <c r="F214" s="3">
        <v>8</v>
      </c>
      <c r="G214" s="3">
        <v>25</v>
      </c>
      <c r="I214" s="3">
        <v>23617</v>
      </c>
      <c r="J214" s="3" t="s">
        <v>446</v>
      </c>
      <c r="K214" s="108" t="s">
        <v>2277</v>
      </c>
      <c r="L214" s="109" t="s">
        <v>2185</v>
      </c>
      <c r="M214" s="110" t="s">
        <v>2237</v>
      </c>
      <c r="N214" s="3" t="s">
        <v>446</v>
      </c>
      <c r="O214" s="3" t="s">
        <v>2828</v>
      </c>
      <c r="P214" s="3">
        <v>25</v>
      </c>
      <c r="Q214" s="1" t="s">
        <v>2193</v>
      </c>
      <c r="R214" s="2">
        <v>26.25</v>
      </c>
      <c r="S214" s="120" t="s">
        <v>2887</v>
      </c>
      <c r="T214" s="1" t="s">
        <v>2724</v>
      </c>
      <c r="U214" s="3" t="s">
        <v>2196</v>
      </c>
      <c r="V214" s="3" t="s">
        <v>2196</v>
      </c>
      <c r="W214" s="3" t="s">
        <v>2892</v>
      </c>
      <c r="X214" s="3" t="s">
        <v>2847</v>
      </c>
      <c r="Y214" s="82">
        <f t="shared" si="9"/>
        <v>400</v>
      </c>
      <c r="Z214" s="82" t="str">
        <f t="shared" si="10"/>
        <v>0</v>
      </c>
      <c r="AA214" s="82">
        <f t="shared" si="11"/>
        <v>400</v>
      </c>
      <c r="AC214" s="5"/>
    </row>
    <row r="215" spans="1:29" s="3" customFormat="1" ht="10.199999999999999" x14ac:dyDescent="0.2">
      <c r="A215" s="1" t="s">
        <v>421</v>
      </c>
      <c r="B215" s="2">
        <v>0</v>
      </c>
      <c r="C215" s="1" t="s">
        <v>2218</v>
      </c>
      <c r="D215" s="1" t="s">
        <v>2718</v>
      </c>
      <c r="E215" s="3" t="s">
        <v>2187</v>
      </c>
      <c r="F215" s="3">
        <v>8</v>
      </c>
      <c r="G215" s="3">
        <v>8</v>
      </c>
      <c r="I215" s="111" t="s">
        <v>2915</v>
      </c>
      <c r="J215" s="3" t="s">
        <v>446</v>
      </c>
      <c r="K215" s="75" t="s">
        <v>2821</v>
      </c>
      <c r="L215" s="76" t="s">
        <v>2185</v>
      </c>
      <c r="M215" s="77" t="s">
        <v>2315</v>
      </c>
      <c r="N215" s="3" t="s">
        <v>446</v>
      </c>
      <c r="O215" s="3" t="s">
        <v>2921</v>
      </c>
      <c r="P215" s="3">
        <v>8</v>
      </c>
      <c r="Q215" s="1" t="s">
        <v>2193</v>
      </c>
      <c r="R215" s="2">
        <v>26.65</v>
      </c>
      <c r="S215" s="120" t="s">
        <v>2911</v>
      </c>
      <c r="T215" s="1" t="s">
        <v>2672</v>
      </c>
      <c r="U215" s="3" t="s">
        <v>2196</v>
      </c>
      <c r="V215" s="3" t="s">
        <v>2196</v>
      </c>
      <c r="W215" s="3" t="s">
        <v>2892</v>
      </c>
      <c r="X215" s="3" t="s">
        <v>2847</v>
      </c>
      <c r="Y215" s="82">
        <f t="shared" si="9"/>
        <v>128</v>
      </c>
      <c r="Z215" s="82" t="str">
        <f t="shared" si="10"/>
        <v>0</v>
      </c>
      <c r="AA215" s="82">
        <f t="shared" si="11"/>
        <v>128</v>
      </c>
      <c r="AC215" s="5"/>
    </row>
    <row r="216" spans="1:29" s="3" customFormat="1" ht="10.199999999999999" x14ac:dyDescent="0.2">
      <c r="A216" s="1" t="s">
        <v>2760</v>
      </c>
      <c r="B216" s="2">
        <v>62</v>
      </c>
      <c r="C216" s="1" t="s">
        <v>2193</v>
      </c>
      <c r="D216" s="1" t="s">
        <v>2718</v>
      </c>
      <c r="E216" s="3" t="s">
        <v>2187</v>
      </c>
      <c r="F216" s="3">
        <v>8</v>
      </c>
      <c r="G216" s="3">
        <v>25</v>
      </c>
      <c r="I216" s="27" t="s">
        <v>2909</v>
      </c>
      <c r="J216" s="3" t="s">
        <v>446</v>
      </c>
      <c r="K216" s="75" t="s">
        <v>2381</v>
      </c>
      <c r="L216" s="76" t="s">
        <v>2185</v>
      </c>
      <c r="M216" s="77" t="s">
        <v>2315</v>
      </c>
      <c r="N216" s="3" t="s">
        <v>446</v>
      </c>
      <c r="O216" s="3" t="s">
        <v>2914</v>
      </c>
      <c r="P216" s="3">
        <v>25</v>
      </c>
      <c r="Q216" s="1" t="s">
        <v>2485</v>
      </c>
      <c r="R216" s="2">
        <v>199.25</v>
      </c>
      <c r="S216" s="120" t="s">
        <v>2911</v>
      </c>
      <c r="T216" s="1" t="s">
        <v>2673</v>
      </c>
      <c r="U216" s="3" t="s">
        <v>2196</v>
      </c>
      <c r="V216" s="3" t="s">
        <v>2196</v>
      </c>
      <c r="W216" s="3" t="s">
        <v>2892</v>
      </c>
      <c r="X216" s="3" t="s">
        <v>2847</v>
      </c>
      <c r="Y216" s="82">
        <f t="shared" si="9"/>
        <v>400</v>
      </c>
      <c r="Z216" s="82" t="str">
        <f t="shared" si="10"/>
        <v>0</v>
      </c>
      <c r="AA216" s="82">
        <f t="shared" si="11"/>
        <v>400</v>
      </c>
      <c r="AC216" s="5"/>
    </row>
    <row r="217" spans="1:29" s="3" customFormat="1" ht="10.199999999999999" x14ac:dyDescent="0.2">
      <c r="A217" s="1" t="s">
        <v>2795</v>
      </c>
      <c r="B217" s="2">
        <v>185</v>
      </c>
      <c r="C217" s="1" t="s">
        <v>2218</v>
      </c>
      <c r="D217" s="1" t="s">
        <v>2718</v>
      </c>
      <c r="E217" s="3" t="s">
        <v>2187</v>
      </c>
      <c r="F217" s="3">
        <v>8</v>
      </c>
      <c r="G217" s="3">
        <v>25</v>
      </c>
      <c r="I217" s="116" t="s">
        <v>2908</v>
      </c>
      <c r="J217" s="3" t="s">
        <v>446</v>
      </c>
      <c r="K217" s="75" t="s">
        <v>2812</v>
      </c>
      <c r="L217" s="76" t="s">
        <v>2185</v>
      </c>
      <c r="M217" s="77" t="s">
        <v>2490</v>
      </c>
      <c r="N217" s="3" t="s">
        <v>446</v>
      </c>
      <c r="O217" s="27" t="s">
        <v>2907</v>
      </c>
      <c r="P217" s="3">
        <v>25</v>
      </c>
      <c r="Q217" s="1" t="s">
        <v>2218</v>
      </c>
      <c r="R217" s="2">
        <v>185</v>
      </c>
      <c r="S217" s="120" t="s">
        <v>2810</v>
      </c>
      <c r="T217" s="1" t="s">
        <v>2789</v>
      </c>
      <c r="U217" s="3" t="s">
        <v>2196</v>
      </c>
      <c r="V217" s="3" t="s">
        <v>2196</v>
      </c>
      <c r="W217" s="3" t="s">
        <v>2892</v>
      </c>
      <c r="X217" s="3" t="s">
        <v>2847</v>
      </c>
      <c r="Y217" s="82">
        <f t="shared" si="9"/>
        <v>400</v>
      </c>
      <c r="Z217" s="82" t="str">
        <f t="shared" si="10"/>
        <v>0</v>
      </c>
      <c r="AA217" s="82">
        <f t="shared" si="11"/>
        <v>400</v>
      </c>
      <c r="AC217" s="5"/>
    </row>
    <row r="218" spans="1:29" s="3" customFormat="1" ht="10.199999999999999" x14ac:dyDescent="0.2">
      <c r="A218" s="1" t="s">
        <v>1009</v>
      </c>
      <c r="B218" s="2">
        <v>310</v>
      </c>
      <c r="C218" s="1" t="s">
        <v>1002</v>
      </c>
      <c r="D218" s="1" t="s">
        <v>2718</v>
      </c>
      <c r="E218" s="3" t="s">
        <v>2187</v>
      </c>
      <c r="F218" s="3">
        <v>8</v>
      </c>
      <c r="G218" s="3">
        <v>25</v>
      </c>
      <c r="I218" s="27" t="s">
        <v>2901</v>
      </c>
      <c r="J218" s="3" t="s">
        <v>446</v>
      </c>
      <c r="K218" s="112" t="s">
        <v>2448</v>
      </c>
      <c r="L218" s="76" t="s">
        <v>2185</v>
      </c>
      <c r="M218" s="77" t="s">
        <v>2408</v>
      </c>
      <c r="N218" s="3" t="s">
        <v>446</v>
      </c>
      <c r="O218" s="27" t="s">
        <v>2828</v>
      </c>
      <c r="P218" s="3">
        <v>25</v>
      </c>
      <c r="Q218" s="1" t="s">
        <v>2321</v>
      </c>
      <c r="R218" s="2">
        <v>26.15</v>
      </c>
      <c r="S218" s="120" t="s">
        <v>2408</v>
      </c>
      <c r="T218" s="1" t="s">
        <v>2693</v>
      </c>
      <c r="U218" s="3" t="s">
        <v>2196</v>
      </c>
      <c r="V218" s="3" t="s">
        <v>2196</v>
      </c>
      <c r="W218" s="3" t="s">
        <v>2892</v>
      </c>
      <c r="X218" s="3" t="s">
        <v>2847</v>
      </c>
      <c r="Y218" s="82">
        <f t="shared" si="9"/>
        <v>400</v>
      </c>
      <c r="Z218" s="82" t="str">
        <f t="shared" si="10"/>
        <v>0</v>
      </c>
      <c r="AA218" s="82">
        <f t="shared" si="11"/>
        <v>400</v>
      </c>
      <c r="AC218" s="5"/>
    </row>
    <row r="219" spans="1:29" s="3" customFormat="1" ht="10.199999999999999" x14ac:dyDescent="0.2">
      <c r="A219" s="1" t="s">
        <v>1010</v>
      </c>
      <c r="B219" s="2">
        <v>315</v>
      </c>
      <c r="C219" s="1" t="s">
        <v>1002</v>
      </c>
      <c r="D219" s="1" t="s">
        <v>2718</v>
      </c>
      <c r="E219" s="3" t="s">
        <v>2187</v>
      </c>
      <c r="F219" s="3">
        <v>8</v>
      </c>
      <c r="G219" s="3">
        <v>25</v>
      </c>
      <c r="I219" s="27" t="s">
        <v>2901</v>
      </c>
      <c r="J219" s="3" t="s">
        <v>446</v>
      </c>
      <c r="K219" s="112" t="s">
        <v>2448</v>
      </c>
      <c r="L219" s="76" t="s">
        <v>2185</v>
      </c>
      <c r="M219" s="77" t="s">
        <v>2408</v>
      </c>
      <c r="N219" s="3" t="s">
        <v>446</v>
      </c>
      <c r="O219" s="27" t="s">
        <v>2819</v>
      </c>
      <c r="P219" s="3">
        <v>25</v>
      </c>
      <c r="Q219" s="1" t="s">
        <v>2321</v>
      </c>
      <c r="R219" s="2">
        <v>26.15</v>
      </c>
      <c r="S219" s="120" t="s">
        <v>2408</v>
      </c>
      <c r="T219" s="1" t="s">
        <v>2693</v>
      </c>
      <c r="U219" s="3" t="s">
        <v>2196</v>
      </c>
      <c r="V219" s="3" t="s">
        <v>2196</v>
      </c>
      <c r="W219" s="3" t="s">
        <v>2892</v>
      </c>
      <c r="X219" s="3" t="s">
        <v>2847</v>
      </c>
      <c r="Y219" s="82">
        <f t="shared" si="9"/>
        <v>400</v>
      </c>
      <c r="Z219" s="82" t="str">
        <f t="shared" si="10"/>
        <v>0</v>
      </c>
      <c r="AA219" s="82">
        <f t="shared" si="11"/>
        <v>400</v>
      </c>
      <c r="AC219" s="5"/>
    </row>
    <row r="220" spans="1:29" s="3" customFormat="1" ht="10.199999999999999" x14ac:dyDescent="0.2">
      <c r="A220" s="1" t="s">
        <v>2796</v>
      </c>
      <c r="B220" s="2">
        <v>166</v>
      </c>
      <c r="C220" s="1" t="s">
        <v>2218</v>
      </c>
      <c r="D220" s="1" t="s">
        <v>2718</v>
      </c>
      <c r="E220" s="3" t="s">
        <v>2187</v>
      </c>
      <c r="F220" s="3">
        <v>8</v>
      </c>
      <c r="G220" s="3">
        <v>25</v>
      </c>
      <c r="I220" s="4" t="s">
        <v>2825</v>
      </c>
      <c r="J220" s="3" t="s">
        <v>446</v>
      </c>
      <c r="K220" s="108" t="s">
        <v>2812</v>
      </c>
      <c r="L220" s="109" t="s">
        <v>2185</v>
      </c>
      <c r="M220" s="110" t="s">
        <v>2408</v>
      </c>
      <c r="N220" s="3" t="s">
        <v>446</v>
      </c>
      <c r="O220" s="3" t="s">
        <v>2919</v>
      </c>
      <c r="P220" s="3">
        <v>25</v>
      </c>
      <c r="Q220" s="1" t="s">
        <v>2193</v>
      </c>
      <c r="R220" s="2">
        <v>65</v>
      </c>
      <c r="S220" s="4" t="s">
        <v>2408</v>
      </c>
      <c r="T220" s="1" t="s">
        <v>2764</v>
      </c>
      <c r="U220" s="3" t="s">
        <v>2196</v>
      </c>
      <c r="V220" s="3" t="s">
        <v>2196</v>
      </c>
      <c r="W220" s="3" t="s">
        <v>2892</v>
      </c>
      <c r="X220" s="3" t="s">
        <v>2847</v>
      </c>
      <c r="Y220" s="82">
        <f t="shared" si="9"/>
        <v>400</v>
      </c>
      <c r="Z220" s="82" t="str">
        <f t="shared" si="10"/>
        <v>0</v>
      </c>
      <c r="AA220" s="82">
        <f t="shared" si="11"/>
        <v>400</v>
      </c>
      <c r="AC220" s="5"/>
    </row>
    <row r="221" spans="1:29" s="3" customFormat="1" ht="10.199999999999999" x14ac:dyDescent="0.2">
      <c r="A221" s="1" t="s">
        <v>2736</v>
      </c>
      <c r="B221" s="2">
        <v>69.5</v>
      </c>
      <c r="C221" s="1" t="s">
        <v>2193</v>
      </c>
      <c r="D221" s="1" t="s">
        <v>2718</v>
      </c>
      <c r="E221" s="3" t="s">
        <v>2187</v>
      </c>
      <c r="F221" s="3">
        <v>8</v>
      </c>
      <c r="G221" s="3">
        <v>25</v>
      </c>
      <c r="I221" s="3">
        <v>23763</v>
      </c>
      <c r="J221" s="3" t="s">
        <v>446</v>
      </c>
      <c r="K221" s="108" t="s">
        <v>2277</v>
      </c>
      <c r="L221" s="109" t="s">
        <v>2185</v>
      </c>
      <c r="M221" s="110" t="s">
        <v>2408</v>
      </c>
      <c r="N221" s="3" t="s">
        <v>446</v>
      </c>
      <c r="O221" s="3" t="s">
        <v>2829</v>
      </c>
      <c r="P221" s="3">
        <v>25</v>
      </c>
      <c r="Q221" s="1" t="s">
        <v>2193</v>
      </c>
      <c r="R221" s="2">
        <v>25.25</v>
      </c>
      <c r="S221" s="120" t="s">
        <v>2408</v>
      </c>
      <c r="T221" s="1" t="s">
        <v>2763</v>
      </c>
      <c r="U221" s="3" t="s">
        <v>2196</v>
      </c>
      <c r="V221" s="3" t="s">
        <v>2196</v>
      </c>
      <c r="W221" s="3" t="s">
        <v>2892</v>
      </c>
      <c r="X221" s="3" t="s">
        <v>2847</v>
      </c>
      <c r="Y221" s="82">
        <f t="shared" si="9"/>
        <v>400</v>
      </c>
      <c r="Z221" s="82" t="str">
        <f t="shared" si="10"/>
        <v>0</v>
      </c>
      <c r="AA221" s="82">
        <f t="shared" si="11"/>
        <v>400</v>
      </c>
      <c r="AC221" s="5"/>
    </row>
    <row r="222" spans="1:29" s="3" customFormat="1" ht="10.199999999999999" x14ac:dyDescent="0.2">
      <c r="A222" s="1" t="s">
        <v>2737</v>
      </c>
      <c r="B222" s="2">
        <v>330</v>
      </c>
      <c r="C222" s="1" t="s">
        <v>2193</v>
      </c>
      <c r="D222" s="1" t="s">
        <v>2718</v>
      </c>
      <c r="E222" s="3" t="s">
        <v>2187</v>
      </c>
      <c r="F222" s="3">
        <v>8</v>
      </c>
      <c r="G222" s="3">
        <v>25</v>
      </c>
      <c r="I222" s="3">
        <v>23912</v>
      </c>
      <c r="J222" s="3" t="s">
        <v>446</v>
      </c>
      <c r="K222" s="108" t="s">
        <v>2277</v>
      </c>
      <c r="L222" s="109" t="s">
        <v>2185</v>
      </c>
      <c r="M222" s="110" t="s">
        <v>2408</v>
      </c>
      <c r="N222" s="3" t="s">
        <v>446</v>
      </c>
      <c r="O222" s="3" t="s">
        <v>2829</v>
      </c>
      <c r="P222" s="3">
        <v>25</v>
      </c>
      <c r="Q222" s="1" t="s">
        <v>2193</v>
      </c>
      <c r="R222" s="2">
        <v>65</v>
      </c>
      <c r="S222" s="120" t="s">
        <v>2408</v>
      </c>
      <c r="T222" s="1" t="s">
        <v>2764</v>
      </c>
      <c r="U222" s="3" t="s">
        <v>2196</v>
      </c>
      <c r="V222" s="3" t="s">
        <v>2196</v>
      </c>
      <c r="W222" s="3" t="s">
        <v>2892</v>
      </c>
      <c r="X222" s="3" t="s">
        <v>2847</v>
      </c>
      <c r="Y222" s="82">
        <f t="shared" si="9"/>
        <v>400</v>
      </c>
      <c r="Z222" s="82" t="str">
        <f t="shared" si="10"/>
        <v>0</v>
      </c>
      <c r="AA222" s="82">
        <f t="shared" si="11"/>
        <v>400</v>
      </c>
      <c r="AC222" s="5"/>
    </row>
    <row r="223" spans="1:29" s="3" customFormat="1" ht="10.199999999999999" x14ac:dyDescent="0.2">
      <c r="A223" s="1" t="s">
        <v>2762</v>
      </c>
      <c r="B223" s="2">
        <v>62</v>
      </c>
      <c r="C223" s="1" t="s">
        <v>2193</v>
      </c>
      <c r="D223" s="1" t="s">
        <v>2718</v>
      </c>
      <c r="E223" s="3" t="s">
        <v>2187</v>
      </c>
      <c r="F223" s="3">
        <v>8</v>
      </c>
      <c r="G223" s="3">
        <v>25</v>
      </c>
      <c r="I223" s="27" t="s">
        <v>2909</v>
      </c>
      <c r="J223" s="3" t="s">
        <v>446</v>
      </c>
      <c r="K223" s="75" t="s">
        <v>2381</v>
      </c>
      <c r="L223" s="76" t="s">
        <v>2185</v>
      </c>
      <c r="M223" s="77" t="s">
        <v>2519</v>
      </c>
      <c r="N223" s="3" t="s">
        <v>446</v>
      </c>
      <c r="O223" s="3" t="s">
        <v>2916</v>
      </c>
      <c r="P223" s="3">
        <v>25</v>
      </c>
      <c r="Q223" s="1" t="s">
        <v>2193</v>
      </c>
      <c r="R223" s="2">
        <v>72</v>
      </c>
      <c r="S223" s="120" t="s">
        <v>2466</v>
      </c>
      <c r="T223" s="1" t="s">
        <v>2792</v>
      </c>
      <c r="U223" s="3" t="s">
        <v>2196</v>
      </c>
      <c r="V223" s="3" t="s">
        <v>2196</v>
      </c>
      <c r="W223" s="3" t="s">
        <v>2892</v>
      </c>
      <c r="X223" s="3" t="s">
        <v>2847</v>
      </c>
      <c r="Y223" s="82">
        <f t="shared" si="9"/>
        <v>400</v>
      </c>
      <c r="Z223" s="82" t="str">
        <f t="shared" si="10"/>
        <v>0</v>
      </c>
      <c r="AA223" s="82">
        <f t="shared" si="11"/>
        <v>400</v>
      </c>
      <c r="AC223" s="5"/>
    </row>
    <row r="224" spans="1:29" s="46" customFormat="1" ht="11.85" customHeight="1" thickBot="1" x14ac:dyDescent="0.3">
      <c r="G224" s="47">
        <f>SUM(G190:G223)</f>
        <v>784</v>
      </c>
      <c r="H224" s="47"/>
      <c r="I224" s="47"/>
      <c r="J224" s="47"/>
      <c r="K224" s="47"/>
      <c r="L224" s="48"/>
      <c r="M224" s="47">
        <f>G224-P224</f>
        <v>0</v>
      </c>
      <c r="N224" s="47"/>
      <c r="O224" s="47"/>
      <c r="P224" s="47">
        <f>SUM(P190:P223)</f>
        <v>784</v>
      </c>
      <c r="Q224" s="49"/>
      <c r="R224" s="49"/>
      <c r="S224" s="96"/>
      <c r="T224" s="49"/>
      <c r="X224" s="49"/>
      <c r="Y224" s="82"/>
      <c r="Z224" s="82" t="str">
        <f t="shared" si="10"/>
        <v>0</v>
      </c>
      <c r="AA224" s="82" t="str">
        <f t="shared" si="11"/>
        <v>0</v>
      </c>
    </row>
    <row r="225" spans="1:46" s="43" customFormat="1" ht="11.85" customHeight="1" x14ac:dyDescent="0.25">
      <c r="C225" s="50" t="s">
        <v>2854</v>
      </c>
      <c r="G225" s="22"/>
      <c r="H225" s="22"/>
      <c r="I225" s="69"/>
      <c r="J225" s="22"/>
      <c r="K225" s="22"/>
      <c r="L225" s="45"/>
      <c r="M225" s="22"/>
      <c r="N225" s="22"/>
      <c r="O225" s="22"/>
      <c r="P225" s="22"/>
      <c r="Q225" s="22"/>
      <c r="R225" s="22"/>
      <c r="S225" s="95"/>
      <c r="T225" s="22"/>
      <c r="X225" s="22"/>
      <c r="Y225" s="82"/>
      <c r="Z225" s="82" t="str">
        <f t="shared" si="10"/>
        <v>0</v>
      </c>
      <c r="AA225" s="82" t="str">
        <f t="shared" si="11"/>
        <v>0</v>
      </c>
    </row>
    <row r="226" spans="1:46" s="3" customFormat="1" ht="10.199999999999999" x14ac:dyDescent="0.2">
      <c r="A226" s="1" t="s">
        <v>2717</v>
      </c>
      <c r="B226" s="2">
        <v>76.5</v>
      </c>
      <c r="C226" s="1" t="s">
        <v>2485</v>
      </c>
      <c r="D226" s="1" t="s">
        <v>2186</v>
      </c>
      <c r="E226" s="3" t="s">
        <v>2187</v>
      </c>
      <c r="F226" s="3">
        <v>16</v>
      </c>
      <c r="G226" s="3">
        <v>25</v>
      </c>
      <c r="I226" s="23" t="s">
        <v>2893</v>
      </c>
      <c r="J226" s="3" t="s">
        <v>446</v>
      </c>
      <c r="K226" s="75" t="s">
        <v>2446</v>
      </c>
      <c r="L226" s="76" t="s">
        <v>2185</v>
      </c>
      <c r="M226" s="115" t="s">
        <v>2889</v>
      </c>
      <c r="N226" s="37" t="s">
        <v>446</v>
      </c>
      <c r="O226" s="26" t="s">
        <v>2894</v>
      </c>
      <c r="P226" s="26">
        <v>25</v>
      </c>
      <c r="Q226" s="1" t="s">
        <v>2891</v>
      </c>
      <c r="R226" s="2">
        <v>170</v>
      </c>
      <c r="S226" s="113">
        <v>15821</v>
      </c>
      <c r="T226" s="1" t="s">
        <v>1021</v>
      </c>
      <c r="U226" s="3" t="s">
        <v>2716</v>
      </c>
      <c r="V226" s="3" t="s">
        <v>2716</v>
      </c>
      <c r="W226" s="22" t="s">
        <v>2892</v>
      </c>
      <c r="X226" s="22" t="s">
        <v>2847</v>
      </c>
      <c r="Y226" s="82">
        <f t="shared" si="9"/>
        <v>800</v>
      </c>
      <c r="Z226" s="82" t="str">
        <f t="shared" si="10"/>
        <v>0</v>
      </c>
      <c r="AA226" s="82">
        <f t="shared" si="11"/>
        <v>800</v>
      </c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</row>
    <row r="227" spans="1:46" s="42" customFormat="1" ht="11.85" customHeight="1" x14ac:dyDescent="0.25">
      <c r="A227" s="52"/>
      <c r="B227" s="53"/>
      <c r="C227" s="52"/>
      <c r="D227" s="52"/>
      <c r="G227" s="40">
        <f>SUM(G226:G226)</f>
        <v>25</v>
      </c>
      <c r="H227" s="40"/>
      <c r="I227" s="40"/>
      <c r="J227" s="40"/>
      <c r="K227" s="54"/>
      <c r="L227" s="55"/>
      <c r="M227" s="40">
        <f>G227-P227</f>
        <v>0</v>
      </c>
      <c r="N227" s="40"/>
      <c r="O227" s="40"/>
      <c r="P227" s="40">
        <f>SUM(P226:P226)</f>
        <v>25</v>
      </c>
      <c r="Q227" s="52"/>
      <c r="R227" s="53"/>
      <c r="S227" s="94"/>
      <c r="T227" s="52"/>
      <c r="Y227" s="82"/>
      <c r="Z227" s="82" t="str">
        <f t="shared" si="10"/>
        <v>0</v>
      </c>
      <c r="AA227" s="82" t="str">
        <f t="shared" si="11"/>
        <v>0</v>
      </c>
      <c r="AC227" s="56"/>
    </row>
    <row r="228" spans="1:46" s="43" customFormat="1" ht="11.85" customHeight="1" x14ac:dyDescent="0.25">
      <c r="C228" s="50" t="s">
        <v>2886</v>
      </c>
      <c r="G228" s="22"/>
      <c r="H228" s="22"/>
      <c r="I228" s="69"/>
      <c r="J228" s="22"/>
      <c r="K228" s="22"/>
      <c r="L228" s="45"/>
      <c r="M228" s="22"/>
      <c r="N228" s="22"/>
      <c r="O228" s="22"/>
      <c r="P228" s="22"/>
      <c r="Q228" s="22"/>
      <c r="R228" s="22"/>
      <c r="S228" s="95"/>
      <c r="T228" s="22"/>
      <c r="X228" s="22"/>
      <c r="Y228" s="82"/>
      <c r="Z228" s="82" t="str">
        <f t="shared" si="10"/>
        <v>0</v>
      </c>
      <c r="AA228" s="82" t="str">
        <f t="shared" si="11"/>
        <v>0</v>
      </c>
    </row>
    <row r="229" spans="1:46" s="3" customFormat="1" ht="10.199999999999999" x14ac:dyDescent="0.2">
      <c r="A229" s="1" t="s">
        <v>2717</v>
      </c>
      <c r="B229" s="2">
        <v>76.5</v>
      </c>
      <c r="C229" s="1" t="s">
        <v>2485</v>
      </c>
      <c r="D229" s="1" t="s">
        <v>2718</v>
      </c>
      <c r="E229" s="3" t="s">
        <v>2187</v>
      </c>
      <c r="F229" s="3">
        <v>8</v>
      </c>
      <c r="G229" s="3">
        <v>25</v>
      </c>
      <c r="I229" s="23" t="s">
        <v>2893</v>
      </c>
      <c r="J229" s="3" t="s">
        <v>446</v>
      </c>
      <c r="K229" s="75" t="s">
        <v>2446</v>
      </c>
      <c r="L229" s="76" t="s">
        <v>2185</v>
      </c>
      <c r="M229" s="115" t="s">
        <v>2889</v>
      </c>
      <c r="N229" s="37" t="s">
        <v>446</v>
      </c>
      <c r="O229" s="26" t="s">
        <v>2890</v>
      </c>
      <c r="P229" s="26">
        <v>25</v>
      </c>
      <c r="Q229" s="1" t="s">
        <v>2891</v>
      </c>
      <c r="R229" s="2">
        <v>170</v>
      </c>
      <c r="S229" s="113">
        <v>15821</v>
      </c>
      <c r="T229" s="1" t="s">
        <v>1021</v>
      </c>
      <c r="U229" s="3" t="s">
        <v>2716</v>
      </c>
      <c r="V229" s="3" t="s">
        <v>2716</v>
      </c>
      <c r="W229" s="22" t="s">
        <v>2892</v>
      </c>
      <c r="X229" s="22" t="s">
        <v>2847</v>
      </c>
      <c r="Y229" s="82">
        <f t="shared" si="9"/>
        <v>400</v>
      </c>
      <c r="Z229" s="82" t="str">
        <f t="shared" si="10"/>
        <v>0</v>
      </c>
      <c r="AA229" s="82">
        <f t="shared" si="11"/>
        <v>400</v>
      </c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</row>
    <row r="230" spans="1:46" s="42" customFormat="1" ht="11.85" customHeight="1" x14ac:dyDescent="0.25">
      <c r="A230" s="52"/>
      <c r="B230" s="53"/>
      <c r="C230" s="52"/>
      <c r="D230" s="52"/>
      <c r="G230" s="40">
        <f>SUM(G229:G229)</f>
        <v>25</v>
      </c>
      <c r="H230" s="40"/>
      <c r="I230" s="40"/>
      <c r="J230" s="40"/>
      <c r="K230" s="54"/>
      <c r="L230" s="55"/>
      <c r="M230" s="40">
        <f>G230-P230</f>
        <v>0</v>
      </c>
      <c r="N230" s="40"/>
      <c r="O230" s="40"/>
      <c r="P230" s="40">
        <f>SUM(P229:P229)</f>
        <v>25</v>
      </c>
      <c r="Q230" s="52"/>
      <c r="R230" s="53"/>
      <c r="S230" s="94"/>
      <c r="T230" s="52"/>
      <c r="Y230" s="82"/>
      <c r="Z230" s="82" t="str">
        <f t="shared" si="10"/>
        <v>0</v>
      </c>
      <c r="AA230" s="82" t="str">
        <f t="shared" si="11"/>
        <v>0</v>
      </c>
      <c r="AC230" s="56"/>
    </row>
    <row r="231" spans="1:46" s="43" customFormat="1" ht="11.85" customHeight="1" x14ac:dyDescent="0.25">
      <c r="C231" s="50" t="s">
        <v>470</v>
      </c>
      <c r="G231" s="22"/>
      <c r="H231" s="22"/>
      <c r="I231" s="69"/>
      <c r="J231" s="22"/>
      <c r="K231" s="22"/>
      <c r="L231" s="45"/>
      <c r="M231" s="22"/>
      <c r="N231" s="22"/>
      <c r="O231" s="22"/>
      <c r="P231" s="22"/>
      <c r="Q231" s="22"/>
      <c r="R231" s="22"/>
      <c r="S231" s="95"/>
      <c r="T231" s="22"/>
      <c r="X231" s="22"/>
      <c r="Y231" s="82"/>
      <c r="Z231" s="82" t="str">
        <f t="shared" si="10"/>
        <v>0</v>
      </c>
      <c r="AA231" s="82" t="str">
        <f t="shared" si="11"/>
        <v>0</v>
      </c>
    </row>
    <row r="232" spans="1:46" s="3" customFormat="1" ht="10.199999999999999" x14ac:dyDescent="0.2">
      <c r="A232" s="1" t="s">
        <v>2816</v>
      </c>
      <c r="B232" s="2">
        <v>0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41</v>
      </c>
      <c r="J232" s="3" t="s">
        <v>446</v>
      </c>
      <c r="K232" s="75" t="s">
        <v>2817</v>
      </c>
      <c r="L232" s="76" t="s">
        <v>2185</v>
      </c>
      <c r="M232" s="77" t="s">
        <v>2601</v>
      </c>
      <c r="N232" s="3" t="s">
        <v>446</v>
      </c>
      <c r="P232" s="3">
        <v>41</v>
      </c>
      <c r="Q232" s="1" t="s">
        <v>2321</v>
      </c>
      <c r="R232" s="2">
        <v>0</v>
      </c>
      <c r="S232" s="91" t="s">
        <v>436</v>
      </c>
      <c r="T232" s="1" t="s">
        <v>2602</v>
      </c>
      <c r="U232" s="3" t="s">
        <v>2603</v>
      </c>
      <c r="V232" s="3" t="s">
        <v>2603</v>
      </c>
      <c r="W232" s="22" t="s">
        <v>2892</v>
      </c>
      <c r="X232" s="3" t="s">
        <v>1019</v>
      </c>
      <c r="Y232" s="82">
        <f t="shared" si="9"/>
        <v>1312</v>
      </c>
      <c r="Z232" s="82">
        <f t="shared" si="10"/>
        <v>1312</v>
      </c>
      <c r="AA232" s="82" t="str">
        <f t="shared" si="11"/>
        <v>0</v>
      </c>
      <c r="AC232" s="5"/>
    </row>
    <row r="233" spans="1:46" s="3" customFormat="1" ht="10.199999999999999" x14ac:dyDescent="0.2">
      <c r="A233" s="1" t="s">
        <v>2604</v>
      </c>
      <c r="B233" s="2">
        <v>0</v>
      </c>
      <c r="C233" s="1" t="s">
        <v>2193</v>
      </c>
      <c r="D233" s="1" t="s">
        <v>2186</v>
      </c>
      <c r="E233" s="3" t="s">
        <v>2187</v>
      </c>
      <c r="F233" s="3">
        <v>16</v>
      </c>
      <c r="G233" s="3">
        <v>20</v>
      </c>
      <c r="I233" s="23" t="s">
        <v>2927</v>
      </c>
      <c r="J233" s="3" t="s">
        <v>446</v>
      </c>
      <c r="K233" s="75" t="s">
        <v>2605</v>
      </c>
      <c r="L233" s="76" t="s">
        <v>2185</v>
      </c>
      <c r="M233" s="77" t="s">
        <v>2606</v>
      </c>
      <c r="N233" s="3" t="s">
        <v>446</v>
      </c>
      <c r="P233" s="3">
        <v>20</v>
      </c>
      <c r="Q233" s="1" t="s">
        <v>2485</v>
      </c>
      <c r="R233" s="2">
        <v>0</v>
      </c>
      <c r="S233" s="102">
        <v>15815</v>
      </c>
      <c r="T233" s="1" t="s">
        <v>2607</v>
      </c>
      <c r="U233" s="3" t="s">
        <v>2603</v>
      </c>
      <c r="V233" s="3" t="s">
        <v>2603</v>
      </c>
      <c r="W233" s="22" t="s">
        <v>2892</v>
      </c>
      <c r="X233" s="3" t="s">
        <v>2847</v>
      </c>
      <c r="Y233" s="82">
        <f t="shared" si="9"/>
        <v>640</v>
      </c>
      <c r="Z233" s="82" t="str">
        <f t="shared" si="10"/>
        <v>0</v>
      </c>
      <c r="AA233" s="82">
        <f t="shared" si="11"/>
        <v>640</v>
      </c>
      <c r="AC233" s="5"/>
    </row>
    <row r="234" spans="1:46" s="3" customFormat="1" ht="10.199999999999999" x14ac:dyDescent="0.2">
      <c r="A234" s="1" t="s">
        <v>1014</v>
      </c>
      <c r="B234" s="2">
        <v>0</v>
      </c>
      <c r="C234" s="1" t="s">
        <v>1002</v>
      </c>
      <c r="D234" s="1" t="s">
        <v>2186</v>
      </c>
      <c r="E234" s="3" t="s">
        <v>2187</v>
      </c>
      <c r="F234" s="3">
        <v>16</v>
      </c>
      <c r="G234" s="3">
        <v>5</v>
      </c>
      <c r="J234" s="3" t="s">
        <v>446</v>
      </c>
      <c r="K234" s="27" t="s">
        <v>427</v>
      </c>
      <c r="L234" s="1" t="s">
        <v>2185</v>
      </c>
      <c r="M234" s="3" t="s">
        <v>2606</v>
      </c>
      <c r="N234" s="3" t="s">
        <v>446</v>
      </c>
      <c r="P234" s="3">
        <v>5</v>
      </c>
      <c r="Q234" s="1" t="s">
        <v>2485</v>
      </c>
      <c r="R234" s="2">
        <v>0</v>
      </c>
      <c r="S234" s="102">
        <v>15800</v>
      </c>
      <c r="T234" s="1" t="s">
        <v>2607</v>
      </c>
      <c r="U234" s="3" t="s">
        <v>2603</v>
      </c>
      <c r="V234" s="3" t="s">
        <v>2603</v>
      </c>
      <c r="W234" s="22" t="s">
        <v>2892</v>
      </c>
      <c r="X234" s="3" t="s">
        <v>2847</v>
      </c>
      <c r="Y234" s="82">
        <f t="shared" si="9"/>
        <v>160</v>
      </c>
      <c r="Z234" s="82" t="str">
        <f t="shared" si="10"/>
        <v>0</v>
      </c>
      <c r="AA234" s="82">
        <f t="shared" si="11"/>
        <v>160</v>
      </c>
      <c r="AC234" s="5"/>
    </row>
    <row r="235" spans="1:46" s="3" customFormat="1" ht="10.199999999999999" x14ac:dyDescent="0.2">
      <c r="A235" s="1" t="s">
        <v>1014</v>
      </c>
      <c r="B235" s="2">
        <v>0</v>
      </c>
      <c r="C235" s="1" t="s">
        <v>1002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27" t="s">
        <v>427</v>
      </c>
      <c r="L235" s="1" t="s">
        <v>2185</v>
      </c>
      <c r="M235" s="3" t="s">
        <v>2606</v>
      </c>
      <c r="N235" s="3" t="s">
        <v>446</v>
      </c>
      <c r="P235" s="3">
        <v>25</v>
      </c>
      <c r="Q235" s="1" t="s">
        <v>2321</v>
      </c>
      <c r="R235" s="2">
        <v>54.65</v>
      </c>
      <c r="S235" s="102">
        <v>15800</v>
      </c>
      <c r="T235" s="1" t="s">
        <v>2710</v>
      </c>
      <c r="U235" s="3" t="s">
        <v>2603</v>
      </c>
      <c r="V235" s="3" t="s">
        <v>2603</v>
      </c>
      <c r="W235" s="22" t="s">
        <v>2892</v>
      </c>
      <c r="X235" s="3" t="s">
        <v>2847</v>
      </c>
      <c r="Y235" s="82">
        <f t="shared" si="9"/>
        <v>800</v>
      </c>
      <c r="Z235" s="82" t="str">
        <f t="shared" si="10"/>
        <v>0</v>
      </c>
      <c r="AA235" s="82">
        <f t="shared" si="11"/>
        <v>800</v>
      </c>
      <c r="AC235" s="5"/>
    </row>
    <row r="236" spans="1:46" s="3" customFormat="1" ht="10.199999999999999" x14ac:dyDescent="0.2">
      <c r="A236" s="1" t="s">
        <v>1014</v>
      </c>
      <c r="B236" s="2">
        <v>0</v>
      </c>
      <c r="C236" s="1" t="s">
        <v>1002</v>
      </c>
      <c r="D236" s="1" t="s">
        <v>2186</v>
      </c>
      <c r="E236" s="3" t="s">
        <v>2187</v>
      </c>
      <c r="F236" s="3">
        <v>16</v>
      </c>
      <c r="G236" s="3">
        <v>7</v>
      </c>
      <c r="J236" s="3" t="s">
        <v>446</v>
      </c>
      <c r="K236" s="27" t="s">
        <v>427</v>
      </c>
      <c r="L236" s="1" t="s">
        <v>2185</v>
      </c>
      <c r="M236" s="3" t="s">
        <v>2708</v>
      </c>
      <c r="N236" s="3" t="s">
        <v>446</v>
      </c>
      <c r="P236" s="3">
        <v>7</v>
      </c>
      <c r="Q236" s="1" t="s">
        <v>2321</v>
      </c>
      <c r="R236" s="2">
        <v>48</v>
      </c>
      <c r="S236" s="102">
        <v>15801</v>
      </c>
      <c r="T236" s="1" t="s">
        <v>2709</v>
      </c>
      <c r="U236" s="3" t="s">
        <v>2603</v>
      </c>
      <c r="V236" s="3" t="s">
        <v>2603</v>
      </c>
      <c r="W236" s="22" t="s">
        <v>2892</v>
      </c>
      <c r="X236" s="3" t="s">
        <v>2847</v>
      </c>
      <c r="Y236" s="82">
        <f t="shared" si="9"/>
        <v>224</v>
      </c>
      <c r="Z236" s="82" t="str">
        <f t="shared" si="10"/>
        <v>0</v>
      </c>
      <c r="AA236" s="82">
        <f t="shared" si="11"/>
        <v>224</v>
      </c>
      <c r="AC236" s="5"/>
    </row>
    <row r="237" spans="1:46" s="42" customFormat="1" ht="11.85" customHeight="1" x14ac:dyDescent="0.25">
      <c r="A237" s="52"/>
      <c r="B237" s="53"/>
      <c r="C237" s="52"/>
      <c r="D237" s="52"/>
      <c r="G237" s="40">
        <f>SUM(G231:G236)</f>
        <v>98</v>
      </c>
      <c r="H237" s="40"/>
      <c r="I237" s="40"/>
      <c r="J237" s="40"/>
      <c r="K237" s="54"/>
      <c r="L237" s="55"/>
      <c r="M237" s="40">
        <f>G237-P237</f>
        <v>0</v>
      </c>
      <c r="N237" s="40"/>
      <c r="O237" s="40"/>
      <c r="P237" s="40">
        <f>SUM(P231:P236)</f>
        <v>98</v>
      </c>
      <c r="Q237" s="52"/>
      <c r="R237" s="53"/>
      <c r="S237" s="94"/>
      <c r="T237" s="52"/>
      <c r="Y237" s="82"/>
      <c r="Z237" s="82" t="str">
        <f t="shared" si="10"/>
        <v>0</v>
      </c>
      <c r="AA237" s="82" t="str">
        <f t="shared" si="11"/>
        <v>0</v>
      </c>
      <c r="AC237" s="56"/>
    </row>
    <row r="238" spans="1:46" s="43" customFormat="1" ht="11.85" customHeight="1" x14ac:dyDescent="0.25">
      <c r="C238" s="50" t="s">
        <v>2169</v>
      </c>
      <c r="G238" s="22"/>
      <c r="H238" s="22"/>
      <c r="I238" s="69"/>
      <c r="J238" s="22"/>
      <c r="K238" s="22"/>
      <c r="L238" s="20"/>
      <c r="M238" s="22"/>
      <c r="N238" s="22"/>
      <c r="O238" s="22"/>
      <c r="P238" s="22"/>
      <c r="Q238" s="22"/>
      <c r="R238" s="22"/>
      <c r="S238" s="95"/>
      <c r="T238" s="22"/>
      <c r="X238" s="22"/>
      <c r="Y238" s="82"/>
      <c r="Z238" s="82" t="str">
        <f t="shared" si="10"/>
        <v>0</v>
      </c>
      <c r="AA238" s="82" t="str">
        <f t="shared" si="11"/>
        <v>0</v>
      </c>
    </row>
    <row r="239" spans="1:46" s="3" customFormat="1" ht="10.199999999999999" x14ac:dyDescent="0.2">
      <c r="A239" s="1" t="s">
        <v>2818</v>
      </c>
      <c r="B239" s="2">
        <v>0</v>
      </c>
      <c r="C239" s="1" t="s">
        <v>2218</v>
      </c>
      <c r="D239" s="1" t="s">
        <v>2718</v>
      </c>
      <c r="E239" s="3" t="s">
        <v>2187</v>
      </c>
      <c r="F239" s="3">
        <v>8</v>
      </c>
      <c r="G239" s="3">
        <v>41</v>
      </c>
      <c r="J239" s="3" t="s">
        <v>446</v>
      </c>
      <c r="K239" s="75" t="s">
        <v>2817</v>
      </c>
      <c r="L239" s="76" t="s">
        <v>2185</v>
      </c>
      <c r="M239" s="77" t="s">
        <v>2601</v>
      </c>
      <c r="N239" s="3" t="s">
        <v>446</v>
      </c>
      <c r="P239" s="3">
        <v>41</v>
      </c>
      <c r="Q239" s="1" t="s">
        <v>2321</v>
      </c>
      <c r="R239" s="2">
        <v>0</v>
      </c>
      <c r="S239" s="91" t="s">
        <v>436</v>
      </c>
      <c r="T239" s="1" t="s">
        <v>2797</v>
      </c>
      <c r="U239" s="3" t="s">
        <v>2603</v>
      </c>
      <c r="V239" s="3" t="s">
        <v>2603</v>
      </c>
      <c r="W239" s="22" t="s">
        <v>2892</v>
      </c>
      <c r="X239" s="3" t="s">
        <v>1019</v>
      </c>
      <c r="Y239" s="82">
        <f t="shared" si="9"/>
        <v>656</v>
      </c>
      <c r="Z239" s="82">
        <f t="shared" si="10"/>
        <v>656</v>
      </c>
      <c r="AA239" s="82" t="str">
        <f t="shared" si="11"/>
        <v>0</v>
      </c>
      <c r="AC239" s="5"/>
    </row>
    <row r="240" spans="1:46" s="3" customFormat="1" ht="10.199999999999999" x14ac:dyDescent="0.2">
      <c r="A240" s="1" t="s">
        <v>2798</v>
      </c>
      <c r="B240" s="2">
        <v>0</v>
      </c>
      <c r="C240" s="1" t="s">
        <v>2193</v>
      </c>
      <c r="D240" s="1" t="s">
        <v>2718</v>
      </c>
      <c r="E240" s="3" t="s">
        <v>2187</v>
      </c>
      <c r="F240" s="3">
        <v>8</v>
      </c>
      <c r="G240" s="3">
        <v>20</v>
      </c>
      <c r="I240" s="23" t="s">
        <v>2927</v>
      </c>
      <c r="J240" s="3" t="s">
        <v>446</v>
      </c>
      <c r="K240" s="75" t="s">
        <v>2605</v>
      </c>
      <c r="L240" s="76" t="s">
        <v>2185</v>
      </c>
      <c r="M240" s="77" t="s">
        <v>2606</v>
      </c>
      <c r="N240" s="3" t="s">
        <v>446</v>
      </c>
      <c r="P240" s="3">
        <v>20</v>
      </c>
      <c r="Q240" s="1" t="s">
        <v>2485</v>
      </c>
      <c r="R240" s="2">
        <v>0</v>
      </c>
      <c r="S240" s="102">
        <v>15815</v>
      </c>
      <c r="T240" s="1" t="s">
        <v>2799</v>
      </c>
      <c r="U240" s="3" t="s">
        <v>2603</v>
      </c>
      <c r="V240" s="3" t="s">
        <v>2603</v>
      </c>
      <c r="W240" s="22" t="s">
        <v>2892</v>
      </c>
      <c r="X240" s="3" t="s">
        <v>2847</v>
      </c>
      <c r="Y240" s="82">
        <f t="shared" si="9"/>
        <v>320</v>
      </c>
      <c r="Z240" s="82" t="str">
        <f t="shared" si="10"/>
        <v>0</v>
      </c>
      <c r="AA240" s="82">
        <f t="shared" si="11"/>
        <v>320</v>
      </c>
      <c r="AC240" s="5"/>
    </row>
    <row r="241" spans="1:29" s="3" customFormat="1" ht="10.199999999999999" x14ac:dyDescent="0.2">
      <c r="A241" s="1" t="s">
        <v>1013</v>
      </c>
      <c r="B241" s="2">
        <v>0</v>
      </c>
      <c r="C241" s="1" t="s">
        <v>1002</v>
      </c>
      <c r="D241" s="1" t="s">
        <v>2718</v>
      </c>
      <c r="E241" s="3" t="s">
        <v>2187</v>
      </c>
      <c r="F241" s="3">
        <v>8</v>
      </c>
      <c r="G241" s="3">
        <v>5</v>
      </c>
      <c r="J241" s="3" t="s">
        <v>446</v>
      </c>
      <c r="K241" s="27" t="s">
        <v>427</v>
      </c>
      <c r="L241" s="1" t="s">
        <v>2185</v>
      </c>
      <c r="M241" s="3" t="s">
        <v>2606</v>
      </c>
      <c r="N241" s="3" t="s">
        <v>446</v>
      </c>
      <c r="P241" s="3">
        <v>5</v>
      </c>
      <c r="Q241" s="1" t="s">
        <v>2485</v>
      </c>
      <c r="R241" s="2">
        <v>0</v>
      </c>
      <c r="S241" s="102">
        <v>15800</v>
      </c>
      <c r="T241" s="1" t="s">
        <v>2799</v>
      </c>
      <c r="U241" s="3" t="s">
        <v>2603</v>
      </c>
      <c r="V241" s="3" t="s">
        <v>2603</v>
      </c>
      <c r="W241" s="22" t="s">
        <v>2892</v>
      </c>
      <c r="X241" s="3" t="s">
        <v>2847</v>
      </c>
      <c r="Y241" s="82">
        <f t="shared" si="9"/>
        <v>80</v>
      </c>
      <c r="Z241" s="82" t="str">
        <f t="shared" si="10"/>
        <v>0</v>
      </c>
      <c r="AA241" s="82">
        <f t="shared" si="11"/>
        <v>80</v>
      </c>
    </row>
    <row r="242" spans="1:29" s="3" customFormat="1" ht="10.199999999999999" x14ac:dyDescent="0.2">
      <c r="A242" s="1" t="s">
        <v>1013</v>
      </c>
      <c r="B242" s="2">
        <v>0</v>
      </c>
      <c r="C242" s="1" t="s">
        <v>1002</v>
      </c>
      <c r="D242" s="1" t="s">
        <v>2718</v>
      </c>
      <c r="E242" s="3" t="s">
        <v>2187</v>
      </c>
      <c r="F242" s="3">
        <v>8</v>
      </c>
      <c r="G242" s="3">
        <v>25</v>
      </c>
      <c r="J242" s="3" t="s">
        <v>446</v>
      </c>
      <c r="K242" s="27" t="s">
        <v>427</v>
      </c>
      <c r="L242" s="1" t="s">
        <v>2185</v>
      </c>
      <c r="M242" s="3" t="s">
        <v>2606</v>
      </c>
      <c r="N242" s="3" t="s">
        <v>446</v>
      </c>
      <c r="P242" s="3">
        <v>25</v>
      </c>
      <c r="Q242" s="1" t="s">
        <v>2321</v>
      </c>
      <c r="R242" s="2">
        <v>54.65</v>
      </c>
      <c r="S242" s="102">
        <v>15800</v>
      </c>
      <c r="T242" s="1" t="s">
        <v>2710</v>
      </c>
      <c r="U242" s="3" t="s">
        <v>2603</v>
      </c>
      <c r="V242" s="3" t="s">
        <v>2603</v>
      </c>
      <c r="W242" s="22" t="s">
        <v>2892</v>
      </c>
      <c r="X242" s="3" t="s">
        <v>2847</v>
      </c>
      <c r="Y242" s="82">
        <f t="shared" si="9"/>
        <v>400</v>
      </c>
      <c r="Z242" s="82" t="str">
        <f t="shared" si="10"/>
        <v>0</v>
      </c>
      <c r="AA242" s="82">
        <f t="shared" si="11"/>
        <v>400</v>
      </c>
      <c r="AC242" s="5"/>
    </row>
    <row r="243" spans="1:29" s="3" customFormat="1" ht="10.199999999999999" x14ac:dyDescent="0.2">
      <c r="A243" s="1" t="s">
        <v>1013</v>
      </c>
      <c r="B243" s="2">
        <v>0</v>
      </c>
      <c r="C243" s="1" t="s">
        <v>1002</v>
      </c>
      <c r="D243" s="1" t="s">
        <v>2718</v>
      </c>
      <c r="E243" s="3" t="s">
        <v>2187</v>
      </c>
      <c r="F243" s="3">
        <v>8</v>
      </c>
      <c r="G243" s="3">
        <v>7</v>
      </c>
      <c r="J243" s="3" t="s">
        <v>446</v>
      </c>
      <c r="K243" s="27" t="s">
        <v>427</v>
      </c>
      <c r="L243" s="1" t="s">
        <v>2185</v>
      </c>
      <c r="M243" s="3" t="s">
        <v>2708</v>
      </c>
      <c r="N243" s="3" t="s">
        <v>446</v>
      </c>
      <c r="P243" s="3">
        <v>7</v>
      </c>
      <c r="Q243" s="1" t="s">
        <v>2321</v>
      </c>
      <c r="R243" s="2">
        <v>48</v>
      </c>
      <c r="S243" s="102">
        <v>15801</v>
      </c>
      <c r="T243" s="1" t="s">
        <v>2709</v>
      </c>
      <c r="U243" s="3" t="s">
        <v>2603</v>
      </c>
      <c r="V243" s="3" t="s">
        <v>2603</v>
      </c>
      <c r="W243" s="22" t="s">
        <v>2892</v>
      </c>
      <c r="X243" s="3" t="s">
        <v>2847</v>
      </c>
      <c r="Y243" s="82">
        <f t="shared" si="9"/>
        <v>112</v>
      </c>
      <c r="Z243" s="82" t="str">
        <f t="shared" si="10"/>
        <v>0</v>
      </c>
      <c r="AA243" s="82">
        <f t="shared" si="11"/>
        <v>112</v>
      </c>
      <c r="AC243" s="5"/>
    </row>
    <row r="244" spans="1:29" s="46" customFormat="1" ht="11.85" customHeight="1" thickBot="1" x14ac:dyDescent="0.3">
      <c r="G244" s="47">
        <f>SUM(G238:G243)</f>
        <v>98</v>
      </c>
      <c r="H244" s="47"/>
      <c r="I244" s="47"/>
      <c r="J244" s="47"/>
      <c r="K244" s="47"/>
      <c r="L244" s="48"/>
      <c r="M244" s="47">
        <f>G244-P244</f>
        <v>0</v>
      </c>
      <c r="N244" s="47"/>
      <c r="O244" s="47"/>
      <c r="P244" s="47">
        <f>SUM(P238:P243)</f>
        <v>98</v>
      </c>
      <c r="Q244" s="49"/>
      <c r="R244" s="49"/>
      <c r="S244" s="96"/>
      <c r="T244" s="49"/>
      <c r="X244" s="49"/>
      <c r="Y244" s="82"/>
      <c r="Z244" s="82" t="str">
        <f t="shared" si="10"/>
        <v>0</v>
      </c>
      <c r="AA244" s="82" t="str">
        <f t="shared" si="11"/>
        <v>0</v>
      </c>
    </row>
    <row r="245" spans="1:29" s="43" customFormat="1" ht="11.85" customHeight="1" x14ac:dyDescent="0.25">
      <c r="C245" s="50" t="s">
        <v>2177</v>
      </c>
      <c r="G245" s="22"/>
      <c r="H245" s="22"/>
      <c r="I245" s="22"/>
      <c r="J245" s="22"/>
      <c r="K245" s="22"/>
      <c r="L245" s="45"/>
      <c r="M245" s="22"/>
      <c r="N245" s="22"/>
      <c r="O245" s="22"/>
      <c r="P245" s="22"/>
      <c r="Q245" s="22"/>
      <c r="R245" s="22"/>
      <c r="S245" s="95"/>
      <c r="T245" s="22"/>
      <c r="X245" s="22"/>
      <c r="Y245" s="82"/>
      <c r="Z245" s="82" t="str">
        <f t="shared" si="10"/>
        <v>0</v>
      </c>
      <c r="AA245" s="82" t="str">
        <f t="shared" si="11"/>
        <v>0</v>
      </c>
    </row>
    <row r="246" spans="1:29" s="3" customFormat="1" ht="10.199999999999999" x14ac:dyDescent="0.2">
      <c r="A246" s="1" t="s">
        <v>1017</v>
      </c>
      <c r="B246" s="2">
        <v>0</v>
      </c>
      <c r="C246" s="1" t="s">
        <v>1002</v>
      </c>
      <c r="D246" s="1" t="s">
        <v>2186</v>
      </c>
      <c r="E246" s="3" t="s">
        <v>2187</v>
      </c>
      <c r="F246" s="3">
        <v>16</v>
      </c>
      <c r="G246" s="3">
        <v>46</v>
      </c>
      <c r="J246" s="3" t="s">
        <v>446</v>
      </c>
      <c r="K246" s="111" t="s">
        <v>2608</v>
      </c>
      <c r="L246" s="1" t="s">
        <v>2185</v>
      </c>
      <c r="M246" s="3" t="s">
        <v>2608</v>
      </c>
      <c r="N246" s="3" t="s">
        <v>446</v>
      </c>
      <c r="P246" s="3">
        <v>46</v>
      </c>
      <c r="Q246" s="1" t="s">
        <v>2193</v>
      </c>
      <c r="R246" s="2">
        <v>0</v>
      </c>
      <c r="S246" s="91" t="s">
        <v>436</v>
      </c>
      <c r="T246" s="1" t="s">
        <v>2609</v>
      </c>
      <c r="U246" s="3" t="s">
        <v>2610</v>
      </c>
      <c r="V246" s="3" t="s">
        <v>2610</v>
      </c>
      <c r="W246" s="3" t="s">
        <v>2892</v>
      </c>
      <c r="X246" s="3" t="s">
        <v>1019</v>
      </c>
      <c r="Y246" s="82">
        <f t="shared" si="9"/>
        <v>1472</v>
      </c>
      <c r="Z246" s="82">
        <f t="shared" si="10"/>
        <v>1472</v>
      </c>
      <c r="AA246" s="82" t="str">
        <f t="shared" si="11"/>
        <v>0</v>
      </c>
      <c r="AC246" s="5"/>
    </row>
    <row r="247" spans="1:29" s="22" customFormat="1" ht="11.85" customHeight="1" x14ac:dyDescent="0.2">
      <c r="K247" s="26"/>
      <c r="L247" s="20" t="s">
        <v>2185</v>
      </c>
      <c r="O247" s="28"/>
      <c r="Q247" s="20"/>
      <c r="R247" s="21"/>
      <c r="S247" s="95"/>
      <c r="T247" s="20"/>
      <c r="Y247" s="82"/>
      <c r="Z247" s="82" t="str">
        <f t="shared" si="10"/>
        <v>0</v>
      </c>
      <c r="AA247" s="82" t="str">
        <f t="shared" si="11"/>
        <v>0</v>
      </c>
      <c r="AC247" s="25"/>
    </row>
    <row r="248" spans="1:29" s="42" customFormat="1" ht="11.85" customHeight="1" x14ac:dyDescent="0.25">
      <c r="A248" s="52"/>
      <c r="B248" s="53"/>
      <c r="C248" s="52"/>
      <c r="D248" s="52"/>
      <c r="G248" s="40">
        <f>SUM(G245:G247)</f>
        <v>46</v>
      </c>
      <c r="H248" s="40"/>
      <c r="I248" s="40"/>
      <c r="J248" s="40"/>
      <c r="K248" s="117"/>
      <c r="L248" s="55"/>
      <c r="M248" s="40">
        <f>G248-P248</f>
        <v>0</v>
      </c>
      <c r="N248" s="40"/>
      <c r="O248" s="40"/>
      <c r="P248" s="40">
        <f>SUM(P245:P247)</f>
        <v>46</v>
      </c>
      <c r="Q248" s="52"/>
      <c r="R248" s="53"/>
      <c r="S248" s="94"/>
      <c r="T248" s="52"/>
      <c r="Y248" s="82"/>
      <c r="Z248" s="82" t="str">
        <f t="shared" si="10"/>
        <v>0</v>
      </c>
      <c r="AA248" s="82" t="str">
        <f t="shared" si="11"/>
        <v>0</v>
      </c>
      <c r="AC248" s="56"/>
    </row>
    <row r="249" spans="1:29" s="43" customFormat="1" ht="11.85" customHeight="1" x14ac:dyDescent="0.25">
      <c r="C249" s="50" t="s">
        <v>2176</v>
      </c>
      <c r="G249" s="22"/>
      <c r="H249" s="22"/>
      <c r="I249" s="22"/>
      <c r="J249" s="22"/>
      <c r="K249" s="26"/>
      <c r="L249" s="20"/>
      <c r="M249" s="22"/>
      <c r="N249" s="22"/>
      <c r="O249" s="22"/>
      <c r="P249" s="22"/>
      <c r="Q249" s="22"/>
      <c r="R249" s="22"/>
      <c r="S249" s="95"/>
      <c r="T249" s="22"/>
      <c r="X249" s="22"/>
      <c r="Y249" s="82"/>
      <c r="Z249" s="82" t="str">
        <f t="shared" si="10"/>
        <v>0</v>
      </c>
      <c r="AA249" s="82" t="str">
        <f t="shared" si="11"/>
        <v>0</v>
      </c>
    </row>
    <row r="250" spans="1:29" s="3" customFormat="1" ht="10.199999999999999" x14ac:dyDescent="0.2">
      <c r="A250" s="1" t="s">
        <v>1018</v>
      </c>
      <c r="B250" s="2">
        <v>0</v>
      </c>
      <c r="C250" s="1" t="s">
        <v>1002</v>
      </c>
      <c r="D250" s="1" t="s">
        <v>2718</v>
      </c>
      <c r="E250" s="3" t="s">
        <v>2187</v>
      </c>
      <c r="F250" s="3">
        <v>8</v>
      </c>
      <c r="G250" s="3">
        <v>46</v>
      </c>
      <c r="J250" s="3" t="s">
        <v>446</v>
      </c>
      <c r="K250" s="111" t="s">
        <v>2608</v>
      </c>
      <c r="L250" s="1" t="s">
        <v>2185</v>
      </c>
      <c r="M250" s="3" t="s">
        <v>2608</v>
      </c>
      <c r="N250" s="3" t="s">
        <v>446</v>
      </c>
      <c r="P250" s="3">
        <v>46</v>
      </c>
      <c r="Q250" s="1" t="s">
        <v>2193</v>
      </c>
      <c r="R250" s="2">
        <v>0</v>
      </c>
      <c r="S250" s="91" t="s">
        <v>436</v>
      </c>
      <c r="T250" s="1" t="s">
        <v>2800</v>
      </c>
      <c r="U250" s="3" t="s">
        <v>2610</v>
      </c>
      <c r="V250" s="3" t="s">
        <v>2610</v>
      </c>
      <c r="W250" s="3" t="s">
        <v>2892</v>
      </c>
      <c r="X250" s="3" t="s">
        <v>1019</v>
      </c>
      <c r="Y250" s="82">
        <f t="shared" si="9"/>
        <v>736</v>
      </c>
      <c r="Z250" s="82">
        <f t="shared" si="10"/>
        <v>736</v>
      </c>
      <c r="AA250" s="82" t="str">
        <f t="shared" si="11"/>
        <v>0</v>
      </c>
      <c r="AC250" s="5"/>
    </row>
    <row r="251" spans="1:29" s="22" customFormat="1" ht="11.85" customHeight="1" x14ac:dyDescent="0.2">
      <c r="L251" s="20" t="s">
        <v>2185</v>
      </c>
      <c r="O251" s="28"/>
      <c r="Q251" s="20"/>
      <c r="R251" s="21"/>
      <c r="S251" s="95"/>
      <c r="T251" s="20"/>
      <c r="Y251" s="82"/>
      <c r="Z251" s="82" t="str">
        <f t="shared" si="10"/>
        <v>0</v>
      </c>
      <c r="AA251" s="82" t="str">
        <f t="shared" si="11"/>
        <v>0</v>
      </c>
      <c r="AC251" s="25"/>
    </row>
    <row r="252" spans="1:29" s="46" customFormat="1" ht="11.85" customHeight="1" thickBot="1" x14ac:dyDescent="0.3">
      <c r="G252" s="47">
        <f>SUM(G249:G251)</f>
        <v>46</v>
      </c>
      <c r="H252" s="47"/>
      <c r="I252" s="47"/>
      <c r="J252" s="47"/>
      <c r="K252" s="47"/>
      <c r="L252" s="48"/>
      <c r="M252" s="47">
        <f>G252-P252</f>
        <v>0</v>
      </c>
      <c r="N252" s="47"/>
      <c r="O252" s="47"/>
      <c r="P252" s="47">
        <f>SUM(P249:P251)</f>
        <v>46</v>
      </c>
      <c r="Q252" s="49"/>
      <c r="R252" s="49"/>
      <c r="S252" s="96"/>
      <c r="T252" s="49"/>
      <c r="X252" s="49"/>
      <c r="Y252" s="82"/>
      <c r="Z252" s="82" t="str">
        <f t="shared" si="10"/>
        <v>0</v>
      </c>
      <c r="AA252" s="82" t="str">
        <f t="shared" si="11"/>
        <v>0</v>
      </c>
    </row>
    <row r="253" spans="1:29" s="71" customFormat="1" ht="11.85" customHeight="1" x14ac:dyDescent="0.25">
      <c r="C253" s="50" t="s">
        <v>2183</v>
      </c>
      <c r="G253" s="72"/>
      <c r="H253" s="72"/>
      <c r="I253" s="72"/>
      <c r="J253" s="72"/>
      <c r="K253" s="72"/>
      <c r="L253" s="73"/>
      <c r="M253" s="72"/>
      <c r="N253" s="72"/>
      <c r="O253" s="72"/>
      <c r="P253" s="72"/>
      <c r="Q253" s="74"/>
      <c r="R253" s="74"/>
      <c r="S253" s="97"/>
      <c r="T253" s="74"/>
      <c r="X253" s="74"/>
      <c r="Y253" s="82"/>
      <c r="Z253" s="82" t="str">
        <f t="shared" si="10"/>
        <v>0</v>
      </c>
      <c r="AA253" s="82" t="str">
        <f t="shared" si="11"/>
        <v>0</v>
      </c>
    </row>
    <row r="254" spans="1:29" s="43" customFormat="1" ht="11.85" customHeight="1" x14ac:dyDescent="0.25">
      <c r="A254" s="89">
        <v>486140.1</v>
      </c>
      <c r="B254" s="2">
        <v>216</v>
      </c>
      <c r="C254" s="1" t="s">
        <v>2218</v>
      </c>
      <c r="D254" s="1" t="s">
        <v>2186</v>
      </c>
      <c r="E254" s="3" t="s">
        <v>2187</v>
      </c>
      <c r="F254" s="3">
        <v>16</v>
      </c>
      <c r="G254" s="22">
        <v>4</v>
      </c>
      <c r="H254" s="22"/>
      <c r="I254" s="114" t="s">
        <v>2904</v>
      </c>
      <c r="J254" s="22" t="s">
        <v>446</v>
      </c>
      <c r="K254" s="88" t="s">
        <v>2277</v>
      </c>
      <c r="L254" s="1" t="s">
        <v>2185</v>
      </c>
      <c r="M254" s="22" t="s">
        <v>2842</v>
      </c>
      <c r="N254" s="80" t="s">
        <v>446</v>
      </c>
      <c r="O254" s="22"/>
      <c r="P254" s="22">
        <v>4</v>
      </c>
      <c r="Q254" s="20" t="s">
        <v>2843</v>
      </c>
      <c r="R254" s="21">
        <v>0</v>
      </c>
      <c r="S254" s="122">
        <v>15757</v>
      </c>
      <c r="T254" s="20" t="s">
        <v>2844</v>
      </c>
      <c r="U254" s="22" t="s">
        <v>2845</v>
      </c>
      <c r="V254" s="22" t="s">
        <v>2845</v>
      </c>
      <c r="W254" s="22" t="s">
        <v>2846</v>
      </c>
      <c r="X254" s="22" t="s">
        <v>2847</v>
      </c>
      <c r="Y254" s="82">
        <f t="shared" si="9"/>
        <v>128</v>
      </c>
      <c r="Z254" s="82" t="str">
        <f t="shared" si="10"/>
        <v>0</v>
      </c>
      <c r="AA254" s="82">
        <f t="shared" si="11"/>
        <v>128</v>
      </c>
      <c r="AB254" s="22"/>
      <c r="AC254" s="25"/>
    </row>
    <row r="255" spans="1:29" s="46" customFormat="1" ht="11.85" customHeight="1" thickBot="1" x14ac:dyDescent="0.3">
      <c r="A255" s="90"/>
      <c r="G255" s="47">
        <f>SUM(G254:G254)</f>
        <v>4</v>
      </c>
      <c r="H255" s="47"/>
      <c r="I255" s="47"/>
      <c r="J255" s="47"/>
      <c r="K255" s="47"/>
      <c r="L255" s="48"/>
      <c r="M255" s="47">
        <f>G255-P255</f>
        <v>0</v>
      </c>
      <c r="N255" s="81"/>
      <c r="O255" s="47"/>
      <c r="P255" s="47">
        <f>SUM(P254)</f>
        <v>4</v>
      </c>
      <c r="Q255" s="49"/>
      <c r="R255" s="49"/>
      <c r="S255" s="96"/>
      <c r="T255" s="49"/>
      <c r="X255" s="49"/>
      <c r="Y255" s="82"/>
      <c r="Z255" s="82" t="str">
        <f t="shared" si="10"/>
        <v>0</v>
      </c>
      <c r="AA255" s="82" t="str">
        <f t="shared" si="11"/>
        <v>0</v>
      </c>
    </row>
    <row r="256" spans="1:29" s="43" customFormat="1" ht="11.85" customHeight="1" x14ac:dyDescent="0.25">
      <c r="A256" s="89"/>
      <c r="C256" s="50" t="s">
        <v>2184</v>
      </c>
      <c r="G256" s="22"/>
      <c r="H256" s="22"/>
      <c r="I256" s="28"/>
      <c r="J256" s="22"/>
      <c r="K256" s="22"/>
      <c r="L256" s="45"/>
      <c r="M256" s="22"/>
      <c r="N256" s="37"/>
      <c r="O256" s="22"/>
      <c r="P256" s="22"/>
      <c r="Q256" s="22"/>
      <c r="R256" s="22"/>
      <c r="S256" s="95"/>
      <c r="T256" s="22"/>
      <c r="X256" s="22"/>
      <c r="Y256" s="82"/>
      <c r="Z256" s="82" t="str">
        <f t="shared" si="10"/>
        <v>0</v>
      </c>
      <c r="AA256" s="82" t="str">
        <f t="shared" si="11"/>
        <v>0</v>
      </c>
    </row>
    <row r="257" spans="1:29" s="71" customFormat="1" ht="11.85" customHeight="1" x14ac:dyDescent="0.25">
      <c r="A257" s="89">
        <v>486140.1</v>
      </c>
      <c r="B257" s="2">
        <v>216</v>
      </c>
      <c r="C257" s="1" t="s">
        <v>2218</v>
      </c>
      <c r="D257" s="1" t="s">
        <v>2718</v>
      </c>
      <c r="E257" s="3" t="s">
        <v>2187</v>
      </c>
      <c r="F257" s="3">
        <v>8</v>
      </c>
      <c r="G257" s="74">
        <v>4</v>
      </c>
      <c r="H257" s="74"/>
      <c r="I257" s="114" t="s">
        <v>2904</v>
      </c>
      <c r="J257" s="74" t="s">
        <v>446</v>
      </c>
      <c r="K257" s="88" t="s">
        <v>2277</v>
      </c>
      <c r="L257" s="1" t="s">
        <v>2185</v>
      </c>
      <c r="M257" s="74" t="s">
        <v>2842</v>
      </c>
      <c r="N257" s="82" t="s">
        <v>446</v>
      </c>
      <c r="O257" s="74"/>
      <c r="P257" s="74">
        <v>4</v>
      </c>
      <c r="Q257" s="83" t="s">
        <v>2843</v>
      </c>
      <c r="R257" s="84">
        <v>0</v>
      </c>
      <c r="S257" s="123">
        <v>15757</v>
      </c>
      <c r="T257" s="83" t="s">
        <v>2844</v>
      </c>
      <c r="U257" s="74" t="s">
        <v>2845</v>
      </c>
      <c r="V257" s="74" t="s">
        <v>2845</v>
      </c>
      <c r="W257" s="74" t="s">
        <v>2846</v>
      </c>
      <c r="X257" s="74" t="s">
        <v>2847</v>
      </c>
      <c r="Y257" s="82">
        <f t="shared" si="9"/>
        <v>64</v>
      </c>
      <c r="Z257" s="82" t="str">
        <f t="shared" si="10"/>
        <v>0</v>
      </c>
      <c r="AA257" s="82">
        <f t="shared" si="11"/>
        <v>64</v>
      </c>
      <c r="AB257" s="74"/>
      <c r="AC257" s="85"/>
    </row>
    <row r="258" spans="1:29" s="46" customFormat="1" ht="11.85" customHeight="1" thickBot="1" x14ac:dyDescent="0.3">
      <c r="G258" s="47">
        <f>SUM(G257)</f>
        <v>4</v>
      </c>
      <c r="H258" s="47"/>
      <c r="I258" s="47"/>
      <c r="J258" s="47"/>
      <c r="K258" s="47"/>
      <c r="M258" s="47">
        <f>G258-P258</f>
        <v>0</v>
      </c>
      <c r="N258" s="81"/>
      <c r="O258" s="47"/>
      <c r="P258" s="47">
        <f>SUM(P257)</f>
        <v>4</v>
      </c>
      <c r="S258" s="104"/>
      <c r="Y258" s="82"/>
      <c r="Z258" s="82" t="str">
        <f t="shared" si="10"/>
        <v>0</v>
      </c>
      <c r="AA258" s="82" t="str">
        <f t="shared" si="11"/>
        <v>0</v>
      </c>
    </row>
    <row r="259" spans="1:29" s="71" customFormat="1" ht="11.85" customHeight="1" x14ac:dyDescent="0.25">
      <c r="G259" s="72"/>
      <c r="H259" s="72"/>
      <c r="I259" s="72"/>
      <c r="J259" s="72"/>
      <c r="K259" s="72"/>
      <c r="L259" s="73"/>
      <c r="M259" s="74"/>
      <c r="N259" s="82"/>
      <c r="O259" s="74"/>
      <c r="P259" s="74"/>
      <c r="Q259" s="83"/>
      <c r="R259" s="84"/>
      <c r="S259" s="99"/>
      <c r="T259" s="83"/>
      <c r="U259" s="74"/>
      <c r="V259" s="74"/>
      <c r="W259" s="74"/>
      <c r="X259" s="74"/>
      <c r="Y259" s="82"/>
      <c r="Z259" s="82" t="str">
        <f t="shared" si="10"/>
        <v>0</v>
      </c>
      <c r="AA259" s="82" t="str">
        <f t="shared" si="11"/>
        <v>0</v>
      </c>
      <c r="AB259" s="74"/>
      <c r="AC259" s="85"/>
    </row>
    <row r="260" spans="1:29" s="43" customFormat="1" ht="11.25" customHeight="1" x14ac:dyDescent="0.3">
      <c r="C260" s="50" t="s">
        <v>2180</v>
      </c>
      <c r="G260" s="22"/>
      <c r="H260" s="22"/>
      <c r="I260" s="22"/>
      <c r="J260" s="22"/>
      <c r="K260" s="67"/>
      <c r="L260" s="45"/>
      <c r="M260" s="22"/>
      <c r="N260" s="22"/>
      <c r="O260" s="22"/>
      <c r="P260" s="22"/>
      <c r="Q260" s="22"/>
      <c r="R260" s="22"/>
      <c r="S260" s="95"/>
      <c r="T260" s="22"/>
      <c r="X260" s="22"/>
      <c r="Y260" s="82"/>
      <c r="Z260" s="82" t="str">
        <f t="shared" si="10"/>
        <v>0</v>
      </c>
      <c r="AA260" s="82" t="str">
        <f t="shared" si="11"/>
        <v>0</v>
      </c>
    </row>
    <row r="261" spans="1:29" s="3" customFormat="1" ht="10.199999999999999" x14ac:dyDescent="0.2">
      <c r="A261" s="1" t="s">
        <v>2713</v>
      </c>
      <c r="B261" s="2">
        <v>197.04</v>
      </c>
      <c r="C261" s="1" t="s">
        <v>2485</v>
      </c>
      <c r="D261" s="1" t="s">
        <v>2186</v>
      </c>
      <c r="E261" s="3" t="s">
        <v>2187</v>
      </c>
      <c r="F261" s="3">
        <v>16</v>
      </c>
      <c r="G261" s="3">
        <v>10</v>
      </c>
      <c r="J261" s="3" t="s">
        <v>446</v>
      </c>
      <c r="K261" s="4" t="s">
        <v>2714</v>
      </c>
      <c r="L261" s="1" t="s">
        <v>2185</v>
      </c>
      <c r="M261" s="3" t="s">
        <v>435</v>
      </c>
      <c r="N261" s="3" t="s">
        <v>446</v>
      </c>
      <c r="O261" s="3" t="s">
        <v>433</v>
      </c>
      <c r="P261" s="3">
        <v>10</v>
      </c>
      <c r="Q261" s="1"/>
      <c r="R261" s="2">
        <v>235</v>
      </c>
      <c r="S261" s="105">
        <v>15307</v>
      </c>
      <c r="T261" s="1" t="s">
        <v>429</v>
      </c>
      <c r="U261" s="3" t="s">
        <v>2715</v>
      </c>
      <c r="V261" s="3" t="s">
        <v>2715</v>
      </c>
      <c r="W261" s="3" t="s">
        <v>2846</v>
      </c>
      <c r="X261" s="3" t="s">
        <v>2847</v>
      </c>
      <c r="Y261" s="82">
        <f>F261*G261*2</f>
        <v>320</v>
      </c>
      <c r="Z261" s="82" t="str">
        <f t="shared" ref="Z261:Z307" si="12">IF(X261="N",Y261,"0")</f>
        <v>0</v>
      </c>
      <c r="AA261" s="82">
        <f t="shared" ref="AA261:AA307" si="13">IF(X261="P",Y261,"0")</f>
        <v>320</v>
      </c>
      <c r="AC261" s="5"/>
    </row>
    <row r="262" spans="1:29" s="22" customFormat="1" ht="11.85" customHeight="1" x14ac:dyDescent="0.2">
      <c r="A262" s="20"/>
      <c r="B262" s="21"/>
      <c r="C262" s="20"/>
      <c r="D262" s="20"/>
      <c r="I262" s="23"/>
      <c r="J262" s="24"/>
      <c r="K262" s="23"/>
      <c r="L262" s="20" t="s">
        <v>2185</v>
      </c>
      <c r="N262" s="24"/>
      <c r="Q262" s="20"/>
      <c r="R262" s="21"/>
      <c r="S262" s="98"/>
      <c r="T262" s="20"/>
      <c r="Y262" s="82"/>
      <c r="Z262" s="82" t="str">
        <f t="shared" si="12"/>
        <v>0</v>
      </c>
      <c r="AA262" s="82" t="str">
        <f t="shared" si="13"/>
        <v>0</v>
      </c>
      <c r="AC262" s="25"/>
    </row>
    <row r="263" spans="1:29" s="38" customFormat="1" ht="11.85" customHeight="1" x14ac:dyDescent="0.25">
      <c r="G263" s="40">
        <f>SUM(G260:G262)</f>
        <v>10</v>
      </c>
      <c r="H263" s="40"/>
      <c r="I263" s="40"/>
      <c r="J263" s="40"/>
      <c r="K263" s="40"/>
      <c r="L263" s="41"/>
      <c r="M263" s="40">
        <f>G263-P263</f>
        <v>0</v>
      </c>
      <c r="N263" s="40"/>
      <c r="O263" s="40"/>
      <c r="P263" s="40">
        <f>SUM(P260:P262)</f>
        <v>10</v>
      </c>
      <c r="Q263" s="42"/>
      <c r="R263" s="42"/>
      <c r="S263" s="94"/>
      <c r="T263" s="42"/>
      <c r="X263" s="42"/>
      <c r="Y263" s="82"/>
      <c r="Z263" s="82" t="str">
        <f t="shared" si="12"/>
        <v>0</v>
      </c>
      <c r="AA263" s="82" t="str">
        <f t="shared" si="13"/>
        <v>0</v>
      </c>
    </row>
    <row r="264" spans="1:29" s="43" customFormat="1" ht="11.85" customHeight="1" x14ac:dyDescent="0.25">
      <c r="C264" s="50" t="s">
        <v>2181</v>
      </c>
      <c r="G264" s="22"/>
      <c r="H264" s="22"/>
      <c r="I264" s="22"/>
      <c r="J264" s="22"/>
      <c r="K264" s="22"/>
      <c r="L264" s="45"/>
      <c r="M264" s="22"/>
      <c r="N264" s="22"/>
      <c r="O264" s="22"/>
      <c r="P264" s="22"/>
      <c r="Q264" s="22"/>
      <c r="R264" s="22"/>
      <c r="S264" s="95"/>
      <c r="T264" s="22"/>
      <c r="X264" s="22"/>
      <c r="Y264" s="82"/>
      <c r="Z264" s="82" t="str">
        <f t="shared" si="12"/>
        <v>0</v>
      </c>
      <c r="AA264" s="82" t="str">
        <f t="shared" si="13"/>
        <v>0</v>
      </c>
    </row>
    <row r="265" spans="1:29" s="3" customFormat="1" ht="10.199999999999999" x14ac:dyDescent="0.2">
      <c r="A265" s="1" t="s">
        <v>2713</v>
      </c>
      <c r="B265" s="2">
        <v>197.04</v>
      </c>
      <c r="C265" s="1" t="s">
        <v>2485</v>
      </c>
      <c r="D265" s="1" t="s">
        <v>2718</v>
      </c>
      <c r="E265" s="3" t="s">
        <v>2187</v>
      </c>
      <c r="F265" s="3">
        <v>8</v>
      </c>
      <c r="G265" s="3">
        <v>10</v>
      </c>
      <c r="J265" s="3" t="s">
        <v>446</v>
      </c>
      <c r="K265" s="4" t="s">
        <v>2714</v>
      </c>
      <c r="L265" s="1" t="s">
        <v>2185</v>
      </c>
      <c r="M265" s="3" t="s">
        <v>435</v>
      </c>
      <c r="N265" s="3" t="s">
        <v>446</v>
      </c>
      <c r="O265" s="3" t="s">
        <v>433</v>
      </c>
      <c r="P265" s="3">
        <v>10</v>
      </c>
      <c r="Q265" s="1"/>
      <c r="R265" s="2">
        <v>300</v>
      </c>
      <c r="S265" s="105">
        <v>15307</v>
      </c>
      <c r="T265" s="1" t="s">
        <v>429</v>
      </c>
      <c r="U265" s="3" t="s">
        <v>2715</v>
      </c>
      <c r="V265" s="3" t="s">
        <v>2715</v>
      </c>
      <c r="W265" s="3" t="s">
        <v>2846</v>
      </c>
      <c r="X265" s="3" t="s">
        <v>2847</v>
      </c>
      <c r="Y265" s="82">
        <f>F265*G265*2</f>
        <v>160</v>
      </c>
      <c r="Z265" s="82" t="str">
        <f t="shared" si="12"/>
        <v>0</v>
      </c>
      <c r="AA265" s="82">
        <f t="shared" si="13"/>
        <v>160</v>
      </c>
      <c r="AC265" s="5"/>
    </row>
    <row r="266" spans="1:29" s="22" customFormat="1" ht="11.85" customHeight="1" x14ac:dyDescent="0.2">
      <c r="A266" s="20"/>
      <c r="B266" s="21"/>
      <c r="C266" s="20"/>
      <c r="D266" s="20"/>
      <c r="I266" s="23"/>
      <c r="J266" s="24"/>
      <c r="K266" s="23"/>
      <c r="L266" s="20" t="s">
        <v>2185</v>
      </c>
      <c r="N266" s="24"/>
      <c r="Q266" s="20"/>
      <c r="R266" s="21"/>
      <c r="S266" s="98"/>
      <c r="T266" s="20"/>
      <c r="Y266" s="82"/>
      <c r="Z266" s="82" t="str">
        <f t="shared" si="12"/>
        <v>0</v>
      </c>
      <c r="AA266" s="82" t="str">
        <f t="shared" si="13"/>
        <v>0</v>
      </c>
      <c r="AC266" s="25"/>
    </row>
    <row r="267" spans="1:29" s="46" customFormat="1" ht="11.85" customHeight="1" thickBot="1" x14ac:dyDescent="0.3">
      <c r="G267" s="47">
        <f>SUM(G264:G266)</f>
        <v>10</v>
      </c>
      <c r="H267" s="47"/>
      <c r="I267" s="47"/>
      <c r="J267" s="47"/>
      <c r="K267" s="47"/>
      <c r="L267" s="48"/>
      <c r="M267" s="47">
        <f>G267-P267</f>
        <v>0</v>
      </c>
      <c r="N267" s="47"/>
      <c r="O267" s="47"/>
      <c r="P267" s="47">
        <f>SUM(P264:P266)</f>
        <v>10</v>
      </c>
      <c r="Q267" s="49"/>
      <c r="R267" s="49"/>
      <c r="S267" s="96"/>
      <c r="T267" s="49"/>
      <c r="X267" s="49"/>
      <c r="Y267" s="82"/>
      <c r="Z267" s="82" t="str">
        <f t="shared" si="12"/>
        <v>0</v>
      </c>
      <c r="AA267" s="82" t="str">
        <f t="shared" si="13"/>
        <v>0</v>
      </c>
    </row>
    <row r="268" spans="1:29" s="43" customFormat="1" ht="11.85" customHeight="1" x14ac:dyDescent="0.25">
      <c r="C268" s="50" t="s">
        <v>2178</v>
      </c>
      <c r="G268" s="22"/>
      <c r="H268" s="22"/>
      <c r="I268" s="28"/>
      <c r="J268" s="22"/>
      <c r="K268" s="22"/>
      <c r="L268" s="45"/>
      <c r="M268" s="22"/>
      <c r="N268" s="22"/>
      <c r="O268" s="22"/>
      <c r="P268" s="22"/>
      <c r="Q268" s="22"/>
      <c r="R268" s="22"/>
      <c r="S268" s="95"/>
      <c r="T268" s="22"/>
      <c r="X268" s="22"/>
      <c r="Y268" s="82"/>
      <c r="Z268" s="82" t="str">
        <f t="shared" si="12"/>
        <v>0</v>
      </c>
      <c r="AA268" s="82" t="str">
        <f t="shared" si="13"/>
        <v>0</v>
      </c>
    </row>
    <row r="269" spans="1:29" s="3" customFormat="1" ht="10.199999999999999" x14ac:dyDescent="0.2">
      <c r="A269" s="1" t="s">
        <v>2711</v>
      </c>
      <c r="B269" s="2">
        <v>216</v>
      </c>
      <c r="C269" s="1" t="s">
        <v>2218</v>
      </c>
      <c r="D269" s="1" t="s">
        <v>2186</v>
      </c>
      <c r="E269" s="3" t="s">
        <v>2187</v>
      </c>
      <c r="F269" s="3">
        <v>16</v>
      </c>
      <c r="G269" s="3">
        <v>9</v>
      </c>
      <c r="I269" s="114" t="s">
        <v>2904</v>
      </c>
      <c r="J269" s="3" t="s">
        <v>446</v>
      </c>
      <c r="K269" s="88" t="s">
        <v>2277</v>
      </c>
      <c r="L269" s="1" t="s">
        <v>2185</v>
      </c>
      <c r="M269" s="3" t="s">
        <v>2619</v>
      </c>
      <c r="N269" s="3" t="s">
        <v>446</v>
      </c>
      <c r="P269" s="3">
        <v>9</v>
      </c>
      <c r="Q269" s="1" t="s">
        <v>2193</v>
      </c>
      <c r="R269" s="2">
        <v>15.7</v>
      </c>
      <c r="S269" s="105">
        <v>15758</v>
      </c>
      <c r="T269" s="1" t="s">
        <v>2620</v>
      </c>
      <c r="U269" s="3" t="s">
        <v>2621</v>
      </c>
      <c r="V269" s="3" t="s">
        <v>2621</v>
      </c>
      <c r="W269" s="3" t="s">
        <v>2846</v>
      </c>
      <c r="X269" s="383" t="s">
        <v>2847</v>
      </c>
      <c r="Y269" s="82">
        <f>F269*G269*2</f>
        <v>288</v>
      </c>
      <c r="Z269" s="82" t="str">
        <f t="shared" si="12"/>
        <v>0</v>
      </c>
      <c r="AA269" s="82">
        <f t="shared" si="13"/>
        <v>288</v>
      </c>
      <c r="AC269" s="5"/>
    </row>
    <row r="270" spans="1:29" s="22" customFormat="1" ht="11.85" customHeight="1" x14ac:dyDescent="0.2">
      <c r="A270" s="20"/>
      <c r="B270" s="21"/>
      <c r="C270" s="20"/>
      <c r="D270" s="20"/>
      <c r="I270" s="23"/>
      <c r="J270" s="24"/>
      <c r="K270" s="23"/>
      <c r="L270" s="20" t="s">
        <v>2185</v>
      </c>
      <c r="N270" s="24"/>
      <c r="Q270" s="20"/>
      <c r="R270" s="21"/>
      <c r="S270" s="98"/>
      <c r="T270" s="20"/>
      <c r="Y270" s="82"/>
      <c r="Z270" s="82" t="str">
        <f t="shared" si="12"/>
        <v>0</v>
      </c>
      <c r="AA270" s="82" t="str">
        <f t="shared" si="13"/>
        <v>0</v>
      </c>
      <c r="AC270" s="25"/>
    </row>
    <row r="271" spans="1:29" s="38" customFormat="1" ht="11.85" customHeight="1" x14ac:dyDescent="0.25">
      <c r="G271" s="40">
        <f>SUM(G268:G270)</f>
        <v>9</v>
      </c>
      <c r="H271" s="40"/>
      <c r="I271" s="40"/>
      <c r="J271" s="40"/>
      <c r="K271" s="40"/>
      <c r="L271" s="41"/>
      <c r="M271" s="40">
        <f>G271-P271</f>
        <v>0</v>
      </c>
      <c r="N271" s="40"/>
      <c r="O271" s="40"/>
      <c r="P271" s="40">
        <f>SUM(P268:P270)</f>
        <v>9</v>
      </c>
      <c r="Q271" s="42"/>
      <c r="R271" s="42"/>
      <c r="S271" s="94"/>
      <c r="T271" s="42"/>
      <c r="X271" s="42"/>
      <c r="Y271" s="82"/>
      <c r="Z271" s="82" t="str">
        <f t="shared" si="12"/>
        <v>0</v>
      </c>
      <c r="AA271" s="82" t="str">
        <f t="shared" si="13"/>
        <v>0</v>
      </c>
    </row>
    <row r="272" spans="1:29" s="43" customFormat="1" ht="11.85" customHeight="1" x14ac:dyDescent="0.25">
      <c r="C272" s="50" t="s">
        <v>2179</v>
      </c>
      <c r="G272" s="22"/>
      <c r="H272" s="22"/>
      <c r="I272" s="28"/>
      <c r="J272" s="22"/>
      <c r="K272" s="22"/>
      <c r="L272" s="45"/>
      <c r="M272" s="22"/>
      <c r="N272" s="22"/>
      <c r="O272" s="22"/>
      <c r="P272" s="22"/>
      <c r="Q272" s="22"/>
      <c r="R272" s="22"/>
      <c r="S272" s="95"/>
      <c r="T272" s="22"/>
      <c r="X272" s="22"/>
      <c r="Y272" s="82"/>
      <c r="Z272" s="82" t="str">
        <f t="shared" si="12"/>
        <v>0</v>
      </c>
      <c r="AA272" s="82" t="str">
        <f t="shared" si="13"/>
        <v>0</v>
      </c>
    </row>
    <row r="273" spans="1:29" s="3" customFormat="1" ht="10.199999999999999" x14ac:dyDescent="0.2">
      <c r="A273" s="1" t="s">
        <v>2711</v>
      </c>
      <c r="B273" s="2">
        <v>216</v>
      </c>
      <c r="C273" s="1" t="s">
        <v>2218</v>
      </c>
      <c r="D273" s="1" t="s">
        <v>2718</v>
      </c>
      <c r="E273" s="3" t="s">
        <v>2187</v>
      </c>
      <c r="F273" s="3">
        <v>8</v>
      </c>
      <c r="G273" s="3">
        <v>9</v>
      </c>
      <c r="I273" s="114" t="s">
        <v>2904</v>
      </c>
      <c r="J273" s="3" t="s">
        <v>446</v>
      </c>
      <c r="K273" s="88" t="s">
        <v>2277</v>
      </c>
      <c r="L273" s="1" t="s">
        <v>2185</v>
      </c>
      <c r="M273" s="3" t="s">
        <v>2619</v>
      </c>
      <c r="N273" s="3" t="s">
        <v>446</v>
      </c>
      <c r="P273" s="3">
        <v>9</v>
      </c>
      <c r="Q273" s="1" t="s">
        <v>2193</v>
      </c>
      <c r="R273" s="2">
        <v>15.7</v>
      </c>
      <c r="S273" s="105">
        <v>15758</v>
      </c>
      <c r="T273" s="1" t="s">
        <v>2620</v>
      </c>
      <c r="U273" s="3" t="s">
        <v>2621</v>
      </c>
      <c r="V273" s="3" t="s">
        <v>2621</v>
      </c>
      <c r="W273" s="3" t="s">
        <v>2846</v>
      </c>
      <c r="X273" s="383" t="s">
        <v>2847</v>
      </c>
      <c r="Y273" s="82">
        <f>F273*G273*2</f>
        <v>144</v>
      </c>
      <c r="Z273" s="82" t="str">
        <f t="shared" si="12"/>
        <v>0</v>
      </c>
      <c r="AA273" s="82">
        <f t="shared" si="13"/>
        <v>144</v>
      </c>
      <c r="AC273" s="5"/>
    </row>
    <row r="274" spans="1:29" s="22" customFormat="1" ht="11.85" customHeight="1" x14ac:dyDescent="0.2">
      <c r="A274" s="20"/>
      <c r="B274" s="21"/>
      <c r="C274" s="20"/>
      <c r="D274" s="20"/>
      <c r="I274" s="23"/>
      <c r="J274" s="24"/>
      <c r="K274" s="23"/>
      <c r="L274" s="20" t="s">
        <v>2185</v>
      </c>
      <c r="N274" s="24"/>
      <c r="Q274" s="20"/>
      <c r="R274" s="21"/>
      <c r="S274" s="100"/>
      <c r="T274" s="20"/>
      <c r="Y274" s="82"/>
      <c r="Z274" s="82" t="str">
        <f t="shared" si="12"/>
        <v>0</v>
      </c>
      <c r="AA274" s="82" t="str">
        <f t="shared" si="13"/>
        <v>0</v>
      </c>
      <c r="AC274" s="25"/>
    </row>
    <row r="275" spans="1:29" s="46" customFormat="1" ht="11.85" customHeight="1" thickBot="1" x14ac:dyDescent="0.3">
      <c r="G275" s="47">
        <f>SUM(G272:G274)</f>
        <v>9</v>
      </c>
      <c r="H275" s="47"/>
      <c r="I275" s="47"/>
      <c r="J275" s="47"/>
      <c r="K275" s="47"/>
      <c r="L275" s="48"/>
      <c r="M275" s="47">
        <f>G275-P275</f>
        <v>0</v>
      </c>
      <c r="N275" s="47"/>
      <c r="O275" s="47"/>
      <c r="P275" s="47">
        <f>SUM(P272:P274)</f>
        <v>9</v>
      </c>
      <c r="Q275" s="49"/>
      <c r="R275" s="49"/>
      <c r="S275" s="96"/>
      <c r="T275" s="49"/>
      <c r="X275" s="49"/>
      <c r="Y275" s="82"/>
      <c r="Z275" s="82" t="str">
        <f t="shared" si="12"/>
        <v>0</v>
      </c>
      <c r="AA275" s="82" t="str">
        <f t="shared" si="13"/>
        <v>0</v>
      </c>
    </row>
    <row r="276" spans="1:29" s="43" customFormat="1" ht="11.25" customHeight="1" x14ac:dyDescent="0.25">
      <c r="C276" s="50" t="s">
        <v>2170</v>
      </c>
      <c r="G276" s="22"/>
      <c r="H276" s="22"/>
      <c r="I276" s="68" t="s">
        <v>2182</v>
      </c>
      <c r="J276" s="22"/>
      <c r="K276" s="22"/>
      <c r="L276" s="45"/>
      <c r="M276" s="22"/>
      <c r="N276" s="22"/>
      <c r="P276" s="22"/>
      <c r="Q276" s="22"/>
      <c r="R276" s="22"/>
      <c r="S276" s="95"/>
      <c r="T276" s="22"/>
      <c r="X276" s="22"/>
      <c r="Y276" s="82"/>
      <c r="Z276" s="82" t="str">
        <f t="shared" si="12"/>
        <v>0</v>
      </c>
      <c r="AA276" s="82" t="str">
        <f t="shared" si="13"/>
        <v>0</v>
      </c>
    </row>
    <row r="277" spans="1:29" s="3" customFormat="1" ht="10.199999999999999" x14ac:dyDescent="0.2">
      <c r="A277" s="1" t="s">
        <v>2617</v>
      </c>
      <c r="B277" s="2">
        <v>20.85</v>
      </c>
      <c r="C277" s="1" t="s">
        <v>2193</v>
      </c>
      <c r="D277" s="1" t="s">
        <v>2186</v>
      </c>
      <c r="E277" s="3" t="s">
        <v>2187</v>
      </c>
      <c r="F277" s="3">
        <v>16</v>
      </c>
      <c r="G277" s="3">
        <v>12</v>
      </c>
      <c r="I277" s="23" t="s">
        <v>434</v>
      </c>
      <c r="J277" s="3" t="s">
        <v>446</v>
      </c>
      <c r="K277" s="4" t="s">
        <v>2608</v>
      </c>
      <c r="L277" s="1" t="s">
        <v>2185</v>
      </c>
      <c r="M277" s="3" t="s">
        <v>2611</v>
      </c>
      <c r="N277" s="3" t="s">
        <v>446</v>
      </c>
      <c r="P277" s="3">
        <v>12</v>
      </c>
      <c r="Q277" s="1" t="s">
        <v>2612</v>
      </c>
      <c r="R277" s="2">
        <v>0</v>
      </c>
      <c r="S277" s="122">
        <v>15737</v>
      </c>
      <c r="T277" s="1" t="s">
        <v>2613</v>
      </c>
      <c r="U277" s="3" t="s">
        <v>2191</v>
      </c>
      <c r="V277" s="3" t="s">
        <v>2191</v>
      </c>
      <c r="W277" s="3" t="s">
        <v>2846</v>
      </c>
      <c r="X277" s="383" t="s">
        <v>2847</v>
      </c>
      <c r="Y277" s="82">
        <f t="shared" ref="Y277:Y282" si="14">F277*G277*2</f>
        <v>384</v>
      </c>
      <c r="Z277" s="82" t="str">
        <f t="shared" si="12"/>
        <v>0</v>
      </c>
      <c r="AA277" s="82">
        <f t="shared" si="13"/>
        <v>384</v>
      </c>
      <c r="AC277" s="5"/>
    </row>
    <row r="278" spans="1:29" s="3" customFormat="1" ht="10.199999999999999" x14ac:dyDescent="0.2">
      <c r="A278" s="1" t="s">
        <v>2617</v>
      </c>
      <c r="B278" s="2">
        <v>20.85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5</v>
      </c>
      <c r="I278" s="23" t="s">
        <v>434</v>
      </c>
      <c r="J278" s="3" t="s">
        <v>446</v>
      </c>
      <c r="K278" s="4" t="s">
        <v>2608</v>
      </c>
      <c r="L278" s="1" t="s">
        <v>2185</v>
      </c>
      <c r="M278" s="3" t="s">
        <v>2614</v>
      </c>
      <c r="N278" s="3" t="s">
        <v>446</v>
      </c>
      <c r="P278" s="3">
        <v>5</v>
      </c>
      <c r="Q278" s="1" t="s">
        <v>2321</v>
      </c>
      <c r="R278" s="2">
        <v>23.7</v>
      </c>
      <c r="S278" s="122">
        <v>15740</v>
      </c>
      <c r="T278" s="1" t="s">
        <v>2615</v>
      </c>
      <c r="U278" s="3" t="s">
        <v>2191</v>
      </c>
      <c r="V278" s="3" t="s">
        <v>2191</v>
      </c>
      <c r="W278" s="3" t="s">
        <v>2846</v>
      </c>
      <c r="X278" s="383" t="s">
        <v>2847</v>
      </c>
      <c r="Y278" s="82">
        <f t="shared" si="14"/>
        <v>160</v>
      </c>
      <c r="Z278" s="82" t="str">
        <f t="shared" si="12"/>
        <v>0</v>
      </c>
      <c r="AA278" s="82">
        <f t="shared" si="13"/>
        <v>160</v>
      </c>
      <c r="AC278" s="5"/>
    </row>
    <row r="279" spans="1:29" s="3" customFormat="1" ht="10.199999999999999" x14ac:dyDescent="0.2">
      <c r="A279" s="1" t="s">
        <v>2617</v>
      </c>
      <c r="B279" s="2">
        <v>20.85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6</v>
      </c>
      <c r="I279" s="23" t="s">
        <v>434</v>
      </c>
      <c r="J279" s="3" t="s">
        <v>446</v>
      </c>
      <c r="K279" s="4" t="s">
        <v>2608</v>
      </c>
      <c r="L279" s="1" t="s">
        <v>2185</v>
      </c>
      <c r="M279" s="3" t="s">
        <v>2614</v>
      </c>
      <c r="N279" s="3" t="s">
        <v>446</v>
      </c>
      <c r="P279" s="3">
        <v>6</v>
      </c>
      <c r="Q279" s="1" t="s">
        <v>2321</v>
      </c>
      <c r="R279" s="2">
        <v>34.65</v>
      </c>
      <c r="S279" s="122">
        <v>15740</v>
      </c>
      <c r="T279" s="1" t="s">
        <v>2616</v>
      </c>
      <c r="U279" s="3" t="s">
        <v>2191</v>
      </c>
      <c r="V279" s="3" t="s">
        <v>2191</v>
      </c>
      <c r="W279" s="3" t="s">
        <v>2846</v>
      </c>
      <c r="X279" s="383" t="s">
        <v>2847</v>
      </c>
      <c r="Y279" s="82">
        <f t="shared" si="14"/>
        <v>192</v>
      </c>
      <c r="Z279" s="82" t="str">
        <f t="shared" si="12"/>
        <v>0</v>
      </c>
      <c r="AA279" s="82">
        <f t="shared" si="13"/>
        <v>192</v>
      </c>
      <c r="AC279" s="5"/>
    </row>
    <row r="280" spans="1:29" s="3" customFormat="1" ht="10.199999999999999" x14ac:dyDescent="0.2">
      <c r="A280" s="1" t="s">
        <v>2617</v>
      </c>
      <c r="B280" s="2">
        <v>20.85</v>
      </c>
      <c r="C280" s="1" t="s">
        <v>2193</v>
      </c>
      <c r="D280" s="1" t="s">
        <v>2186</v>
      </c>
      <c r="E280" s="3" t="s">
        <v>2187</v>
      </c>
      <c r="F280" s="3">
        <v>16</v>
      </c>
      <c r="G280" s="3">
        <v>7</v>
      </c>
      <c r="I280" s="23" t="s">
        <v>434</v>
      </c>
      <c r="J280" s="3" t="s">
        <v>446</v>
      </c>
      <c r="K280" s="4" t="s">
        <v>2608</v>
      </c>
      <c r="L280" s="1" t="s">
        <v>2185</v>
      </c>
      <c r="M280" s="3" t="s">
        <v>2188</v>
      </c>
      <c r="N280" s="3" t="s">
        <v>446</v>
      </c>
      <c r="P280" s="3">
        <v>7</v>
      </c>
      <c r="Q280" s="1" t="s">
        <v>2321</v>
      </c>
      <c r="R280" s="2">
        <v>28.75</v>
      </c>
      <c r="S280" s="122">
        <v>15735</v>
      </c>
      <c r="T280" s="1" t="s">
        <v>2618</v>
      </c>
      <c r="U280" s="3" t="s">
        <v>2191</v>
      </c>
      <c r="V280" s="3" t="s">
        <v>2191</v>
      </c>
      <c r="W280" s="3" t="s">
        <v>2846</v>
      </c>
      <c r="X280" s="383" t="s">
        <v>2847</v>
      </c>
      <c r="Y280" s="82">
        <f t="shared" si="14"/>
        <v>224</v>
      </c>
      <c r="Z280" s="82" t="str">
        <f t="shared" si="12"/>
        <v>0</v>
      </c>
      <c r="AA280" s="82">
        <f t="shared" si="13"/>
        <v>224</v>
      </c>
      <c r="AC280" s="5"/>
    </row>
    <row r="281" spans="1:29" s="3" customFormat="1" ht="10.199999999999999" x14ac:dyDescent="0.2">
      <c r="A281" s="1" t="s">
        <v>2617</v>
      </c>
      <c r="B281" s="2">
        <v>20.85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10</v>
      </c>
      <c r="I281" s="23" t="s">
        <v>434</v>
      </c>
      <c r="J281" s="3" t="s">
        <v>446</v>
      </c>
      <c r="K281" s="4" t="s">
        <v>2608</v>
      </c>
      <c r="L281" s="1" t="s">
        <v>2185</v>
      </c>
      <c r="M281" s="3" t="s">
        <v>2188</v>
      </c>
      <c r="N281" s="3" t="s">
        <v>446</v>
      </c>
      <c r="P281" s="3">
        <v>10</v>
      </c>
      <c r="Q281" s="1" t="s">
        <v>2189</v>
      </c>
      <c r="R281" s="2">
        <v>31.9</v>
      </c>
      <c r="S281" s="122">
        <v>15735</v>
      </c>
      <c r="T281" s="1" t="s">
        <v>2190</v>
      </c>
      <c r="U281" s="3" t="s">
        <v>2191</v>
      </c>
      <c r="V281" s="3" t="s">
        <v>2191</v>
      </c>
      <c r="W281" s="3" t="s">
        <v>2846</v>
      </c>
      <c r="X281" s="383" t="s">
        <v>2847</v>
      </c>
      <c r="Y281" s="82">
        <f t="shared" si="14"/>
        <v>320</v>
      </c>
      <c r="Z281" s="82" t="str">
        <f t="shared" si="12"/>
        <v>0</v>
      </c>
      <c r="AA281" s="82">
        <f t="shared" si="13"/>
        <v>320</v>
      </c>
      <c r="AC281" s="5"/>
    </row>
    <row r="282" spans="1:29" s="3" customFormat="1" ht="10.199999999999999" x14ac:dyDescent="0.2">
      <c r="A282" s="1" t="s">
        <v>2617</v>
      </c>
      <c r="B282" s="2">
        <v>20.85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6</v>
      </c>
      <c r="I282" s="23" t="s">
        <v>434</v>
      </c>
      <c r="J282" s="3" t="s">
        <v>446</v>
      </c>
      <c r="K282" s="4" t="s">
        <v>2608</v>
      </c>
      <c r="L282" s="1" t="s">
        <v>2185</v>
      </c>
      <c r="M282" s="3" t="s">
        <v>2821</v>
      </c>
      <c r="N282" s="3" t="s">
        <v>446</v>
      </c>
      <c r="P282" s="3">
        <v>6</v>
      </c>
      <c r="Q282" s="3" t="s">
        <v>2218</v>
      </c>
      <c r="R282" s="21">
        <v>0</v>
      </c>
      <c r="S282" s="122">
        <v>15741</v>
      </c>
      <c r="T282" s="3" t="s">
        <v>419</v>
      </c>
      <c r="U282" s="3" t="s">
        <v>2191</v>
      </c>
      <c r="V282" s="3" t="s">
        <v>2191</v>
      </c>
      <c r="W282" s="3" t="s">
        <v>2846</v>
      </c>
      <c r="X282" s="383" t="s">
        <v>2847</v>
      </c>
      <c r="Y282" s="82">
        <f t="shared" si="14"/>
        <v>192</v>
      </c>
      <c r="Z282" s="82" t="str">
        <f t="shared" si="12"/>
        <v>0</v>
      </c>
      <c r="AA282" s="82">
        <f t="shared" si="13"/>
        <v>192</v>
      </c>
      <c r="AC282" s="5"/>
    </row>
    <row r="283" spans="1:29" s="38" customFormat="1" ht="11.85" customHeight="1" x14ac:dyDescent="0.25">
      <c r="G283" s="40">
        <f>SUM(G276:G282)</f>
        <v>46</v>
      </c>
      <c r="H283" s="40"/>
      <c r="I283" s="40"/>
      <c r="J283" s="40"/>
      <c r="K283" s="40"/>
      <c r="L283" s="41"/>
      <c r="M283" s="40">
        <f>G283-P283</f>
        <v>0</v>
      </c>
      <c r="N283" s="40"/>
      <c r="O283" s="40"/>
      <c r="P283" s="40">
        <f>SUM(P276:P282)</f>
        <v>46</v>
      </c>
      <c r="Q283" s="42"/>
      <c r="R283" s="42"/>
      <c r="S283" s="94"/>
      <c r="T283" s="42"/>
      <c r="X283" s="42"/>
      <c r="Y283" s="82"/>
      <c r="Z283" s="82" t="str">
        <f t="shared" si="12"/>
        <v>0</v>
      </c>
      <c r="AA283" s="82" t="str">
        <f t="shared" si="13"/>
        <v>0</v>
      </c>
    </row>
    <row r="284" spans="1:29" s="43" customFormat="1" ht="11.85" customHeight="1" x14ac:dyDescent="0.25">
      <c r="C284" s="50" t="s">
        <v>2171</v>
      </c>
      <c r="G284" s="22"/>
      <c r="H284" s="22"/>
      <c r="I284" s="22"/>
      <c r="J284" s="24"/>
      <c r="K284" s="22"/>
      <c r="L284" s="45"/>
      <c r="M284" s="22"/>
      <c r="N284" s="24"/>
      <c r="O284" s="22"/>
      <c r="P284" s="22"/>
      <c r="Q284" s="22"/>
      <c r="R284" s="22"/>
      <c r="S284" s="95"/>
      <c r="T284" s="22"/>
      <c r="X284" s="22"/>
      <c r="Y284" s="82"/>
      <c r="Z284" s="82" t="str">
        <f t="shared" si="12"/>
        <v>0</v>
      </c>
      <c r="AA284" s="82" t="str">
        <f t="shared" si="13"/>
        <v>0</v>
      </c>
    </row>
    <row r="285" spans="1:29" s="3" customFormat="1" ht="10.199999999999999" x14ac:dyDescent="0.2">
      <c r="A285" s="1" t="s">
        <v>2617</v>
      </c>
      <c r="B285" s="2">
        <v>20.85</v>
      </c>
      <c r="C285" s="1" t="s">
        <v>2193</v>
      </c>
      <c r="D285" s="1" t="s">
        <v>2718</v>
      </c>
      <c r="E285" s="3" t="s">
        <v>2187</v>
      </c>
      <c r="F285" s="3">
        <v>8</v>
      </c>
      <c r="G285" s="3">
        <v>12</v>
      </c>
      <c r="I285" s="23" t="s">
        <v>434</v>
      </c>
      <c r="J285" s="3" t="s">
        <v>446</v>
      </c>
      <c r="K285" s="4" t="s">
        <v>2608</v>
      </c>
      <c r="L285" s="1" t="s">
        <v>2185</v>
      </c>
      <c r="M285" s="3" t="s">
        <v>2611</v>
      </c>
      <c r="N285" s="3" t="s">
        <v>446</v>
      </c>
      <c r="P285" s="3">
        <v>12</v>
      </c>
      <c r="Q285" s="1" t="s">
        <v>2612</v>
      </c>
      <c r="R285" s="2">
        <v>0</v>
      </c>
      <c r="S285" s="122">
        <v>15737</v>
      </c>
      <c r="T285" s="1" t="s">
        <v>2613</v>
      </c>
      <c r="U285" s="3" t="s">
        <v>2191</v>
      </c>
      <c r="V285" s="3" t="s">
        <v>2191</v>
      </c>
      <c r="W285" s="3" t="s">
        <v>2846</v>
      </c>
      <c r="X285" s="383" t="s">
        <v>2847</v>
      </c>
      <c r="Y285" s="82">
        <f t="shared" ref="Y285:Y290" si="15">F285*G285*2</f>
        <v>192</v>
      </c>
      <c r="Z285" s="82" t="str">
        <f t="shared" si="12"/>
        <v>0</v>
      </c>
      <c r="AA285" s="82">
        <f t="shared" si="13"/>
        <v>192</v>
      </c>
      <c r="AC285" s="5"/>
    </row>
    <row r="286" spans="1:29" s="3" customFormat="1" ht="10.199999999999999" x14ac:dyDescent="0.2">
      <c r="A286" s="1" t="s">
        <v>2617</v>
      </c>
      <c r="B286" s="2">
        <v>20.85</v>
      </c>
      <c r="C286" s="1" t="s">
        <v>2193</v>
      </c>
      <c r="D286" s="1" t="s">
        <v>2718</v>
      </c>
      <c r="E286" s="3" t="s">
        <v>2187</v>
      </c>
      <c r="F286" s="3">
        <v>8</v>
      </c>
      <c r="G286" s="3">
        <v>5</v>
      </c>
      <c r="I286" s="23" t="s">
        <v>434</v>
      </c>
      <c r="J286" s="3" t="s">
        <v>446</v>
      </c>
      <c r="K286" s="4" t="s">
        <v>2608</v>
      </c>
      <c r="L286" s="1" t="s">
        <v>2185</v>
      </c>
      <c r="M286" s="3" t="s">
        <v>2614</v>
      </c>
      <c r="N286" s="3" t="s">
        <v>446</v>
      </c>
      <c r="P286" s="3">
        <v>5</v>
      </c>
      <c r="Q286" s="1" t="s">
        <v>2321</v>
      </c>
      <c r="R286" s="2">
        <v>23.7</v>
      </c>
      <c r="S286" s="122">
        <v>15740</v>
      </c>
      <c r="T286" s="1" t="s">
        <v>2615</v>
      </c>
      <c r="U286" s="3" t="s">
        <v>2191</v>
      </c>
      <c r="V286" s="3" t="s">
        <v>2191</v>
      </c>
      <c r="W286" s="3" t="s">
        <v>2846</v>
      </c>
      <c r="X286" s="383" t="s">
        <v>2847</v>
      </c>
      <c r="Y286" s="82">
        <f t="shared" si="15"/>
        <v>80</v>
      </c>
      <c r="Z286" s="82" t="str">
        <f t="shared" si="12"/>
        <v>0</v>
      </c>
      <c r="AA286" s="82">
        <f t="shared" si="13"/>
        <v>80</v>
      </c>
      <c r="AC286" s="5"/>
    </row>
    <row r="287" spans="1:29" s="3" customFormat="1" ht="10.199999999999999" x14ac:dyDescent="0.2">
      <c r="A287" s="1" t="s">
        <v>2617</v>
      </c>
      <c r="B287" s="2">
        <v>20.85</v>
      </c>
      <c r="C287" s="1" t="s">
        <v>2193</v>
      </c>
      <c r="D287" s="1" t="s">
        <v>2718</v>
      </c>
      <c r="E287" s="3" t="s">
        <v>2187</v>
      </c>
      <c r="F287" s="3">
        <v>8</v>
      </c>
      <c r="G287" s="3">
        <v>6</v>
      </c>
      <c r="I287" s="23" t="s">
        <v>434</v>
      </c>
      <c r="J287" s="3" t="s">
        <v>446</v>
      </c>
      <c r="K287" s="4" t="s">
        <v>2608</v>
      </c>
      <c r="L287" s="1" t="s">
        <v>2185</v>
      </c>
      <c r="M287" s="3" t="s">
        <v>2614</v>
      </c>
      <c r="N287" s="3" t="s">
        <v>446</v>
      </c>
      <c r="P287" s="3">
        <v>6</v>
      </c>
      <c r="Q287" s="1" t="s">
        <v>2321</v>
      </c>
      <c r="R287" s="2">
        <v>34.65</v>
      </c>
      <c r="S287" s="122">
        <v>15740</v>
      </c>
      <c r="T287" s="1" t="s">
        <v>2616</v>
      </c>
      <c r="U287" s="3" t="s">
        <v>2191</v>
      </c>
      <c r="V287" s="3" t="s">
        <v>2191</v>
      </c>
      <c r="W287" s="3" t="s">
        <v>2846</v>
      </c>
      <c r="X287" s="383" t="s">
        <v>2847</v>
      </c>
      <c r="Y287" s="82">
        <f t="shared" si="15"/>
        <v>96</v>
      </c>
      <c r="Z287" s="82" t="str">
        <f t="shared" si="12"/>
        <v>0</v>
      </c>
      <c r="AA287" s="82">
        <f t="shared" si="13"/>
        <v>96</v>
      </c>
      <c r="AC287" s="5"/>
    </row>
    <row r="288" spans="1:29" s="3" customFormat="1" ht="10.199999999999999" x14ac:dyDescent="0.2">
      <c r="A288" s="1" t="s">
        <v>2617</v>
      </c>
      <c r="B288" s="2">
        <v>20.85</v>
      </c>
      <c r="C288" s="1" t="s">
        <v>2193</v>
      </c>
      <c r="D288" s="1" t="s">
        <v>2718</v>
      </c>
      <c r="E288" s="3" t="s">
        <v>2187</v>
      </c>
      <c r="F288" s="3">
        <v>8</v>
      </c>
      <c r="G288" s="3">
        <v>7</v>
      </c>
      <c r="I288" s="23" t="s">
        <v>434</v>
      </c>
      <c r="J288" s="3" t="s">
        <v>446</v>
      </c>
      <c r="K288" s="4" t="s">
        <v>2608</v>
      </c>
      <c r="L288" s="1" t="s">
        <v>2185</v>
      </c>
      <c r="M288" s="3" t="s">
        <v>2188</v>
      </c>
      <c r="N288" s="3" t="s">
        <v>446</v>
      </c>
      <c r="P288" s="3">
        <v>7</v>
      </c>
      <c r="Q288" s="1" t="s">
        <v>2321</v>
      </c>
      <c r="R288" s="2">
        <v>28.75</v>
      </c>
      <c r="S288" s="122">
        <v>15736</v>
      </c>
      <c r="T288" s="1" t="s">
        <v>2618</v>
      </c>
      <c r="U288" s="3" t="s">
        <v>2191</v>
      </c>
      <c r="V288" s="3" t="s">
        <v>2191</v>
      </c>
      <c r="W288" s="3" t="s">
        <v>2846</v>
      </c>
      <c r="X288" s="383" t="s">
        <v>2847</v>
      </c>
      <c r="Y288" s="82">
        <f t="shared" si="15"/>
        <v>112</v>
      </c>
      <c r="Z288" s="82" t="str">
        <f t="shared" si="12"/>
        <v>0</v>
      </c>
      <c r="AA288" s="82">
        <f t="shared" si="13"/>
        <v>112</v>
      </c>
      <c r="AC288" s="5"/>
    </row>
    <row r="289" spans="1:31" s="3" customFormat="1" ht="10.199999999999999" x14ac:dyDescent="0.2">
      <c r="A289" s="1" t="s">
        <v>2617</v>
      </c>
      <c r="B289" s="2">
        <v>20.85</v>
      </c>
      <c r="C289" s="1" t="s">
        <v>2193</v>
      </c>
      <c r="D289" s="1" t="s">
        <v>2718</v>
      </c>
      <c r="E289" s="3" t="s">
        <v>2187</v>
      </c>
      <c r="F289" s="3">
        <v>8</v>
      </c>
      <c r="G289" s="3">
        <v>8</v>
      </c>
      <c r="I289" s="23" t="s">
        <v>434</v>
      </c>
      <c r="J289" s="3" t="s">
        <v>446</v>
      </c>
      <c r="K289" s="4" t="s">
        <v>2608</v>
      </c>
      <c r="L289" s="1" t="s">
        <v>2185</v>
      </c>
      <c r="M289" s="3" t="s">
        <v>2188</v>
      </c>
      <c r="N289" s="3" t="s">
        <v>446</v>
      </c>
      <c r="P289" s="3">
        <v>8</v>
      </c>
      <c r="Q289" s="1" t="s">
        <v>2189</v>
      </c>
      <c r="R289" s="2">
        <v>31.9</v>
      </c>
      <c r="S289" s="122">
        <v>15736</v>
      </c>
      <c r="T289" s="1" t="s">
        <v>2190</v>
      </c>
      <c r="U289" s="3" t="s">
        <v>2191</v>
      </c>
      <c r="V289" s="3" t="s">
        <v>2191</v>
      </c>
      <c r="W289" s="3" t="s">
        <v>2846</v>
      </c>
      <c r="X289" s="383" t="s">
        <v>2847</v>
      </c>
      <c r="Y289" s="82">
        <f t="shared" si="15"/>
        <v>128</v>
      </c>
      <c r="Z289" s="82" t="str">
        <f t="shared" si="12"/>
        <v>0</v>
      </c>
      <c r="AA289" s="82">
        <f t="shared" si="13"/>
        <v>128</v>
      </c>
      <c r="AC289" s="5"/>
    </row>
    <row r="290" spans="1:31" s="22" customFormat="1" ht="11.85" customHeight="1" x14ac:dyDescent="0.2">
      <c r="A290" s="1" t="s">
        <v>2617</v>
      </c>
      <c r="B290" s="2">
        <v>20.85</v>
      </c>
      <c r="C290" s="1" t="s">
        <v>2193</v>
      </c>
      <c r="D290" s="1" t="s">
        <v>2718</v>
      </c>
      <c r="E290" s="3" t="s">
        <v>2187</v>
      </c>
      <c r="F290" s="3">
        <v>8</v>
      </c>
      <c r="G290" s="3">
        <v>8</v>
      </c>
      <c r="H290" s="3"/>
      <c r="I290" s="23" t="s">
        <v>434</v>
      </c>
      <c r="J290" s="3" t="s">
        <v>446</v>
      </c>
      <c r="K290" s="4" t="s">
        <v>2608</v>
      </c>
      <c r="L290" s="20" t="s">
        <v>2185</v>
      </c>
      <c r="M290" s="22" t="s">
        <v>2821</v>
      </c>
      <c r="N290" s="3" t="s">
        <v>446</v>
      </c>
      <c r="P290" s="22">
        <v>8</v>
      </c>
      <c r="Q290" s="20" t="s">
        <v>2218</v>
      </c>
      <c r="R290" s="21">
        <v>0</v>
      </c>
      <c r="S290" s="122">
        <v>15741</v>
      </c>
      <c r="T290" s="20" t="s">
        <v>420</v>
      </c>
      <c r="U290" s="22" t="s">
        <v>2191</v>
      </c>
      <c r="V290" s="22" t="s">
        <v>2191</v>
      </c>
      <c r="W290" s="22" t="s">
        <v>2846</v>
      </c>
      <c r="X290" s="383" t="s">
        <v>2847</v>
      </c>
      <c r="Y290" s="82">
        <f t="shared" si="15"/>
        <v>128</v>
      </c>
      <c r="Z290" s="82" t="str">
        <f t="shared" si="12"/>
        <v>0</v>
      </c>
      <c r="AA290" s="82">
        <f t="shared" si="13"/>
        <v>128</v>
      </c>
      <c r="AC290" s="25"/>
    </row>
    <row r="291" spans="1:31" s="46" customFormat="1" ht="11.85" customHeight="1" thickBot="1" x14ac:dyDescent="0.3">
      <c r="G291" s="47">
        <f>SUM(G284:G290)</f>
        <v>46</v>
      </c>
      <c r="H291" s="47"/>
      <c r="I291" s="47"/>
      <c r="J291" s="47"/>
      <c r="K291" s="47"/>
      <c r="L291" s="48"/>
      <c r="M291" s="47">
        <f>G291-P291</f>
        <v>0</v>
      </c>
      <c r="N291" s="47"/>
      <c r="O291" s="47"/>
      <c r="P291" s="47">
        <f>SUM(P284:P290)</f>
        <v>46</v>
      </c>
      <c r="Q291" s="49"/>
      <c r="R291" s="49"/>
      <c r="S291" s="96"/>
      <c r="T291" s="49"/>
      <c r="X291" s="49"/>
      <c r="Y291" s="82"/>
      <c r="Z291" s="82" t="str">
        <f t="shared" si="12"/>
        <v>0</v>
      </c>
      <c r="AA291" s="82" t="str">
        <f t="shared" si="13"/>
        <v>0</v>
      </c>
    </row>
    <row r="292" spans="1:31" s="43" customFormat="1" ht="11.85" customHeight="1" x14ac:dyDescent="0.25">
      <c r="C292" s="50" t="s">
        <v>2172</v>
      </c>
      <c r="G292" s="22"/>
      <c r="H292" s="22"/>
      <c r="I292" s="22"/>
      <c r="J292" s="24"/>
      <c r="K292" s="22"/>
      <c r="L292" s="45"/>
      <c r="M292" s="22"/>
      <c r="N292" s="24"/>
      <c r="O292" s="22"/>
      <c r="P292" s="22"/>
      <c r="Q292" s="22"/>
      <c r="R292" s="22"/>
      <c r="S292" s="95"/>
      <c r="T292" s="22"/>
      <c r="X292" s="22"/>
      <c r="Y292" s="82"/>
      <c r="Z292" s="82" t="str">
        <f t="shared" si="12"/>
        <v>0</v>
      </c>
      <c r="AA292" s="82" t="str">
        <f t="shared" si="13"/>
        <v>0</v>
      </c>
    </row>
    <row r="293" spans="1:31" s="22" customFormat="1" ht="11.85" customHeight="1" x14ac:dyDescent="0.2">
      <c r="A293" s="20"/>
      <c r="B293" s="21"/>
      <c r="C293" s="20"/>
      <c r="D293" s="20"/>
      <c r="I293" s="51"/>
      <c r="J293" s="24"/>
      <c r="K293" s="23"/>
      <c r="L293" s="20" t="s">
        <v>2185</v>
      </c>
      <c r="N293" s="24"/>
      <c r="Q293" s="20"/>
      <c r="R293" s="21"/>
      <c r="S293" s="98"/>
      <c r="T293" s="20"/>
      <c r="Y293" s="82"/>
      <c r="Z293" s="82" t="str">
        <f t="shared" si="12"/>
        <v>0</v>
      </c>
      <c r="AA293" s="82" t="str">
        <f t="shared" si="13"/>
        <v>0</v>
      </c>
      <c r="AC293" s="25"/>
    </row>
    <row r="294" spans="1:31" s="38" customFormat="1" ht="11.85" customHeight="1" x14ac:dyDescent="0.25">
      <c r="G294" s="40">
        <f>SUM(G292:G293)</f>
        <v>0</v>
      </c>
      <c r="H294" s="40"/>
      <c r="I294" s="40"/>
      <c r="J294" s="40"/>
      <c r="K294" s="40"/>
      <c r="L294" s="41"/>
      <c r="M294" s="40">
        <f>G294-P294</f>
        <v>0</v>
      </c>
      <c r="N294" s="40"/>
      <c r="O294" s="40"/>
      <c r="P294" s="40">
        <f>SUM(P292:P293)</f>
        <v>0</v>
      </c>
      <c r="Q294" s="42"/>
      <c r="R294" s="42"/>
      <c r="S294" s="101"/>
      <c r="T294" s="42"/>
      <c r="X294" s="42"/>
      <c r="Y294" s="82"/>
      <c r="Z294" s="82" t="str">
        <f t="shared" si="12"/>
        <v>0</v>
      </c>
      <c r="AA294" s="82" t="str">
        <f t="shared" si="13"/>
        <v>0</v>
      </c>
    </row>
    <row r="295" spans="1:31" s="43" customFormat="1" ht="11.85" customHeight="1" x14ac:dyDescent="0.25">
      <c r="C295" s="50" t="s">
        <v>2173</v>
      </c>
      <c r="G295" s="22"/>
      <c r="H295" s="22"/>
      <c r="I295" s="22"/>
      <c r="J295" s="24"/>
      <c r="K295" s="22"/>
      <c r="L295" s="45"/>
      <c r="M295" s="22"/>
      <c r="N295" s="24"/>
      <c r="O295" s="22"/>
      <c r="P295" s="22"/>
      <c r="Q295" s="22"/>
      <c r="R295" s="22"/>
      <c r="S295" s="102"/>
      <c r="T295" s="22"/>
      <c r="X295" s="22"/>
      <c r="Y295" s="82"/>
      <c r="Z295" s="82" t="str">
        <f t="shared" si="12"/>
        <v>0</v>
      </c>
      <c r="AA295" s="82" t="str">
        <f t="shared" si="13"/>
        <v>0</v>
      </c>
    </row>
    <row r="296" spans="1:31" s="22" customFormat="1" ht="11.85" customHeight="1" x14ac:dyDescent="0.2">
      <c r="A296" s="20"/>
      <c r="B296" s="21"/>
      <c r="C296" s="20"/>
      <c r="D296" s="20"/>
      <c r="I296" s="51"/>
      <c r="J296" s="24"/>
      <c r="K296" s="23"/>
      <c r="L296" s="20" t="s">
        <v>2185</v>
      </c>
      <c r="N296" s="24"/>
      <c r="Q296" s="20"/>
      <c r="R296" s="21"/>
      <c r="S296" s="98"/>
      <c r="T296" s="20"/>
      <c r="Y296" s="82"/>
      <c r="Z296" s="82" t="str">
        <f t="shared" si="12"/>
        <v>0</v>
      </c>
      <c r="AA296" s="82" t="str">
        <f t="shared" si="13"/>
        <v>0</v>
      </c>
      <c r="AC296" s="25"/>
    </row>
    <row r="297" spans="1:31" s="46" customFormat="1" ht="11.85" customHeight="1" thickBot="1" x14ac:dyDescent="0.3">
      <c r="G297" s="47">
        <f>SUM(G295:G296)</f>
        <v>0</v>
      </c>
      <c r="H297" s="47"/>
      <c r="I297" s="47"/>
      <c r="J297" s="47"/>
      <c r="K297" s="47"/>
      <c r="L297" s="48"/>
      <c r="M297" s="47">
        <f>G297-P297</f>
        <v>0</v>
      </c>
      <c r="N297" s="47"/>
      <c r="O297" s="47"/>
      <c r="P297" s="47">
        <f>SUM(P295:P296)</f>
        <v>0</v>
      </c>
      <c r="Q297" s="49"/>
      <c r="R297" s="49"/>
      <c r="S297" s="96"/>
      <c r="T297" s="49"/>
      <c r="X297" s="49"/>
      <c r="Y297" s="82"/>
      <c r="Z297" s="82" t="str">
        <f t="shared" si="12"/>
        <v>0</v>
      </c>
      <c r="AA297" s="82" t="str">
        <f t="shared" si="13"/>
        <v>0</v>
      </c>
    </row>
    <row r="298" spans="1:31" s="71" customFormat="1" ht="11.85" customHeight="1" x14ac:dyDescent="0.25">
      <c r="C298" s="50" t="s">
        <v>2801</v>
      </c>
      <c r="G298" s="72"/>
      <c r="H298" s="72"/>
      <c r="I298" s="72"/>
      <c r="J298" s="72"/>
      <c r="K298" s="72"/>
      <c r="L298" s="73"/>
      <c r="M298" s="72"/>
      <c r="N298" s="72"/>
      <c r="O298" s="72"/>
      <c r="P298" s="72"/>
      <c r="Q298" s="74"/>
      <c r="R298" s="74"/>
      <c r="S298" s="97"/>
      <c r="T298" s="74"/>
      <c r="X298" s="74"/>
      <c r="Y298" s="82"/>
      <c r="Z298" s="82" t="str">
        <f t="shared" si="12"/>
        <v>0</v>
      </c>
      <c r="AA298" s="82" t="str">
        <f t="shared" si="13"/>
        <v>0</v>
      </c>
    </row>
    <row r="299" spans="1:31" s="3" customFormat="1" ht="10.199999999999999" x14ac:dyDescent="0.2">
      <c r="A299" s="1" t="s">
        <v>2711</v>
      </c>
      <c r="B299" s="2">
        <v>216</v>
      </c>
      <c r="C299" s="1" t="s">
        <v>2218</v>
      </c>
      <c r="D299" s="1" t="s">
        <v>2186</v>
      </c>
      <c r="E299" s="3" t="s">
        <v>2187</v>
      </c>
      <c r="F299" s="3">
        <v>16</v>
      </c>
      <c r="G299" s="3">
        <v>60</v>
      </c>
      <c r="I299" s="114" t="s">
        <v>2904</v>
      </c>
      <c r="K299" s="111" t="s">
        <v>2277</v>
      </c>
      <c r="L299" s="1" t="s">
        <v>2185</v>
      </c>
      <c r="M299" s="3" t="s">
        <v>2902</v>
      </c>
      <c r="O299" s="3" t="s">
        <v>2903</v>
      </c>
      <c r="P299" s="3">
        <v>60</v>
      </c>
      <c r="Q299" s="1"/>
      <c r="R299" s="2"/>
      <c r="S299" s="91"/>
      <c r="T299" s="1"/>
      <c r="U299" s="3" t="s">
        <v>2712</v>
      </c>
      <c r="Y299" s="82"/>
      <c r="Z299" s="82" t="str">
        <f t="shared" si="12"/>
        <v>0</v>
      </c>
      <c r="AA299" s="82" t="str">
        <f t="shared" si="13"/>
        <v>0</v>
      </c>
      <c r="AC299" s="5">
        <v>36915.692210648151</v>
      </c>
      <c r="AE299" s="3">
        <v>2533535</v>
      </c>
    </row>
    <row r="300" spans="1:31" s="38" customFormat="1" ht="11.85" customHeight="1" x14ac:dyDescent="0.25">
      <c r="G300" s="40"/>
      <c r="H300" s="40"/>
      <c r="I300" s="40"/>
      <c r="J300" s="40"/>
      <c r="K300" s="40"/>
      <c r="L300" s="41"/>
      <c r="M300" s="40"/>
      <c r="N300" s="40"/>
      <c r="O300" s="40"/>
      <c r="P300" s="40"/>
      <c r="Q300" s="42"/>
      <c r="R300" s="42"/>
      <c r="S300" s="94"/>
      <c r="T300" s="42"/>
      <c r="X300" s="42"/>
      <c r="Y300" s="82"/>
      <c r="Z300" s="82" t="str">
        <f t="shared" si="12"/>
        <v>0</v>
      </c>
      <c r="AA300" s="82" t="str">
        <f t="shared" si="13"/>
        <v>0</v>
      </c>
    </row>
    <row r="301" spans="1:31" s="71" customFormat="1" ht="11.85" customHeight="1" x14ac:dyDescent="0.25">
      <c r="C301" s="50" t="s">
        <v>2802</v>
      </c>
      <c r="G301" s="72"/>
      <c r="H301" s="72"/>
      <c r="I301" s="72"/>
      <c r="J301" s="72"/>
      <c r="K301" s="72"/>
      <c r="L301" s="73"/>
      <c r="M301" s="72"/>
      <c r="N301" s="72"/>
      <c r="O301" s="72"/>
      <c r="P301" s="72"/>
      <c r="Q301" s="74"/>
      <c r="R301" s="74"/>
      <c r="S301" s="97"/>
      <c r="T301" s="74"/>
      <c r="X301" s="74"/>
      <c r="Y301" s="82"/>
      <c r="Z301" s="82" t="str">
        <f t="shared" si="12"/>
        <v>0</v>
      </c>
      <c r="AA301" s="82" t="str">
        <f t="shared" si="13"/>
        <v>0</v>
      </c>
    </row>
    <row r="302" spans="1:31" s="3" customFormat="1" ht="10.199999999999999" x14ac:dyDescent="0.2">
      <c r="A302" s="1" t="s">
        <v>2711</v>
      </c>
      <c r="B302" s="2">
        <v>216</v>
      </c>
      <c r="C302" s="1" t="s">
        <v>2218</v>
      </c>
      <c r="D302" s="1" t="s">
        <v>2718</v>
      </c>
      <c r="E302" s="3" t="s">
        <v>2187</v>
      </c>
      <c r="F302" s="3">
        <v>8</v>
      </c>
      <c r="G302" s="3">
        <v>12</v>
      </c>
      <c r="I302" s="114" t="s">
        <v>2904</v>
      </c>
      <c r="K302" s="111" t="s">
        <v>2277</v>
      </c>
      <c r="L302" s="1" t="s">
        <v>2185</v>
      </c>
      <c r="M302" s="3" t="s">
        <v>2902</v>
      </c>
      <c r="O302" s="3" t="s">
        <v>2903</v>
      </c>
      <c r="P302" s="3">
        <v>12</v>
      </c>
      <c r="Q302" s="1"/>
      <c r="R302" s="2"/>
      <c r="S302" s="91"/>
      <c r="T302" s="1"/>
      <c r="U302" s="3" t="s">
        <v>2712</v>
      </c>
      <c r="Y302" s="82"/>
      <c r="Z302" s="82" t="str">
        <f t="shared" si="12"/>
        <v>0</v>
      </c>
      <c r="AA302" s="82" t="str">
        <f t="shared" si="13"/>
        <v>0</v>
      </c>
      <c r="AC302" s="5">
        <v>36915.692210648151</v>
      </c>
      <c r="AE302" s="3">
        <v>2533535</v>
      </c>
    </row>
    <row r="303" spans="1:31" s="58" customFormat="1" x14ac:dyDescent="0.25">
      <c r="S303" s="106"/>
      <c r="Y303" s="82"/>
      <c r="Z303" s="82" t="str">
        <f t="shared" si="12"/>
        <v>0</v>
      </c>
      <c r="AA303" s="82" t="str">
        <f t="shared" si="13"/>
        <v>0</v>
      </c>
    </row>
    <row r="304" spans="1:31" ht="11.85" customHeight="1" x14ac:dyDescent="0.25">
      <c r="C304" s="57" t="s">
        <v>2174</v>
      </c>
      <c r="G304" s="3"/>
      <c r="H304" s="3"/>
      <c r="I304" s="3"/>
      <c r="J304" s="3"/>
      <c r="K304" s="3"/>
      <c r="L304" s="7"/>
      <c r="M304" s="3"/>
      <c r="N304" s="3"/>
      <c r="O304" s="3"/>
      <c r="P304" s="3"/>
      <c r="Q304" s="3"/>
      <c r="R304" s="3"/>
      <c r="S304" s="95"/>
      <c r="T304" s="3"/>
      <c r="X304" s="3"/>
      <c r="Y304" s="82"/>
      <c r="Z304" s="82" t="str">
        <f t="shared" si="12"/>
        <v>0</v>
      </c>
      <c r="AA304" s="82" t="str">
        <f t="shared" si="13"/>
        <v>0</v>
      </c>
    </row>
    <row r="305" spans="3:27" ht="11.85" customHeight="1" x14ac:dyDescent="0.25">
      <c r="G305" s="3"/>
      <c r="H305" s="3"/>
      <c r="I305" s="3"/>
      <c r="J305" s="3"/>
      <c r="K305" s="3"/>
      <c r="L305" s="1" t="s">
        <v>2185</v>
      </c>
      <c r="M305" s="3"/>
      <c r="N305" s="3"/>
      <c r="O305" s="3"/>
      <c r="P305" s="3"/>
      <c r="Q305" s="3"/>
      <c r="R305" s="3"/>
      <c r="S305" s="95"/>
      <c r="T305" s="3"/>
      <c r="X305" s="3"/>
      <c r="Y305" s="82"/>
      <c r="Z305" s="82" t="str">
        <f t="shared" si="12"/>
        <v>0</v>
      </c>
      <c r="AA305" s="82" t="str">
        <f t="shared" si="13"/>
        <v>0</v>
      </c>
    </row>
    <row r="306" spans="3:27" s="58" customFormat="1" ht="11.85" customHeight="1" x14ac:dyDescent="0.25">
      <c r="G306" s="59">
        <f>SUM(G304:G305)</f>
        <v>0</v>
      </c>
      <c r="H306" s="59"/>
      <c r="I306" s="59"/>
      <c r="J306" s="59"/>
      <c r="K306" s="59"/>
      <c r="L306" s="60"/>
      <c r="M306" s="59">
        <f>G306-P306</f>
        <v>0</v>
      </c>
      <c r="N306" s="59"/>
      <c r="O306" s="59"/>
      <c r="P306" s="59">
        <f>SUM(P304:P305)</f>
        <v>0</v>
      </c>
      <c r="Q306" s="61"/>
      <c r="R306" s="61"/>
      <c r="S306" s="94"/>
      <c r="T306" s="61"/>
      <c r="X306" s="61"/>
      <c r="Y306" s="82"/>
      <c r="Z306" s="82" t="str">
        <f t="shared" si="12"/>
        <v>0</v>
      </c>
      <c r="AA306" s="82" t="str">
        <f t="shared" si="13"/>
        <v>0</v>
      </c>
    </row>
    <row r="307" spans="3:27" ht="11.85" customHeight="1" x14ac:dyDescent="0.25">
      <c r="C307" s="57" t="s">
        <v>2175</v>
      </c>
      <c r="G307" s="3"/>
      <c r="H307" s="3"/>
      <c r="I307" s="3"/>
      <c r="J307" s="3"/>
      <c r="K307" s="3"/>
      <c r="L307" s="7"/>
      <c r="M307" s="3"/>
      <c r="N307" s="3"/>
      <c r="O307" s="3"/>
      <c r="P307" s="3"/>
      <c r="Q307" s="3"/>
      <c r="R307" s="3"/>
      <c r="S307" s="95"/>
      <c r="T307" s="3"/>
      <c r="X307" s="3"/>
      <c r="Y307" s="82"/>
      <c r="Z307" s="82" t="str">
        <f t="shared" si="12"/>
        <v>0</v>
      </c>
      <c r="AA307" s="82" t="str">
        <f t="shared" si="13"/>
        <v>0</v>
      </c>
    </row>
    <row r="308" spans="3:27" ht="11.85" customHeight="1" x14ac:dyDescent="0.25">
      <c r="G308" s="3"/>
      <c r="H308" s="3"/>
      <c r="I308" s="3"/>
      <c r="J308" s="3"/>
      <c r="K308" s="3"/>
      <c r="L308" s="20" t="s">
        <v>2185</v>
      </c>
      <c r="M308" s="3"/>
      <c r="N308" s="3"/>
      <c r="O308" s="3"/>
      <c r="P308" s="3"/>
      <c r="Q308" s="3"/>
      <c r="R308" s="3"/>
      <c r="S308" s="95"/>
      <c r="T308" s="3"/>
      <c r="X308" s="3"/>
      <c r="Y308" s="3"/>
    </row>
    <row r="309" spans="3:27" s="62" customFormat="1" ht="11.85" customHeight="1" thickBot="1" x14ac:dyDescent="0.3">
      <c r="G309" s="63">
        <f>SUM(G307:G308)</f>
        <v>0</v>
      </c>
      <c r="H309" s="63"/>
      <c r="I309" s="63"/>
      <c r="J309" s="63"/>
      <c r="K309" s="63"/>
      <c r="L309" s="64"/>
      <c r="M309" s="63">
        <f>G309-P309</f>
        <v>0</v>
      </c>
      <c r="N309" s="63"/>
      <c r="O309" s="63"/>
      <c r="P309" s="63">
        <f>SUM(P307:P308)</f>
        <v>0</v>
      </c>
      <c r="Q309" s="65"/>
      <c r="R309" s="65"/>
      <c r="S309" s="103"/>
      <c r="T309" s="65"/>
      <c r="X309" s="65"/>
      <c r="Y309" s="65"/>
    </row>
    <row r="311" spans="3:27" x14ac:dyDescent="0.25">
      <c r="Y311" s="333">
        <f>SUM(Y4:Y310)</f>
        <v>81120</v>
      </c>
      <c r="Z311" s="333">
        <f>SUM(Z4:Z310)</f>
        <v>19968</v>
      </c>
      <c r="AA311" s="333">
        <f>SUM(AA4:AA310)</f>
        <v>61152</v>
      </c>
    </row>
    <row r="312" spans="3:27" x14ac:dyDescent="0.25">
      <c r="Y312" s="333"/>
      <c r="Z312" s="333"/>
      <c r="AA312" s="333"/>
    </row>
    <row r="313" spans="3:27" x14ac:dyDescent="0.25">
      <c r="Y313" s="333"/>
      <c r="Z313" s="333"/>
      <c r="AA313" s="333">
        <f>Z311+AA311</f>
        <v>81120</v>
      </c>
    </row>
  </sheetData>
  <phoneticPr fontId="0" type="noConversion"/>
  <pageMargins left="0.75" right="0.75" top="1" bottom="1" header="0.5" footer="0.5"/>
  <pageSetup scale="54" fitToHeight="5" orientation="landscape" horizontalDpi="4294967292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39"/>
  <sheetViews>
    <sheetView topLeftCell="B308" zoomScale="75" workbookViewId="0">
      <selection activeCell="Z337" sqref="Z337"/>
    </sheetView>
  </sheetViews>
  <sheetFormatPr defaultRowHeight="13.2" x14ac:dyDescent="0.25"/>
  <cols>
    <col min="1" max="1" width="12.33203125" bestFit="1" customWidth="1"/>
    <col min="2" max="2" width="8.44140625" customWidth="1"/>
    <col min="4" max="4" width="5" customWidth="1"/>
    <col min="5" max="5" width="4.44140625" customWidth="1"/>
    <col min="6" max="6" width="3.44140625" customWidth="1"/>
    <col min="7" max="7" width="8.6640625" customWidth="1"/>
    <col min="8" max="8" width="5.5546875" customWidth="1"/>
    <col min="9" max="9" width="6.33203125" customWidth="1"/>
    <col min="10" max="10" width="2.44140625" customWidth="1"/>
    <col min="11" max="11" width="12.33203125" bestFit="1" customWidth="1"/>
    <col min="12" max="12" width="5" customWidth="1"/>
    <col min="13" max="13" width="12.6640625" bestFit="1" customWidth="1"/>
    <col min="14" max="14" width="2.5546875" customWidth="1"/>
    <col min="15" max="15" width="6.44140625" customWidth="1"/>
    <col min="16" max="16" width="13.5546875" customWidth="1"/>
    <col min="18" max="18" width="7.5546875" customWidth="1"/>
    <col min="19" max="19" width="6.5546875" customWidth="1"/>
    <col min="21" max="21" width="7.5546875" customWidth="1"/>
    <col min="22" max="22" width="7" customWidth="1"/>
    <col min="23" max="23" width="6.6640625" customWidth="1"/>
    <col min="24" max="24" width="5.109375" customWidth="1"/>
    <col min="29" max="29" width="16.109375" customWidth="1"/>
  </cols>
  <sheetData>
    <row r="1" spans="1:34" ht="18.75" customHeight="1" x14ac:dyDescent="0.25">
      <c r="A1" s="15">
        <v>36557</v>
      </c>
      <c r="C1" t="s">
        <v>2168</v>
      </c>
      <c r="G1" s="3"/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572</v>
      </c>
      <c r="B3" s="2">
        <v>31.5</v>
      </c>
      <c r="C3" s="1" t="s">
        <v>2193</v>
      </c>
      <c r="D3" s="1" t="s">
        <v>2186</v>
      </c>
      <c r="E3" s="3" t="s">
        <v>2187</v>
      </c>
      <c r="F3" s="3">
        <v>16</v>
      </c>
      <c r="G3" s="3">
        <v>25</v>
      </c>
      <c r="J3" s="3" t="s">
        <v>446</v>
      </c>
      <c r="K3" s="4" t="s">
        <v>2194</v>
      </c>
      <c r="L3" s="1" t="s">
        <v>2185</v>
      </c>
      <c r="M3" s="3" t="s">
        <v>2194</v>
      </c>
      <c r="N3" s="3" t="s">
        <v>446</v>
      </c>
      <c r="P3" s="3">
        <v>25</v>
      </c>
      <c r="Q3" s="1" t="s">
        <v>2218</v>
      </c>
      <c r="R3" s="2">
        <v>200.5</v>
      </c>
      <c r="S3" s="8" t="s">
        <v>436</v>
      </c>
      <c r="T3" s="1" t="s">
        <v>573</v>
      </c>
      <c r="U3" s="3" t="s">
        <v>1953</v>
      </c>
      <c r="V3" s="3" t="s">
        <v>1953</v>
      </c>
      <c r="W3" s="3" t="s">
        <v>2846</v>
      </c>
      <c r="X3" s="3" t="s">
        <v>1019</v>
      </c>
      <c r="Y3" s="3">
        <f>F3*G3*2</f>
        <v>800</v>
      </c>
      <c r="Z3" s="3">
        <f>Y3*24</f>
        <v>19200</v>
      </c>
      <c r="AC3" s="5"/>
    </row>
    <row r="4" spans="1:34" s="3" customFormat="1" ht="12" customHeight="1" x14ac:dyDescent="0.2">
      <c r="A4" s="1" t="s">
        <v>574</v>
      </c>
      <c r="B4" s="2">
        <v>82</v>
      </c>
      <c r="C4" s="1" t="s">
        <v>2193</v>
      </c>
      <c r="D4" s="1" t="s">
        <v>2186</v>
      </c>
      <c r="E4" s="3" t="s">
        <v>2187</v>
      </c>
      <c r="F4" s="3">
        <v>16</v>
      </c>
      <c r="G4" s="3">
        <v>25</v>
      </c>
      <c r="J4" s="3" t="s">
        <v>446</v>
      </c>
      <c r="K4" s="4" t="s">
        <v>2194</v>
      </c>
      <c r="L4" s="1" t="s">
        <v>2185</v>
      </c>
      <c r="M4" s="3" t="s">
        <v>2194</v>
      </c>
      <c r="N4" s="3" t="s">
        <v>446</v>
      </c>
      <c r="P4" s="3">
        <v>25</v>
      </c>
      <c r="Q4" s="1" t="s">
        <v>2193</v>
      </c>
      <c r="R4" s="2">
        <v>90.75</v>
      </c>
      <c r="S4" s="8" t="s">
        <v>436</v>
      </c>
      <c r="T4" s="1" t="s">
        <v>575</v>
      </c>
      <c r="U4" s="3" t="s">
        <v>1953</v>
      </c>
      <c r="V4" s="3" t="s">
        <v>1953</v>
      </c>
      <c r="W4" s="3" t="s">
        <v>2846</v>
      </c>
      <c r="X4" s="3" t="s">
        <v>1019</v>
      </c>
      <c r="Y4" s="3">
        <f t="shared" ref="Y4:Y67" si="0">F4*G4*2</f>
        <v>800</v>
      </c>
      <c r="Z4" s="3">
        <f t="shared" ref="Z4:Z67" si="1">Y4*24</f>
        <v>19200</v>
      </c>
      <c r="AC4" s="5"/>
    </row>
    <row r="5" spans="1:34" s="3" customFormat="1" ht="12" customHeight="1" x14ac:dyDescent="0.2">
      <c r="A5" s="1" t="s">
        <v>576</v>
      </c>
      <c r="B5" s="2">
        <v>86</v>
      </c>
      <c r="C5" s="1" t="s">
        <v>2193</v>
      </c>
      <c r="D5" s="1" t="s">
        <v>2186</v>
      </c>
      <c r="E5" s="3" t="s">
        <v>2187</v>
      </c>
      <c r="F5" s="3">
        <v>16</v>
      </c>
      <c r="G5" s="3">
        <v>25</v>
      </c>
      <c r="J5" s="3" t="s">
        <v>446</v>
      </c>
      <c r="K5" s="4" t="s">
        <v>2194</v>
      </c>
      <c r="L5" s="1" t="s">
        <v>2185</v>
      </c>
      <c r="M5" s="3" t="s">
        <v>2194</v>
      </c>
      <c r="N5" s="3" t="s">
        <v>446</v>
      </c>
      <c r="P5" s="3">
        <v>25</v>
      </c>
      <c r="Q5" s="1" t="s">
        <v>2193</v>
      </c>
      <c r="R5" s="2">
        <v>90.75</v>
      </c>
      <c r="S5" s="8" t="s">
        <v>436</v>
      </c>
      <c r="T5" s="1" t="s">
        <v>577</v>
      </c>
      <c r="U5" s="3" t="s">
        <v>1953</v>
      </c>
      <c r="V5" s="3" t="s">
        <v>1953</v>
      </c>
      <c r="W5" s="3" t="s">
        <v>2846</v>
      </c>
      <c r="X5" s="3" t="s">
        <v>1019</v>
      </c>
      <c r="Y5" s="3">
        <f t="shared" si="0"/>
        <v>800</v>
      </c>
      <c r="Z5" s="3">
        <f t="shared" si="1"/>
        <v>19200</v>
      </c>
      <c r="AC5" s="5"/>
    </row>
    <row r="6" spans="1:34" s="3" customFormat="1" ht="12" customHeight="1" x14ac:dyDescent="0.2">
      <c r="A6" s="1" t="s">
        <v>578</v>
      </c>
      <c r="B6" s="2">
        <v>91.5</v>
      </c>
      <c r="C6" s="1" t="s">
        <v>2193</v>
      </c>
      <c r="D6" s="1" t="s">
        <v>2186</v>
      </c>
      <c r="E6" s="3" t="s">
        <v>2187</v>
      </c>
      <c r="F6" s="3">
        <v>16</v>
      </c>
      <c r="G6" s="3">
        <v>25</v>
      </c>
      <c r="J6" s="3" t="s">
        <v>446</v>
      </c>
      <c r="K6" s="4" t="s">
        <v>2194</v>
      </c>
      <c r="L6" s="1" t="s">
        <v>2185</v>
      </c>
      <c r="M6" s="3" t="s">
        <v>2194</v>
      </c>
      <c r="N6" s="3" t="s">
        <v>446</v>
      </c>
      <c r="P6" s="3">
        <v>25</v>
      </c>
      <c r="Q6" s="1" t="s">
        <v>2193</v>
      </c>
      <c r="R6" s="2">
        <v>88.75</v>
      </c>
      <c r="S6" s="8" t="s">
        <v>436</v>
      </c>
      <c r="T6" s="1" t="s">
        <v>579</v>
      </c>
      <c r="U6" s="3" t="s">
        <v>1953</v>
      </c>
      <c r="V6" s="3" t="s">
        <v>1953</v>
      </c>
      <c r="W6" s="3" t="s">
        <v>2846</v>
      </c>
      <c r="X6" s="3" t="s">
        <v>1019</v>
      </c>
      <c r="Y6" s="3">
        <f t="shared" si="0"/>
        <v>800</v>
      </c>
      <c r="Z6" s="3">
        <f t="shared" si="1"/>
        <v>19200</v>
      </c>
      <c r="AC6" s="5"/>
    </row>
    <row r="7" spans="1:34" s="3" customFormat="1" ht="12" customHeight="1" x14ac:dyDescent="0.2">
      <c r="A7" s="1" t="s">
        <v>580</v>
      </c>
      <c r="B7" s="2">
        <v>92.75</v>
      </c>
      <c r="C7" s="1" t="s">
        <v>2193</v>
      </c>
      <c r="D7" s="1" t="s">
        <v>2186</v>
      </c>
      <c r="E7" s="3" t="s">
        <v>2187</v>
      </c>
      <c r="F7" s="3">
        <v>16</v>
      </c>
      <c r="G7" s="3">
        <v>25</v>
      </c>
      <c r="J7" s="3" t="s">
        <v>446</v>
      </c>
      <c r="K7" s="4" t="s">
        <v>2194</v>
      </c>
      <c r="L7" s="1" t="s">
        <v>2185</v>
      </c>
      <c r="M7" s="3" t="s">
        <v>2194</v>
      </c>
      <c r="N7" s="3" t="s">
        <v>446</v>
      </c>
      <c r="P7" s="3">
        <v>25</v>
      </c>
      <c r="Q7" s="1" t="s">
        <v>2193</v>
      </c>
      <c r="R7" s="2">
        <v>48.5</v>
      </c>
      <c r="S7" s="8" t="s">
        <v>436</v>
      </c>
      <c r="T7" s="1" t="s">
        <v>581</v>
      </c>
      <c r="U7" s="3" t="s">
        <v>1953</v>
      </c>
      <c r="V7" s="3" t="s">
        <v>1953</v>
      </c>
      <c r="W7" s="3" t="s">
        <v>2846</v>
      </c>
      <c r="X7" s="3" t="s">
        <v>1019</v>
      </c>
      <c r="Y7" s="3">
        <f t="shared" si="0"/>
        <v>800</v>
      </c>
      <c r="Z7" s="3">
        <f t="shared" si="1"/>
        <v>19200</v>
      </c>
      <c r="AC7" s="5"/>
    </row>
    <row r="8" spans="1:34" s="3" customFormat="1" ht="12" customHeight="1" x14ac:dyDescent="0.2">
      <c r="A8" s="1" t="s">
        <v>582</v>
      </c>
      <c r="B8" s="2">
        <v>80</v>
      </c>
      <c r="C8" s="1" t="s">
        <v>2193</v>
      </c>
      <c r="D8" s="1" t="s">
        <v>2186</v>
      </c>
      <c r="E8" s="3" t="s">
        <v>2187</v>
      </c>
      <c r="F8" s="3">
        <v>16</v>
      </c>
      <c r="G8" s="3">
        <v>25</v>
      </c>
      <c r="J8" s="3" t="s">
        <v>446</v>
      </c>
      <c r="K8" s="4" t="s">
        <v>2227</v>
      </c>
      <c r="L8" s="1" t="s">
        <v>2185</v>
      </c>
      <c r="M8" s="3" t="s">
        <v>2227</v>
      </c>
      <c r="N8" s="3" t="s">
        <v>446</v>
      </c>
      <c r="P8" s="3">
        <v>25</v>
      </c>
      <c r="Q8" s="1" t="s">
        <v>1906</v>
      </c>
      <c r="R8" s="2">
        <v>395</v>
      </c>
      <c r="S8" s="8" t="s">
        <v>436</v>
      </c>
      <c r="T8" s="1" t="s">
        <v>583</v>
      </c>
      <c r="U8" s="3" t="s">
        <v>1953</v>
      </c>
      <c r="V8" s="3" t="s">
        <v>1953</v>
      </c>
      <c r="W8" s="3" t="s">
        <v>2846</v>
      </c>
      <c r="X8" s="3" t="s">
        <v>1019</v>
      </c>
      <c r="Y8" s="3">
        <f t="shared" si="0"/>
        <v>800</v>
      </c>
      <c r="Z8" s="3">
        <f t="shared" si="1"/>
        <v>19200</v>
      </c>
      <c r="AC8" s="5"/>
    </row>
    <row r="9" spans="1:34" s="3" customFormat="1" ht="12" customHeight="1" x14ac:dyDescent="0.2">
      <c r="A9" s="1" t="s">
        <v>584</v>
      </c>
      <c r="B9" s="2">
        <v>91</v>
      </c>
      <c r="C9" s="1" t="s">
        <v>2193</v>
      </c>
      <c r="D9" s="1" t="s">
        <v>2186</v>
      </c>
      <c r="E9" s="3" t="s">
        <v>2187</v>
      </c>
      <c r="F9" s="3">
        <v>16</v>
      </c>
      <c r="G9" s="3">
        <v>25</v>
      </c>
      <c r="J9" s="3" t="s">
        <v>446</v>
      </c>
      <c r="K9" s="4" t="s">
        <v>2227</v>
      </c>
      <c r="L9" s="1" t="s">
        <v>2185</v>
      </c>
      <c r="M9" s="3" t="s">
        <v>2227</v>
      </c>
      <c r="N9" s="3" t="s">
        <v>446</v>
      </c>
      <c r="P9" s="3">
        <v>25</v>
      </c>
      <c r="Q9" s="1" t="s">
        <v>2218</v>
      </c>
      <c r="R9" s="2">
        <v>250</v>
      </c>
      <c r="S9" s="8" t="s">
        <v>436</v>
      </c>
      <c r="T9" s="1" t="s">
        <v>585</v>
      </c>
      <c r="U9" s="3" t="s">
        <v>1953</v>
      </c>
      <c r="V9" s="3" t="s">
        <v>1953</v>
      </c>
      <c r="W9" s="3" t="s">
        <v>2846</v>
      </c>
      <c r="X9" s="3" t="s">
        <v>1019</v>
      </c>
      <c r="Y9" s="3">
        <f t="shared" si="0"/>
        <v>800</v>
      </c>
      <c r="Z9" s="3">
        <f t="shared" si="1"/>
        <v>19200</v>
      </c>
      <c r="AC9" s="5"/>
    </row>
    <row r="10" spans="1:34" ht="12" customHeight="1" x14ac:dyDescent="0.25">
      <c r="A10" s="1" t="s">
        <v>586</v>
      </c>
      <c r="B10" s="2">
        <v>95</v>
      </c>
      <c r="C10" s="1" t="s">
        <v>2193</v>
      </c>
      <c r="D10" s="1" t="s">
        <v>2186</v>
      </c>
      <c r="E10" s="3" t="s">
        <v>2187</v>
      </c>
      <c r="F10" s="3">
        <v>16</v>
      </c>
      <c r="G10" s="3">
        <v>25</v>
      </c>
      <c r="H10" s="3"/>
      <c r="I10" s="3"/>
      <c r="J10" s="3" t="s">
        <v>446</v>
      </c>
      <c r="K10" s="4" t="s">
        <v>2227</v>
      </c>
      <c r="L10" s="1" t="s">
        <v>2185</v>
      </c>
      <c r="M10" s="3" t="s">
        <v>2227</v>
      </c>
      <c r="N10" s="3" t="s">
        <v>446</v>
      </c>
      <c r="O10" s="3"/>
      <c r="P10" s="3">
        <v>25</v>
      </c>
      <c r="Q10" s="1" t="s">
        <v>2218</v>
      </c>
      <c r="R10" s="2">
        <v>190.5</v>
      </c>
      <c r="S10" s="8" t="s">
        <v>436</v>
      </c>
      <c r="T10" s="1" t="s">
        <v>587</v>
      </c>
      <c r="U10" s="3" t="s">
        <v>1953</v>
      </c>
      <c r="V10" s="3" t="s">
        <v>1953</v>
      </c>
      <c r="W10" s="3" t="s">
        <v>2846</v>
      </c>
      <c r="X10" s="3" t="s">
        <v>1019</v>
      </c>
      <c r="Y10" s="3">
        <f t="shared" si="0"/>
        <v>800</v>
      </c>
      <c r="Z10" s="3">
        <f t="shared" si="1"/>
        <v>19200</v>
      </c>
    </row>
    <row r="11" spans="1:34" s="3" customFormat="1" ht="12" customHeight="1" x14ac:dyDescent="0.2">
      <c r="A11" s="1" t="s">
        <v>588</v>
      </c>
      <c r="B11" s="2">
        <v>95.5</v>
      </c>
      <c r="C11" s="1" t="s">
        <v>2193</v>
      </c>
      <c r="D11" s="1" t="s">
        <v>2186</v>
      </c>
      <c r="E11" s="3" t="s">
        <v>2187</v>
      </c>
      <c r="F11" s="3">
        <v>16</v>
      </c>
      <c r="G11" s="3">
        <v>25</v>
      </c>
      <c r="J11" s="3" t="s">
        <v>446</v>
      </c>
      <c r="K11" s="4" t="s">
        <v>2227</v>
      </c>
      <c r="L11" s="1" t="s">
        <v>2185</v>
      </c>
      <c r="M11" s="3" t="s">
        <v>2227</v>
      </c>
      <c r="N11" s="3" t="s">
        <v>446</v>
      </c>
      <c r="P11" s="3">
        <v>25</v>
      </c>
      <c r="Q11" s="1" t="s">
        <v>2218</v>
      </c>
      <c r="R11" s="2">
        <v>190</v>
      </c>
      <c r="S11" s="8" t="s">
        <v>436</v>
      </c>
      <c r="T11" s="1" t="s">
        <v>589</v>
      </c>
      <c r="U11" s="3" t="s">
        <v>1953</v>
      </c>
      <c r="V11" s="3" t="s">
        <v>1953</v>
      </c>
      <c r="W11" s="3" t="s">
        <v>2846</v>
      </c>
      <c r="X11" s="3" t="s">
        <v>1019</v>
      </c>
      <c r="Y11" s="3">
        <f t="shared" si="0"/>
        <v>800</v>
      </c>
      <c r="Z11" s="3">
        <f t="shared" si="1"/>
        <v>19200</v>
      </c>
      <c r="AC11" s="5"/>
    </row>
    <row r="12" spans="1:34" s="3" customFormat="1" ht="12" customHeight="1" x14ac:dyDescent="0.2">
      <c r="A12" s="1" t="s">
        <v>590</v>
      </c>
      <c r="B12" s="2">
        <v>96</v>
      </c>
      <c r="C12" s="1" t="s">
        <v>2193</v>
      </c>
      <c r="D12" s="1" t="s">
        <v>2186</v>
      </c>
      <c r="E12" s="3" t="s">
        <v>2187</v>
      </c>
      <c r="F12" s="3">
        <v>16</v>
      </c>
      <c r="G12" s="3">
        <v>25</v>
      </c>
      <c r="J12" s="3" t="s">
        <v>446</v>
      </c>
      <c r="K12" s="4" t="s">
        <v>2227</v>
      </c>
      <c r="L12" s="1" t="s">
        <v>2185</v>
      </c>
      <c r="M12" s="3" t="s">
        <v>2227</v>
      </c>
      <c r="N12" s="3" t="s">
        <v>446</v>
      </c>
      <c r="P12" s="3">
        <v>25</v>
      </c>
      <c r="Q12" s="1" t="s">
        <v>2193</v>
      </c>
      <c r="R12" s="2">
        <v>85</v>
      </c>
      <c r="S12" s="8" t="s">
        <v>436</v>
      </c>
      <c r="T12" s="1" t="s">
        <v>591</v>
      </c>
      <c r="U12" s="3" t="s">
        <v>1953</v>
      </c>
      <c r="V12" s="3" t="s">
        <v>1953</v>
      </c>
      <c r="W12" s="3" t="s">
        <v>2846</v>
      </c>
      <c r="X12" s="3" t="s">
        <v>1019</v>
      </c>
      <c r="Y12" s="3">
        <f t="shared" si="0"/>
        <v>800</v>
      </c>
      <c r="Z12" s="3">
        <f t="shared" si="1"/>
        <v>19200</v>
      </c>
      <c r="AC12" s="5"/>
    </row>
    <row r="13" spans="1:34" s="3" customFormat="1" ht="12" customHeight="1" x14ac:dyDescent="0.2">
      <c r="A13" s="1" t="s">
        <v>592</v>
      </c>
      <c r="B13" s="2">
        <v>198</v>
      </c>
      <c r="C13" s="1" t="s">
        <v>2218</v>
      </c>
      <c r="D13" s="1" t="s">
        <v>2186</v>
      </c>
      <c r="E13" s="3" t="s">
        <v>2187</v>
      </c>
      <c r="F13" s="3">
        <v>16</v>
      </c>
      <c r="G13" s="3">
        <v>25</v>
      </c>
      <c r="J13" s="3" t="s">
        <v>446</v>
      </c>
      <c r="K13" s="4" t="s">
        <v>2227</v>
      </c>
      <c r="L13" s="1" t="s">
        <v>2185</v>
      </c>
      <c r="M13" s="3" t="s">
        <v>2227</v>
      </c>
      <c r="N13" s="3" t="s">
        <v>446</v>
      </c>
      <c r="P13" s="3">
        <v>25</v>
      </c>
      <c r="Q13" s="1" t="s">
        <v>2193</v>
      </c>
      <c r="R13" s="2">
        <v>79</v>
      </c>
      <c r="S13" s="8" t="s">
        <v>436</v>
      </c>
      <c r="T13" s="1" t="s">
        <v>593</v>
      </c>
      <c r="U13" s="3" t="s">
        <v>1953</v>
      </c>
      <c r="V13" s="3" t="s">
        <v>1953</v>
      </c>
      <c r="W13" s="3" t="s">
        <v>2846</v>
      </c>
      <c r="X13" s="3" t="s">
        <v>1019</v>
      </c>
      <c r="Y13" s="3">
        <f t="shared" si="0"/>
        <v>800</v>
      </c>
      <c r="Z13" s="3">
        <f t="shared" si="1"/>
        <v>19200</v>
      </c>
      <c r="AC13" s="5"/>
    </row>
    <row r="14" spans="1:34" s="3" customFormat="1" ht="12" customHeight="1" x14ac:dyDescent="0.2">
      <c r="A14" s="1" t="s">
        <v>594</v>
      </c>
      <c r="B14" s="2">
        <v>295</v>
      </c>
      <c r="C14" s="1" t="s">
        <v>2218</v>
      </c>
      <c r="D14" s="1" t="s">
        <v>2186</v>
      </c>
      <c r="E14" s="3" t="s">
        <v>2187</v>
      </c>
      <c r="F14" s="3">
        <v>16</v>
      </c>
      <c r="G14" s="3">
        <v>25</v>
      </c>
      <c r="J14" s="3" t="s">
        <v>446</v>
      </c>
      <c r="K14" s="4" t="s">
        <v>2227</v>
      </c>
      <c r="L14" s="1" t="s">
        <v>2185</v>
      </c>
      <c r="M14" s="3" t="s">
        <v>2227</v>
      </c>
      <c r="N14" s="3" t="s">
        <v>446</v>
      </c>
      <c r="P14" s="3">
        <v>25</v>
      </c>
      <c r="Q14" s="1" t="s">
        <v>2193</v>
      </c>
      <c r="R14" s="2">
        <v>76.5</v>
      </c>
      <c r="S14" s="8" t="s">
        <v>436</v>
      </c>
      <c r="T14" s="1" t="s">
        <v>595</v>
      </c>
      <c r="U14" s="3" t="s">
        <v>1953</v>
      </c>
      <c r="V14" s="3" t="s">
        <v>1953</v>
      </c>
      <c r="W14" s="3" t="s">
        <v>2846</v>
      </c>
      <c r="X14" s="3" t="s">
        <v>1019</v>
      </c>
      <c r="Y14" s="3">
        <f t="shared" si="0"/>
        <v>800</v>
      </c>
      <c r="Z14" s="3">
        <f t="shared" si="1"/>
        <v>19200</v>
      </c>
      <c r="AC14" s="5"/>
    </row>
    <row r="15" spans="1:34" s="3" customFormat="1" ht="12" customHeight="1" x14ac:dyDescent="0.2">
      <c r="A15" s="1" t="s">
        <v>2076</v>
      </c>
      <c r="B15" s="2">
        <v>24.2</v>
      </c>
      <c r="C15" s="1" t="s">
        <v>2193</v>
      </c>
      <c r="D15" s="1" t="s">
        <v>2186</v>
      </c>
      <c r="E15" s="3" t="s">
        <v>2187</v>
      </c>
      <c r="F15" s="3">
        <v>16</v>
      </c>
      <c r="G15" s="3">
        <v>25</v>
      </c>
      <c r="J15" s="3" t="s">
        <v>446</v>
      </c>
      <c r="K15" s="4" t="s">
        <v>2237</v>
      </c>
      <c r="L15" s="1" t="s">
        <v>2185</v>
      </c>
      <c r="M15" s="3" t="s">
        <v>2237</v>
      </c>
      <c r="N15" s="3" t="s">
        <v>446</v>
      </c>
      <c r="P15" s="3">
        <v>25</v>
      </c>
      <c r="Q15" s="1" t="s">
        <v>2193</v>
      </c>
      <c r="R15" s="2">
        <v>92</v>
      </c>
      <c r="S15" s="8" t="s">
        <v>436</v>
      </c>
      <c r="T15" s="1" t="s">
        <v>596</v>
      </c>
      <c r="U15" s="3" t="s">
        <v>1953</v>
      </c>
      <c r="V15" s="3" t="s">
        <v>1953</v>
      </c>
      <c r="W15" s="3" t="s">
        <v>2846</v>
      </c>
      <c r="X15" s="3" t="s">
        <v>1019</v>
      </c>
      <c r="Y15" s="3">
        <f t="shared" si="0"/>
        <v>800</v>
      </c>
      <c r="Z15" s="3">
        <f t="shared" si="1"/>
        <v>19200</v>
      </c>
      <c r="AC15" s="5"/>
    </row>
    <row r="16" spans="1:34" s="3" customFormat="1" ht="12" customHeight="1" x14ac:dyDescent="0.2">
      <c r="A16" s="1" t="s">
        <v>597</v>
      </c>
      <c r="B16" s="2">
        <v>30.4</v>
      </c>
      <c r="C16" s="1" t="s">
        <v>2193</v>
      </c>
      <c r="D16" s="1" t="s">
        <v>2186</v>
      </c>
      <c r="E16" s="3" t="s">
        <v>2187</v>
      </c>
      <c r="F16" s="3">
        <v>16</v>
      </c>
      <c r="G16" s="3">
        <v>25</v>
      </c>
      <c r="J16" s="3" t="s">
        <v>446</v>
      </c>
      <c r="K16" s="4" t="s">
        <v>2237</v>
      </c>
      <c r="L16" s="1" t="s">
        <v>2185</v>
      </c>
      <c r="M16" s="3" t="s">
        <v>2237</v>
      </c>
      <c r="N16" s="3" t="s">
        <v>446</v>
      </c>
      <c r="P16" s="3">
        <v>25</v>
      </c>
      <c r="Q16" s="1" t="s">
        <v>2193</v>
      </c>
      <c r="R16" s="2">
        <v>79.25</v>
      </c>
      <c r="S16" s="8" t="s">
        <v>436</v>
      </c>
      <c r="T16" s="1" t="s">
        <v>598</v>
      </c>
      <c r="U16" s="3" t="s">
        <v>1953</v>
      </c>
      <c r="V16" s="3" t="s">
        <v>1953</v>
      </c>
      <c r="W16" s="3" t="s">
        <v>2846</v>
      </c>
      <c r="X16" s="3" t="s">
        <v>1019</v>
      </c>
      <c r="Y16" s="3">
        <f t="shared" si="0"/>
        <v>800</v>
      </c>
      <c r="Z16" s="3">
        <f t="shared" si="1"/>
        <v>19200</v>
      </c>
      <c r="AC16" s="5"/>
    </row>
    <row r="17" spans="1:29" s="3" customFormat="1" ht="12" customHeight="1" x14ac:dyDescent="0.2">
      <c r="A17" s="1" t="s">
        <v>599</v>
      </c>
      <c r="B17" s="2">
        <v>33.549999999999997</v>
      </c>
      <c r="C17" s="1" t="s">
        <v>2193</v>
      </c>
      <c r="D17" s="1" t="s">
        <v>2186</v>
      </c>
      <c r="E17" s="3" t="s">
        <v>2187</v>
      </c>
      <c r="F17" s="3">
        <v>16</v>
      </c>
      <c r="G17" s="3">
        <v>25</v>
      </c>
      <c r="J17" s="3" t="s">
        <v>446</v>
      </c>
      <c r="K17" s="4" t="s">
        <v>2237</v>
      </c>
      <c r="L17" s="1" t="s">
        <v>2185</v>
      </c>
      <c r="M17" s="3" t="s">
        <v>2237</v>
      </c>
      <c r="N17" s="3" t="s">
        <v>446</v>
      </c>
      <c r="P17" s="3">
        <v>25</v>
      </c>
      <c r="Q17" s="1" t="s">
        <v>2193</v>
      </c>
      <c r="R17" s="2">
        <v>53.5</v>
      </c>
      <c r="S17" s="8" t="s">
        <v>436</v>
      </c>
      <c r="T17" s="1" t="s">
        <v>600</v>
      </c>
      <c r="U17" s="3" t="s">
        <v>1953</v>
      </c>
      <c r="V17" s="3" t="s">
        <v>1953</v>
      </c>
      <c r="W17" s="3" t="s">
        <v>2846</v>
      </c>
      <c r="X17" s="3" t="s">
        <v>1019</v>
      </c>
      <c r="Y17" s="3">
        <f t="shared" si="0"/>
        <v>800</v>
      </c>
      <c r="Z17" s="3">
        <f t="shared" si="1"/>
        <v>19200</v>
      </c>
      <c r="AC17" s="5"/>
    </row>
    <row r="18" spans="1:29" s="3" customFormat="1" ht="12" customHeight="1" x14ac:dyDescent="0.2">
      <c r="A18" s="1" t="s">
        <v>599</v>
      </c>
      <c r="B18" s="2">
        <v>33.549999999999997</v>
      </c>
      <c r="C18" s="1" t="s">
        <v>2193</v>
      </c>
      <c r="D18" s="1" t="s">
        <v>2186</v>
      </c>
      <c r="E18" s="3" t="s">
        <v>2187</v>
      </c>
      <c r="F18" s="3">
        <v>16</v>
      </c>
      <c r="G18" s="3">
        <v>25</v>
      </c>
      <c r="J18" s="3" t="s">
        <v>446</v>
      </c>
      <c r="K18" s="4" t="s">
        <v>2237</v>
      </c>
      <c r="L18" s="1" t="s">
        <v>2185</v>
      </c>
      <c r="M18" s="3" t="s">
        <v>2237</v>
      </c>
      <c r="N18" s="3" t="s">
        <v>446</v>
      </c>
      <c r="P18" s="3">
        <v>25</v>
      </c>
      <c r="Q18" s="1" t="s">
        <v>2193</v>
      </c>
      <c r="R18" s="2">
        <v>37.5</v>
      </c>
      <c r="S18" s="8" t="s">
        <v>436</v>
      </c>
      <c r="T18" s="1" t="s">
        <v>601</v>
      </c>
      <c r="U18" s="3" t="s">
        <v>1953</v>
      </c>
      <c r="V18" s="3" t="s">
        <v>1953</v>
      </c>
      <c r="W18" s="3" t="s">
        <v>2846</v>
      </c>
      <c r="X18" s="3" t="s">
        <v>1019</v>
      </c>
      <c r="Y18" s="3">
        <f t="shared" si="0"/>
        <v>800</v>
      </c>
      <c r="Z18" s="3">
        <f t="shared" si="1"/>
        <v>19200</v>
      </c>
      <c r="AC18" s="5"/>
    </row>
    <row r="19" spans="1:29" s="3" customFormat="1" ht="12" customHeight="1" x14ac:dyDescent="0.2">
      <c r="A19" s="1" t="s">
        <v>602</v>
      </c>
      <c r="B19" s="2">
        <v>34.35</v>
      </c>
      <c r="C19" s="1" t="s">
        <v>2193</v>
      </c>
      <c r="D19" s="1" t="s">
        <v>2186</v>
      </c>
      <c r="E19" s="3" t="s">
        <v>2187</v>
      </c>
      <c r="F19" s="3">
        <v>16</v>
      </c>
      <c r="G19" s="3">
        <v>25</v>
      </c>
      <c r="J19" s="3" t="s">
        <v>446</v>
      </c>
      <c r="K19" s="4" t="s">
        <v>2237</v>
      </c>
      <c r="L19" s="1" t="s">
        <v>2185</v>
      </c>
      <c r="M19" s="3" t="s">
        <v>2237</v>
      </c>
      <c r="N19" s="3" t="s">
        <v>446</v>
      </c>
      <c r="P19" s="3">
        <v>25</v>
      </c>
      <c r="Q19" s="1" t="s">
        <v>2321</v>
      </c>
      <c r="R19" s="2">
        <v>33.6</v>
      </c>
      <c r="S19" s="8" t="s">
        <v>436</v>
      </c>
      <c r="T19" s="1" t="s">
        <v>603</v>
      </c>
      <c r="U19" s="3" t="s">
        <v>1953</v>
      </c>
      <c r="V19" s="3" t="s">
        <v>1953</v>
      </c>
      <c r="W19" s="3" t="s">
        <v>2846</v>
      </c>
      <c r="X19" s="3" t="s">
        <v>1019</v>
      </c>
      <c r="Y19" s="3">
        <f t="shared" si="0"/>
        <v>800</v>
      </c>
      <c r="Z19" s="3">
        <f t="shared" si="1"/>
        <v>19200</v>
      </c>
      <c r="AC19" s="5"/>
    </row>
    <row r="20" spans="1:29" s="3" customFormat="1" ht="12" customHeight="1" x14ac:dyDescent="0.2">
      <c r="A20" s="1" t="s">
        <v>604</v>
      </c>
      <c r="B20" s="2">
        <v>34.450000000000003</v>
      </c>
      <c r="C20" s="1" t="s">
        <v>2193</v>
      </c>
      <c r="D20" s="1" t="s">
        <v>2186</v>
      </c>
      <c r="E20" s="3" t="s">
        <v>2187</v>
      </c>
      <c r="F20" s="3">
        <v>16</v>
      </c>
      <c r="G20" s="3">
        <v>25</v>
      </c>
      <c r="J20" s="3" t="s">
        <v>446</v>
      </c>
      <c r="K20" s="4" t="s">
        <v>2237</v>
      </c>
      <c r="L20" s="1" t="s">
        <v>2185</v>
      </c>
      <c r="M20" s="3" t="s">
        <v>2237</v>
      </c>
      <c r="N20" s="3" t="s">
        <v>446</v>
      </c>
      <c r="P20" s="3">
        <v>25</v>
      </c>
      <c r="Q20" s="1" t="s">
        <v>2321</v>
      </c>
      <c r="R20" s="2">
        <v>33.6</v>
      </c>
      <c r="S20" s="8" t="s">
        <v>436</v>
      </c>
      <c r="T20" s="1" t="s">
        <v>603</v>
      </c>
      <c r="U20" s="3" t="s">
        <v>1953</v>
      </c>
      <c r="V20" s="3" t="s">
        <v>1953</v>
      </c>
      <c r="W20" s="3" t="s">
        <v>2846</v>
      </c>
      <c r="X20" s="3" t="s">
        <v>1019</v>
      </c>
      <c r="Y20" s="3">
        <f t="shared" si="0"/>
        <v>800</v>
      </c>
      <c r="Z20" s="3">
        <f t="shared" si="1"/>
        <v>19200</v>
      </c>
      <c r="AC20" s="5"/>
    </row>
    <row r="21" spans="1:29" s="3" customFormat="1" ht="12" customHeight="1" x14ac:dyDescent="0.2">
      <c r="A21" s="1" t="s">
        <v>604</v>
      </c>
      <c r="B21" s="2">
        <v>34.450000000000003</v>
      </c>
      <c r="C21" s="1" t="s">
        <v>2193</v>
      </c>
      <c r="D21" s="1" t="s">
        <v>2186</v>
      </c>
      <c r="E21" s="3" t="s">
        <v>2187</v>
      </c>
      <c r="F21" s="3">
        <v>16</v>
      </c>
      <c r="G21" s="3">
        <v>25</v>
      </c>
      <c r="J21" s="3" t="s">
        <v>446</v>
      </c>
      <c r="K21" s="4" t="s">
        <v>2237</v>
      </c>
      <c r="L21" s="1" t="s">
        <v>2185</v>
      </c>
      <c r="M21" s="3" t="s">
        <v>2237</v>
      </c>
      <c r="N21" s="3" t="s">
        <v>446</v>
      </c>
      <c r="P21" s="3">
        <v>25</v>
      </c>
      <c r="Q21" s="1" t="s">
        <v>2193</v>
      </c>
      <c r="R21" s="2">
        <v>33.35</v>
      </c>
      <c r="S21" s="8" t="s">
        <v>436</v>
      </c>
      <c r="T21" s="1" t="s">
        <v>605</v>
      </c>
      <c r="U21" s="3" t="s">
        <v>1953</v>
      </c>
      <c r="V21" s="3" t="s">
        <v>1953</v>
      </c>
      <c r="W21" s="3" t="s">
        <v>2846</v>
      </c>
      <c r="X21" s="3" t="s">
        <v>1019</v>
      </c>
      <c r="Y21" s="3">
        <f t="shared" si="0"/>
        <v>800</v>
      </c>
      <c r="Z21" s="3">
        <f t="shared" si="1"/>
        <v>19200</v>
      </c>
      <c r="AC21" s="5"/>
    </row>
    <row r="22" spans="1:29" s="3" customFormat="1" ht="12" customHeight="1" x14ac:dyDescent="0.2">
      <c r="A22" s="1" t="s">
        <v>606</v>
      </c>
      <c r="B22" s="2">
        <v>36.25</v>
      </c>
      <c r="C22" s="1" t="s">
        <v>2193</v>
      </c>
      <c r="D22" s="1" t="s">
        <v>2186</v>
      </c>
      <c r="E22" s="3" t="s">
        <v>2187</v>
      </c>
      <c r="F22" s="3">
        <v>16</v>
      </c>
      <c r="G22" s="3">
        <v>25</v>
      </c>
      <c r="J22" s="3" t="s">
        <v>446</v>
      </c>
      <c r="K22" s="4" t="s">
        <v>2237</v>
      </c>
      <c r="L22" s="1" t="s">
        <v>2185</v>
      </c>
      <c r="M22" s="3" t="s">
        <v>2237</v>
      </c>
      <c r="N22" s="3" t="s">
        <v>446</v>
      </c>
      <c r="P22" s="3">
        <v>25</v>
      </c>
      <c r="Q22" s="1" t="s">
        <v>2193</v>
      </c>
      <c r="R22" s="2">
        <v>33.35</v>
      </c>
      <c r="S22" s="8" t="s">
        <v>436</v>
      </c>
      <c r="T22" s="1" t="s">
        <v>607</v>
      </c>
      <c r="U22" s="3" t="s">
        <v>1953</v>
      </c>
      <c r="V22" s="3" t="s">
        <v>1953</v>
      </c>
      <c r="W22" s="3" t="s">
        <v>2846</v>
      </c>
      <c r="X22" s="3" t="s">
        <v>1019</v>
      </c>
      <c r="Y22" s="3">
        <f t="shared" si="0"/>
        <v>800</v>
      </c>
      <c r="Z22" s="3">
        <f t="shared" si="1"/>
        <v>19200</v>
      </c>
      <c r="AC22" s="5"/>
    </row>
    <row r="23" spans="1:29" s="3" customFormat="1" ht="12" customHeight="1" x14ac:dyDescent="0.2">
      <c r="A23" s="1" t="s">
        <v>608</v>
      </c>
      <c r="B23" s="2">
        <v>39.75</v>
      </c>
      <c r="C23" s="1" t="s">
        <v>2193</v>
      </c>
      <c r="D23" s="1" t="s">
        <v>2186</v>
      </c>
      <c r="E23" s="3" t="s">
        <v>2187</v>
      </c>
      <c r="F23" s="3">
        <v>16</v>
      </c>
      <c r="G23" s="3">
        <v>25</v>
      </c>
      <c r="J23" s="3" t="s">
        <v>446</v>
      </c>
      <c r="K23" s="4" t="s">
        <v>2237</v>
      </c>
      <c r="L23" s="1" t="s">
        <v>2185</v>
      </c>
      <c r="M23" s="3" t="s">
        <v>2237</v>
      </c>
      <c r="N23" s="3" t="s">
        <v>446</v>
      </c>
      <c r="P23" s="3">
        <v>25</v>
      </c>
      <c r="Q23" s="1" t="s">
        <v>2193</v>
      </c>
      <c r="R23" s="2">
        <v>32.700000000000003</v>
      </c>
      <c r="S23" s="8" t="s">
        <v>436</v>
      </c>
      <c r="T23" s="1" t="s">
        <v>609</v>
      </c>
      <c r="U23" s="3" t="s">
        <v>1953</v>
      </c>
      <c r="V23" s="3" t="s">
        <v>1953</v>
      </c>
      <c r="W23" s="3" t="s">
        <v>2846</v>
      </c>
      <c r="X23" s="3" t="s">
        <v>1019</v>
      </c>
      <c r="Y23" s="3">
        <f t="shared" si="0"/>
        <v>800</v>
      </c>
      <c r="Z23" s="3">
        <f t="shared" si="1"/>
        <v>19200</v>
      </c>
      <c r="AC23" s="5"/>
    </row>
    <row r="24" spans="1:29" s="3" customFormat="1" ht="12" customHeight="1" x14ac:dyDescent="0.2">
      <c r="A24" s="1" t="s">
        <v>608</v>
      </c>
      <c r="B24" s="2">
        <v>39.75</v>
      </c>
      <c r="C24" s="1" t="s">
        <v>2193</v>
      </c>
      <c r="D24" s="1" t="s">
        <v>2186</v>
      </c>
      <c r="E24" s="3" t="s">
        <v>2187</v>
      </c>
      <c r="F24" s="3">
        <v>16</v>
      </c>
      <c r="G24" s="3">
        <v>25</v>
      </c>
      <c r="J24" s="3" t="s">
        <v>446</v>
      </c>
      <c r="K24" s="4" t="s">
        <v>2237</v>
      </c>
      <c r="L24" s="1" t="s">
        <v>2185</v>
      </c>
      <c r="M24" s="3" t="s">
        <v>2237</v>
      </c>
      <c r="N24" s="3" t="s">
        <v>446</v>
      </c>
      <c r="P24" s="3">
        <v>25</v>
      </c>
      <c r="Q24" s="1" t="s">
        <v>2193</v>
      </c>
      <c r="R24" s="2">
        <v>30.7</v>
      </c>
      <c r="S24" s="8" t="s">
        <v>436</v>
      </c>
      <c r="T24" s="1" t="s">
        <v>610</v>
      </c>
      <c r="U24" s="3" t="s">
        <v>1953</v>
      </c>
      <c r="V24" s="3" t="s">
        <v>1953</v>
      </c>
      <c r="W24" s="3" t="s">
        <v>2846</v>
      </c>
      <c r="X24" s="3" t="s">
        <v>1019</v>
      </c>
      <c r="Y24" s="3">
        <f t="shared" si="0"/>
        <v>800</v>
      </c>
      <c r="Z24" s="3">
        <f t="shared" si="1"/>
        <v>19200</v>
      </c>
      <c r="AC24" s="5"/>
    </row>
    <row r="25" spans="1:29" s="3" customFormat="1" ht="12" customHeight="1" x14ac:dyDescent="0.2">
      <c r="A25" s="1" t="s">
        <v>611</v>
      </c>
      <c r="B25" s="2">
        <v>40.6</v>
      </c>
      <c r="C25" s="1" t="s">
        <v>2193</v>
      </c>
      <c r="D25" s="1" t="s">
        <v>2186</v>
      </c>
      <c r="E25" s="3" t="s">
        <v>2187</v>
      </c>
      <c r="F25" s="3">
        <v>16</v>
      </c>
      <c r="G25" s="3">
        <v>25</v>
      </c>
      <c r="J25" s="3" t="s">
        <v>446</v>
      </c>
      <c r="K25" s="4" t="s">
        <v>2237</v>
      </c>
      <c r="L25" s="1" t="s">
        <v>2185</v>
      </c>
      <c r="M25" s="3" t="s">
        <v>2237</v>
      </c>
      <c r="N25" s="3" t="s">
        <v>446</v>
      </c>
      <c r="P25" s="3">
        <v>25</v>
      </c>
      <c r="Q25" s="1" t="s">
        <v>2193</v>
      </c>
      <c r="R25" s="2">
        <v>30.7</v>
      </c>
      <c r="S25" s="8" t="s">
        <v>436</v>
      </c>
      <c r="T25" s="1" t="s">
        <v>612</v>
      </c>
      <c r="U25" s="3" t="s">
        <v>1953</v>
      </c>
      <c r="V25" s="3" t="s">
        <v>1953</v>
      </c>
      <c r="W25" s="3" t="s">
        <v>2846</v>
      </c>
      <c r="X25" s="3" t="s">
        <v>1019</v>
      </c>
      <c r="Y25" s="3">
        <f t="shared" si="0"/>
        <v>800</v>
      </c>
      <c r="Z25" s="3">
        <f t="shared" si="1"/>
        <v>19200</v>
      </c>
      <c r="AC25" s="5"/>
    </row>
    <row r="26" spans="1:29" s="3" customFormat="1" ht="12" customHeight="1" x14ac:dyDescent="0.2">
      <c r="A26" s="1" t="s">
        <v>613</v>
      </c>
      <c r="B26" s="2">
        <v>83</v>
      </c>
      <c r="C26" s="1" t="s">
        <v>2193</v>
      </c>
      <c r="D26" s="1" t="s">
        <v>2186</v>
      </c>
      <c r="E26" s="3" t="s">
        <v>2187</v>
      </c>
      <c r="F26" s="3">
        <v>16</v>
      </c>
      <c r="G26" s="3">
        <v>25</v>
      </c>
      <c r="J26" s="3" t="s">
        <v>446</v>
      </c>
      <c r="K26" s="4" t="s">
        <v>2237</v>
      </c>
      <c r="L26" s="1" t="s">
        <v>2185</v>
      </c>
      <c r="M26" s="3" t="s">
        <v>2237</v>
      </c>
      <c r="N26" s="3" t="s">
        <v>446</v>
      </c>
      <c r="P26" s="3">
        <v>25</v>
      </c>
      <c r="Q26" s="1" t="s">
        <v>2193</v>
      </c>
      <c r="R26" s="2">
        <v>29.75</v>
      </c>
      <c r="S26" s="8" t="s">
        <v>436</v>
      </c>
      <c r="T26" s="1" t="s">
        <v>614</v>
      </c>
      <c r="U26" s="3" t="s">
        <v>1953</v>
      </c>
      <c r="V26" s="3" t="s">
        <v>1953</v>
      </c>
      <c r="W26" s="3" t="s">
        <v>2846</v>
      </c>
      <c r="X26" s="3" t="s">
        <v>1019</v>
      </c>
      <c r="Y26" s="3">
        <f t="shared" si="0"/>
        <v>800</v>
      </c>
      <c r="Z26" s="3">
        <f t="shared" si="1"/>
        <v>19200</v>
      </c>
      <c r="AC26" s="5"/>
    </row>
    <row r="27" spans="1:29" s="3" customFormat="1" ht="12" customHeight="1" x14ac:dyDescent="0.2">
      <c r="A27" s="1" t="s">
        <v>615</v>
      </c>
      <c r="B27" s="2">
        <v>91</v>
      </c>
      <c r="C27" s="1" t="s">
        <v>2193</v>
      </c>
      <c r="D27" s="1" t="s">
        <v>2186</v>
      </c>
      <c r="E27" s="3" t="s">
        <v>2187</v>
      </c>
      <c r="F27" s="3">
        <v>16</v>
      </c>
      <c r="G27" s="3">
        <v>25</v>
      </c>
      <c r="J27" s="3" t="s">
        <v>446</v>
      </c>
      <c r="K27" s="4" t="s">
        <v>2237</v>
      </c>
      <c r="L27" s="1" t="s">
        <v>2185</v>
      </c>
      <c r="M27" s="3" t="s">
        <v>2237</v>
      </c>
      <c r="N27" s="3" t="s">
        <v>446</v>
      </c>
      <c r="P27" s="3">
        <v>25</v>
      </c>
      <c r="Q27" s="1" t="s">
        <v>2193</v>
      </c>
      <c r="R27" s="2">
        <v>29.75</v>
      </c>
      <c r="S27" s="8" t="s">
        <v>436</v>
      </c>
      <c r="T27" s="1" t="s">
        <v>614</v>
      </c>
      <c r="U27" s="3" t="s">
        <v>1953</v>
      </c>
      <c r="V27" s="3" t="s">
        <v>1953</v>
      </c>
      <c r="W27" s="3" t="s">
        <v>2846</v>
      </c>
      <c r="X27" s="3" t="s">
        <v>1019</v>
      </c>
      <c r="Y27" s="3">
        <f t="shared" si="0"/>
        <v>800</v>
      </c>
      <c r="Z27" s="3">
        <f t="shared" si="1"/>
        <v>19200</v>
      </c>
      <c r="AC27" s="5"/>
    </row>
    <row r="28" spans="1:29" s="3" customFormat="1" ht="12" customHeight="1" x14ac:dyDescent="0.2">
      <c r="A28" s="1" t="s">
        <v>2062</v>
      </c>
      <c r="B28" s="2">
        <v>24.75</v>
      </c>
      <c r="C28" s="1" t="s">
        <v>2193</v>
      </c>
      <c r="D28" s="1" t="s">
        <v>2186</v>
      </c>
      <c r="E28" s="3" t="s">
        <v>2187</v>
      </c>
      <c r="F28" s="3">
        <v>16</v>
      </c>
      <c r="G28" s="3">
        <v>25</v>
      </c>
      <c r="I28" s="4" t="s">
        <v>2063</v>
      </c>
      <c r="J28" s="3" t="s">
        <v>446</v>
      </c>
      <c r="K28" s="4" t="s">
        <v>2277</v>
      </c>
      <c r="L28" s="1" t="s">
        <v>2185</v>
      </c>
      <c r="M28" s="3" t="s">
        <v>2277</v>
      </c>
      <c r="N28" s="3" t="s">
        <v>446</v>
      </c>
      <c r="O28" s="3" t="s">
        <v>616</v>
      </c>
      <c r="P28" s="3">
        <v>25</v>
      </c>
      <c r="Q28" s="1" t="s">
        <v>2193</v>
      </c>
      <c r="R28" s="2">
        <v>61</v>
      </c>
      <c r="S28" s="8" t="s">
        <v>436</v>
      </c>
      <c r="T28" s="1" t="s">
        <v>617</v>
      </c>
      <c r="U28" s="3" t="s">
        <v>1953</v>
      </c>
      <c r="V28" s="3" t="s">
        <v>1953</v>
      </c>
      <c r="W28" s="3" t="s">
        <v>2846</v>
      </c>
      <c r="X28" s="3" t="s">
        <v>1019</v>
      </c>
      <c r="Y28" s="3">
        <f t="shared" si="0"/>
        <v>800</v>
      </c>
      <c r="Z28" s="3">
        <f t="shared" si="1"/>
        <v>19200</v>
      </c>
      <c r="AC28" s="5"/>
    </row>
    <row r="29" spans="1:29" s="3" customFormat="1" ht="12" customHeight="1" x14ac:dyDescent="0.2">
      <c r="A29" s="1" t="s">
        <v>2066</v>
      </c>
      <c r="B29" s="2">
        <v>27</v>
      </c>
      <c r="C29" s="1" t="s">
        <v>2321</v>
      </c>
      <c r="D29" s="1" t="s">
        <v>2186</v>
      </c>
      <c r="E29" s="3" t="s">
        <v>2187</v>
      </c>
      <c r="F29" s="3">
        <v>16</v>
      </c>
      <c r="G29" s="3">
        <v>25</v>
      </c>
      <c r="I29" s="4" t="s">
        <v>2067</v>
      </c>
      <c r="J29" s="3" t="s">
        <v>446</v>
      </c>
      <c r="K29" s="4" t="s">
        <v>2277</v>
      </c>
      <c r="L29" s="1" t="s">
        <v>2185</v>
      </c>
      <c r="M29" s="3" t="s">
        <v>2277</v>
      </c>
      <c r="N29" s="3" t="s">
        <v>446</v>
      </c>
      <c r="O29" s="3" t="s">
        <v>618</v>
      </c>
      <c r="P29" s="3">
        <v>25</v>
      </c>
      <c r="Q29" s="1" t="s">
        <v>2193</v>
      </c>
      <c r="R29" s="2">
        <v>55.25</v>
      </c>
      <c r="S29" s="8" t="s">
        <v>436</v>
      </c>
      <c r="T29" s="1" t="s">
        <v>619</v>
      </c>
      <c r="U29" s="3" t="s">
        <v>1953</v>
      </c>
      <c r="V29" s="3" t="s">
        <v>1953</v>
      </c>
      <c r="W29" s="3" t="s">
        <v>2846</v>
      </c>
      <c r="X29" s="3" t="s">
        <v>1019</v>
      </c>
      <c r="Y29" s="3">
        <f t="shared" si="0"/>
        <v>800</v>
      </c>
      <c r="Z29" s="3">
        <f t="shared" si="1"/>
        <v>19200</v>
      </c>
      <c r="AC29" s="5"/>
    </row>
    <row r="30" spans="1:29" s="3" customFormat="1" ht="12" customHeight="1" x14ac:dyDescent="0.2">
      <c r="A30" s="1" t="s">
        <v>620</v>
      </c>
      <c r="B30" s="2">
        <v>82</v>
      </c>
      <c r="C30" s="1" t="s">
        <v>2193</v>
      </c>
      <c r="D30" s="1" t="s">
        <v>2186</v>
      </c>
      <c r="E30" s="3" t="s">
        <v>2187</v>
      </c>
      <c r="F30" s="3">
        <v>16</v>
      </c>
      <c r="G30" s="3">
        <v>25</v>
      </c>
      <c r="J30" s="3" t="s">
        <v>446</v>
      </c>
      <c r="K30" s="4" t="s">
        <v>2296</v>
      </c>
      <c r="L30" s="1" t="s">
        <v>2185</v>
      </c>
      <c r="M30" s="3" t="s">
        <v>2296</v>
      </c>
      <c r="N30" s="3" t="s">
        <v>446</v>
      </c>
      <c r="P30" s="3">
        <v>25</v>
      </c>
      <c r="Q30" s="1" t="s">
        <v>2193</v>
      </c>
      <c r="R30" s="2">
        <v>90.5</v>
      </c>
      <c r="S30" s="8" t="s">
        <v>436</v>
      </c>
      <c r="T30" s="1" t="s">
        <v>621</v>
      </c>
      <c r="U30" s="3" t="s">
        <v>1953</v>
      </c>
      <c r="V30" s="3" t="s">
        <v>1953</v>
      </c>
      <c r="W30" s="3" t="s">
        <v>2846</v>
      </c>
      <c r="X30" s="3" t="s">
        <v>1019</v>
      </c>
      <c r="Y30" s="3">
        <f t="shared" si="0"/>
        <v>800</v>
      </c>
      <c r="Z30" s="3">
        <f t="shared" si="1"/>
        <v>19200</v>
      </c>
      <c r="AC30" s="5"/>
    </row>
    <row r="31" spans="1:29" s="3" customFormat="1" ht="12" customHeight="1" x14ac:dyDescent="0.2">
      <c r="A31" s="1" t="s">
        <v>622</v>
      </c>
      <c r="B31" s="2">
        <v>89</v>
      </c>
      <c r="C31" s="1" t="s">
        <v>2193</v>
      </c>
      <c r="D31" s="1" t="s">
        <v>2186</v>
      </c>
      <c r="E31" s="3" t="s">
        <v>2187</v>
      </c>
      <c r="F31" s="3">
        <v>16</v>
      </c>
      <c r="G31" s="3">
        <v>25</v>
      </c>
      <c r="J31" s="3" t="s">
        <v>446</v>
      </c>
      <c r="K31" s="4" t="s">
        <v>2296</v>
      </c>
      <c r="L31" s="1" t="s">
        <v>2185</v>
      </c>
      <c r="M31" s="3" t="s">
        <v>2296</v>
      </c>
      <c r="N31" s="3" t="s">
        <v>446</v>
      </c>
      <c r="P31" s="3">
        <v>25</v>
      </c>
      <c r="Q31" s="1" t="s">
        <v>2193</v>
      </c>
      <c r="R31" s="2">
        <v>89</v>
      </c>
      <c r="S31" s="8" t="s">
        <v>436</v>
      </c>
      <c r="T31" s="1" t="s">
        <v>623</v>
      </c>
      <c r="U31" s="3" t="s">
        <v>1953</v>
      </c>
      <c r="V31" s="3" t="s">
        <v>1953</v>
      </c>
      <c r="W31" s="3" t="s">
        <v>2846</v>
      </c>
      <c r="X31" s="3" t="s">
        <v>1019</v>
      </c>
      <c r="Y31" s="3">
        <f t="shared" si="0"/>
        <v>800</v>
      </c>
      <c r="Z31" s="3">
        <f t="shared" si="1"/>
        <v>19200</v>
      </c>
      <c r="AC31" s="5"/>
    </row>
    <row r="32" spans="1:29" s="3" customFormat="1" ht="12" customHeight="1" x14ac:dyDescent="0.2">
      <c r="A32" s="1" t="s">
        <v>624</v>
      </c>
      <c r="B32" s="2">
        <v>79.25</v>
      </c>
      <c r="C32" s="1" t="s">
        <v>2193</v>
      </c>
      <c r="D32" s="1" t="s">
        <v>2186</v>
      </c>
      <c r="E32" s="3" t="s">
        <v>2187</v>
      </c>
      <c r="F32" s="3">
        <v>16</v>
      </c>
      <c r="G32" s="3">
        <v>25</v>
      </c>
      <c r="I32" s="4" t="s">
        <v>625</v>
      </c>
      <c r="J32" s="3" t="s">
        <v>446</v>
      </c>
      <c r="K32" s="4" t="s">
        <v>2567</v>
      </c>
      <c r="L32" s="1" t="s">
        <v>2185</v>
      </c>
      <c r="M32" s="3" t="s">
        <v>2296</v>
      </c>
      <c r="N32" s="3" t="s">
        <v>446</v>
      </c>
      <c r="P32" s="3">
        <v>25</v>
      </c>
      <c r="Q32" s="1" t="s">
        <v>2193</v>
      </c>
      <c r="R32" s="2">
        <v>82.5</v>
      </c>
      <c r="S32" s="8" t="s">
        <v>436</v>
      </c>
      <c r="T32" s="1" t="s">
        <v>626</v>
      </c>
      <c r="U32" s="3" t="s">
        <v>1953</v>
      </c>
      <c r="V32" s="3" t="s">
        <v>1953</v>
      </c>
      <c r="W32" s="3" t="s">
        <v>2846</v>
      </c>
      <c r="X32" s="3" t="s">
        <v>1019</v>
      </c>
      <c r="Y32" s="3">
        <f t="shared" si="0"/>
        <v>800</v>
      </c>
      <c r="Z32" s="3">
        <f t="shared" si="1"/>
        <v>19200</v>
      </c>
      <c r="AC32" s="5"/>
    </row>
    <row r="33" spans="1:29" s="3" customFormat="1" ht="12" customHeight="1" x14ac:dyDescent="0.2">
      <c r="A33" s="1" t="s">
        <v>627</v>
      </c>
      <c r="B33" s="2">
        <v>84</v>
      </c>
      <c r="C33" s="1" t="s">
        <v>2193</v>
      </c>
      <c r="D33" s="1" t="s">
        <v>2186</v>
      </c>
      <c r="E33" s="3" t="s">
        <v>2187</v>
      </c>
      <c r="F33" s="3">
        <v>16</v>
      </c>
      <c r="G33" s="3">
        <v>25</v>
      </c>
      <c r="I33" s="4" t="s">
        <v>628</v>
      </c>
      <c r="J33" s="3" t="s">
        <v>446</v>
      </c>
      <c r="K33" s="4" t="s">
        <v>2585</v>
      </c>
      <c r="L33" s="1" t="s">
        <v>2185</v>
      </c>
      <c r="M33" s="3" t="s">
        <v>2296</v>
      </c>
      <c r="N33" s="3" t="s">
        <v>446</v>
      </c>
      <c r="P33" s="3">
        <v>25</v>
      </c>
      <c r="Q33" s="1" t="s">
        <v>2193</v>
      </c>
      <c r="R33" s="2">
        <v>61</v>
      </c>
      <c r="S33" s="8" t="s">
        <v>436</v>
      </c>
      <c r="T33" s="1" t="s">
        <v>629</v>
      </c>
      <c r="U33" s="3" t="s">
        <v>1953</v>
      </c>
      <c r="V33" s="3" t="s">
        <v>1953</v>
      </c>
      <c r="W33" s="3" t="s">
        <v>2846</v>
      </c>
      <c r="X33" s="3" t="s">
        <v>1019</v>
      </c>
      <c r="Y33" s="3">
        <f t="shared" si="0"/>
        <v>800</v>
      </c>
      <c r="Z33" s="3">
        <f t="shared" si="1"/>
        <v>19200</v>
      </c>
      <c r="AC33" s="5"/>
    </row>
    <row r="34" spans="1:29" s="3" customFormat="1" ht="12" customHeight="1" x14ac:dyDescent="0.2">
      <c r="A34" s="1" t="s">
        <v>630</v>
      </c>
      <c r="B34" s="2">
        <v>27.85</v>
      </c>
      <c r="C34" s="1" t="s">
        <v>2193</v>
      </c>
      <c r="D34" s="1" t="s">
        <v>2186</v>
      </c>
      <c r="E34" s="3" t="s">
        <v>2187</v>
      </c>
      <c r="F34" s="3">
        <v>16</v>
      </c>
      <c r="G34" s="3">
        <v>25</v>
      </c>
      <c r="J34" s="3" t="s">
        <v>446</v>
      </c>
      <c r="K34" s="4" t="s">
        <v>2300</v>
      </c>
      <c r="L34" s="1" t="s">
        <v>2185</v>
      </c>
      <c r="M34" s="3" t="s">
        <v>2300</v>
      </c>
      <c r="N34" s="3" t="s">
        <v>446</v>
      </c>
      <c r="P34" s="3">
        <v>25</v>
      </c>
      <c r="Q34" s="1" t="s">
        <v>2193</v>
      </c>
      <c r="R34" s="2">
        <v>26.8</v>
      </c>
      <c r="S34" s="8" t="s">
        <v>436</v>
      </c>
      <c r="T34" s="1" t="s">
        <v>631</v>
      </c>
      <c r="U34" s="3" t="s">
        <v>1953</v>
      </c>
      <c r="V34" s="3" t="s">
        <v>1953</v>
      </c>
      <c r="W34" s="3" t="s">
        <v>2846</v>
      </c>
      <c r="X34" s="3" t="s">
        <v>1019</v>
      </c>
      <c r="Y34" s="3">
        <f t="shared" si="0"/>
        <v>800</v>
      </c>
      <c r="Z34" s="3">
        <f t="shared" si="1"/>
        <v>19200</v>
      </c>
      <c r="AC34" s="5"/>
    </row>
    <row r="35" spans="1:29" s="3" customFormat="1" ht="12" customHeight="1" x14ac:dyDescent="0.2">
      <c r="A35" s="1" t="s">
        <v>630</v>
      </c>
      <c r="B35" s="2">
        <v>27.85</v>
      </c>
      <c r="C35" s="1" t="s">
        <v>2193</v>
      </c>
      <c r="D35" s="1" t="s">
        <v>2186</v>
      </c>
      <c r="E35" s="3" t="s">
        <v>2187</v>
      </c>
      <c r="F35" s="3">
        <v>16</v>
      </c>
      <c r="G35" s="3">
        <v>25</v>
      </c>
      <c r="J35" s="3" t="s">
        <v>446</v>
      </c>
      <c r="K35" s="4" t="s">
        <v>2300</v>
      </c>
      <c r="L35" s="1" t="s">
        <v>2185</v>
      </c>
      <c r="M35" s="3" t="s">
        <v>2300</v>
      </c>
      <c r="N35" s="3" t="s">
        <v>446</v>
      </c>
      <c r="P35" s="3">
        <v>25</v>
      </c>
      <c r="Q35" s="1" t="s">
        <v>2193</v>
      </c>
      <c r="R35" s="2">
        <v>26.8</v>
      </c>
      <c r="S35" s="8" t="s">
        <v>436</v>
      </c>
      <c r="T35" s="1" t="s">
        <v>631</v>
      </c>
      <c r="U35" s="3" t="s">
        <v>1953</v>
      </c>
      <c r="V35" s="3" t="s">
        <v>1953</v>
      </c>
      <c r="W35" s="3" t="s">
        <v>2846</v>
      </c>
      <c r="X35" s="3" t="s">
        <v>1019</v>
      </c>
      <c r="Y35" s="3">
        <f t="shared" si="0"/>
        <v>800</v>
      </c>
      <c r="Z35" s="3">
        <f t="shared" si="1"/>
        <v>19200</v>
      </c>
      <c r="AC35" s="5"/>
    </row>
    <row r="36" spans="1:29" s="3" customFormat="1" ht="12" customHeight="1" x14ac:dyDescent="0.2">
      <c r="A36" s="1" t="s">
        <v>632</v>
      </c>
      <c r="B36" s="2">
        <v>91.5</v>
      </c>
      <c r="C36" s="1" t="s">
        <v>2193</v>
      </c>
      <c r="D36" s="1" t="s">
        <v>2186</v>
      </c>
      <c r="E36" s="3" t="s">
        <v>2187</v>
      </c>
      <c r="F36" s="3">
        <v>16</v>
      </c>
      <c r="G36" s="3">
        <v>25</v>
      </c>
      <c r="I36" s="4" t="s">
        <v>633</v>
      </c>
      <c r="J36" s="3" t="s">
        <v>446</v>
      </c>
      <c r="K36" s="4" t="s">
        <v>634</v>
      </c>
      <c r="L36" s="1" t="s">
        <v>2185</v>
      </c>
      <c r="M36" s="3" t="s">
        <v>2318</v>
      </c>
      <c r="N36" s="3" t="s">
        <v>446</v>
      </c>
      <c r="P36" s="3">
        <v>25</v>
      </c>
      <c r="Q36" s="1" t="s">
        <v>2193</v>
      </c>
      <c r="R36" s="2">
        <v>31.75</v>
      </c>
      <c r="S36" s="8" t="s">
        <v>436</v>
      </c>
      <c r="T36" s="1" t="s">
        <v>635</v>
      </c>
      <c r="U36" s="3" t="s">
        <v>1953</v>
      </c>
      <c r="V36" s="3" t="s">
        <v>1953</v>
      </c>
      <c r="W36" s="3" t="s">
        <v>2846</v>
      </c>
      <c r="X36" s="3" t="s">
        <v>1019</v>
      </c>
      <c r="Y36" s="3">
        <f t="shared" si="0"/>
        <v>800</v>
      </c>
      <c r="Z36" s="3">
        <f t="shared" si="1"/>
        <v>19200</v>
      </c>
      <c r="AC36" s="5"/>
    </row>
    <row r="37" spans="1:29" s="3" customFormat="1" ht="12" customHeight="1" x14ac:dyDescent="0.2">
      <c r="A37" s="1" t="s">
        <v>636</v>
      </c>
      <c r="B37" s="2">
        <v>360</v>
      </c>
      <c r="C37" s="1" t="s">
        <v>2218</v>
      </c>
      <c r="D37" s="1" t="s">
        <v>2186</v>
      </c>
      <c r="E37" s="3" t="s">
        <v>2187</v>
      </c>
      <c r="F37" s="3">
        <v>16</v>
      </c>
      <c r="G37" s="3">
        <v>25</v>
      </c>
      <c r="I37" s="111"/>
      <c r="J37" s="3" t="s">
        <v>446</v>
      </c>
      <c r="K37" s="4" t="s">
        <v>2515</v>
      </c>
      <c r="L37" s="1" t="s">
        <v>2185</v>
      </c>
      <c r="M37" s="3" t="s">
        <v>2318</v>
      </c>
      <c r="N37" s="3" t="s">
        <v>446</v>
      </c>
      <c r="O37" s="22" t="s">
        <v>637</v>
      </c>
      <c r="P37" s="3">
        <v>25</v>
      </c>
      <c r="Q37" s="1" t="s">
        <v>2218</v>
      </c>
      <c r="R37" s="2">
        <v>153.25</v>
      </c>
      <c r="S37" s="8" t="s">
        <v>436</v>
      </c>
      <c r="T37" s="1" t="s">
        <v>638</v>
      </c>
      <c r="U37" s="3" t="s">
        <v>1953</v>
      </c>
      <c r="V37" s="3" t="s">
        <v>1953</v>
      </c>
      <c r="W37" s="3" t="s">
        <v>2846</v>
      </c>
      <c r="X37" s="3" t="s">
        <v>1019</v>
      </c>
      <c r="Y37" s="3">
        <f t="shared" si="0"/>
        <v>800</v>
      </c>
      <c r="Z37" s="3">
        <f t="shared" si="1"/>
        <v>19200</v>
      </c>
      <c r="AC37" s="5"/>
    </row>
    <row r="38" spans="1:29" s="3" customFormat="1" ht="12" customHeight="1" x14ac:dyDescent="0.2">
      <c r="A38" s="1" t="s">
        <v>2028</v>
      </c>
      <c r="B38" s="2">
        <v>25</v>
      </c>
      <c r="C38" s="1" t="s">
        <v>2193</v>
      </c>
      <c r="D38" s="1" t="s">
        <v>2186</v>
      </c>
      <c r="E38" s="3" t="s">
        <v>2187</v>
      </c>
      <c r="F38" s="3">
        <v>16</v>
      </c>
      <c r="G38" s="3">
        <v>25</v>
      </c>
      <c r="J38" s="3" t="s">
        <v>446</v>
      </c>
      <c r="K38" s="4" t="s">
        <v>2326</v>
      </c>
      <c r="L38" s="1" t="s">
        <v>2185</v>
      </c>
      <c r="M38" s="3" t="s">
        <v>2326</v>
      </c>
      <c r="N38" s="3" t="s">
        <v>446</v>
      </c>
      <c r="P38" s="3">
        <v>25</v>
      </c>
      <c r="Q38" s="1" t="s">
        <v>2193</v>
      </c>
      <c r="R38" s="2">
        <v>63</v>
      </c>
      <c r="S38" s="8" t="s">
        <v>436</v>
      </c>
      <c r="T38" s="1" t="s">
        <v>639</v>
      </c>
      <c r="U38" s="3" t="s">
        <v>1953</v>
      </c>
      <c r="V38" s="3" t="s">
        <v>1953</v>
      </c>
      <c r="W38" s="3" t="s">
        <v>2846</v>
      </c>
      <c r="X38" s="3" t="s">
        <v>1019</v>
      </c>
      <c r="Y38" s="3">
        <f t="shared" si="0"/>
        <v>800</v>
      </c>
      <c r="Z38" s="3">
        <f t="shared" si="1"/>
        <v>19200</v>
      </c>
      <c r="AC38" s="5"/>
    </row>
    <row r="39" spans="1:29" s="3" customFormat="1" ht="12" customHeight="1" x14ac:dyDescent="0.2">
      <c r="A39" s="1" t="s">
        <v>2028</v>
      </c>
      <c r="B39" s="2">
        <v>25</v>
      </c>
      <c r="C39" s="1" t="s">
        <v>2193</v>
      </c>
      <c r="D39" s="1" t="s">
        <v>2186</v>
      </c>
      <c r="E39" s="3" t="s">
        <v>2187</v>
      </c>
      <c r="F39" s="3">
        <v>16</v>
      </c>
      <c r="G39" s="3">
        <v>25</v>
      </c>
      <c r="J39" s="3" t="s">
        <v>446</v>
      </c>
      <c r="K39" s="4" t="s">
        <v>2326</v>
      </c>
      <c r="L39" s="1" t="s">
        <v>2185</v>
      </c>
      <c r="M39" s="3" t="s">
        <v>2326</v>
      </c>
      <c r="N39" s="3" t="s">
        <v>446</v>
      </c>
      <c r="P39" s="3">
        <v>25</v>
      </c>
      <c r="Q39" s="1" t="s">
        <v>2193</v>
      </c>
      <c r="R39" s="2">
        <v>63</v>
      </c>
      <c r="S39" s="8" t="s">
        <v>436</v>
      </c>
      <c r="T39" s="1" t="s">
        <v>639</v>
      </c>
      <c r="U39" s="3" t="s">
        <v>1953</v>
      </c>
      <c r="V39" s="3" t="s">
        <v>1953</v>
      </c>
      <c r="W39" s="3" t="s">
        <v>2846</v>
      </c>
      <c r="X39" s="3" t="s">
        <v>1019</v>
      </c>
      <c r="Y39" s="3">
        <f t="shared" si="0"/>
        <v>800</v>
      </c>
      <c r="Z39" s="3">
        <f t="shared" si="1"/>
        <v>19200</v>
      </c>
      <c r="AC39" s="5"/>
    </row>
    <row r="40" spans="1:29" s="3" customFormat="1" ht="12" customHeight="1" x14ac:dyDescent="0.2">
      <c r="A40" s="1" t="s">
        <v>2028</v>
      </c>
      <c r="B40" s="2">
        <v>25</v>
      </c>
      <c r="C40" s="1" t="s">
        <v>2193</v>
      </c>
      <c r="D40" s="1" t="s">
        <v>2186</v>
      </c>
      <c r="E40" s="3" t="s">
        <v>2187</v>
      </c>
      <c r="F40" s="3">
        <v>16</v>
      </c>
      <c r="G40" s="3">
        <v>25</v>
      </c>
      <c r="J40" s="3" t="s">
        <v>446</v>
      </c>
      <c r="K40" s="4" t="s">
        <v>2326</v>
      </c>
      <c r="L40" s="1" t="s">
        <v>2185</v>
      </c>
      <c r="M40" s="3" t="s">
        <v>2326</v>
      </c>
      <c r="N40" s="3" t="s">
        <v>446</v>
      </c>
      <c r="P40" s="3">
        <v>25</v>
      </c>
      <c r="Q40" s="1" t="s">
        <v>2193</v>
      </c>
      <c r="R40" s="2">
        <v>63</v>
      </c>
      <c r="S40" s="8" t="s">
        <v>436</v>
      </c>
      <c r="T40" s="1" t="s">
        <v>639</v>
      </c>
      <c r="U40" s="3" t="s">
        <v>1953</v>
      </c>
      <c r="V40" s="3" t="s">
        <v>1953</v>
      </c>
      <c r="W40" s="3" t="s">
        <v>2846</v>
      </c>
      <c r="X40" s="3" t="s">
        <v>1019</v>
      </c>
      <c r="Y40" s="3">
        <f t="shared" si="0"/>
        <v>800</v>
      </c>
      <c r="Z40" s="3">
        <f t="shared" si="1"/>
        <v>19200</v>
      </c>
      <c r="AC40" s="5"/>
    </row>
    <row r="41" spans="1:29" s="3" customFormat="1" ht="12" customHeight="1" x14ac:dyDescent="0.2">
      <c r="A41" s="1" t="s">
        <v>2028</v>
      </c>
      <c r="B41" s="2">
        <v>25</v>
      </c>
      <c r="C41" s="1" t="s">
        <v>2193</v>
      </c>
      <c r="D41" s="1" t="s">
        <v>2186</v>
      </c>
      <c r="E41" s="3" t="s">
        <v>2187</v>
      </c>
      <c r="F41" s="3">
        <v>16</v>
      </c>
      <c r="G41" s="3">
        <v>25</v>
      </c>
      <c r="J41" s="3" t="s">
        <v>446</v>
      </c>
      <c r="K41" s="4" t="s">
        <v>2326</v>
      </c>
      <c r="L41" s="1" t="s">
        <v>2185</v>
      </c>
      <c r="M41" s="3" t="s">
        <v>2326</v>
      </c>
      <c r="N41" s="3" t="s">
        <v>446</v>
      </c>
      <c r="P41" s="3">
        <v>25</v>
      </c>
      <c r="Q41" s="1" t="s">
        <v>2193</v>
      </c>
      <c r="R41" s="2">
        <v>60</v>
      </c>
      <c r="S41" s="8" t="s">
        <v>436</v>
      </c>
      <c r="T41" s="1" t="s">
        <v>640</v>
      </c>
      <c r="U41" s="3" t="s">
        <v>1953</v>
      </c>
      <c r="V41" s="3" t="s">
        <v>1953</v>
      </c>
      <c r="W41" s="3" t="s">
        <v>2846</v>
      </c>
      <c r="X41" s="3" t="s">
        <v>1019</v>
      </c>
      <c r="Y41" s="3">
        <f t="shared" si="0"/>
        <v>800</v>
      </c>
      <c r="Z41" s="3">
        <f t="shared" si="1"/>
        <v>19200</v>
      </c>
      <c r="AC41" s="5"/>
    </row>
    <row r="42" spans="1:29" s="3" customFormat="1" ht="12" customHeight="1" x14ac:dyDescent="0.2">
      <c r="A42" s="1" t="s">
        <v>641</v>
      </c>
      <c r="B42" s="2">
        <v>39.78</v>
      </c>
      <c r="C42" s="1" t="s">
        <v>2193</v>
      </c>
      <c r="D42" s="1" t="s">
        <v>2186</v>
      </c>
      <c r="E42" s="3" t="s">
        <v>2187</v>
      </c>
      <c r="F42" s="3">
        <v>16</v>
      </c>
      <c r="G42" s="3">
        <v>25</v>
      </c>
      <c r="J42" s="3" t="s">
        <v>446</v>
      </c>
      <c r="K42" s="4" t="s">
        <v>2326</v>
      </c>
      <c r="L42" s="1" t="s">
        <v>2185</v>
      </c>
      <c r="M42" s="3" t="s">
        <v>2326</v>
      </c>
      <c r="N42" s="3" t="s">
        <v>446</v>
      </c>
      <c r="P42" s="3">
        <v>25</v>
      </c>
      <c r="Q42" s="1" t="s">
        <v>2193</v>
      </c>
      <c r="R42" s="2">
        <v>60</v>
      </c>
      <c r="S42" s="8" t="s">
        <v>436</v>
      </c>
      <c r="T42" s="1" t="s">
        <v>642</v>
      </c>
      <c r="U42" s="3" t="s">
        <v>1953</v>
      </c>
      <c r="V42" s="3" t="s">
        <v>1953</v>
      </c>
      <c r="W42" s="3" t="s">
        <v>2846</v>
      </c>
      <c r="X42" s="3" t="s">
        <v>1019</v>
      </c>
      <c r="Y42" s="3">
        <f t="shared" si="0"/>
        <v>800</v>
      </c>
      <c r="Z42" s="3">
        <f t="shared" si="1"/>
        <v>19200</v>
      </c>
      <c r="AC42" s="5"/>
    </row>
    <row r="43" spans="1:29" s="3" customFormat="1" ht="12" customHeight="1" x14ac:dyDescent="0.2">
      <c r="A43" s="1" t="s">
        <v>643</v>
      </c>
      <c r="B43" s="2">
        <v>83</v>
      </c>
      <c r="C43" s="1" t="s">
        <v>2193</v>
      </c>
      <c r="D43" s="1" t="s">
        <v>2186</v>
      </c>
      <c r="E43" s="3" t="s">
        <v>2187</v>
      </c>
      <c r="F43" s="3">
        <v>16</v>
      </c>
      <c r="G43" s="3">
        <v>25</v>
      </c>
      <c r="J43" s="3" t="s">
        <v>446</v>
      </c>
      <c r="K43" s="4" t="s">
        <v>2326</v>
      </c>
      <c r="L43" s="1" t="s">
        <v>2185</v>
      </c>
      <c r="M43" s="3" t="s">
        <v>2326</v>
      </c>
      <c r="N43" s="3" t="s">
        <v>446</v>
      </c>
      <c r="P43" s="3">
        <v>25</v>
      </c>
      <c r="Q43" s="1" t="s">
        <v>2193</v>
      </c>
      <c r="R43" s="2">
        <v>60</v>
      </c>
      <c r="S43" s="8" t="s">
        <v>436</v>
      </c>
      <c r="T43" s="1" t="s">
        <v>642</v>
      </c>
      <c r="U43" s="3" t="s">
        <v>1953</v>
      </c>
      <c r="V43" s="3" t="s">
        <v>1953</v>
      </c>
      <c r="W43" s="3" t="s">
        <v>2846</v>
      </c>
      <c r="X43" s="3" t="s">
        <v>1019</v>
      </c>
      <c r="Y43" s="3">
        <f t="shared" si="0"/>
        <v>800</v>
      </c>
      <c r="Z43" s="3">
        <f t="shared" si="1"/>
        <v>19200</v>
      </c>
      <c r="AC43" s="5"/>
    </row>
    <row r="44" spans="1:29" s="3" customFormat="1" ht="12" customHeight="1" x14ac:dyDescent="0.2">
      <c r="A44" s="1" t="s">
        <v>643</v>
      </c>
      <c r="B44" s="2">
        <v>83</v>
      </c>
      <c r="C44" s="1" t="s">
        <v>2193</v>
      </c>
      <c r="D44" s="1" t="s">
        <v>2186</v>
      </c>
      <c r="E44" s="3" t="s">
        <v>2187</v>
      </c>
      <c r="F44" s="3">
        <v>16</v>
      </c>
      <c r="G44" s="3">
        <v>25</v>
      </c>
      <c r="J44" s="3" t="s">
        <v>446</v>
      </c>
      <c r="K44" s="4" t="s">
        <v>2326</v>
      </c>
      <c r="L44" s="1" t="s">
        <v>2185</v>
      </c>
      <c r="M44" s="3" t="s">
        <v>2326</v>
      </c>
      <c r="N44" s="3" t="s">
        <v>446</v>
      </c>
      <c r="P44" s="3">
        <v>25</v>
      </c>
      <c r="Q44" s="1" t="s">
        <v>2193</v>
      </c>
      <c r="R44" s="2">
        <v>57</v>
      </c>
      <c r="S44" s="8" t="s">
        <v>436</v>
      </c>
      <c r="T44" s="1" t="s">
        <v>644</v>
      </c>
      <c r="U44" s="3" t="s">
        <v>1953</v>
      </c>
      <c r="V44" s="3" t="s">
        <v>1953</v>
      </c>
      <c r="W44" s="3" t="s">
        <v>2846</v>
      </c>
      <c r="X44" s="3" t="s">
        <v>1019</v>
      </c>
      <c r="Y44" s="3">
        <f t="shared" si="0"/>
        <v>800</v>
      </c>
      <c r="Z44" s="3">
        <f t="shared" si="1"/>
        <v>19200</v>
      </c>
      <c r="AC44" s="5"/>
    </row>
    <row r="45" spans="1:29" s="3" customFormat="1" ht="12" customHeight="1" x14ac:dyDescent="0.2">
      <c r="A45" s="1" t="s">
        <v>645</v>
      </c>
      <c r="B45" s="2">
        <v>150</v>
      </c>
      <c r="C45" s="1" t="s">
        <v>2218</v>
      </c>
      <c r="D45" s="1" t="s">
        <v>2186</v>
      </c>
      <c r="E45" s="3" t="s">
        <v>2187</v>
      </c>
      <c r="F45" s="3">
        <v>16</v>
      </c>
      <c r="G45" s="3">
        <v>25</v>
      </c>
      <c r="J45" s="3" t="s">
        <v>446</v>
      </c>
      <c r="K45" s="4" t="s">
        <v>2326</v>
      </c>
      <c r="L45" s="1" t="s">
        <v>2185</v>
      </c>
      <c r="M45" s="3" t="s">
        <v>2405</v>
      </c>
      <c r="N45" s="3" t="s">
        <v>446</v>
      </c>
      <c r="O45" s="3" t="s">
        <v>646</v>
      </c>
      <c r="P45" s="3">
        <v>25</v>
      </c>
      <c r="Q45" s="1" t="s">
        <v>2193</v>
      </c>
      <c r="R45" s="2">
        <v>97.75</v>
      </c>
      <c r="S45" s="8" t="s">
        <v>436</v>
      </c>
      <c r="T45" s="1" t="s">
        <v>647</v>
      </c>
      <c r="U45" s="3" t="s">
        <v>1953</v>
      </c>
      <c r="V45" s="3" t="s">
        <v>1953</v>
      </c>
      <c r="W45" s="3" t="s">
        <v>2846</v>
      </c>
      <c r="X45" s="3" t="s">
        <v>1019</v>
      </c>
      <c r="Y45" s="3">
        <f t="shared" si="0"/>
        <v>800</v>
      </c>
      <c r="Z45" s="3">
        <f t="shared" si="1"/>
        <v>19200</v>
      </c>
      <c r="AC45" s="5"/>
    </row>
    <row r="46" spans="1:29" s="3" customFormat="1" ht="12" customHeight="1" x14ac:dyDescent="0.2">
      <c r="A46" s="1" t="s">
        <v>648</v>
      </c>
      <c r="B46" s="2">
        <v>53.75</v>
      </c>
      <c r="C46" s="1" t="s">
        <v>2193</v>
      </c>
      <c r="D46" s="1" t="s">
        <v>2186</v>
      </c>
      <c r="E46" s="3" t="s">
        <v>2187</v>
      </c>
      <c r="F46" s="3">
        <v>16</v>
      </c>
      <c r="G46" s="3">
        <v>25</v>
      </c>
      <c r="J46" s="3" t="s">
        <v>446</v>
      </c>
      <c r="K46" s="4" t="s">
        <v>2329</v>
      </c>
      <c r="L46" s="1" t="s">
        <v>2185</v>
      </c>
      <c r="M46" s="3" t="s">
        <v>2329</v>
      </c>
      <c r="N46" s="3" t="s">
        <v>446</v>
      </c>
      <c r="P46" s="3">
        <v>25</v>
      </c>
      <c r="Q46" s="1" t="s">
        <v>2193</v>
      </c>
      <c r="R46" s="2">
        <v>34.5</v>
      </c>
      <c r="S46" s="8" t="s">
        <v>436</v>
      </c>
      <c r="T46" s="1" t="s">
        <v>649</v>
      </c>
      <c r="U46" s="3" t="s">
        <v>1953</v>
      </c>
      <c r="V46" s="3" t="s">
        <v>1953</v>
      </c>
      <c r="W46" s="3" t="s">
        <v>2846</v>
      </c>
      <c r="X46" s="3" t="s">
        <v>1019</v>
      </c>
      <c r="Y46" s="3">
        <f t="shared" si="0"/>
        <v>800</v>
      </c>
      <c r="Z46" s="3">
        <f t="shared" si="1"/>
        <v>19200</v>
      </c>
      <c r="AC46" s="5"/>
    </row>
    <row r="47" spans="1:29" s="22" customFormat="1" ht="12" customHeight="1" x14ac:dyDescent="0.2">
      <c r="A47" s="20" t="s">
        <v>650</v>
      </c>
      <c r="B47" s="21">
        <v>27.42</v>
      </c>
      <c r="C47" s="20" t="s">
        <v>2193</v>
      </c>
      <c r="D47" s="20" t="s">
        <v>2186</v>
      </c>
      <c r="E47" s="22" t="s">
        <v>2187</v>
      </c>
      <c r="F47" s="22">
        <v>16</v>
      </c>
      <c r="G47" s="22">
        <v>25</v>
      </c>
      <c r="J47" s="22" t="s">
        <v>446</v>
      </c>
      <c r="K47" s="23" t="s">
        <v>2340</v>
      </c>
      <c r="L47" s="20" t="s">
        <v>2185</v>
      </c>
      <c r="M47" s="22" t="s">
        <v>2340</v>
      </c>
      <c r="N47" s="3" t="s">
        <v>446</v>
      </c>
      <c r="P47" s="22">
        <v>25</v>
      </c>
      <c r="Q47" s="20" t="s">
        <v>651</v>
      </c>
      <c r="R47" s="21">
        <v>550.04999999999995</v>
      </c>
      <c r="S47" s="8" t="s">
        <v>436</v>
      </c>
      <c r="T47" s="20" t="s">
        <v>652</v>
      </c>
      <c r="U47" s="22" t="s">
        <v>1953</v>
      </c>
      <c r="V47" s="3" t="s">
        <v>1953</v>
      </c>
      <c r="W47" s="3" t="s">
        <v>2846</v>
      </c>
      <c r="X47" s="3" t="s">
        <v>1019</v>
      </c>
      <c r="Y47" s="3">
        <f t="shared" si="0"/>
        <v>800</v>
      </c>
      <c r="Z47" s="3">
        <f t="shared" si="1"/>
        <v>19200</v>
      </c>
      <c r="AC47" s="25"/>
    </row>
    <row r="48" spans="1:29" s="22" customFormat="1" ht="12" customHeight="1" x14ac:dyDescent="0.2">
      <c r="A48" s="20" t="s">
        <v>650</v>
      </c>
      <c r="B48" s="21">
        <v>27.42</v>
      </c>
      <c r="C48" s="20" t="s">
        <v>2193</v>
      </c>
      <c r="D48" s="20" t="s">
        <v>2186</v>
      </c>
      <c r="E48" s="22" t="s">
        <v>2187</v>
      </c>
      <c r="F48" s="22">
        <v>16</v>
      </c>
      <c r="G48" s="22">
        <v>25</v>
      </c>
      <c r="J48" s="22" t="s">
        <v>446</v>
      </c>
      <c r="K48" s="23" t="s">
        <v>2340</v>
      </c>
      <c r="L48" s="20" t="s">
        <v>2185</v>
      </c>
      <c r="M48" s="22" t="s">
        <v>2340</v>
      </c>
      <c r="N48" s="3" t="s">
        <v>446</v>
      </c>
      <c r="P48" s="22">
        <v>25</v>
      </c>
      <c r="Q48" s="20" t="s">
        <v>651</v>
      </c>
      <c r="R48" s="21">
        <v>550.04999999999995</v>
      </c>
      <c r="S48" s="8" t="s">
        <v>436</v>
      </c>
      <c r="T48" s="20" t="s">
        <v>652</v>
      </c>
      <c r="U48" s="22" t="s">
        <v>1953</v>
      </c>
      <c r="V48" s="3" t="s">
        <v>1953</v>
      </c>
      <c r="W48" s="3" t="s">
        <v>2846</v>
      </c>
      <c r="X48" s="3" t="s">
        <v>1019</v>
      </c>
      <c r="Y48" s="3">
        <f t="shared" si="0"/>
        <v>800</v>
      </c>
      <c r="Z48" s="3">
        <f t="shared" si="1"/>
        <v>19200</v>
      </c>
      <c r="AC48" s="25"/>
    </row>
    <row r="49" spans="1:29" s="22" customFormat="1" ht="12" customHeight="1" x14ac:dyDescent="0.2">
      <c r="A49" s="20" t="s">
        <v>653</v>
      </c>
      <c r="B49" s="21">
        <v>33.549999999999997</v>
      </c>
      <c r="C49" s="20" t="s">
        <v>2321</v>
      </c>
      <c r="D49" s="20" t="s">
        <v>2186</v>
      </c>
      <c r="E49" s="22" t="s">
        <v>2187</v>
      </c>
      <c r="F49" s="22">
        <v>16</v>
      </c>
      <c r="G49" s="22">
        <v>25</v>
      </c>
      <c r="J49" s="22" t="s">
        <v>446</v>
      </c>
      <c r="K49" s="23" t="s">
        <v>2340</v>
      </c>
      <c r="L49" s="20" t="s">
        <v>2185</v>
      </c>
      <c r="M49" s="22" t="s">
        <v>2340</v>
      </c>
      <c r="N49" s="3" t="s">
        <v>446</v>
      </c>
      <c r="P49" s="22">
        <v>25</v>
      </c>
      <c r="Q49" s="20" t="s">
        <v>2218</v>
      </c>
      <c r="R49" s="21">
        <v>365</v>
      </c>
      <c r="S49" s="8" t="s">
        <v>436</v>
      </c>
      <c r="T49" s="20" t="s">
        <v>654</v>
      </c>
      <c r="U49" s="22" t="s">
        <v>1953</v>
      </c>
      <c r="V49" s="3" t="s">
        <v>1953</v>
      </c>
      <c r="W49" s="3" t="s">
        <v>2846</v>
      </c>
      <c r="X49" s="3" t="s">
        <v>1019</v>
      </c>
      <c r="Y49" s="3">
        <f t="shared" si="0"/>
        <v>800</v>
      </c>
      <c r="Z49" s="3">
        <f t="shared" si="1"/>
        <v>19200</v>
      </c>
      <c r="AC49" s="25"/>
    </row>
    <row r="50" spans="1:29" s="22" customFormat="1" ht="12" customHeight="1" x14ac:dyDescent="0.2">
      <c r="A50" s="20" t="s">
        <v>653</v>
      </c>
      <c r="B50" s="21">
        <v>33.549999999999997</v>
      </c>
      <c r="C50" s="20" t="s">
        <v>2321</v>
      </c>
      <c r="D50" s="20" t="s">
        <v>2186</v>
      </c>
      <c r="E50" s="22" t="s">
        <v>2187</v>
      </c>
      <c r="F50" s="22">
        <v>16</v>
      </c>
      <c r="G50" s="22">
        <v>25</v>
      </c>
      <c r="J50" s="22" t="s">
        <v>446</v>
      </c>
      <c r="K50" s="23" t="s">
        <v>2340</v>
      </c>
      <c r="L50" s="20" t="s">
        <v>2185</v>
      </c>
      <c r="M50" s="22" t="s">
        <v>2340</v>
      </c>
      <c r="N50" s="3" t="s">
        <v>446</v>
      </c>
      <c r="P50" s="22">
        <v>25</v>
      </c>
      <c r="Q50" s="20" t="s">
        <v>2218</v>
      </c>
      <c r="R50" s="21">
        <v>320.05</v>
      </c>
      <c r="S50" s="8" t="s">
        <v>436</v>
      </c>
      <c r="T50" s="20" t="s">
        <v>655</v>
      </c>
      <c r="U50" s="22" t="s">
        <v>1953</v>
      </c>
      <c r="V50" s="3" t="s">
        <v>1953</v>
      </c>
      <c r="W50" s="3" t="s">
        <v>2846</v>
      </c>
      <c r="X50" s="3" t="s">
        <v>1019</v>
      </c>
      <c r="Y50" s="3">
        <f t="shared" si="0"/>
        <v>800</v>
      </c>
      <c r="Z50" s="3">
        <f t="shared" si="1"/>
        <v>19200</v>
      </c>
      <c r="AC50" s="25"/>
    </row>
    <row r="51" spans="1:29" s="3" customFormat="1" ht="12" customHeight="1" x14ac:dyDescent="0.2">
      <c r="A51" s="1" t="s">
        <v>656</v>
      </c>
      <c r="B51" s="2">
        <v>53</v>
      </c>
      <c r="C51" s="1" t="s">
        <v>2193</v>
      </c>
      <c r="D51" s="1" t="s">
        <v>2186</v>
      </c>
      <c r="E51" s="3" t="s">
        <v>2187</v>
      </c>
      <c r="F51" s="3">
        <v>16</v>
      </c>
      <c r="G51" s="3">
        <v>25</v>
      </c>
      <c r="J51" s="3" t="s">
        <v>446</v>
      </c>
      <c r="K51" s="4" t="s">
        <v>2340</v>
      </c>
      <c r="L51" s="1" t="s">
        <v>2185</v>
      </c>
      <c r="M51" s="22" t="s">
        <v>2340</v>
      </c>
      <c r="N51" s="3" t="s">
        <v>446</v>
      </c>
      <c r="O51" s="22"/>
      <c r="P51" s="22">
        <v>25</v>
      </c>
      <c r="Q51" s="20" t="s">
        <v>2193</v>
      </c>
      <c r="R51" s="21">
        <v>193.05</v>
      </c>
      <c r="S51" s="8" t="s">
        <v>436</v>
      </c>
      <c r="T51" s="20" t="s">
        <v>657</v>
      </c>
      <c r="U51" s="22" t="s">
        <v>1953</v>
      </c>
      <c r="V51" s="3" t="s">
        <v>1953</v>
      </c>
      <c r="W51" s="3" t="s">
        <v>2846</v>
      </c>
      <c r="X51" s="3" t="s">
        <v>1019</v>
      </c>
      <c r="Y51" s="3">
        <f t="shared" si="0"/>
        <v>800</v>
      </c>
      <c r="Z51" s="3">
        <f t="shared" si="1"/>
        <v>19200</v>
      </c>
      <c r="AC51" s="5"/>
    </row>
    <row r="52" spans="1:29" s="3" customFormat="1" ht="12" customHeight="1" x14ac:dyDescent="0.2">
      <c r="A52" s="1" t="s">
        <v>658</v>
      </c>
      <c r="B52" s="2">
        <v>53.45</v>
      </c>
      <c r="C52" s="1" t="s">
        <v>2193</v>
      </c>
      <c r="D52" s="1" t="s">
        <v>2186</v>
      </c>
      <c r="E52" s="3" t="s">
        <v>2187</v>
      </c>
      <c r="F52" s="3">
        <v>16</v>
      </c>
      <c r="G52" s="3">
        <v>25</v>
      </c>
      <c r="J52" s="3" t="s">
        <v>446</v>
      </c>
      <c r="K52" s="4" t="s">
        <v>2340</v>
      </c>
      <c r="L52" s="1" t="s">
        <v>2185</v>
      </c>
      <c r="M52" s="22" t="s">
        <v>2340</v>
      </c>
      <c r="N52" s="3" t="s">
        <v>446</v>
      </c>
      <c r="O52" s="22"/>
      <c r="P52" s="22">
        <v>25</v>
      </c>
      <c r="Q52" s="20" t="s">
        <v>2193</v>
      </c>
      <c r="R52" s="21">
        <v>161.5</v>
      </c>
      <c r="S52" s="8" t="s">
        <v>436</v>
      </c>
      <c r="T52" s="20" t="s">
        <v>659</v>
      </c>
      <c r="U52" s="22" t="s">
        <v>1953</v>
      </c>
      <c r="V52" s="3" t="s">
        <v>1953</v>
      </c>
      <c r="W52" s="3" t="s">
        <v>2846</v>
      </c>
      <c r="X52" s="3" t="s">
        <v>1019</v>
      </c>
      <c r="Y52" s="3">
        <f t="shared" si="0"/>
        <v>800</v>
      </c>
      <c r="Z52" s="3">
        <f t="shared" si="1"/>
        <v>19200</v>
      </c>
      <c r="AC52" s="5"/>
    </row>
    <row r="53" spans="1:29" s="3" customFormat="1" ht="12" customHeight="1" x14ac:dyDescent="0.2">
      <c r="A53" s="1" t="s">
        <v>660</v>
      </c>
      <c r="B53" s="2">
        <v>53.5</v>
      </c>
      <c r="C53" s="1" t="s">
        <v>2193</v>
      </c>
      <c r="D53" s="1" t="s">
        <v>2186</v>
      </c>
      <c r="E53" s="3" t="s">
        <v>2187</v>
      </c>
      <c r="F53" s="3">
        <v>16</v>
      </c>
      <c r="G53" s="3">
        <v>25</v>
      </c>
      <c r="J53" s="3" t="s">
        <v>446</v>
      </c>
      <c r="K53" s="4" t="s">
        <v>2340</v>
      </c>
      <c r="L53" s="1" t="s">
        <v>2185</v>
      </c>
      <c r="M53" s="22" t="s">
        <v>2340</v>
      </c>
      <c r="N53" s="3" t="s">
        <v>446</v>
      </c>
      <c r="O53" s="22"/>
      <c r="P53" s="22">
        <v>25</v>
      </c>
      <c r="Q53" s="20" t="s">
        <v>2193</v>
      </c>
      <c r="R53" s="21">
        <v>158.05000000000001</v>
      </c>
      <c r="S53" s="8" t="s">
        <v>436</v>
      </c>
      <c r="T53" s="20" t="s">
        <v>661</v>
      </c>
      <c r="U53" s="22" t="s">
        <v>1953</v>
      </c>
      <c r="V53" s="3" t="s">
        <v>1953</v>
      </c>
      <c r="W53" s="3" t="s">
        <v>2846</v>
      </c>
      <c r="X53" s="3" t="s">
        <v>1019</v>
      </c>
      <c r="Y53" s="3">
        <f t="shared" si="0"/>
        <v>800</v>
      </c>
      <c r="Z53" s="3">
        <f t="shared" si="1"/>
        <v>19200</v>
      </c>
      <c r="AC53" s="5"/>
    </row>
    <row r="54" spans="1:29" s="3" customFormat="1" ht="12" customHeight="1" x14ac:dyDescent="0.2">
      <c r="A54" s="1" t="s">
        <v>662</v>
      </c>
      <c r="B54" s="2">
        <v>53.75</v>
      </c>
      <c r="C54" s="1" t="s">
        <v>2193</v>
      </c>
      <c r="D54" s="1" t="s">
        <v>2186</v>
      </c>
      <c r="E54" s="3" t="s">
        <v>2187</v>
      </c>
      <c r="F54" s="3">
        <v>16</v>
      </c>
      <c r="G54" s="3">
        <v>25</v>
      </c>
      <c r="J54" s="3" t="s">
        <v>446</v>
      </c>
      <c r="K54" s="4" t="s">
        <v>2340</v>
      </c>
      <c r="L54" s="1" t="s">
        <v>2185</v>
      </c>
      <c r="M54" s="22" t="s">
        <v>2340</v>
      </c>
      <c r="N54" s="3" t="s">
        <v>446</v>
      </c>
      <c r="O54" s="22"/>
      <c r="P54" s="22">
        <v>25</v>
      </c>
      <c r="Q54" s="20" t="s">
        <v>2193</v>
      </c>
      <c r="R54" s="21">
        <v>157.55000000000001</v>
      </c>
      <c r="S54" s="8" t="s">
        <v>436</v>
      </c>
      <c r="T54" s="20" t="s">
        <v>663</v>
      </c>
      <c r="U54" s="22" t="s">
        <v>1953</v>
      </c>
      <c r="V54" s="3" t="s">
        <v>1953</v>
      </c>
      <c r="W54" s="3" t="s">
        <v>2846</v>
      </c>
      <c r="X54" s="3" t="s">
        <v>1019</v>
      </c>
      <c r="Y54" s="3">
        <f t="shared" si="0"/>
        <v>800</v>
      </c>
      <c r="Z54" s="3">
        <f t="shared" si="1"/>
        <v>19200</v>
      </c>
      <c r="AC54" s="5"/>
    </row>
    <row r="55" spans="1:29" s="3" customFormat="1" ht="12" customHeight="1" x14ac:dyDescent="0.2">
      <c r="A55" s="1" t="s">
        <v>664</v>
      </c>
      <c r="B55" s="2">
        <v>53.85</v>
      </c>
      <c r="C55" s="1" t="s">
        <v>2193</v>
      </c>
      <c r="D55" s="1" t="s">
        <v>2186</v>
      </c>
      <c r="E55" s="3" t="s">
        <v>2187</v>
      </c>
      <c r="F55" s="3">
        <v>16</v>
      </c>
      <c r="G55" s="3">
        <v>25</v>
      </c>
      <c r="J55" s="3" t="s">
        <v>446</v>
      </c>
      <c r="K55" s="4" t="s">
        <v>2340</v>
      </c>
      <c r="L55" s="1" t="s">
        <v>2185</v>
      </c>
      <c r="M55" s="3" t="s">
        <v>2340</v>
      </c>
      <c r="N55" s="3" t="s">
        <v>446</v>
      </c>
      <c r="P55" s="3">
        <v>25</v>
      </c>
      <c r="Q55" s="1" t="s">
        <v>2193</v>
      </c>
      <c r="R55" s="2">
        <v>90.15</v>
      </c>
      <c r="S55" s="8" t="s">
        <v>436</v>
      </c>
      <c r="T55" s="1" t="s">
        <v>665</v>
      </c>
      <c r="U55" s="3" t="s">
        <v>1953</v>
      </c>
      <c r="V55" s="3" t="s">
        <v>1953</v>
      </c>
      <c r="W55" s="3" t="s">
        <v>2846</v>
      </c>
      <c r="X55" s="3" t="s">
        <v>1019</v>
      </c>
      <c r="Y55" s="3">
        <f t="shared" si="0"/>
        <v>800</v>
      </c>
      <c r="Z55" s="3">
        <f t="shared" si="1"/>
        <v>19200</v>
      </c>
      <c r="AC55" s="5"/>
    </row>
    <row r="56" spans="1:29" s="22" customFormat="1" ht="12" customHeight="1" x14ac:dyDescent="0.2">
      <c r="A56" s="20" t="s">
        <v>666</v>
      </c>
      <c r="B56" s="21">
        <v>53.95</v>
      </c>
      <c r="C56" s="20" t="s">
        <v>2193</v>
      </c>
      <c r="D56" s="20" t="s">
        <v>2186</v>
      </c>
      <c r="E56" s="22" t="s">
        <v>2187</v>
      </c>
      <c r="F56" s="22">
        <v>16</v>
      </c>
      <c r="G56" s="22">
        <v>25</v>
      </c>
      <c r="J56" s="3" t="s">
        <v>446</v>
      </c>
      <c r="K56" s="23" t="s">
        <v>2340</v>
      </c>
      <c r="L56" s="20" t="s">
        <v>2185</v>
      </c>
      <c r="M56" s="3" t="s">
        <v>2340</v>
      </c>
      <c r="N56" s="3" t="s">
        <v>446</v>
      </c>
      <c r="O56" s="3"/>
      <c r="P56" s="3">
        <v>25</v>
      </c>
      <c r="Q56" s="1" t="s">
        <v>2193</v>
      </c>
      <c r="R56" s="2">
        <v>88.05</v>
      </c>
      <c r="S56" s="8" t="s">
        <v>436</v>
      </c>
      <c r="T56" s="1" t="s">
        <v>667</v>
      </c>
      <c r="U56" s="3" t="s">
        <v>1953</v>
      </c>
      <c r="V56" s="3" t="s">
        <v>1953</v>
      </c>
      <c r="W56" s="3" t="s">
        <v>2846</v>
      </c>
      <c r="X56" s="3" t="s">
        <v>1019</v>
      </c>
      <c r="Y56" s="3">
        <f t="shared" si="0"/>
        <v>800</v>
      </c>
      <c r="Z56" s="3">
        <f t="shared" si="1"/>
        <v>19200</v>
      </c>
      <c r="AC56" s="25"/>
    </row>
    <row r="57" spans="1:29" s="22" customFormat="1" ht="12" customHeight="1" x14ac:dyDescent="0.2">
      <c r="A57" s="20" t="s">
        <v>666</v>
      </c>
      <c r="B57" s="21">
        <v>53.95</v>
      </c>
      <c r="C57" s="20" t="s">
        <v>2193</v>
      </c>
      <c r="D57" s="20" t="s">
        <v>2186</v>
      </c>
      <c r="E57" s="22" t="s">
        <v>2187</v>
      </c>
      <c r="F57" s="22">
        <v>16</v>
      </c>
      <c r="G57" s="22">
        <v>25</v>
      </c>
      <c r="J57" s="3" t="s">
        <v>446</v>
      </c>
      <c r="K57" s="23" t="s">
        <v>2340</v>
      </c>
      <c r="L57" s="20" t="s">
        <v>2185</v>
      </c>
      <c r="M57" s="3" t="s">
        <v>2340</v>
      </c>
      <c r="N57" s="3" t="s">
        <v>446</v>
      </c>
      <c r="O57" s="3"/>
      <c r="P57" s="3">
        <v>25</v>
      </c>
      <c r="Q57" s="1" t="s">
        <v>2193</v>
      </c>
      <c r="R57" s="2">
        <v>87</v>
      </c>
      <c r="S57" s="8" t="s">
        <v>436</v>
      </c>
      <c r="T57" s="1" t="s">
        <v>668</v>
      </c>
      <c r="U57" s="3" t="s">
        <v>1953</v>
      </c>
      <c r="V57" s="3" t="s">
        <v>1953</v>
      </c>
      <c r="W57" s="3" t="s">
        <v>2846</v>
      </c>
      <c r="X57" s="3" t="s">
        <v>1019</v>
      </c>
      <c r="Y57" s="3">
        <f t="shared" si="0"/>
        <v>800</v>
      </c>
      <c r="Z57" s="3">
        <f t="shared" si="1"/>
        <v>19200</v>
      </c>
      <c r="AC57" s="25"/>
    </row>
    <row r="58" spans="1:29" s="22" customFormat="1" ht="12" customHeight="1" x14ac:dyDescent="0.2">
      <c r="A58" s="20" t="s">
        <v>666</v>
      </c>
      <c r="B58" s="21">
        <v>53.95</v>
      </c>
      <c r="C58" s="20" t="s">
        <v>2193</v>
      </c>
      <c r="D58" s="20" t="s">
        <v>2186</v>
      </c>
      <c r="E58" s="22" t="s">
        <v>2187</v>
      </c>
      <c r="F58" s="22">
        <v>16</v>
      </c>
      <c r="G58" s="22">
        <v>25</v>
      </c>
      <c r="J58" s="3" t="s">
        <v>446</v>
      </c>
      <c r="K58" s="23" t="s">
        <v>2340</v>
      </c>
      <c r="L58" s="20" t="s">
        <v>2185</v>
      </c>
      <c r="M58" s="3" t="s">
        <v>2340</v>
      </c>
      <c r="N58" s="3" t="s">
        <v>446</v>
      </c>
      <c r="O58" s="3"/>
      <c r="P58" s="3">
        <v>25</v>
      </c>
      <c r="Q58" s="1" t="s">
        <v>2193</v>
      </c>
      <c r="R58" s="2">
        <v>85</v>
      </c>
      <c r="S58" s="8" t="s">
        <v>436</v>
      </c>
      <c r="T58" s="1" t="s">
        <v>669</v>
      </c>
      <c r="U58" s="3" t="s">
        <v>1953</v>
      </c>
      <c r="V58" s="3" t="s">
        <v>1953</v>
      </c>
      <c r="W58" s="3" t="s">
        <v>2846</v>
      </c>
      <c r="X58" s="3" t="s">
        <v>1019</v>
      </c>
      <c r="Y58" s="3">
        <f t="shared" si="0"/>
        <v>800</v>
      </c>
      <c r="Z58" s="3">
        <f t="shared" si="1"/>
        <v>19200</v>
      </c>
      <c r="AC58" s="25"/>
    </row>
    <row r="59" spans="1:29" s="3" customFormat="1" ht="12" customHeight="1" x14ac:dyDescent="0.2">
      <c r="A59" s="1" t="s">
        <v>670</v>
      </c>
      <c r="B59" s="2">
        <v>55.2</v>
      </c>
      <c r="C59" s="1" t="s">
        <v>2193</v>
      </c>
      <c r="D59" s="1" t="s">
        <v>2186</v>
      </c>
      <c r="E59" s="3" t="s">
        <v>2187</v>
      </c>
      <c r="F59" s="3">
        <v>16</v>
      </c>
      <c r="G59" s="3">
        <v>25</v>
      </c>
      <c r="J59" s="3" t="s">
        <v>446</v>
      </c>
      <c r="K59" s="4" t="s">
        <v>2340</v>
      </c>
      <c r="L59" s="1" t="s">
        <v>2185</v>
      </c>
      <c r="M59" s="22" t="s">
        <v>2340</v>
      </c>
      <c r="N59" s="3" t="s">
        <v>446</v>
      </c>
      <c r="O59" s="22"/>
      <c r="P59" s="22">
        <v>25</v>
      </c>
      <c r="Q59" s="20" t="s">
        <v>2193</v>
      </c>
      <c r="R59" s="21">
        <v>83.05</v>
      </c>
      <c r="S59" s="8" t="s">
        <v>436</v>
      </c>
      <c r="T59" s="20" t="s">
        <v>671</v>
      </c>
      <c r="U59" s="22" t="s">
        <v>1953</v>
      </c>
      <c r="V59" s="3" t="s">
        <v>1953</v>
      </c>
      <c r="W59" s="3" t="s">
        <v>2846</v>
      </c>
      <c r="X59" s="3" t="s">
        <v>1019</v>
      </c>
      <c r="Y59" s="3">
        <f t="shared" si="0"/>
        <v>800</v>
      </c>
      <c r="Z59" s="3">
        <f t="shared" si="1"/>
        <v>19200</v>
      </c>
      <c r="AC59" s="5"/>
    </row>
    <row r="60" spans="1:29" s="3" customFormat="1" ht="12" customHeight="1" x14ac:dyDescent="0.2">
      <c r="A60" s="1" t="s">
        <v>672</v>
      </c>
      <c r="B60" s="2">
        <v>55.25</v>
      </c>
      <c r="C60" s="1" t="s">
        <v>2193</v>
      </c>
      <c r="D60" s="1" t="s">
        <v>2186</v>
      </c>
      <c r="E60" s="3" t="s">
        <v>2187</v>
      </c>
      <c r="F60" s="3">
        <v>16</v>
      </c>
      <c r="G60" s="3">
        <v>25</v>
      </c>
      <c r="J60" s="3" t="s">
        <v>446</v>
      </c>
      <c r="K60" s="4" t="s">
        <v>2340</v>
      </c>
      <c r="L60" s="1" t="s">
        <v>2185</v>
      </c>
      <c r="M60" s="22" t="s">
        <v>2340</v>
      </c>
      <c r="N60" s="3" t="s">
        <v>446</v>
      </c>
      <c r="O60" s="22"/>
      <c r="P60" s="22">
        <v>25</v>
      </c>
      <c r="Q60" s="20" t="s">
        <v>2193</v>
      </c>
      <c r="R60" s="21">
        <v>83.05</v>
      </c>
      <c r="S60" s="8" t="s">
        <v>436</v>
      </c>
      <c r="T60" s="20" t="s">
        <v>671</v>
      </c>
      <c r="U60" s="22" t="s">
        <v>1953</v>
      </c>
      <c r="V60" s="3" t="s">
        <v>1953</v>
      </c>
      <c r="W60" s="3" t="s">
        <v>2846</v>
      </c>
      <c r="X60" s="3" t="s">
        <v>1019</v>
      </c>
      <c r="Y60" s="3">
        <f t="shared" si="0"/>
        <v>800</v>
      </c>
      <c r="Z60" s="3">
        <f t="shared" si="1"/>
        <v>19200</v>
      </c>
      <c r="AC60" s="5"/>
    </row>
    <row r="61" spans="1:29" s="22" customFormat="1" ht="12" customHeight="1" x14ac:dyDescent="0.2">
      <c r="A61" s="20" t="s">
        <v>673</v>
      </c>
      <c r="B61" s="21">
        <v>55.75</v>
      </c>
      <c r="C61" s="20" t="s">
        <v>2193</v>
      </c>
      <c r="D61" s="20" t="s">
        <v>2186</v>
      </c>
      <c r="E61" s="22" t="s">
        <v>2187</v>
      </c>
      <c r="F61" s="22">
        <v>16</v>
      </c>
      <c r="G61" s="22">
        <v>25</v>
      </c>
      <c r="J61" s="3" t="s">
        <v>446</v>
      </c>
      <c r="K61" s="23" t="s">
        <v>2340</v>
      </c>
      <c r="L61" s="20" t="s">
        <v>2185</v>
      </c>
      <c r="M61" s="22" t="s">
        <v>2340</v>
      </c>
      <c r="N61" s="3" t="s">
        <v>446</v>
      </c>
      <c r="P61" s="22">
        <v>25</v>
      </c>
      <c r="Q61" s="20" t="s">
        <v>2193</v>
      </c>
      <c r="R61" s="21">
        <v>83.05</v>
      </c>
      <c r="S61" s="8" t="s">
        <v>436</v>
      </c>
      <c r="T61" s="20" t="s">
        <v>674</v>
      </c>
      <c r="U61" s="22" t="s">
        <v>1953</v>
      </c>
      <c r="V61" s="3" t="s">
        <v>1953</v>
      </c>
      <c r="W61" s="3" t="s">
        <v>2846</v>
      </c>
      <c r="X61" s="3" t="s">
        <v>1019</v>
      </c>
      <c r="Y61" s="3">
        <f t="shared" si="0"/>
        <v>800</v>
      </c>
      <c r="Z61" s="3">
        <f t="shared" si="1"/>
        <v>19200</v>
      </c>
      <c r="AC61" s="25"/>
    </row>
    <row r="62" spans="1:29" s="22" customFormat="1" ht="12" customHeight="1" x14ac:dyDescent="0.2">
      <c r="A62" s="20" t="s">
        <v>675</v>
      </c>
      <c r="B62" s="21">
        <v>55.95</v>
      </c>
      <c r="C62" s="20" t="s">
        <v>2193</v>
      </c>
      <c r="D62" s="20" t="s">
        <v>2186</v>
      </c>
      <c r="E62" s="22" t="s">
        <v>2187</v>
      </c>
      <c r="F62" s="22">
        <v>16</v>
      </c>
      <c r="G62" s="22">
        <v>25</v>
      </c>
      <c r="J62" s="3" t="s">
        <v>446</v>
      </c>
      <c r="K62" s="23" t="s">
        <v>2340</v>
      </c>
      <c r="L62" s="20" t="s">
        <v>2185</v>
      </c>
      <c r="M62" s="3" t="s">
        <v>2340</v>
      </c>
      <c r="N62" s="3" t="s">
        <v>446</v>
      </c>
      <c r="O62" s="3"/>
      <c r="P62" s="3">
        <v>25</v>
      </c>
      <c r="Q62" s="1" t="s">
        <v>2193</v>
      </c>
      <c r="R62" s="2">
        <v>82.25</v>
      </c>
      <c r="S62" s="8" t="s">
        <v>436</v>
      </c>
      <c r="T62" s="1" t="s">
        <v>676</v>
      </c>
      <c r="U62" s="3" t="s">
        <v>1953</v>
      </c>
      <c r="V62" s="3" t="s">
        <v>1953</v>
      </c>
      <c r="W62" s="3" t="s">
        <v>2846</v>
      </c>
      <c r="X62" s="3" t="s">
        <v>1019</v>
      </c>
      <c r="Y62" s="3">
        <f t="shared" si="0"/>
        <v>800</v>
      </c>
      <c r="Z62" s="3">
        <f t="shared" si="1"/>
        <v>19200</v>
      </c>
      <c r="AC62" s="25"/>
    </row>
    <row r="63" spans="1:29" s="22" customFormat="1" ht="12" customHeight="1" x14ac:dyDescent="0.2">
      <c r="A63" s="20" t="s">
        <v>677</v>
      </c>
      <c r="B63" s="21">
        <v>56.5</v>
      </c>
      <c r="C63" s="20" t="s">
        <v>2193</v>
      </c>
      <c r="D63" s="20" t="s">
        <v>2186</v>
      </c>
      <c r="E63" s="22" t="s">
        <v>2187</v>
      </c>
      <c r="F63" s="22">
        <v>16</v>
      </c>
      <c r="G63" s="22">
        <v>25</v>
      </c>
      <c r="J63" s="3" t="s">
        <v>446</v>
      </c>
      <c r="K63" s="23" t="s">
        <v>2340</v>
      </c>
      <c r="L63" s="20" t="s">
        <v>2185</v>
      </c>
      <c r="M63" s="3" t="s">
        <v>2340</v>
      </c>
      <c r="N63" s="3" t="s">
        <v>446</v>
      </c>
      <c r="O63" s="3"/>
      <c r="P63" s="3">
        <v>25</v>
      </c>
      <c r="Q63" s="1" t="s">
        <v>2193</v>
      </c>
      <c r="R63" s="2">
        <v>82.05</v>
      </c>
      <c r="S63" s="8" t="s">
        <v>436</v>
      </c>
      <c r="T63" s="1" t="s">
        <v>678</v>
      </c>
      <c r="U63" s="3" t="s">
        <v>1953</v>
      </c>
      <c r="V63" s="3" t="s">
        <v>1953</v>
      </c>
      <c r="W63" s="3" t="s">
        <v>2846</v>
      </c>
      <c r="X63" s="3" t="s">
        <v>1019</v>
      </c>
      <c r="Y63" s="3">
        <f t="shared" si="0"/>
        <v>800</v>
      </c>
      <c r="Z63" s="3">
        <f t="shared" si="1"/>
        <v>19200</v>
      </c>
      <c r="AC63" s="25"/>
    </row>
    <row r="64" spans="1:29" s="22" customFormat="1" ht="12" customHeight="1" x14ac:dyDescent="0.2">
      <c r="A64" s="20" t="s">
        <v>677</v>
      </c>
      <c r="B64" s="21">
        <v>56.5</v>
      </c>
      <c r="C64" s="20" t="s">
        <v>2193</v>
      </c>
      <c r="D64" s="20" t="s">
        <v>2186</v>
      </c>
      <c r="E64" s="22" t="s">
        <v>2187</v>
      </c>
      <c r="F64" s="22">
        <v>16</v>
      </c>
      <c r="G64" s="22">
        <v>25</v>
      </c>
      <c r="J64" s="3" t="s">
        <v>446</v>
      </c>
      <c r="K64" s="23" t="s">
        <v>2340</v>
      </c>
      <c r="L64" s="20" t="s">
        <v>2185</v>
      </c>
      <c r="M64" s="22" t="s">
        <v>2340</v>
      </c>
      <c r="N64" s="3" t="s">
        <v>446</v>
      </c>
      <c r="P64" s="22">
        <v>25</v>
      </c>
      <c r="Q64" s="20" t="s">
        <v>2193</v>
      </c>
      <c r="R64" s="21">
        <v>80.05</v>
      </c>
      <c r="S64" s="8" t="s">
        <v>436</v>
      </c>
      <c r="T64" s="20" t="s">
        <v>679</v>
      </c>
      <c r="U64" s="22" t="s">
        <v>1953</v>
      </c>
      <c r="V64" s="3" t="s">
        <v>1953</v>
      </c>
      <c r="W64" s="3" t="s">
        <v>2846</v>
      </c>
      <c r="X64" s="3" t="s">
        <v>1019</v>
      </c>
      <c r="Y64" s="3">
        <f t="shared" si="0"/>
        <v>800</v>
      </c>
      <c r="Z64" s="3">
        <f t="shared" si="1"/>
        <v>19200</v>
      </c>
      <c r="AC64" s="25"/>
    </row>
    <row r="65" spans="1:29" s="22" customFormat="1" ht="12" customHeight="1" x14ac:dyDescent="0.2">
      <c r="A65" s="20" t="s">
        <v>680</v>
      </c>
      <c r="B65" s="21">
        <v>56.95</v>
      </c>
      <c r="C65" s="20" t="s">
        <v>2193</v>
      </c>
      <c r="D65" s="20" t="s">
        <v>2186</v>
      </c>
      <c r="E65" s="22" t="s">
        <v>2187</v>
      </c>
      <c r="F65" s="22">
        <v>16</v>
      </c>
      <c r="G65" s="22">
        <v>25</v>
      </c>
      <c r="J65" s="3" t="s">
        <v>446</v>
      </c>
      <c r="K65" s="23" t="s">
        <v>2340</v>
      </c>
      <c r="L65" s="20" t="s">
        <v>2185</v>
      </c>
      <c r="M65" s="22" t="s">
        <v>2340</v>
      </c>
      <c r="N65" s="3" t="s">
        <v>446</v>
      </c>
      <c r="P65" s="22">
        <v>25</v>
      </c>
      <c r="Q65" s="20" t="s">
        <v>2193</v>
      </c>
      <c r="R65" s="21">
        <v>80</v>
      </c>
      <c r="S65" s="8" t="s">
        <v>436</v>
      </c>
      <c r="T65" s="20" t="s">
        <v>681</v>
      </c>
      <c r="U65" s="22" t="s">
        <v>1953</v>
      </c>
      <c r="V65" s="3" t="s">
        <v>1953</v>
      </c>
      <c r="W65" s="3" t="s">
        <v>2846</v>
      </c>
      <c r="X65" s="3" t="s">
        <v>1019</v>
      </c>
      <c r="Y65" s="3">
        <f t="shared" si="0"/>
        <v>800</v>
      </c>
      <c r="Z65" s="3">
        <f t="shared" si="1"/>
        <v>19200</v>
      </c>
      <c r="AC65" s="25"/>
    </row>
    <row r="66" spans="1:29" s="22" customFormat="1" ht="12" customHeight="1" x14ac:dyDescent="0.2">
      <c r="A66" s="20" t="s">
        <v>682</v>
      </c>
      <c r="B66" s="21">
        <v>57</v>
      </c>
      <c r="C66" s="20" t="s">
        <v>2193</v>
      </c>
      <c r="D66" s="20" t="s">
        <v>2186</v>
      </c>
      <c r="E66" s="22" t="s">
        <v>2187</v>
      </c>
      <c r="F66" s="22">
        <v>16</v>
      </c>
      <c r="G66" s="22">
        <v>25</v>
      </c>
      <c r="J66" s="3" t="s">
        <v>446</v>
      </c>
      <c r="K66" s="23" t="s">
        <v>2340</v>
      </c>
      <c r="L66" s="20" t="s">
        <v>2185</v>
      </c>
      <c r="M66" s="22" t="s">
        <v>2340</v>
      </c>
      <c r="N66" s="3" t="s">
        <v>446</v>
      </c>
      <c r="P66" s="22">
        <v>25</v>
      </c>
      <c r="Q66" s="20" t="s">
        <v>2193</v>
      </c>
      <c r="R66" s="21">
        <v>80</v>
      </c>
      <c r="S66" s="8" t="s">
        <v>436</v>
      </c>
      <c r="T66" s="20" t="s">
        <v>681</v>
      </c>
      <c r="U66" s="22" t="s">
        <v>1953</v>
      </c>
      <c r="V66" s="3" t="s">
        <v>1953</v>
      </c>
      <c r="W66" s="3" t="s">
        <v>2846</v>
      </c>
      <c r="X66" s="3" t="s">
        <v>1019</v>
      </c>
      <c r="Y66" s="3">
        <f t="shared" si="0"/>
        <v>800</v>
      </c>
      <c r="Z66" s="3">
        <f t="shared" si="1"/>
        <v>19200</v>
      </c>
      <c r="AC66" s="25"/>
    </row>
    <row r="67" spans="1:29" s="22" customFormat="1" ht="12" customHeight="1" x14ac:dyDescent="0.2">
      <c r="A67" s="20" t="s">
        <v>683</v>
      </c>
      <c r="B67" s="21">
        <v>60</v>
      </c>
      <c r="C67" s="20" t="s">
        <v>2193</v>
      </c>
      <c r="D67" s="20" t="s">
        <v>2186</v>
      </c>
      <c r="E67" s="22" t="s">
        <v>2187</v>
      </c>
      <c r="F67" s="22">
        <v>16</v>
      </c>
      <c r="G67" s="22">
        <v>25</v>
      </c>
      <c r="J67" s="3" t="s">
        <v>446</v>
      </c>
      <c r="K67" s="23" t="s">
        <v>2340</v>
      </c>
      <c r="L67" s="20" t="s">
        <v>2185</v>
      </c>
      <c r="M67" s="3" t="s">
        <v>2340</v>
      </c>
      <c r="N67" s="3" t="s">
        <v>446</v>
      </c>
      <c r="O67" s="3"/>
      <c r="P67" s="3">
        <v>25</v>
      </c>
      <c r="Q67" s="1" t="s">
        <v>2193</v>
      </c>
      <c r="R67" s="2">
        <v>79.3</v>
      </c>
      <c r="S67" s="8" t="s">
        <v>436</v>
      </c>
      <c r="T67" s="1" t="s">
        <v>684</v>
      </c>
      <c r="U67" s="3" t="s">
        <v>1953</v>
      </c>
      <c r="V67" s="3" t="s">
        <v>1953</v>
      </c>
      <c r="W67" s="3" t="s">
        <v>2846</v>
      </c>
      <c r="X67" s="3" t="s">
        <v>1019</v>
      </c>
      <c r="Y67" s="3">
        <f t="shared" si="0"/>
        <v>800</v>
      </c>
      <c r="Z67" s="3">
        <f t="shared" si="1"/>
        <v>19200</v>
      </c>
      <c r="AC67" s="25"/>
    </row>
    <row r="68" spans="1:29" s="22" customFormat="1" ht="12" customHeight="1" x14ac:dyDescent="0.2">
      <c r="A68" s="20" t="s">
        <v>683</v>
      </c>
      <c r="B68" s="21">
        <v>60</v>
      </c>
      <c r="C68" s="20" t="s">
        <v>2193</v>
      </c>
      <c r="D68" s="20" t="s">
        <v>2186</v>
      </c>
      <c r="E68" s="22" t="s">
        <v>2187</v>
      </c>
      <c r="F68" s="22">
        <v>16</v>
      </c>
      <c r="G68" s="22">
        <v>25</v>
      </c>
      <c r="J68" s="3" t="s">
        <v>446</v>
      </c>
      <c r="K68" s="23" t="s">
        <v>2340</v>
      </c>
      <c r="L68" s="20" t="s">
        <v>2185</v>
      </c>
      <c r="M68" s="22" t="s">
        <v>2340</v>
      </c>
      <c r="N68" s="3" t="s">
        <v>446</v>
      </c>
      <c r="P68" s="22">
        <v>25</v>
      </c>
      <c r="Q68" s="20" t="s">
        <v>2193</v>
      </c>
      <c r="R68" s="21">
        <v>77.75</v>
      </c>
      <c r="S68" s="8" t="s">
        <v>436</v>
      </c>
      <c r="T68" s="20" t="s">
        <v>685</v>
      </c>
      <c r="U68" s="22" t="s">
        <v>1953</v>
      </c>
      <c r="V68" s="3" t="s">
        <v>1953</v>
      </c>
      <c r="W68" s="3" t="s">
        <v>2846</v>
      </c>
      <c r="X68" s="3" t="s">
        <v>1019</v>
      </c>
      <c r="Y68" s="3">
        <f t="shared" ref="Y68:Y131" si="2">F68*G68*2</f>
        <v>800</v>
      </c>
      <c r="Z68" s="3">
        <f t="shared" ref="Z68:Z131" si="3">Y68*24</f>
        <v>19200</v>
      </c>
      <c r="AC68" s="25"/>
    </row>
    <row r="69" spans="1:29" s="3" customFormat="1" ht="12" customHeight="1" x14ac:dyDescent="0.2">
      <c r="A69" s="1" t="s">
        <v>686</v>
      </c>
      <c r="B69" s="2">
        <v>60</v>
      </c>
      <c r="C69" s="1" t="s">
        <v>2193</v>
      </c>
      <c r="D69" s="1" t="s">
        <v>2186</v>
      </c>
      <c r="E69" s="3" t="s">
        <v>2187</v>
      </c>
      <c r="F69" s="3">
        <v>16</v>
      </c>
      <c r="G69" s="3">
        <v>25</v>
      </c>
      <c r="J69" s="3" t="s">
        <v>446</v>
      </c>
      <c r="K69" s="4" t="s">
        <v>2340</v>
      </c>
      <c r="L69" s="1" t="s">
        <v>2185</v>
      </c>
      <c r="M69" s="22" t="s">
        <v>2340</v>
      </c>
      <c r="N69" s="3" t="s">
        <v>446</v>
      </c>
      <c r="O69" s="22"/>
      <c r="P69" s="22">
        <v>25</v>
      </c>
      <c r="Q69" s="20" t="s">
        <v>2193</v>
      </c>
      <c r="R69" s="21">
        <v>56</v>
      </c>
      <c r="S69" s="8" t="s">
        <v>436</v>
      </c>
      <c r="T69" s="20" t="s">
        <v>687</v>
      </c>
      <c r="U69" s="22" t="s">
        <v>1953</v>
      </c>
      <c r="V69" s="3" t="s">
        <v>1953</v>
      </c>
      <c r="W69" s="3" t="s">
        <v>2846</v>
      </c>
      <c r="X69" s="3" t="s">
        <v>1019</v>
      </c>
      <c r="Y69" s="3">
        <f t="shared" si="2"/>
        <v>800</v>
      </c>
      <c r="Z69" s="3">
        <f t="shared" si="3"/>
        <v>19200</v>
      </c>
      <c r="AC69" s="5"/>
    </row>
    <row r="70" spans="1:29" s="22" customFormat="1" ht="12" customHeight="1" x14ac:dyDescent="0.2">
      <c r="A70" s="20" t="s">
        <v>688</v>
      </c>
      <c r="B70" s="21">
        <v>60</v>
      </c>
      <c r="C70" s="20" t="s">
        <v>2193</v>
      </c>
      <c r="D70" s="20" t="s">
        <v>2186</v>
      </c>
      <c r="E70" s="22" t="s">
        <v>2187</v>
      </c>
      <c r="F70" s="22">
        <v>16</v>
      </c>
      <c r="G70" s="22">
        <v>25</v>
      </c>
      <c r="J70" s="3" t="s">
        <v>446</v>
      </c>
      <c r="K70" s="23" t="s">
        <v>2340</v>
      </c>
      <c r="L70" s="20" t="s">
        <v>2185</v>
      </c>
      <c r="M70" s="22" t="s">
        <v>2340</v>
      </c>
      <c r="N70" s="3" t="s">
        <v>446</v>
      </c>
      <c r="P70" s="22">
        <v>25</v>
      </c>
      <c r="Q70" s="20" t="s">
        <v>2193</v>
      </c>
      <c r="R70" s="21">
        <v>56</v>
      </c>
      <c r="S70" s="8" t="s">
        <v>436</v>
      </c>
      <c r="T70" s="20" t="s">
        <v>687</v>
      </c>
      <c r="U70" s="22" t="s">
        <v>1953</v>
      </c>
      <c r="V70" s="3" t="s">
        <v>1953</v>
      </c>
      <c r="W70" s="3" t="s">
        <v>2846</v>
      </c>
      <c r="X70" s="3" t="s">
        <v>1019</v>
      </c>
      <c r="Y70" s="3">
        <f t="shared" si="2"/>
        <v>800</v>
      </c>
      <c r="Z70" s="3">
        <f t="shared" si="3"/>
        <v>19200</v>
      </c>
      <c r="AC70" s="25"/>
    </row>
    <row r="71" spans="1:29" s="22" customFormat="1" ht="12" customHeight="1" x14ac:dyDescent="0.2">
      <c r="A71" s="20" t="s">
        <v>688</v>
      </c>
      <c r="B71" s="21">
        <v>60</v>
      </c>
      <c r="C71" s="20" t="s">
        <v>2193</v>
      </c>
      <c r="D71" s="20" t="s">
        <v>2186</v>
      </c>
      <c r="E71" s="22" t="s">
        <v>2187</v>
      </c>
      <c r="F71" s="22">
        <v>16</v>
      </c>
      <c r="G71" s="22">
        <v>25</v>
      </c>
      <c r="J71" s="3" t="s">
        <v>446</v>
      </c>
      <c r="K71" s="23" t="s">
        <v>2340</v>
      </c>
      <c r="L71" s="20" t="s">
        <v>2185</v>
      </c>
      <c r="M71" s="3" t="s">
        <v>2340</v>
      </c>
      <c r="N71" s="3" t="s">
        <v>446</v>
      </c>
      <c r="O71" s="3"/>
      <c r="P71" s="3">
        <v>25</v>
      </c>
      <c r="Q71" s="1" t="s">
        <v>2193</v>
      </c>
      <c r="R71" s="2">
        <v>35.200000000000003</v>
      </c>
      <c r="S71" s="8" t="s">
        <v>436</v>
      </c>
      <c r="T71" s="1" t="s">
        <v>2092</v>
      </c>
      <c r="U71" s="3" t="s">
        <v>1953</v>
      </c>
      <c r="V71" s="3" t="s">
        <v>1953</v>
      </c>
      <c r="W71" s="3" t="s">
        <v>2846</v>
      </c>
      <c r="X71" s="3" t="s">
        <v>1019</v>
      </c>
      <c r="Y71" s="3">
        <f t="shared" si="2"/>
        <v>800</v>
      </c>
      <c r="Z71" s="3">
        <f t="shared" si="3"/>
        <v>19200</v>
      </c>
      <c r="AC71" s="25"/>
    </row>
    <row r="72" spans="1:29" s="22" customFormat="1" ht="12" customHeight="1" x14ac:dyDescent="0.2">
      <c r="A72" s="20" t="s">
        <v>689</v>
      </c>
      <c r="B72" s="21">
        <v>63</v>
      </c>
      <c r="C72" s="20" t="s">
        <v>2193</v>
      </c>
      <c r="D72" s="20" t="s">
        <v>2186</v>
      </c>
      <c r="E72" s="22" t="s">
        <v>2187</v>
      </c>
      <c r="F72" s="22">
        <v>16</v>
      </c>
      <c r="G72" s="22">
        <v>25</v>
      </c>
      <c r="J72" s="3" t="s">
        <v>446</v>
      </c>
      <c r="K72" s="23" t="s">
        <v>2340</v>
      </c>
      <c r="L72" s="20" t="s">
        <v>2185</v>
      </c>
      <c r="M72" s="3" t="s">
        <v>2340</v>
      </c>
      <c r="N72" s="3" t="s">
        <v>446</v>
      </c>
      <c r="O72" s="3"/>
      <c r="P72" s="3">
        <v>25</v>
      </c>
      <c r="Q72" s="1" t="s">
        <v>2193</v>
      </c>
      <c r="R72" s="2">
        <v>35.200000000000003</v>
      </c>
      <c r="S72" s="8" t="s">
        <v>436</v>
      </c>
      <c r="T72" s="1" t="s">
        <v>2092</v>
      </c>
      <c r="U72" s="3" t="s">
        <v>1953</v>
      </c>
      <c r="V72" s="3" t="s">
        <v>1953</v>
      </c>
      <c r="W72" s="3" t="s">
        <v>2846</v>
      </c>
      <c r="X72" s="3" t="s">
        <v>1019</v>
      </c>
      <c r="Y72" s="3">
        <f t="shared" si="2"/>
        <v>800</v>
      </c>
      <c r="Z72" s="3">
        <f t="shared" si="3"/>
        <v>19200</v>
      </c>
      <c r="AC72" s="25"/>
    </row>
    <row r="73" spans="1:29" s="22" customFormat="1" ht="12" customHeight="1" x14ac:dyDescent="0.2">
      <c r="A73" s="20" t="s">
        <v>689</v>
      </c>
      <c r="B73" s="21">
        <v>63</v>
      </c>
      <c r="C73" s="20" t="s">
        <v>2193</v>
      </c>
      <c r="D73" s="20" t="s">
        <v>2186</v>
      </c>
      <c r="E73" s="22" t="s">
        <v>2187</v>
      </c>
      <c r="F73" s="22">
        <v>16</v>
      </c>
      <c r="G73" s="22">
        <v>25</v>
      </c>
      <c r="J73" s="3" t="s">
        <v>446</v>
      </c>
      <c r="K73" s="23" t="s">
        <v>2340</v>
      </c>
      <c r="L73" s="20" t="s">
        <v>2185</v>
      </c>
      <c r="M73" s="3" t="s">
        <v>2340</v>
      </c>
      <c r="N73" s="3" t="s">
        <v>446</v>
      </c>
      <c r="O73" s="3"/>
      <c r="P73" s="3">
        <v>25</v>
      </c>
      <c r="Q73" s="1" t="s">
        <v>2193</v>
      </c>
      <c r="R73" s="2">
        <v>35.200000000000003</v>
      </c>
      <c r="S73" s="8" t="s">
        <v>436</v>
      </c>
      <c r="T73" s="1" t="s">
        <v>2094</v>
      </c>
      <c r="U73" s="3" t="s">
        <v>1953</v>
      </c>
      <c r="V73" s="3" t="s">
        <v>1953</v>
      </c>
      <c r="W73" s="3" t="s">
        <v>2846</v>
      </c>
      <c r="X73" s="3" t="s">
        <v>1019</v>
      </c>
      <c r="Y73" s="3">
        <f t="shared" si="2"/>
        <v>800</v>
      </c>
      <c r="Z73" s="3">
        <f t="shared" si="3"/>
        <v>19200</v>
      </c>
      <c r="AC73" s="25"/>
    </row>
    <row r="74" spans="1:29" s="22" customFormat="1" ht="12" customHeight="1" x14ac:dyDescent="0.2">
      <c r="A74" s="20" t="s">
        <v>689</v>
      </c>
      <c r="B74" s="21">
        <v>63</v>
      </c>
      <c r="C74" s="20" t="s">
        <v>2193</v>
      </c>
      <c r="D74" s="20" t="s">
        <v>2186</v>
      </c>
      <c r="E74" s="22" t="s">
        <v>2187</v>
      </c>
      <c r="F74" s="22">
        <v>16</v>
      </c>
      <c r="G74" s="22">
        <v>25</v>
      </c>
      <c r="J74" s="3" t="s">
        <v>446</v>
      </c>
      <c r="K74" s="23" t="s">
        <v>2340</v>
      </c>
      <c r="L74" s="20" t="s">
        <v>2185</v>
      </c>
      <c r="M74" s="22" t="s">
        <v>2340</v>
      </c>
      <c r="N74" s="3" t="s">
        <v>446</v>
      </c>
      <c r="P74" s="22">
        <v>25</v>
      </c>
      <c r="Q74" s="20" t="s">
        <v>2193</v>
      </c>
      <c r="R74" s="21">
        <v>0.05</v>
      </c>
      <c r="S74" s="8" t="s">
        <v>436</v>
      </c>
      <c r="T74" s="20" t="s">
        <v>690</v>
      </c>
      <c r="U74" s="22" t="s">
        <v>1953</v>
      </c>
      <c r="V74" s="3" t="s">
        <v>1953</v>
      </c>
      <c r="W74" s="3" t="s">
        <v>2846</v>
      </c>
      <c r="X74" s="3" t="s">
        <v>1019</v>
      </c>
      <c r="Y74" s="3">
        <f t="shared" si="2"/>
        <v>800</v>
      </c>
      <c r="Z74" s="3">
        <f t="shared" si="3"/>
        <v>19200</v>
      </c>
      <c r="AC74" s="25"/>
    </row>
    <row r="75" spans="1:29" s="22" customFormat="1" ht="12" customHeight="1" x14ac:dyDescent="0.2">
      <c r="A75" s="20" t="s">
        <v>691</v>
      </c>
      <c r="B75" s="21">
        <v>72</v>
      </c>
      <c r="C75" s="20" t="s">
        <v>2193</v>
      </c>
      <c r="D75" s="20" t="s">
        <v>2186</v>
      </c>
      <c r="E75" s="22" t="s">
        <v>2187</v>
      </c>
      <c r="F75" s="22">
        <v>16</v>
      </c>
      <c r="G75" s="22">
        <v>25</v>
      </c>
      <c r="J75" s="3" t="s">
        <v>446</v>
      </c>
      <c r="K75" s="23" t="s">
        <v>2340</v>
      </c>
      <c r="L75" s="20" t="s">
        <v>2185</v>
      </c>
      <c r="M75" s="22" t="s">
        <v>2340</v>
      </c>
      <c r="N75" s="3" t="s">
        <v>446</v>
      </c>
      <c r="P75" s="22">
        <v>25</v>
      </c>
      <c r="Q75" s="20" t="s">
        <v>2193</v>
      </c>
      <c r="R75" s="21">
        <v>0.05</v>
      </c>
      <c r="S75" s="8" t="s">
        <v>436</v>
      </c>
      <c r="T75" s="20" t="s">
        <v>690</v>
      </c>
      <c r="U75" s="22" t="s">
        <v>1953</v>
      </c>
      <c r="V75" s="3" t="s">
        <v>1953</v>
      </c>
      <c r="W75" s="3" t="s">
        <v>2846</v>
      </c>
      <c r="X75" s="3" t="s">
        <v>1019</v>
      </c>
      <c r="Y75" s="3">
        <f t="shared" si="2"/>
        <v>800</v>
      </c>
      <c r="Z75" s="3">
        <f t="shared" si="3"/>
        <v>19200</v>
      </c>
      <c r="AC75" s="25"/>
    </row>
    <row r="76" spans="1:29" s="22" customFormat="1" ht="12" customHeight="1" x14ac:dyDescent="0.2">
      <c r="A76" s="20" t="s">
        <v>692</v>
      </c>
      <c r="B76" s="21">
        <v>76.45</v>
      </c>
      <c r="C76" s="20" t="s">
        <v>2193</v>
      </c>
      <c r="D76" s="20" t="s">
        <v>2186</v>
      </c>
      <c r="E76" s="22" t="s">
        <v>2187</v>
      </c>
      <c r="F76" s="22">
        <v>16</v>
      </c>
      <c r="G76" s="22">
        <v>25</v>
      </c>
      <c r="J76" s="3" t="s">
        <v>446</v>
      </c>
      <c r="K76" s="23" t="s">
        <v>2340</v>
      </c>
      <c r="L76" s="20" t="s">
        <v>2185</v>
      </c>
      <c r="M76" s="3" t="s">
        <v>2340</v>
      </c>
      <c r="N76" s="3" t="s">
        <v>446</v>
      </c>
      <c r="O76" s="3"/>
      <c r="P76" s="3">
        <v>25</v>
      </c>
      <c r="Q76" s="1" t="s">
        <v>2193</v>
      </c>
      <c r="R76" s="2">
        <v>29.08</v>
      </c>
      <c r="S76" s="8" t="s">
        <v>436</v>
      </c>
      <c r="T76" s="1" t="s">
        <v>693</v>
      </c>
      <c r="U76" s="3" t="s">
        <v>1953</v>
      </c>
      <c r="V76" s="3" t="s">
        <v>1953</v>
      </c>
      <c r="W76" s="3" t="s">
        <v>2846</v>
      </c>
      <c r="X76" s="3" t="s">
        <v>1019</v>
      </c>
      <c r="Y76" s="3">
        <f t="shared" si="2"/>
        <v>800</v>
      </c>
      <c r="Z76" s="3">
        <f t="shared" si="3"/>
        <v>19200</v>
      </c>
      <c r="AC76" s="25"/>
    </row>
    <row r="77" spans="1:29" s="22" customFormat="1" ht="12" customHeight="1" x14ac:dyDescent="0.2">
      <c r="A77" s="20" t="s">
        <v>694</v>
      </c>
      <c r="B77" s="21">
        <v>87.45</v>
      </c>
      <c r="C77" s="20" t="s">
        <v>2193</v>
      </c>
      <c r="D77" s="20" t="s">
        <v>2186</v>
      </c>
      <c r="E77" s="22" t="s">
        <v>2187</v>
      </c>
      <c r="F77" s="22">
        <v>16</v>
      </c>
      <c r="G77" s="22">
        <v>25</v>
      </c>
      <c r="J77" s="3" t="s">
        <v>446</v>
      </c>
      <c r="K77" s="23" t="s">
        <v>2340</v>
      </c>
      <c r="L77" s="20" t="s">
        <v>2185</v>
      </c>
      <c r="M77" s="3" t="s">
        <v>2340</v>
      </c>
      <c r="N77" s="3" t="s">
        <v>446</v>
      </c>
      <c r="O77" s="3"/>
      <c r="P77" s="3">
        <v>25</v>
      </c>
      <c r="Q77" s="1" t="s">
        <v>2193</v>
      </c>
      <c r="R77" s="2">
        <v>25.05</v>
      </c>
      <c r="S77" s="8" t="s">
        <v>436</v>
      </c>
      <c r="T77" s="1" t="s">
        <v>2100</v>
      </c>
      <c r="U77" s="3" t="s">
        <v>1953</v>
      </c>
      <c r="V77" s="3" t="s">
        <v>1953</v>
      </c>
      <c r="W77" s="3" t="s">
        <v>2846</v>
      </c>
      <c r="X77" s="3" t="s">
        <v>1019</v>
      </c>
      <c r="Y77" s="3">
        <f t="shared" si="2"/>
        <v>800</v>
      </c>
      <c r="Z77" s="3">
        <f t="shared" si="3"/>
        <v>19200</v>
      </c>
      <c r="AC77" s="25"/>
    </row>
    <row r="78" spans="1:29" s="22" customFormat="1" ht="12" customHeight="1" x14ac:dyDescent="0.2">
      <c r="A78" s="20" t="s">
        <v>695</v>
      </c>
      <c r="B78" s="21">
        <v>88.95</v>
      </c>
      <c r="C78" s="20" t="s">
        <v>2193</v>
      </c>
      <c r="D78" s="20" t="s">
        <v>2186</v>
      </c>
      <c r="E78" s="22" t="s">
        <v>2187</v>
      </c>
      <c r="F78" s="22">
        <v>16</v>
      </c>
      <c r="G78" s="22">
        <v>25</v>
      </c>
      <c r="J78" s="3" t="s">
        <v>446</v>
      </c>
      <c r="K78" s="23" t="s">
        <v>2340</v>
      </c>
      <c r="L78" s="20" t="s">
        <v>2185</v>
      </c>
      <c r="M78" s="3" t="s">
        <v>2340</v>
      </c>
      <c r="N78" s="3" t="s">
        <v>446</v>
      </c>
      <c r="O78" s="3"/>
      <c r="P78" s="3">
        <v>25</v>
      </c>
      <c r="Q78" s="1" t="s">
        <v>2193</v>
      </c>
      <c r="R78" s="2">
        <v>25.05</v>
      </c>
      <c r="S78" s="8" t="s">
        <v>436</v>
      </c>
      <c r="T78" s="1" t="s">
        <v>2100</v>
      </c>
      <c r="U78" s="3" t="s">
        <v>1953</v>
      </c>
      <c r="V78" s="3" t="s">
        <v>1953</v>
      </c>
      <c r="W78" s="3" t="s">
        <v>2846</v>
      </c>
      <c r="X78" s="3" t="s">
        <v>1019</v>
      </c>
      <c r="Y78" s="3">
        <f t="shared" si="2"/>
        <v>800</v>
      </c>
      <c r="Z78" s="3">
        <f t="shared" si="3"/>
        <v>19200</v>
      </c>
      <c r="AC78" s="25"/>
    </row>
    <row r="79" spans="1:29" s="22" customFormat="1" ht="12" customHeight="1" x14ac:dyDescent="0.2">
      <c r="A79" s="20" t="s">
        <v>696</v>
      </c>
      <c r="B79" s="21">
        <v>90.95</v>
      </c>
      <c r="C79" s="20" t="s">
        <v>2193</v>
      </c>
      <c r="D79" s="20" t="s">
        <v>2186</v>
      </c>
      <c r="E79" s="22" t="s">
        <v>2187</v>
      </c>
      <c r="F79" s="22">
        <v>16</v>
      </c>
      <c r="G79" s="22">
        <v>25</v>
      </c>
      <c r="J79" s="3" t="s">
        <v>446</v>
      </c>
      <c r="K79" s="23" t="s">
        <v>2340</v>
      </c>
      <c r="L79" s="20" t="s">
        <v>2185</v>
      </c>
      <c r="M79" s="3" t="s">
        <v>2340</v>
      </c>
      <c r="N79" s="3" t="s">
        <v>446</v>
      </c>
      <c r="O79" s="3"/>
      <c r="P79" s="3">
        <v>25</v>
      </c>
      <c r="Q79" s="1" t="s">
        <v>2193</v>
      </c>
      <c r="R79" s="2">
        <v>24.85</v>
      </c>
      <c r="S79" s="8" t="s">
        <v>436</v>
      </c>
      <c r="T79" s="1" t="s">
        <v>2103</v>
      </c>
      <c r="U79" s="3" t="s">
        <v>1953</v>
      </c>
      <c r="V79" s="3" t="s">
        <v>1953</v>
      </c>
      <c r="W79" s="3" t="s">
        <v>2846</v>
      </c>
      <c r="X79" s="3" t="s">
        <v>1019</v>
      </c>
      <c r="Y79" s="3">
        <f t="shared" si="2"/>
        <v>800</v>
      </c>
      <c r="Z79" s="3">
        <f t="shared" si="3"/>
        <v>19200</v>
      </c>
      <c r="AC79" s="25"/>
    </row>
    <row r="80" spans="1:29" s="3" customFormat="1" ht="12" customHeight="1" x14ac:dyDescent="0.2">
      <c r="A80" s="1" t="s">
        <v>697</v>
      </c>
      <c r="B80" s="2">
        <v>78.75</v>
      </c>
      <c r="C80" s="1" t="s">
        <v>2193</v>
      </c>
      <c r="D80" s="1" t="s">
        <v>2186</v>
      </c>
      <c r="E80" s="3" t="s">
        <v>2187</v>
      </c>
      <c r="F80" s="3">
        <v>16</v>
      </c>
      <c r="G80" s="3">
        <v>25</v>
      </c>
      <c r="J80" s="3" t="s">
        <v>446</v>
      </c>
      <c r="K80" s="4" t="s">
        <v>2345</v>
      </c>
      <c r="L80" s="1" t="s">
        <v>2185</v>
      </c>
      <c r="M80" s="3" t="s">
        <v>2345</v>
      </c>
      <c r="N80" s="3" t="s">
        <v>446</v>
      </c>
      <c r="P80" s="3">
        <v>25</v>
      </c>
      <c r="Q80" s="1" t="s">
        <v>2218</v>
      </c>
      <c r="R80" s="2">
        <v>225</v>
      </c>
      <c r="S80" s="8" t="s">
        <v>436</v>
      </c>
      <c r="T80" s="1" t="s">
        <v>698</v>
      </c>
      <c r="U80" s="3" t="s">
        <v>1953</v>
      </c>
      <c r="V80" s="3" t="s">
        <v>1953</v>
      </c>
      <c r="W80" s="3" t="s">
        <v>2846</v>
      </c>
      <c r="X80" s="3" t="s">
        <v>1019</v>
      </c>
      <c r="Y80" s="3">
        <f t="shared" si="2"/>
        <v>800</v>
      </c>
      <c r="Z80" s="3">
        <f t="shared" si="3"/>
        <v>19200</v>
      </c>
      <c r="AC80" s="5"/>
    </row>
    <row r="81" spans="1:29" s="3" customFormat="1" ht="12" customHeight="1" x14ac:dyDescent="0.2">
      <c r="A81" s="1" t="s">
        <v>699</v>
      </c>
      <c r="B81" s="2">
        <v>225</v>
      </c>
      <c r="C81" s="1" t="s">
        <v>2218</v>
      </c>
      <c r="D81" s="1" t="s">
        <v>2186</v>
      </c>
      <c r="E81" s="3" t="s">
        <v>2187</v>
      </c>
      <c r="F81" s="3">
        <v>16</v>
      </c>
      <c r="G81" s="3">
        <v>25</v>
      </c>
      <c r="J81" s="3" t="s">
        <v>446</v>
      </c>
      <c r="K81" s="4" t="s">
        <v>2345</v>
      </c>
      <c r="L81" s="1" t="s">
        <v>2185</v>
      </c>
      <c r="M81" s="3" t="s">
        <v>2345</v>
      </c>
      <c r="N81" s="3" t="s">
        <v>446</v>
      </c>
      <c r="P81" s="3">
        <v>25</v>
      </c>
      <c r="Q81" s="1" t="s">
        <v>2218</v>
      </c>
      <c r="R81" s="2">
        <v>220</v>
      </c>
      <c r="S81" s="8" t="s">
        <v>436</v>
      </c>
      <c r="T81" s="1" t="s">
        <v>700</v>
      </c>
      <c r="U81" s="3" t="s">
        <v>1953</v>
      </c>
      <c r="V81" s="3" t="s">
        <v>1953</v>
      </c>
      <c r="W81" s="3" t="s">
        <v>2846</v>
      </c>
      <c r="X81" s="3" t="s">
        <v>1019</v>
      </c>
      <c r="Y81" s="3">
        <f t="shared" si="2"/>
        <v>800</v>
      </c>
      <c r="Z81" s="3">
        <f t="shared" si="3"/>
        <v>19200</v>
      </c>
      <c r="AC81" s="5"/>
    </row>
    <row r="82" spans="1:29" s="3" customFormat="1" ht="12" customHeight="1" x14ac:dyDescent="0.2">
      <c r="A82" s="1" t="s">
        <v>699</v>
      </c>
      <c r="B82" s="2">
        <v>225</v>
      </c>
      <c r="C82" s="1" t="s">
        <v>2218</v>
      </c>
      <c r="D82" s="1" t="s">
        <v>2186</v>
      </c>
      <c r="E82" s="3" t="s">
        <v>2187</v>
      </c>
      <c r="F82" s="3">
        <v>16</v>
      </c>
      <c r="G82" s="3">
        <v>25</v>
      </c>
      <c r="J82" s="3" t="s">
        <v>446</v>
      </c>
      <c r="K82" s="4" t="s">
        <v>2345</v>
      </c>
      <c r="L82" s="1" t="s">
        <v>2185</v>
      </c>
      <c r="M82" s="3" t="s">
        <v>2345</v>
      </c>
      <c r="N82" s="3" t="s">
        <v>446</v>
      </c>
      <c r="P82" s="3">
        <v>25</v>
      </c>
      <c r="Q82" s="1" t="s">
        <v>2218</v>
      </c>
      <c r="R82" s="2">
        <v>147.5</v>
      </c>
      <c r="S82" s="8" t="s">
        <v>436</v>
      </c>
      <c r="T82" s="1" t="s">
        <v>701</v>
      </c>
      <c r="U82" s="3" t="s">
        <v>1953</v>
      </c>
      <c r="V82" s="3" t="s">
        <v>1953</v>
      </c>
      <c r="W82" s="3" t="s">
        <v>2846</v>
      </c>
      <c r="X82" s="3" t="s">
        <v>1019</v>
      </c>
      <c r="Y82" s="3">
        <f t="shared" si="2"/>
        <v>800</v>
      </c>
      <c r="Z82" s="3">
        <f t="shared" si="3"/>
        <v>19200</v>
      </c>
      <c r="AC82" s="5"/>
    </row>
    <row r="83" spans="1:29" s="3" customFormat="1" ht="12" customHeight="1" x14ac:dyDescent="0.2">
      <c r="A83" s="1" t="s">
        <v>702</v>
      </c>
      <c r="B83" s="2">
        <v>245</v>
      </c>
      <c r="C83" s="1" t="s">
        <v>2218</v>
      </c>
      <c r="D83" s="1" t="s">
        <v>2186</v>
      </c>
      <c r="E83" s="3" t="s">
        <v>2187</v>
      </c>
      <c r="F83" s="3">
        <v>16</v>
      </c>
      <c r="G83" s="3">
        <v>25</v>
      </c>
      <c r="J83" s="3" t="s">
        <v>446</v>
      </c>
      <c r="K83" s="4" t="s">
        <v>2345</v>
      </c>
      <c r="L83" s="1" t="s">
        <v>2185</v>
      </c>
      <c r="M83" s="3" t="s">
        <v>2345</v>
      </c>
      <c r="N83" s="3" t="s">
        <v>446</v>
      </c>
      <c r="P83" s="3">
        <v>25</v>
      </c>
      <c r="Q83" s="1" t="s">
        <v>2193</v>
      </c>
      <c r="R83" s="2">
        <v>91.75</v>
      </c>
      <c r="S83" s="8" t="s">
        <v>436</v>
      </c>
      <c r="T83" s="1" t="s">
        <v>703</v>
      </c>
      <c r="U83" s="3" t="s">
        <v>1953</v>
      </c>
      <c r="V83" s="3" t="s">
        <v>1953</v>
      </c>
      <c r="W83" s="3" t="s">
        <v>2846</v>
      </c>
      <c r="X83" s="3" t="s">
        <v>1019</v>
      </c>
      <c r="Y83" s="3">
        <f t="shared" si="2"/>
        <v>800</v>
      </c>
      <c r="Z83" s="3">
        <f t="shared" si="3"/>
        <v>19200</v>
      </c>
      <c r="AC83" s="5"/>
    </row>
    <row r="84" spans="1:29" s="3" customFormat="1" ht="12" customHeight="1" x14ac:dyDescent="0.2">
      <c r="A84" s="1" t="s">
        <v>704</v>
      </c>
      <c r="B84" s="2">
        <v>350</v>
      </c>
      <c r="C84" s="1" t="s">
        <v>2218</v>
      </c>
      <c r="D84" s="1" t="s">
        <v>2186</v>
      </c>
      <c r="E84" s="3" t="s">
        <v>2187</v>
      </c>
      <c r="F84" s="3">
        <v>16</v>
      </c>
      <c r="G84" s="3">
        <v>25</v>
      </c>
      <c r="J84" s="3" t="s">
        <v>446</v>
      </c>
      <c r="K84" s="4" t="s">
        <v>2345</v>
      </c>
      <c r="L84" s="1" t="s">
        <v>2185</v>
      </c>
      <c r="M84" s="3" t="s">
        <v>2345</v>
      </c>
      <c r="N84" s="3" t="s">
        <v>446</v>
      </c>
      <c r="P84" s="3">
        <v>25</v>
      </c>
      <c r="Q84" s="1" t="s">
        <v>2193</v>
      </c>
      <c r="R84" s="2">
        <v>89</v>
      </c>
      <c r="S84" s="8" t="s">
        <v>436</v>
      </c>
      <c r="T84" s="1" t="s">
        <v>705</v>
      </c>
      <c r="U84" s="3" t="s">
        <v>1953</v>
      </c>
      <c r="V84" s="3" t="s">
        <v>1953</v>
      </c>
      <c r="W84" s="3" t="s">
        <v>2846</v>
      </c>
      <c r="X84" s="3" t="s">
        <v>1019</v>
      </c>
      <c r="Y84" s="3">
        <f t="shared" si="2"/>
        <v>800</v>
      </c>
      <c r="Z84" s="3">
        <f t="shared" si="3"/>
        <v>19200</v>
      </c>
      <c r="AC84" s="5"/>
    </row>
    <row r="85" spans="1:29" s="3" customFormat="1" ht="12" customHeight="1" x14ac:dyDescent="0.2">
      <c r="A85" s="1" t="s">
        <v>2066</v>
      </c>
      <c r="B85" s="2">
        <v>27</v>
      </c>
      <c r="C85" s="1" t="s">
        <v>2321</v>
      </c>
      <c r="D85" s="1" t="s">
        <v>2186</v>
      </c>
      <c r="E85" s="3" t="s">
        <v>2187</v>
      </c>
      <c r="F85" s="3">
        <v>16</v>
      </c>
      <c r="G85" s="3">
        <v>25</v>
      </c>
      <c r="I85" s="4" t="s">
        <v>2067</v>
      </c>
      <c r="J85" s="3" t="s">
        <v>446</v>
      </c>
      <c r="K85" s="4" t="s">
        <v>2277</v>
      </c>
      <c r="L85" s="1" t="s">
        <v>2185</v>
      </c>
      <c r="M85" s="3" t="s">
        <v>2345</v>
      </c>
      <c r="N85" s="3" t="s">
        <v>446</v>
      </c>
      <c r="O85" s="3" t="s">
        <v>706</v>
      </c>
      <c r="P85" s="3">
        <v>25</v>
      </c>
      <c r="Q85" s="1" t="s">
        <v>2193</v>
      </c>
      <c r="R85" s="2">
        <v>88.25</v>
      </c>
      <c r="S85" s="8" t="s">
        <v>436</v>
      </c>
      <c r="T85" s="1" t="s">
        <v>707</v>
      </c>
      <c r="U85" s="3" t="s">
        <v>1953</v>
      </c>
      <c r="V85" s="3" t="s">
        <v>1953</v>
      </c>
      <c r="W85" s="3" t="s">
        <v>2846</v>
      </c>
      <c r="X85" s="3" t="s">
        <v>1019</v>
      </c>
      <c r="Y85" s="3">
        <f t="shared" si="2"/>
        <v>800</v>
      </c>
      <c r="Z85" s="3">
        <f t="shared" si="3"/>
        <v>19200</v>
      </c>
      <c r="AC85" s="5"/>
    </row>
    <row r="86" spans="1:29" s="3" customFormat="1" ht="12" customHeight="1" x14ac:dyDescent="0.2">
      <c r="A86" s="1" t="s">
        <v>708</v>
      </c>
      <c r="B86" s="2">
        <v>157.5</v>
      </c>
      <c r="C86" s="1" t="s">
        <v>2193</v>
      </c>
      <c r="D86" s="1" t="s">
        <v>2186</v>
      </c>
      <c r="E86" s="3" t="s">
        <v>2187</v>
      </c>
      <c r="F86" s="3">
        <v>16</v>
      </c>
      <c r="G86" s="3">
        <v>25</v>
      </c>
      <c r="I86" s="4" t="s">
        <v>826</v>
      </c>
      <c r="J86" s="3" t="s">
        <v>446</v>
      </c>
      <c r="K86" s="4" t="s">
        <v>2466</v>
      </c>
      <c r="L86" s="1" t="s">
        <v>2185</v>
      </c>
      <c r="M86" s="3" t="s">
        <v>2345</v>
      </c>
      <c r="N86" s="3" t="s">
        <v>446</v>
      </c>
      <c r="P86" s="3">
        <v>25</v>
      </c>
      <c r="Q86" s="1" t="s">
        <v>2193</v>
      </c>
      <c r="R86" s="2">
        <v>45</v>
      </c>
      <c r="S86" s="8" t="s">
        <v>436</v>
      </c>
      <c r="T86" s="1" t="s">
        <v>709</v>
      </c>
      <c r="U86" s="3" t="s">
        <v>1953</v>
      </c>
      <c r="V86" s="3" t="s">
        <v>1953</v>
      </c>
      <c r="W86" s="3" t="s">
        <v>2846</v>
      </c>
      <c r="X86" s="3" t="s">
        <v>1019</v>
      </c>
      <c r="Y86" s="3">
        <f t="shared" si="2"/>
        <v>800</v>
      </c>
      <c r="Z86" s="3">
        <f t="shared" si="3"/>
        <v>19200</v>
      </c>
      <c r="AC86" s="5"/>
    </row>
    <row r="87" spans="1:29" s="3" customFormat="1" ht="12" customHeight="1" x14ac:dyDescent="0.2">
      <c r="A87" s="1" t="s">
        <v>710</v>
      </c>
      <c r="B87" s="2">
        <v>98</v>
      </c>
      <c r="C87" s="1" t="s">
        <v>2193</v>
      </c>
      <c r="D87" s="1" t="s">
        <v>2186</v>
      </c>
      <c r="E87" s="3" t="s">
        <v>2187</v>
      </c>
      <c r="F87" s="3">
        <v>16</v>
      </c>
      <c r="G87" s="3">
        <v>25</v>
      </c>
      <c r="J87" s="3" t="s">
        <v>446</v>
      </c>
      <c r="K87" s="4" t="s">
        <v>2326</v>
      </c>
      <c r="L87" s="1" t="s">
        <v>2185</v>
      </c>
      <c r="M87" s="3" t="s">
        <v>2374</v>
      </c>
      <c r="N87" s="3" t="s">
        <v>446</v>
      </c>
      <c r="O87" s="86" t="s">
        <v>2326</v>
      </c>
      <c r="P87" s="3">
        <v>25</v>
      </c>
      <c r="Q87" s="1" t="s">
        <v>2193</v>
      </c>
      <c r="R87" s="2">
        <v>43.75</v>
      </c>
      <c r="S87" s="8" t="s">
        <v>436</v>
      </c>
      <c r="T87" s="1" t="s">
        <v>711</v>
      </c>
      <c r="U87" s="3" t="s">
        <v>1953</v>
      </c>
      <c r="V87" s="3" t="s">
        <v>1953</v>
      </c>
      <c r="W87" s="3" t="s">
        <v>2846</v>
      </c>
      <c r="X87" s="3" t="s">
        <v>1019</v>
      </c>
      <c r="Y87" s="3">
        <f t="shared" si="2"/>
        <v>800</v>
      </c>
      <c r="Z87" s="3">
        <f t="shared" si="3"/>
        <v>19200</v>
      </c>
      <c r="AC87" s="5"/>
    </row>
    <row r="88" spans="1:29" s="3" customFormat="1" ht="12" customHeight="1" x14ac:dyDescent="0.2">
      <c r="A88" s="1" t="s">
        <v>712</v>
      </c>
      <c r="B88" s="2">
        <v>66</v>
      </c>
      <c r="C88" s="1" t="s">
        <v>2193</v>
      </c>
      <c r="D88" s="1" t="s">
        <v>2186</v>
      </c>
      <c r="E88" s="3" t="s">
        <v>2187</v>
      </c>
      <c r="F88" s="3">
        <v>16</v>
      </c>
      <c r="G88" s="3">
        <v>25</v>
      </c>
      <c r="J88" s="3" t="s">
        <v>446</v>
      </c>
      <c r="K88" s="4" t="s">
        <v>2381</v>
      </c>
      <c r="L88" s="1" t="s">
        <v>2185</v>
      </c>
      <c r="M88" s="3" t="s">
        <v>2381</v>
      </c>
      <c r="N88" s="3" t="s">
        <v>446</v>
      </c>
      <c r="P88" s="3">
        <v>25</v>
      </c>
      <c r="Q88" s="1" t="s">
        <v>2218</v>
      </c>
      <c r="R88" s="2">
        <v>220</v>
      </c>
      <c r="S88" s="8" t="s">
        <v>436</v>
      </c>
      <c r="T88" s="1" t="s">
        <v>713</v>
      </c>
      <c r="U88" s="3" t="s">
        <v>1953</v>
      </c>
      <c r="V88" s="3" t="s">
        <v>1953</v>
      </c>
      <c r="W88" s="3" t="s">
        <v>2846</v>
      </c>
      <c r="X88" s="3" t="s">
        <v>1019</v>
      </c>
      <c r="Y88" s="3">
        <f t="shared" si="2"/>
        <v>800</v>
      </c>
      <c r="Z88" s="3">
        <f t="shared" si="3"/>
        <v>19200</v>
      </c>
      <c r="AC88" s="5"/>
    </row>
    <row r="89" spans="1:29" s="3" customFormat="1" ht="12" customHeight="1" x14ac:dyDescent="0.2">
      <c r="A89" s="1" t="s">
        <v>714</v>
      </c>
      <c r="B89" s="2">
        <v>74</v>
      </c>
      <c r="C89" s="1" t="s">
        <v>2193</v>
      </c>
      <c r="D89" s="1" t="s">
        <v>2186</v>
      </c>
      <c r="E89" s="3" t="s">
        <v>2187</v>
      </c>
      <c r="F89" s="3">
        <v>16</v>
      </c>
      <c r="G89" s="3">
        <v>25</v>
      </c>
      <c r="J89" s="3" t="s">
        <v>446</v>
      </c>
      <c r="K89" s="4" t="s">
        <v>2381</v>
      </c>
      <c r="L89" s="1" t="s">
        <v>2185</v>
      </c>
      <c r="M89" s="3" t="s">
        <v>2381</v>
      </c>
      <c r="N89" s="3" t="s">
        <v>446</v>
      </c>
      <c r="P89" s="3">
        <v>25</v>
      </c>
      <c r="Q89" s="1" t="s">
        <v>2193</v>
      </c>
      <c r="R89" s="2">
        <v>100</v>
      </c>
      <c r="S89" s="8" t="s">
        <v>436</v>
      </c>
      <c r="T89" s="1" t="s">
        <v>715</v>
      </c>
      <c r="U89" s="3" t="s">
        <v>1953</v>
      </c>
      <c r="V89" s="3" t="s">
        <v>1953</v>
      </c>
      <c r="W89" s="3" t="s">
        <v>2846</v>
      </c>
      <c r="X89" s="3" t="s">
        <v>1019</v>
      </c>
      <c r="Y89" s="3">
        <f t="shared" si="2"/>
        <v>800</v>
      </c>
      <c r="Z89" s="3">
        <f t="shared" si="3"/>
        <v>19200</v>
      </c>
      <c r="AC89" s="5"/>
    </row>
    <row r="90" spans="1:29" s="3" customFormat="1" ht="12" customHeight="1" x14ac:dyDescent="0.2">
      <c r="A90" s="1" t="s">
        <v>716</v>
      </c>
      <c r="B90" s="2">
        <v>90</v>
      </c>
      <c r="C90" s="1" t="s">
        <v>2193</v>
      </c>
      <c r="D90" s="1" t="s">
        <v>2186</v>
      </c>
      <c r="E90" s="3" t="s">
        <v>2187</v>
      </c>
      <c r="F90" s="3">
        <v>16</v>
      </c>
      <c r="G90" s="3">
        <v>25</v>
      </c>
      <c r="J90" s="3" t="s">
        <v>446</v>
      </c>
      <c r="K90" s="4" t="s">
        <v>2381</v>
      </c>
      <c r="L90" s="1" t="s">
        <v>2185</v>
      </c>
      <c r="M90" s="3" t="s">
        <v>2381</v>
      </c>
      <c r="N90" s="3" t="s">
        <v>446</v>
      </c>
      <c r="P90" s="3">
        <v>25</v>
      </c>
      <c r="Q90" s="1" t="s">
        <v>2193</v>
      </c>
      <c r="R90" s="2">
        <v>96</v>
      </c>
      <c r="S90" s="8" t="s">
        <v>436</v>
      </c>
      <c r="T90" s="1" t="s">
        <v>717</v>
      </c>
      <c r="U90" s="3" t="s">
        <v>1953</v>
      </c>
      <c r="V90" s="3" t="s">
        <v>1953</v>
      </c>
      <c r="W90" s="3" t="s">
        <v>2846</v>
      </c>
      <c r="X90" s="3" t="s">
        <v>1019</v>
      </c>
      <c r="Y90" s="3">
        <f t="shared" si="2"/>
        <v>800</v>
      </c>
      <c r="Z90" s="3">
        <f t="shared" si="3"/>
        <v>19200</v>
      </c>
      <c r="AC90" s="5"/>
    </row>
    <row r="91" spans="1:29" s="3" customFormat="1" ht="12" customHeight="1" x14ac:dyDescent="0.2">
      <c r="A91" s="1" t="s">
        <v>718</v>
      </c>
      <c r="B91" s="2">
        <v>97</v>
      </c>
      <c r="C91" s="1" t="s">
        <v>2193</v>
      </c>
      <c r="D91" s="1" t="s">
        <v>2186</v>
      </c>
      <c r="E91" s="3" t="s">
        <v>2187</v>
      </c>
      <c r="F91" s="3">
        <v>16</v>
      </c>
      <c r="G91" s="3">
        <v>25</v>
      </c>
      <c r="J91" s="3" t="s">
        <v>446</v>
      </c>
      <c r="K91" s="4" t="s">
        <v>2381</v>
      </c>
      <c r="L91" s="1" t="s">
        <v>2185</v>
      </c>
      <c r="M91" s="3" t="s">
        <v>2381</v>
      </c>
      <c r="N91" s="3" t="s">
        <v>446</v>
      </c>
      <c r="P91" s="3">
        <v>25</v>
      </c>
      <c r="Q91" s="1" t="s">
        <v>2193</v>
      </c>
      <c r="R91" s="2">
        <v>82.25</v>
      </c>
      <c r="S91" s="8" t="s">
        <v>436</v>
      </c>
      <c r="T91" s="1" t="s">
        <v>719</v>
      </c>
      <c r="U91" s="3" t="s">
        <v>1953</v>
      </c>
      <c r="V91" s="3" t="s">
        <v>1953</v>
      </c>
      <c r="W91" s="3" t="s">
        <v>2846</v>
      </c>
      <c r="X91" s="3" t="s">
        <v>1019</v>
      </c>
      <c r="Y91" s="3">
        <f t="shared" si="2"/>
        <v>800</v>
      </c>
      <c r="Z91" s="3">
        <f t="shared" si="3"/>
        <v>19200</v>
      </c>
      <c r="AC91" s="5"/>
    </row>
    <row r="92" spans="1:29" s="3" customFormat="1" ht="12" customHeight="1" x14ac:dyDescent="0.2">
      <c r="A92" s="1" t="s">
        <v>720</v>
      </c>
      <c r="B92" s="2">
        <v>200</v>
      </c>
      <c r="C92" s="1" t="s">
        <v>2218</v>
      </c>
      <c r="D92" s="1" t="s">
        <v>2186</v>
      </c>
      <c r="E92" s="3" t="s">
        <v>2187</v>
      </c>
      <c r="F92" s="3">
        <v>16</v>
      </c>
      <c r="G92" s="3">
        <v>25</v>
      </c>
      <c r="J92" s="3" t="s">
        <v>446</v>
      </c>
      <c r="K92" s="4" t="s">
        <v>2381</v>
      </c>
      <c r="L92" s="1" t="s">
        <v>2185</v>
      </c>
      <c r="M92" s="3" t="s">
        <v>2381</v>
      </c>
      <c r="N92" s="3" t="s">
        <v>446</v>
      </c>
      <c r="P92" s="3">
        <v>25</v>
      </c>
      <c r="Q92" s="1" t="s">
        <v>2193</v>
      </c>
      <c r="R92" s="2">
        <v>79.5</v>
      </c>
      <c r="S92" s="8" t="s">
        <v>436</v>
      </c>
      <c r="T92" s="1" t="s">
        <v>721</v>
      </c>
      <c r="U92" s="3" t="s">
        <v>1953</v>
      </c>
      <c r="V92" s="3" t="s">
        <v>1953</v>
      </c>
      <c r="W92" s="3" t="s">
        <v>2846</v>
      </c>
      <c r="X92" s="3" t="s">
        <v>1019</v>
      </c>
      <c r="Y92" s="3">
        <f t="shared" si="2"/>
        <v>800</v>
      </c>
      <c r="Z92" s="3">
        <f t="shared" si="3"/>
        <v>19200</v>
      </c>
      <c r="AC92" s="5"/>
    </row>
    <row r="93" spans="1:29" s="3" customFormat="1" ht="12" customHeight="1" x14ac:dyDescent="0.2">
      <c r="A93" s="1" t="s">
        <v>722</v>
      </c>
      <c r="B93" s="2">
        <v>320</v>
      </c>
      <c r="C93" s="1" t="s">
        <v>2218</v>
      </c>
      <c r="D93" s="1" t="s">
        <v>2186</v>
      </c>
      <c r="E93" s="3" t="s">
        <v>2187</v>
      </c>
      <c r="F93" s="3">
        <v>16</v>
      </c>
      <c r="G93" s="3">
        <v>25</v>
      </c>
      <c r="J93" s="3" t="s">
        <v>446</v>
      </c>
      <c r="K93" s="4" t="s">
        <v>2381</v>
      </c>
      <c r="L93" s="1" t="s">
        <v>2185</v>
      </c>
      <c r="M93" s="3" t="s">
        <v>2381</v>
      </c>
      <c r="N93" s="3" t="s">
        <v>446</v>
      </c>
      <c r="P93" s="3">
        <v>25</v>
      </c>
      <c r="Q93" s="1" t="s">
        <v>2193</v>
      </c>
      <c r="R93" s="2">
        <v>75.5</v>
      </c>
      <c r="S93" s="8" t="s">
        <v>436</v>
      </c>
      <c r="T93" s="1" t="s">
        <v>723</v>
      </c>
      <c r="U93" s="3" t="s">
        <v>1953</v>
      </c>
      <c r="V93" s="3" t="s">
        <v>1953</v>
      </c>
      <c r="W93" s="3" t="s">
        <v>2846</v>
      </c>
      <c r="X93" s="3" t="s">
        <v>1019</v>
      </c>
      <c r="Y93" s="3">
        <f t="shared" si="2"/>
        <v>800</v>
      </c>
      <c r="Z93" s="3">
        <f t="shared" si="3"/>
        <v>19200</v>
      </c>
      <c r="AC93" s="5"/>
    </row>
    <row r="94" spans="1:29" s="3" customFormat="1" ht="12" customHeight="1" x14ac:dyDescent="0.2">
      <c r="A94" s="1" t="s">
        <v>724</v>
      </c>
      <c r="B94" s="2">
        <v>26.7</v>
      </c>
      <c r="C94" s="1" t="s">
        <v>2193</v>
      </c>
      <c r="D94" s="1" t="s">
        <v>2186</v>
      </c>
      <c r="E94" s="3" t="s">
        <v>2187</v>
      </c>
      <c r="F94" s="3">
        <v>16</v>
      </c>
      <c r="G94" s="3">
        <v>25</v>
      </c>
      <c r="J94" s="3" t="s">
        <v>446</v>
      </c>
      <c r="K94" s="4" t="s">
        <v>2430</v>
      </c>
      <c r="L94" s="1" t="s">
        <v>2185</v>
      </c>
      <c r="M94" s="3" t="s">
        <v>2430</v>
      </c>
      <c r="N94" s="3" t="s">
        <v>446</v>
      </c>
      <c r="P94" s="3">
        <v>25</v>
      </c>
      <c r="Q94" s="1" t="s">
        <v>2193</v>
      </c>
      <c r="R94" s="2">
        <v>86</v>
      </c>
      <c r="S94" s="8" t="s">
        <v>436</v>
      </c>
      <c r="T94" s="1" t="s">
        <v>725</v>
      </c>
      <c r="U94" s="3" t="s">
        <v>1953</v>
      </c>
      <c r="V94" s="3" t="s">
        <v>1953</v>
      </c>
      <c r="W94" s="3" t="s">
        <v>2846</v>
      </c>
      <c r="X94" s="3" t="s">
        <v>1019</v>
      </c>
      <c r="Y94" s="3">
        <f t="shared" si="2"/>
        <v>800</v>
      </c>
      <c r="Z94" s="3">
        <f t="shared" si="3"/>
        <v>19200</v>
      </c>
      <c r="AC94" s="5"/>
    </row>
    <row r="95" spans="1:29" s="3" customFormat="1" ht="12" customHeight="1" x14ac:dyDescent="0.2">
      <c r="A95" s="1" t="s">
        <v>724</v>
      </c>
      <c r="B95" s="2">
        <v>26.7</v>
      </c>
      <c r="C95" s="1" t="s">
        <v>2193</v>
      </c>
      <c r="D95" s="1" t="s">
        <v>2186</v>
      </c>
      <c r="E95" s="3" t="s">
        <v>2187</v>
      </c>
      <c r="F95" s="3">
        <v>16</v>
      </c>
      <c r="G95" s="3">
        <v>25</v>
      </c>
      <c r="J95" s="3" t="s">
        <v>446</v>
      </c>
      <c r="K95" s="4" t="s">
        <v>2430</v>
      </c>
      <c r="L95" s="1" t="s">
        <v>2185</v>
      </c>
      <c r="M95" s="3" t="s">
        <v>2430</v>
      </c>
      <c r="N95" s="3" t="s">
        <v>446</v>
      </c>
      <c r="P95" s="3">
        <v>25</v>
      </c>
      <c r="Q95" s="1" t="s">
        <v>2193</v>
      </c>
      <c r="R95" s="2">
        <v>53.5</v>
      </c>
      <c r="S95" s="8" t="s">
        <v>436</v>
      </c>
      <c r="T95" s="1" t="s">
        <v>726</v>
      </c>
      <c r="U95" s="3" t="s">
        <v>1953</v>
      </c>
      <c r="V95" s="3" t="s">
        <v>1953</v>
      </c>
      <c r="W95" s="3" t="s">
        <v>2846</v>
      </c>
      <c r="X95" s="3" t="s">
        <v>1019</v>
      </c>
      <c r="Y95" s="3">
        <f t="shared" si="2"/>
        <v>800</v>
      </c>
      <c r="Z95" s="3">
        <f t="shared" si="3"/>
        <v>19200</v>
      </c>
      <c r="AC95" s="5"/>
    </row>
    <row r="96" spans="1:29" s="3" customFormat="1" ht="12" customHeight="1" x14ac:dyDescent="0.2">
      <c r="A96" s="1" t="s">
        <v>727</v>
      </c>
      <c r="B96" s="2">
        <v>34.6</v>
      </c>
      <c r="C96" s="1" t="s">
        <v>2193</v>
      </c>
      <c r="D96" s="1" t="s">
        <v>2186</v>
      </c>
      <c r="E96" s="3" t="s">
        <v>2187</v>
      </c>
      <c r="F96" s="3">
        <v>16</v>
      </c>
      <c r="G96" s="3">
        <v>25</v>
      </c>
      <c r="J96" s="3" t="s">
        <v>446</v>
      </c>
      <c r="K96" s="4" t="s">
        <v>2430</v>
      </c>
      <c r="L96" s="1" t="s">
        <v>2185</v>
      </c>
      <c r="M96" s="3" t="s">
        <v>2430</v>
      </c>
      <c r="N96" s="3" t="s">
        <v>446</v>
      </c>
      <c r="P96" s="3">
        <v>25</v>
      </c>
      <c r="Q96" s="1" t="s">
        <v>2193</v>
      </c>
      <c r="R96" s="2">
        <v>41.9</v>
      </c>
      <c r="S96" s="8" t="s">
        <v>436</v>
      </c>
      <c r="T96" s="1" t="s">
        <v>728</v>
      </c>
      <c r="U96" s="3" t="s">
        <v>1953</v>
      </c>
      <c r="V96" s="3" t="s">
        <v>1953</v>
      </c>
      <c r="W96" s="3" t="s">
        <v>2846</v>
      </c>
      <c r="X96" s="3" t="s">
        <v>1019</v>
      </c>
      <c r="Y96" s="3">
        <f t="shared" si="2"/>
        <v>800</v>
      </c>
      <c r="Z96" s="3">
        <f t="shared" si="3"/>
        <v>19200</v>
      </c>
      <c r="AC96" s="5"/>
    </row>
    <row r="97" spans="1:29" s="3" customFormat="1" ht="12" customHeight="1" x14ac:dyDescent="0.2">
      <c r="A97" s="1" t="s">
        <v>729</v>
      </c>
      <c r="B97" s="2">
        <v>69</v>
      </c>
      <c r="C97" s="1" t="s">
        <v>2193</v>
      </c>
      <c r="D97" s="1" t="s">
        <v>2186</v>
      </c>
      <c r="E97" s="3" t="s">
        <v>2187</v>
      </c>
      <c r="F97" s="3">
        <v>16</v>
      </c>
      <c r="G97" s="3">
        <v>25</v>
      </c>
      <c r="J97" s="3" t="s">
        <v>446</v>
      </c>
      <c r="K97" s="4" t="s">
        <v>2430</v>
      </c>
      <c r="L97" s="1" t="s">
        <v>2185</v>
      </c>
      <c r="M97" s="3" t="s">
        <v>2430</v>
      </c>
      <c r="N97" s="3" t="s">
        <v>446</v>
      </c>
      <c r="P97" s="3">
        <v>25</v>
      </c>
      <c r="Q97" s="1" t="s">
        <v>2193</v>
      </c>
      <c r="R97" s="2">
        <v>34.75</v>
      </c>
      <c r="S97" s="8" t="s">
        <v>436</v>
      </c>
      <c r="T97" s="1" t="s">
        <v>730</v>
      </c>
      <c r="U97" s="3" t="s">
        <v>1953</v>
      </c>
      <c r="V97" s="3" t="s">
        <v>1953</v>
      </c>
      <c r="W97" s="3" t="s">
        <v>2846</v>
      </c>
      <c r="X97" s="3" t="s">
        <v>1019</v>
      </c>
      <c r="Y97" s="3">
        <f t="shared" si="2"/>
        <v>800</v>
      </c>
      <c r="Z97" s="3">
        <f t="shared" si="3"/>
        <v>19200</v>
      </c>
      <c r="AC97" s="5"/>
    </row>
    <row r="98" spans="1:29" s="3" customFormat="1" ht="12" customHeight="1" x14ac:dyDescent="0.2">
      <c r="A98" s="1" t="s">
        <v>731</v>
      </c>
      <c r="B98" s="2">
        <v>74.5</v>
      </c>
      <c r="C98" s="1" t="s">
        <v>2193</v>
      </c>
      <c r="D98" s="1" t="s">
        <v>2186</v>
      </c>
      <c r="E98" s="3" t="s">
        <v>2187</v>
      </c>
      <c r="F98" s="3">
        <v>16</v>
      </c>
      <c r="G98" s="3">
        <v>25</v>
      </c>
      <c r="J98" s="3" t="s">
        <v>446</v>
      </c>
      <c r="K98" s="4" t="s">
        <v>2430</v>
      </c>
      <c r="L98" s="1" t="s">
        <v>2185</v>
      </c>
      <c r="M98" s="3" t="s">
        <v>2318</v>
      </c>
      <c r="N98" s="3" t="s">
        <v>446</v>
      </c>
      <c r="O98" s="3" t="s">
        <v>2430</v>
      </c>
      <c r="P98" s="3">
        <v>25</v>
      </c>
      <c r="Q98" s="1" t="s">
        <v>2193</v>
      </c>
      <c r="R98" s="2">
        <v>87.5</v>
      </c>
      <c r="S98" s="8" t="s">
        <v>436</v>
      </c>
      <c r="T98" s="1" t="s">
        <v>732</v>
      </c>
      <c r="U98" s="3" t="s">
        <v>1953</v>
      </c>
      <c r="V98" s="3" t="s">
        <v>1953</v>
      </c>
      <c r="W98" s="3" t="s">
        <v>2846</v>
      </c>
      <c r="X98" s="3" t="s">
        <v>1019</v>
      </c>
      <c r="Y98" s="3">
        <f t="shared" si="2"/>
        <v>800</v>
      </c>
      <c r="Z98" s="3">
        <f t="shared" si="3"/>
        <v>19200</v>
      </c>
      <c r="AC98" s="5"/>
    </row>
    <row r="99" spans="1:29" s="3" customFormat="1" ht="12" customHeight="1" x14ac:dyDescent="0.2">
      <c r="A99" s="1" t="s">
        <v>733</v>
      </c>
      <c r="B99" s="2">
        <v>74.75</v>
      </c>
      <c r="C99" s="1" t="s">
        <v>2193</v>
      </c>
      <c r="D99" s="1" t="s">
        <v>2186</v>
      </c>
      <c r="E99" s="3" t="s">
        <v>2187</v>
      </c>
      <c r="F99" s="3">
        <v>16</v>
      </c>
      <c r="G99" s="3">
        <v>25</v>
      </c>
      <c r="I99" s="111"/>
      <c r="J99" s="3" t="s">
        <v>446</v>
      </c>
      <c r="K99" s="4" t="s">
        <v>2430</v>
      </c>
      <c r="L99" s="1" t="s">
        <v>2185</v>
      </c>
      <c r="M99" s="3" t="s">
        <v>2405</v>
      </c>
      <c r="N99" s="3" t="s">
        <v>446</v>
      </c>
      <c r="O99" s="3" t="s">
        <v>734</v>
      </c>
      <c r="P99" s="3">
        <v>25</v>
      </c>
      <c r="Q99" s="1" t="s">
        <v>2193</v>
      </c>
      <c r="R99" s="2">
        <v>92.5</v>
      </c>
      <c r="S99" s="8" t="s">
        <v>436</v>
      </c>
      <c r="T99" s="1" t="s">
        <v>735</v>
      </c>
      <c r="U99" s="3" t="s">
        <v>1953</v>
      </c>
      <c r="V99" s="3" t="s">
        <v>1953</v>
      </c>
      <c r="W99" s="3" t="s">
        <v>2846</v>
      </c>
      <c r="X99" s="3" t="s">
        <v>1019</v>
      </c>
      <c r="Y99" s="3">
        <f t="shared" si="2"/>
        <v>800</v>
      </c>
      <c r="Z99" s="3">
        <f t="shared" si="3"/>
        <v>19200</v>
      </c>
      <c r="AC99" s="5"/>
    </row>
    <row r="100" spans="1:29" s="3" customFormat="1" ht="12" customHeight="1" x14ac:dyDescent="0.2">
      <c r="A100" s="1" t="s">
        <v>2106</v>
      </c>
      <c r="B100" s="2">
        <v>27.32</v>
      </c>
      <c r="C100" s="1" t="s">
        <v>2193</v>
      </c>
      <c r="D100" s="1" t="s">
        <v>2186</v>
      </c>
      <c r="E100" s="3" t="s">
        <v>2187</v>
      </c>
      <c r="F100" s="3">
        <v>16</v>
      </c>
      <c r="G100" s="3">
        <v>25</v>
      </c>
      <c r="J100" s="3" t="s">
        <v>446</v>
      </c>
      <c r="K100" s="4" t="s">
        <v>2107</v>
      </c>
      <c r="L100" s="1" t="s">
        <v>2185</v>
      </c>
      <c r="M100" s="3" t="s">
        <v>2107</v>
      </c>
      <c r="N100" s="3" t="s">
        <v>446</v>
      </c>
      <c r="P100" s="3">
        <v>25</v>
      </c>
      <c r="Q100" s="1" t="s">
        <v>2321</v>
      </c>
      <c r="R100" s="2">
        <v>27.1</v>
      </c>
      <c r="S100" s="8" t="s">
        <v>436</v>
      </c>
      <c r="T100" s="1" t="s">
        <v>2108</v>
      </c>
      <c r="U100" s="3" t="s">
        <v>1953</v>
      </c>
      <c r="V100" s="3" t="s">
        <v>1953</v>
      </c>
      <c r="W100" s="3" t="s">
        <v>2846</v>
      </c>
      <c r="X100" s="3" t="s">
        <v>1019</v>
      </c>
      <c r="Y100" s="3">
        <f t="shared" si="2"/>
        <v>800</v>
      </c>
      <c r="Z100" s="3">
        <f t="shared" si="3"/>
        <v>19200</v>
      </c>
      <c r="AC100" s="5"/>
    </row>
    <row r="101" spans="1:29" s="3" customFormat="1" ht="12" customHeight="1" x14ac:dyDescent="0.2">
      <c r="A101" s="1" t="s">
        <v>2106</v>
      </c>
      <c r="B101" s="2">
        <v>27.32</v>
      </c>
      <c r="C101" s="1" t="s">
        <v>2193</v>
      </c>
      <c r="D101" s="1" t="s">
        <v>2186</v>
      </c>
      <c r="E101" s="3" t="s">
        <v>2187</v>
      </c>
      <c r="F101" s="3">
        <v>16</v>
      </c>
      <c r="G101" s="3">
        <v>25</v>
      </c>
      <c r="I101" s="4"/>
      <c r="J101" s="3" t="s">
        <v>446</v>
      </c>
      <c r="K101" s="4" t="s">
        <v>2107</v>
      </c>
      <c r="L101" s="1" t="s">
        <v>2185</v>
      </c>
      <c r="M101" s="3" t="s">
        <v>2107</v>
      </c>
      <c r="N101" s="3" t="s">
        <v>446</v>
      </c>
      <c r="P101" s="3">
        <v>25</v>
      </c>
      <c r="Q101" s="1" t="s">
        <v>2321</v>
      </c>
      <c r="R101" s="2">
        <v>27.1</v>
      </c>
      <c r="S101" s="8" t="s">
        <v>436</v>
      </c>
      <c r="T101" s="1" t="s">
        <v>2108</v>
      </c>
      <c r="U101" s="3" t="s">
        <v>1953</v>
      </c>
      <c r="V101" s="3" t="s">
        <v>1953</v>
      </c>
      <c r="W101" s="3" t="s">
        <v>2846</v>
      </c>
      <c r="X101" s="3" t="s">
        <v>1019</v>
      </c>
      <c r="Y101" s="3">
        <f t="shared" si="2"/>
        <v>800</v>
      </c>
      <c r="Z101" s="3">
        <f t="shared" si="3"/>
        <v>19200</v>
      </c>
      <c r="AC101" s="5"/>
    </row>
    <row r="102" spans="1:29" s="3" customFormat="1" ht="12" customHeight="1" x14ac:dyDescent="0.2">
      <c r="A102" s="20" t="s">
        <v>736</v>
      </c>
      <c r="B102" s="21">
        <v>0</v>
      </c>
      <c r="C102" s="20" t="s">
        <v>2193</v>
      </c>
      <c r="D102" s="20" t="s">
        <v>2186</v>
      </c>
      <c r="E102" s="22" t="s">
        <v>2187</v>
      </c>
      <c r="F102" s="22">
        <v>16</v>
      </c>
      <c r="G102" s="22">
        <v>25</v>
      </c>
      <c r="H102" s="22"/>
      <c r="I102" s="218"/>
      <c r="J102" s="3" t="s">
        <v>446</v>
      </c>
      <c r="K102" s="23" t="s">
        <v>2769</v>
      </c>
      <c r="L102" s="1" t="s">
        <v>2185</v>
      </c>
      <c r="M102" s="3" t="s">
        <v>2769</v>
      </c>
      <c r="N102" s="3" t="s">
        <v>446</v>
      </c>
      <c r="P102" s="3">
        <v>25</v>
      </c>
      <c r="Q102" s="1" t="s">
        <v>2193</v>
      </c>
      <c r="R102" s="2">
        <v>33.35</v>
      </c>
      <c r="S102" s="8" t="s">
        <v>436</v>
      </c>
      <c r="T102" s="1" t="s">
        <v>737</v>
      </c>
      <c r="U102" s="3" t="s">
        <v>1953</v>
      </c>
      <c r="V102" s="3" t="s">
        <v>1953</v>
      </c>
      <c r="W102" s="3" t="s">
        <v>2846</v>
      </c>
      <c r="X102" s="3" t="s">
        <v>1019</v>
      </c>
      <c r="Y102" s="3">
        <f t="shared" si="2"/>
        <v>800</v>
      </c>
      <c r="Z102" s="3">
        <f t="shared" si="3"/>
        <v>19200</v>
      </c>
      <c r="AC102" s="5"/>
    </row>
    <row r="103" spans="1:29" s="3" customFormat="1" ht="12" customHeight="1" x14ac:dyDescent="0.2">
      <c r="A103" s="20" t="s">
        <v>736</v>
      </c>
      <c r="B103" s="21">
        <v>0</v>
      </c>
      <c r="C103" s="20" t="s">
        <v>2193</v>
      </c>
      <c r="D103" s="20" t="s">
        <v>2186</v>
      </c>
      <c r="E103" s="22" t="s">
        <v>2187</v>
      </c>
      <c r="F103" s="22">
        <v>16</v>
      </c>
      <c r="G103" s="22">
        <v>25</v>
      </c>
      <c r="H103" s="22"/>
      <c r="I103" s="218"/>
      <c r="J103" s="3" t="s">
        <v>446</v>
      </c>
      <c r="K103" s="23" t="s">
        <v>2769</v>
      </c>
      <c r="L103" s="1" t="s">
        <v>2185</v>
      </c>
      <c r="M103" s="3" t="s">
        <v>2769</v>
      </c>
      <c r="N103" s="3" t="s">
        <v>446</v>
      </c>
      <c r="P103" s="3">
        <v>25</v>
      </c>
      <c r="Q103" s="1" t="s">
        <v>2193</v>
      </c>
      <c r="R103" s="2">
        <v>33.35</v>
      </c>
      <c r="S103" s="8" t="s">
        <v>436</v>
      </c>
      <c r="T103" s="1" t="s">
        <v>738</v>
      </c>
      <c r="U103" s="3" t="s">
        <v>1953</v>
      </c>
      <c r="V103" s="3" t="s">
        <v>1953</v>
      </c>
      <c r="W103" s="3" t="s">
        <v>2846</v>
      </c>
      <c r="X103" s="3" t="s">
        <v>1019</v>
      </c>
      <c r="Y103" s="3">
        <f t="shared" si="2"/>
        <v>800</v>
      </c>
      <c r="Z103" s="3">
        <f t="shared" si="3"/>
        <v>19200</v>
      </c>
      <c r="AC103" s="5"/>
    </row>
    <row r="104" spans="1:29" s="3" customFormat="1" ht="12" customHeight="1" x14ac:dyDescent="0.2">
      <c r="A104" s="1" t="s">
        <v>2109</v>
      </c>
      <c r="B104" s="2">
        <v>23.6</v>
      </c>
      <c r="C104" s="1" t="s">
        <v>2193</v>
      </c>
      <c r="D104" s="1" t="s">
        <v>2186</v>
      </c>
      <c r="E104" s="3" t="s">
        <v>2187</v>
      </c>
      <c r="F104" s="3">
        <v>16</v>
      </c>
      <c r="G104" s="3">
        <v>25</v>
      </c>
      <c r="J104" s="3" t="s">
        <v>446</v>
      </c>
      <c r="K104" s="4" t="s">
        <v>2453</v>
      </c>
      <c r="L104" s="1" t="s">
        <v>2185</v>
      </c>
      <c r="M104" s="3" t="s">
        <v>2453</v>
      </c>
      <c r="N104" s="3" t="s">
        <v>446</v>
      </c>
      <c r="P104" s="3">
        <v>25</v>
      </c>
      <c r="Q104" s="1" t="s">
        <v>2218</v>
      </c>
      <c r="R104" s="2">
        <v>355</v>
      </c>
      <c r="S104" s="8" t="s">
        <v>436</v>
      </c>
      <c r="T104" s="1" t="s">
        <v>739</v>
      </c>
      <c r="U104" s="3" t="s">
        <v>1953</v>
      </c>
      <c r="V104" s="3" t="s">
        <v>1953</v>
      </c>
      <c r="W104" s="3" t="s">
        <v>2846</v>
      </c>
      <c r="X104" s="3" t="s">
        <v>1019</v>
      </c>
      <c r="Y104" s="3">
        <f t="shared" si="2"/>
        <v>800</v>
      </c>
      <c r="Z104" s="3">
        <f t="shared" si="3"/>
        <v>19200</v>
      </c>
      <c r="AC104" s="5"/>
    </row>
    <row r="105" spans="1:29" s="3" customFormat="1" ht="12" customHeight="1" x14ac:dyDescent="0.2">
      <c r="A105" s="1" t="s">
        <v>2109</v>
      </c>
      <c r="B105" s="2">
        <v>23.6</v>
      </c>
      <c r="C105" s="1" t="s">
        <v>2193</v>
      </c>
      <c r="D105" s="1" t="s">
        <v>2186</v>
      </c>
      <c r="E105" s="3" t="s">
        <v>2187</v>
      </c>
      <c r="F105" s="3">
        <v>16</v>
      </c>
      <c r="G105" s="3">
        <v>25</v>
      </c>
      <c r="J105" s="3" t="s">
        <v>446</v>
      </c>
      <c r="K105" s="4" t="s">
        <v>2453</v>
      </c>
      <c r="L105" s="1" t="s">
        <v>2185</v>
      </c>
      <c r="M105" s="3" t="s">
        <v>2453</v>
      </c>
      <c r="N105" s="3" t="s">
        <v>446</v>
      </c>
      <c r="P105" s="3">
        <v>25</v>
      </c>
      <c r="Q105" s="1" t="s">
        <v>2193</v>
      </c>
      <c r="R105" s="2">
        <v>95.75</v>
      </c>
      <c r="S105" s="8" t="s">
        <v>436</v>
      </c>
      <c r="T105" s="1" t="s">
        <v>740</v>
      </c>
      <c r="U105" s="3" t="s">
        <v>1953</v>
      </c>
      <c r="V105" s="3" t="s">
        <v>1953</v>
      </c>
      <c r="W105" s="3" t="s">
        <v>2846</v>
      </c>
      <c r="X105" s="3" t="s">
        <v>1019</v>
      </c>
      <c r="Y105" s="3">
        <f t="shared" si="2"/>
        <v>800</v>
      </c>
      <c r="Z105" s="3">
        <f t="shared" si="3"/>
        <v>19200</v>
      </c>
      <c r="AC105" s="5"/>
    </row>
    <row r="106" spans="1:29" s="3" customFormat="1" ht="12" customHeight="1" x14ac:dyDescent="0.2">
      <c r="A106" s="1" t="s">
        <v>741</v>
      </c>
      <c r="B106" s="2">
        <v>78</v>
      </c>
      <c r="C106" s="1" t="s">
        <v>2193</v>
      </c>
      <c r="D106" s="1" t="s">
        <v>2186</v>
      </c>
      <c r="E106" s="3" t="s">
        <v>2187</v>
      </c>
      <c r="F106" s="3">
        <v>16</v>
      </c>
      <c r="G106" s="3">
        <v>25</v>
      </c>
      <c r="J106" s="3" t="s">
        <v>446</v>
      </c>
      <c r="K106" s="4" t="s">
        <v>2453</v>
      </c>
      <c r="L106" s="1" t="s">
        <v>2185</v>
      </c>
      <c r="M106" s="3" t="s">
        <v>2453</v>
      </c>
      <c r="N106" s="3" t="s">
        <v>446</v>
      </c>
      <c r="P106" s="3">
        <v>25</v>
      </c>
      <c r="Q106" s="1" t="s">
        <v>2193</v>
      </c>
      <c r="R106" s="2">
        <v>67</v>
      </c>
      <c r="S106" s="8" t="s">
        <v>436</v>
      </c>
      <c r="T106" s="1" t="s">
        <v>742</v>
      </c>
      <c r="U106" s="3" t="s">
        <v>1953</v>
      </c>
      <c r="V106" s="3" t="s">
        <v>1953</v>
      </c>
      <c r="W106" s="3" t="s">
        <v>2846</v>
      </c>
      <c r="X106" s="3" t="s">
        <v>1019</v>
      </c>
      <c r="Y106" s="3">
        <f t="shared" si="2"/>
        <v>800</v>
      </c>
      <c r="Z106" s="3">
        <f t="shared" si="3"/>
        <v>19200</v>
      </c>
      <c r="AC106" s="5"/>
    </row>
    <row r="107" spans="1:29" s="3" customFormat="1" ht="12" customHeight="1" x14ac:dyDescent="0.2">
      <c r="A107" s="1" t="s">
        <v>743</v>
      </c>
      <c r="B107" s="2">
        <v>550</v>
      </c>
      <c r="C107" s="1" t="s">
        <v>651</v>
      </c>
      <c r="D107" s="1" t="s">
        <v>2186</v>
      </c>
      <c r="E107" s="3" t="s">
        <v>2187</v>
      </c>
      <c r="F107" s="3">
        <v>16</v>
      </c>
      <c r="G107" s="3">
        <v>25</v>
      </c>
      <c r="J107" s="3" t="s">
        <v>446</v>
      </c>
      <c r="K107" s="4" t="s">
        <v>2453</v>
      </c>
      <c r="L107" s="1" t="s">
        <v>2185</v>
      </c>
      <c r="M107" s="3" t="s">
        <v>2453</v>
      </c>
      <c r="N107" s="3" t="s">
        <v>446</v>
      </c>
      <c r="P107" s="3">
        <v>25</v>
      </c>
      <c r="Q107" s="1" t="s">
        <v>2193</v>
      </c>
      <c r="R107" s="2">
        <v>24.73</v>
      </c>
      <c r="S107" s="8" t="s">
        <v>436</v>
      </c>
      <c r="T107" s="1" t="s">
        <v>1970</v>
      </c>
      <c r="U107" s="3" t="s">
        <v>1953</v>
      </c>
      <c r="V107" s="3" t="s">
        <v>1953</v>
      </c>
      <c r="W107" s="3" t="s">
        <v>2846</v>
      </c>
      <c r="X107" s="3" t="s">
        <v>1019</v>
      </c>
      <c r="Y107" s="3">
        <f t="shared" si="2"/>
        <v>800</v>
      </c>
      <c r="Z107" s="3">
        <f t="shared" si="3"/>
        <v>19200</v>
      </c>
      <c r="AC107" s="5"/>
    </row>
    <row r="108" spans="1:29" s="3" customFormat="1" ht="12" customHeight="1" x14ac:dyDescent="0.2">
      <c r="A108" s="1" t="s">
        <v>743</v>
      </c>
      <c r="B108" s="2">
        <v>550</v>
      </c>
      <c r="C108" s="1" t="s">
        <v>651</v>
      </c>
      <c r="D108" s="1" t="s">
        <v>2186</v>
      </c>
      <c r="E108" s="3" t="s">
        <v>2187</v>
      </c>
      <c r="F108" s="3">
        <v>16</v>
      </c>
      <c r="G108" s="3">
        <v>25</v>
      </c>
      <c r="J108" s="3" t="s">
        <v>446</v>
      </c>
      <c r="K108" s="4" t="s">
        <v>2453</v>
      </c>
      <c r="L108" s="1" t="s">
        <v>2185</v>
      </c>
      <c r="M108" s="3" t="s">
        <v>2453</v>
      </c>
      <c r="N108" s="3" t="s">
        <v>446</v>
      </c>
      <c r="P108" s="3">
        <v>25</v>
      </c>
      <c r="Q108" s="1" t="s">
        <v>2193</v>
      </c>
      <c r="R108" s="2">
        <v>24.73</v>
      </c>
      <c r="S108" s="8" t="s">
        <v>436</v>
      </c>
      <c r="T108" s="1" t="s">
        <v>1970</v>
      </c>
      <c r="U108" s="3" t="s">
        <v>1953</v>
      </c>
      <c r="V108" s="3" t="s">
        <v>1953</v>
      </c>
      <c r="W108" s="3" t="s">
        <v>2846</v>
      </c>
      <c r="X108" s="3" t="s">
        <v>1019</v>
      </c>
      <c r="Y108" s="3">
        <f t="shared" si="2"/>
        <v>800</v>
      </c>
      <c r="Z108" s="3">
        <f t="shared" si="3"/>
        <v>19200</v>
      </c>
      <c r="AC108" s="5"/>
    </row>
    <row r="109" spans="1:29" s="3" customFormat="1" ht="12" customHeight="1" x14ac:dyDescent="0.2">
      <c r="A109" s="1" t="s">
        <v>744</v>
      </c>
      <c r="B109" s="2">
        <v>29.03</v>
      </c>
      <c r="C109" s="1" t="s">
        <v>2193</v>
      </c>
      <c r="D109" s="1" t="s">
        <v>2186</v>
      </c>
      <c r="E109" s="3" t="s">
        <v>2187</v>
      </c>
      <c r="F109" s="3">
        <v>16</v>
      </c>
      <c r="G109" s="3">
        <v>25</v>
      </c>
      <c r="J109" s="3" t="s">
        <v>446</v>
      </c>
      <c r="K109" s="4" t="s">
        <v>745</v>
      </c>
      <c r="L109" s="1" t="s">
        <v>2185</v>
      </c>
      <c r="M109" s="3" t="s">
        <v>745</v>
      </c>
      <c r="N109" s="3" t="s">
        <v>446</v>
      </c>
      <c r="P109" s="3">
        <v>25</v>
      </c>
      <c r="Q109" s="1" t="s">
        <v>2193</v>
      </c>
      <c r="R109" s="2">
        <v>56.5</v>
      </c>
      <c r="S109" s="8" t="s">
        <v>436</v>
      </c>
      <c r="T109" s="1" t="s">
        <v>746</v>
      </c>
      <c r="U109" s="3" t="s">
        <v>1953</v>
      </c>
      <c r="V109" s="3" t="s">
        <v>1953</v>
      </c>
      <c r="W109" s="3" t="s">
        <v>2846</v>
      </c>
      <c r="X109" s="3" t="s">
        <v>1019</v>
      </c>
      <c r="Y109" s="3">
        <f t="shared" si="2"/>
        <v>800</v>
      </c>
      <c r="Z109" s="3">
        <f t="shared" si="3"/>
        <v>19200</v>
      </c>
      <c r="AC109" s="5"/>
    </row>
    <row r="110" spans="1:29" s="3" customFormat="1" ht="12" customHeight="1" x14ac:dyDescent="0.2">
      <c r="A110" s="1" t="s">
        <v>747</v>
      </c>
      <c r="B110" s="2">
        <v>69</v>
      </c>
      <c r="C110" s="1" t="s">
        <v>2193</v>
      </c>
      <c r="D110" s="1" t="s">
        <v>2186</v>
      </c>
      <c r="E110" s="3" t="s">
        <v>2187</v>
      </c>
      <c r="F110" s="3">
        <v>16</v>
      </c>
      <c r="G110" s="3">
        <v>25</v>
      </c>
      <c r="J110" s="3" t="s">
        <v>446</v>
      </c>
      <c r="K110" s="4" t="s">
        <v>745</v>
      </c>
      <c r="L110" s="1" t="s">
        <v>2185</v>
      </c>
      <c r="M110" s="3" t="s">
        <v>745</v>
      </c>
      <c r="N110" s="3" t="s">
        <v>446</v>
      </c>
      <c r="P110" s="3">
        <v>25</v>
      </c>
      <c r="Q110" s="1" t="s">
        <v>2193</v>
      </c>
      <c r="R110" s="2">
        <v>56</v>
      </c>
      <c r="S110" s="8" t="s">
        <v>436</v>
      </c>
      <c r="T110" s="1" t="s">
        <v>748</v>
      </c>
      <c r="U110" s="3" t="s">
        <v>1953</v>
      </c>
      <c r="V110" s="3" t="s">
        <v>1953</v>
      </c>
      <c r="W110" s="3" t="s">
        <v>2846</v>
      </c>
      <c r="X110" s="3" t="s">
        <v>1019</v>
      </c>
      <c r="Y110" s="3">
        <f t="shared" si="2"/>
        <v>800</v>
      </c>
      <c r="Z110" s="3">
        <f t="shared" si="3"/>
        <v>19200</v>
      </c>
      <c r="AC110" s="5"/>
    </row>
    <row r="111" spans="1:29" s="3" customFormat="1" ht="12" customHeight="1" x14ac:dyDescent="0.2">
      <c r="A111" s="1" t="s">
        <v>749</v>
      </c>
      <c r="B111" s="2">
        <v>30.25</v>
      </c>
      <c r="C111" s="1" t="s">
        <v>2193</v>
      </c>
      <c r="D111" s="1" t="s">
        <v>2186</v>
      </c>
      <c r="E111" s="3" t="s">
        <v>2187</v>
      </c>
      <c r="F111" s="3">
        <v>16</v>
      </c>
      <c r="G111" s="3">
        <v>25</v>
      </c>
      <c r="J111" s="3" t="s">
        <v>446</v>
      </c>
      <c r="K111" s="4" t="s">
        <v>2466</v>
      </c>
      <c r="L111" s="1" t="s">
        <v>2185</v>
      </c>
      <c r="M111" s="3" t="s">
        <v>2466</v>
      </c>
      <c r="N111" s="3" t="s">
        <v>446</v>
      </c>
      <c r="P111" s="3">
        <v>25</v>
      </c>
      <c r="Q111" s="1" t="s">
        <v>2218</v>
      </c>
      <c r="R111" s="2">
        <v>365</v>
      </c>
      <c r="S111" s="8" t="s">
        <v>436</v>
      </c>
      <c r="T111" s="1" t="s">
        <v>750</v>
      </c>
      <c r="U111" s="3" t="s">
        <v>1953</v>
      </c>
      <c r="V111" s="3" t="s">
        <v>1953</v>
      </c>
      <c r="W111" s="3" t="s">
        <v>2846</v>
      </c>
      <c r="X111" s="3" t="s">
        <v>1019</v>
      </c>
      <c r="Y111" s="3">
        <f t="shared" si="2"/>
        <v>800</v>
      </c>
      <c r="Z111" s="3">
        <f t="shared" si="3"/>
        <v>19200</v>
      </c>
      <c r="AC111" s="5"/>
    </row>
    <row r="112" spans="1:29" s="3" customFormat="1" ht="12" customHeight="1" x14ac:dyDescent="0.2">
      <c r="A112" s="1" t="s">
        <v>749</v>
      </c>
      <c r="B112" s="2">
        <v>30.25</v>
      </c>
      <c r="C112" s="1" t="s">
        <v>2193</v>
      </c>
      <c r="D112" s="1" t="s">
        <v>2186</v>
      </c>
      <c r="E112" s="3" t="s">
        <v>2187</v>
      </c>
      <c r="F112" s="3">
        <v>16</v>
      </c>
      <c r="G112" s="3">
        <v>25</v>
      </c>
      <c r="J112" s="3" t="s">
        <v>446</v>
      </c>
      <c r="K112" s="4" t="s">
        <v>2466</v>
      </c>
      <c r="L112" s="1" t="s">
        <v>2185</v>
      </c>
      <c r="M112" s="3" t="s">
        <v>2466</v>
      </c>
      <c r="N112" s="3" t="s">
        <v>446</v>
      </c>
      <c r="P112" s="3">
        <v>25</v>
      </c>
      <c r="Q112" s="1" t="s">
        <v>2193</v>
      </c>
      <c r="R112" s="2">
        <v>84</v>
      </c>
      <c r="S112" s="8" t="s">
        <v>436</v>
      </c>
      <c r="T112" s="1" t="s">
        <v>751</v>
      </c>
      <c r="U112" s="3" t="s">
        <v>1953</v>
      </c>
      <c r="V112" s="3" t="s">
        <v>1953</v>
      </c>
      <c r="W112" s="3" t="s">
        <v>2846</v>
      </c>
      <c r="X112" s="3" t="s">
        <v>1019</v>
      </c>
      <c r="Y112" s="3">
        <f t="shared" si="2"/>
        <v>800</v>
      </c>
      <c r="Z112" s="3">
        <f t="shared" si="3"/>
        <v>19200</v>
      </c>
      <c r="AC112" s="5"/>
    </row>
    <row r="113" spans="1:29" s="3" customFormat="1" ht="12" customHeight="1" x14ac:dyDescent="0.2">
      <c r="A113" s="1" t="s">
        <v>752</v>
      </c>
      <c r="B113" s="2">
        <v>33</v>
      </c>
      <c r="C113" s="1" t="s">
        <v>2193</v>
      </c>
      <c r="D113" s="1" t="s">
        <v>2186</v>
      </c>
      <c r="E113" s="3" t="s">
        <v>2187</v>
      </c>
      <c r="F113" s="3">
        <v>16</v>
      </c>
      <c r="G113" s="3">
        <v>25</v>
      </c>
      <c r="J113" s="3" t="s">
        <v>446</v>
      </c>
      <c r="K113" s="4" t="s">
        <v>2466</v>
      </c>
      <c r="L113" s="1" t="s">
        <v>2185</v>
      </c>
      <c r="M113" s="3" t="s">
        <v>2466</v>
      </c>
      <c r="N113" s="3" t="s">
        <v>446</v>
      </c>
      <c r="P113" s="3">
        <v>25</v>
      </c>
      <c r="Q113" s="1" t="s">
        <v>2193</v>
      </c>
      <c r="R113" s="2">
        <v>67</v>
      </c>
      <c r="S113" s="8" t="s">
        <v>436</v>
      </c>
      <c r="T113" s="1" t="s">
        <v>753</v>
      </c>
      <c r="U113" s="3" t="s">
        <v>1953</v>
      </c>
      <c r="V113" s="3" t="s">
        <v>1953</v>
      </c>
      <c r="W113" s="3" t="s">
        <v>2846</v>
      </c>
      <c r="X113" s="3" t="s">
        <v>1019</v>
      </c>
      <c r="Y113" s="3">
        <f t="shared" si="2"/>
        <v>800</v>
      </c>
      <c r="Z113" s="3">
        <f t="shared" si="3"/>
        <v>19200</v>
      </c>
      <c r="AC113" s="5"/>
    </row>
    <row r="114" spans="1:29" s="3" customFormat="1" ht="12" customHeight="1" x14ac:dyDescent="0.2">
      <c r="A114" s="1" t="s">
        <v>752</v>
      </c>
      <c r="B114" s="2">
        <v>33</v>
      </c>
      <c r="C114" s="1" t="s">
        <v>2193</v>
      </c>
      <c r="D114" s="1" t="s">
        <v>2186</v>
      </c>
      <c r="E114" s="3" t="s">
        <v>2187</v>
      </c>
      <c r="F114" s="3">
        <v>16</v>
      </c>
      <c r="G114" s="3">
        <v>25</v>
      </c>
      <c r="J114" s="3" t="s">
        <v>446</v>
      </c>
      <c r="K114" s="4" t="s">
        <v>2466</v>
      </c>
      <c r="L114" s="1" t="s">
        <v>2185</v>
      </c>
      <c r="M114" s="3" t="s">
        <v>2466</v>
      </c>
      <c r="N114" s="3" t="s">
        <v>446</v>
      </c>
      <c r="P114" s="3">
        <v>25</v>
      </c>
      <c r="Q114" s="1" t="s">
        <v>2193</v>
      </c>
      <c r="R114" s="2">
        <v>67</v>
      </c>
      <c r="S114" s="8" t="s">
        <v>436</v>
      </c>
      <c r="T114" s="1" t="s">
        <v>754</v>
      </c>
      <c r="U114" s="3" t="s">
        <v>1953</v>
      </c>
      <c r="V114" s="3" t="s">
        <v>1953</v>
      </c>
      <c r="W114" s="3" t="s">
        <v>2846</v>
      </c>
      <c r="X114" s="3" t="s">
        <v>1019</v>
      </c>
      <c r="Y114" s="3">
        <f t="shared" si="2"/>
        <v>800</v>
      </c>
      <c r="Z114" s="3">
        <f t="shared" si="3"/>
        <v>19200</v>
      </c>
      <c r="AC114" s="5"/>
    </row>
    <row r="115" spans="1:29" s="3" customFormat="1" ht="12" customHeight="1" x14ac:dyDescent="0.2">
      <c r="A115" s="1" t="s">
        <v>755</v>
      </c>
      <c r="B115" s="2">
        <v>35.5</v>
      </c>
      <c r="C115" s="1" t="s">
        <v>2193</v>
      </c>
      <c r="D115" s="1" t="s">
        <v>2186</v>
      </c>
      <c r="E115" s="3" t="s">
        <v>2187</v>
      </c>
      <c r="F115" s="3">
        <v>16</v>
      </c>
      <c r="G115" s="3">
        <v>25</v>
      </c>
      <c r="J115" s="3" t="s">
        <v>446</v>
      </c>
      <c r="K115" s="4" t="s">
        <v>2466</v>
      </c>
      <c r="L115" s="1" t="s">
        <v>2185</v>
      </c>
      <c r="M115" s="3" t="s">
        <v>2466</v>
      </c>
      <c r="N115" s="3" t="s">
        <v>446</v>
      </c>
      <c r="P115" s="3">
        <v>25</v>
      </c>
      <c r="Q115" s="1" t="s">
        <v>2193</v>
      </c>
      <c r="R115" s="2">
        <v>59</v>
      </c>
      <c r="S115" s="8" t="s">
        <v>436</v>
      </c>
      <c r="T115" s="1" t="s">
        <v>756</v>
      </c>
      <c r="U115" s="3" t="s">
        <v>1953</v>
      </c>
      <c r="V115" s="3" t="s">
        <v>1953</v>
      </c>
      <c r="W115" s="3" t="s">
        <v>2846</v>
      </c>
      <c r="X115" s="3" t="s">
        <v>1019</v>
      </c>
      <c r="Y115" s="3">
        <f t="shared" si="2"/>
        <v>800</v>
      </c>
      <c r="Z115" s="3">
        <f t="shared" si="3"/>
        <v>19200</v>
      </c>
      <c r="AC115" s="5"/>
    </row>
    <row r="116" spans="1:29" s="3" customFormat="1" ht="12" customHeight="1" x14ac:dyDescent="0.2">
      <c r="A116" s="1" t="s">
        <v>755</v>
      </c>
      <c r="B116" s="2">
        <v>35.5</v>
      </c>
      <c r="C116" s="1" t="s">
        <v>2193</v>
      </c>
      <c r="D116" s="1" t="s">
        <v>2186</v>
      </c>
      <c r="E116" s="3" t="s">
        <v>2187</v>
      </c>
      <c r="F116" s="3">
        <v>16</v>
      </c>
      <c r="G116" s="3">
        <v>25</v>
      </c>
      <c r="J116" s="3" t="s">
        <v>446</v>
      </c>
      <c r="K116" s="4" t="s">
        <v>2466</v>
      </c>
      <c r="L116" s="1" t="s">
        <v>2185</v>
      </c>
      <c r="M116" s="3" t="s">
        <v>2466</v>
      </c>
      <c r="N116" s="3" t="s">
        <v>446</v>
      </c>
      <c r="P116" s="3">
        <v>25</v>
      </c>
      <c r="Q116" s="1" t="s">
        <v>2193</v>
      </c>
      <c r="R116" s="2">
        <v>54</v>
      </c>
      <c r="S116" s="8" t="s">
        <v>436</v>
      </c>
      <c r="T116" s="1" t="s">
        <v>757</v>
      </c>
      <c r="U116" s="3" t="s">
        <v>1953</v>
      </c>
      <c r="V116" s="3" t="s">
        <v>1953</v>
      </c>
      <c r="W116" s="3" t="s">
        <v>2846</v>
      </c>
      <c r="X116" s="3" t="s">
        <v>1019</v>
      </c>
      <c r="Y116" s="3">
        <f t="shared" si="2"/>
        <v>800</v>
      </c>
      <c r="Z116" s="3">
        <f t="shared" si="3"/>
        <v>19200</v>
      </c>
      <c r="AC116" s="5"/>
    </row>
    <row r="117" spans="1:29" s="3" customFormat="1" ht="12" customHeight="1" x14ac:dyDescent="0.2">
      <c r="A117" s="1" t="s">
        <v>758</v>
      </c>
      <c r="B117" s="2">
        <v>41.5</v>
      </c>
      <c r="C117" s="1" t="s">
        <v>2193</v>
      </c>
      <c r="D117" s="1" t="s">
        <v>2186</v>
      </c>
      <c r="E117" s="3" t="s">
        <v>2187</v>
      </c>
      <c r="F117" s="3">
        <v>16</v>
      </c>
      <c r="G117" s="3">
        <v>25</v>
      </c>
      <c r="J117" s="3" t="s">
        <v>446</v>
      </c>
      <c r="K117" s="4" t="s">
        <v>2466</v>
      </c>
      <c r="L117" s="1" t="s">
        <v>2185</v>
      </c>
      <c r="M117" s="3" t="s">
        <v>2466</v>
      </c>
      <c r="N117" s="3" t="s">
        <v>446</v>
      </c>
      <c r="P117" s="3">
        <v>25</v>
      </c>
      <c r="Q117" s="1" t="s">
        <v>2193</v>
      </c>
      <c r="R117" s="2">
        <v>54</v>
      </c>
      <c r="S117" s="8" t="s">
        <v>436</v>
      </c>
      <c r="T117" s="1" t="s">
        <v>757</v>
      </c>
      <c r="U117" s="3" t="s">
        <v>1953</v>
      </c>
      <c r="V117" s="3" t="s">
        <v>1953</v>
      </c>
      <c r="W117" s="3" t="s">
        <v>2846</v>
      </c>
      <c r="X117" s="3" t="s">
        <v>1019</v>
      </c>
      <c r="Y117" s="3">
        <f t="shared" si="2"/>
        <v>800</v>
      </c>
      <c r="Z117" s="3">
        <f t="shared" si="3"/>
        <v>19200</v>
      </c>
      <c r="AC117" s="5"/>
    </row>
    <row r="118" spans="1:29" s="3" customFormat="1" ht="12" customHeight="1" x14ac:dyDescent="0.2">
      <c r="A118" s="1" t="s">
        <v>759</v>
      </c>
      <c r="B118" s="2">
        <v>70</v>
      </c>
      <c r="C118" s="1" t="s">
        <v>2193</v>
      </c>
      <c r="D118" s="1" t="s">
        <v>2186</v>
      </c>
      <c r="E118" s="3" t="s">
        <v>2187</v>
      </c>
      <c r="F118" s="3">
        <v>16</v>
      </c>
      <c r="G118" s="3">
        <v>25</v>
      </c>
      <c r="J118" s="3" t="s">
        <v>446</v>
      </c>
      <c r="K118" s="4" t="s">
        <v>2466</v>
      </c>
      <c r="L118" s="1" t="s">
        <v>2185</v>
      </c>
      <c r="M118" s="3" t="s">
        <v>2466</v>
      </c>
      <c r="N118" s="3" t="s">
        <v>446</v>
      </c>
      <c r="P118" s="3">
        <v>25</v>
      </c>
      <c r="Q118" s="1" t="s">
        <v>2193</v>
      </c>
      <c r="R118" s="2">
        <v>54</v>
      </c>
      <c r="S118" s="8" t="s">
        <v>436</v>
      </c>
      <c r="T118" s="1" t="s">
        <v>757</v>
      </c>
      <c r="U118" s="3" t="s">
        <v>1953</v>
      </c>
      <c r="V118" s="3" t="s">
        <v>1953</v>
      </c>
      <c r="W118" s="3" t="s">
        <v>2846</v>
      </c>
      <c r="X118" s="3" t="s">
        <v>1019</v>
      </c>
      <c r="Y118" s="3">
        <f t="shared" si="2"/>
        <v>800</v>
      </c>
      <c r="Z118" s="3">
        <f t="shared" si="3"/>
        <v>19200</v>
      </c>
      <c r="AC118" s="5"/>
    </row>
    <row r="119" spans="1:29" s="3" customFormat="1" ht="12" customHeight="1" x14ac:dyDescent="0.2">
      <c r="A119" s="1" t="s">
        <v>760</v>
      </c>
      <c r="B119" s="2">
        <v>79.25</v>
      </c>
      <c r="C119" s="1" t="s">
        <v>2193</v>
      </c>
      <c r="D119" s="1" t="s">
        <v>2186</v>
      </c>
      <c r="E119" s="3" t="s">
        <v>2187</v>
      </c>
      <c r="F119" s="3">
        <v>16</v>
      </c>
      <c r="G119" s="3">
        <v>25</v>
      </c>
      <c r="J119" s="3" t="s">
        <v>446</v>
      </c>
      <c r="K119" s="4" t="s">
        <v>2466</v>
      </c>
      <c r="L119" s="1" t="s">
        <v>2185</v>
      </c>
      <c r="M119" s="3" t="s">
        <v>2466</v>
      </c>
      <c r="N119" s="3" t="s">
        <v>446</v>
      </c>
      <c r="P119" s="3">
        <v>25</v>
      </c>
      <c r="Q119" s="1" t="s">
        <v>2193</v>
      </c>
      <c r="R119" s="2">
        <v>47.75</v>
      </c>
      <c r="S119" s="8" t="s">
        <v>436</v>
      </c>
      <c r="T119" s="1" t="s">
        <v>761</v>
      </c>
      <c r="U119" s="3" t="s">
        <v>1953</v>
      </c>
      <c r="V119" s="3" t="s">
        <v>1953</v>
      </c>
      <c r="W119" s="3" t="s">
        <v>2846</v>
      </c>
      <c r="X119" s="3" t="s">
        <v>1019</v>
      </c>
      <c r="Y119" s="3">
        <f t="shared" si="2"/>
        <v>800</v>
      </c>
      <c r="Z119" s="3">
        <f t="shared" si="3"/>
        <v>19200</v>
      </c>
      <c r="AC119" s="5"/>
    </row>
    <row r="120" spans="1:29" s="3" customFormat="1" ht="12" customHeight="1" x14ac:dyDescent="0.2">
      <c r="A120" s="1" t="s">
        <v>762</v>
      </c>
      <c r="B120" s="2">
        <v>79.25</v>
      </c>
      <c r="C120" s="1" t="s">
        <v>2193</v>
      </c>
      <c r="D120" s="1" t="s">
        <v>2186</v>
      </c>
      <c r="E120" s="3" t="s">
        <v>2187</v>
      </c>
      <c r="F120" s="3">
        <v>16</v>
      </c>
      <c r="G120" s="3">
        <v>25</v>
      </c>
      <c r="J120" s="3" t="s">
        <v>446</v>
      </c>
      <c r="K120" s="4" t="s">
        <v>2466</v>
      </c>
      <c r="L120" s="1" t="s">
        <v>2185</v>
      </c>
      <c r="M120" s="3" t="s">
        <v>2466</v>
      </c>
      <c r="N120" s="3" t="s">
        <v>446</v>
      </c>
      <c r="P120" s="3">
        <v>25</v>
      </c>
      <c r="Q120" s="1" t="s">
        <v>2193</v>
      </c>
      <c r="R120" s="2">
        <v>36</v>
      </c>
      <c r="S120" s="8" t="s">
        <v>436</v>
      </c>
      <c r="T120" s="1" t="s">
        <v>763</v>
      </c>
      <c r="U120" s="3" t="s">
        <v>1953</v>
      </c>
      <c r="V120" s="3" t="s">
        <v>1953</v>
      </c>
      <c r="W120" s="3" t="s">
        <v>2846</v>
      </c>
      <c r="X120" s="3" t="s">
        <v>1019</v>
      </c>
      <c r="Y120" s="3">
        <f t="shared" si="2"/>
        <v>800</v>
      </c>
      <c r="Z120" s="3">
        <f t="shared" si="3"/>
        <v>19200</v>
      </c>
      <c r="AC120" s="5"/>
    </row>
    <row r="121" spans="1:29" s="3" customFormat="1" ht="12" customHeight="1" x14ac:dyDescent="0.2">
      <c r="A121" s="1" t="s">
        <v>764</v>
      </c>
      <c r="B121" s="2">
        <v>88</v>
      </c>
      <c r="C121" s="1" t="s">
        <v>2193</v>
      </c>
      <c r="D121" s="1" t="s">
        <v>2186</v>
      </c>
      <c r="E121" s="3" t="s">
        <v>2187</v>
      </c>
      <c r="F121" s="3">
        <v>16</v>
      </c>
      <c r="G121" s="3">
        <v>25</v>
      </c>
      <c r="J121" s="3" t="s">
        <v>446</v>
      </c>
      <c r="K121" s="4" t="s">
        <v>2466</v>
      </c>
      <c r="L121" s="1" t="s">
        <v>2185</v>
      </c>
      <c r="M121" s="3" t="s">
        <v>2466</v>
      </c>
      <c r="N121" s="3" t="s">
        <v>446</v>
      </c>
      <c r="P121" s="3">
        <v>25</v>
      </c>
      <c r="Q121" s="1" t="s">
        <v>2193</v>
      </c>
      <c r="R121" s="2">
        <v>36</v>
      </c>
      <c r="S121" s="8" t="s">
        <v>436</v>
      </c>
      <c r="T121" s="1" t="s">
        <v>763</v>
      </c>
      <c r="U121" s="3" t="s">
        <v>1953</v>
      </c>
      <c r="V121" s="3" t="s">
        <v>1953</v>
      </c>
      <c r="W121" s="3" t="s">
        <v>2846</v>
      </c>
      <c r="X121" s="3" t="s">
        <v>1019</v>
      </c>
      <c r="Y121" s="3">
        <f t="shared" si="2"/>
        <v>800</v>
      </c>
      <c r="Z121" s="3">
        <f t="shared" si="3"/>
        <v>19200</v>
      </c>
      <c r="AC121" s="5"/>
    </row>
    <row r="122" spans="1:29" s="3" customFormat="1" ht="12" customHeight="1" x14ac:dyDescent="0.2">
      <c r="A122" s="1" t="s">
        <v>765</v>
      </c>
      <c r="B122" s="2">
        <v>89.5</v>
      </c>
      <c r="C122" s="1" t="s">
        <v>2193</v>
      </c>
      <c r="D122" s="1" t="s">
        <v>2186</v>
      </c>
      <c r="E122" s="3" t="s">
        <v>2187</v>
      </c>
      <c r="F122" s="3">
        <v>16</v>
      </c>
      <c r="G122" s="3">
        <v>25</v>
      </c>
      <c r="J122" s="3" t="s">
        <v>446</v>
      </c>
      <c r="K122" s="4" t="s">
        <v>2466</v>
      </c>
      <c r="L122" s="1" t="s">
        <v>2185</v>
      </c>
      <c r="M122" s="3" t="s">
        <v>745</v>
      </c>
      <c r="N122" s="3" t="s">
        <v>446</v>
      </c>
      <c r="O122" s="3" t="s">
        <v>766</v>
      </c>
      <c r="P122" s="3">
        <v>25</v>
      </c>
      <c r="Q122" s="1" t="s">
        <v>2193</v>
      </c>
      <c r="R122" s="2">
        <v>52</v>
      </c>
      <c r="S122" s="8" t="s">
        <v>436</v>
      </c>
      <c r="T122" s="1" t="s">
        <v>767</v>
      </c>
      <c r="U122" s="3" t="s">
        <v>1953</v>
      </c>
      <c r="V122" s="3" t="s">
        <v>1953</v>
      </c>
      <c r="W122" s="3" t="s">
        <v>2846</v>
      </c>
      <c r="X122" s="3" t="s">
        <v>1019</v>
      </c>
      <c r="Y122" s="3">
        <f t="shared" si="2"/>
        <v>800</v>
      </c>
      <c r="Z122" s="3">
        <f t="shared" si="3"/>
        <v>19200</v>
      </c>
      <c r="AC122" s="5"/>
    </row>
    <row r="123" spans="1:29" s="3" customFormat="1" ht="12" customHeight="1" x14ac:dyDescent="0.2">
      <c r="A123" s="1" t="s">
        <v>768</v>
      </c>
      <c r="B123" s="2">
        <v>65.25</v>
      </c>
      <c r="C123" s="1" t="s">
        <v>2193</v>
      </c>
      <c r="D123" s="1" t="s">
        <v>2186</v>
      </c>
      <c r="E123" s="3" t="s">
        <v>2187</v>
      </c>
      <c r="F123" s="3">
        <v>16</v>
      </c>
      <c r="G123" s="3">
        <v>25</v>
      </c>
      <c r="J123" s="3" t="s">
        <v>446</v>
      </c>
      <c r="K123" s="4" t="s">
        <v>2490</v>
      </c>
      <c r="L123" s="1" t="s">
        <v>2185</v>
      </c>
      <c r="M123" s="3" t="s">
        <v>2490</v>
      </c>
      <c r="N123" s="3" t="s">
        <v>446</v>
      </c>
      <c r="P123" s="3">
        <v>25</v>
      </c>
      <c r="Q123" s="1" t="s">
        <v>2193</v>
      </c>
      <c r="R123" s="2">
        <v>93.5</v>
      </c>
      <c r="S123" s="8" t="s">
        <v>436</v>
      </c>
      <c r="T123" s="1" t="s">
        <v>769</v>
      </c>
      <c r="U123" s="3" t="s">
        <v>1953</v>
      </c>
      <c r="V123" s="3" t="s">
        <v>1953</v>
      </c>
      <c r="W123" s="3" t="s">
        <v>2846</v>
      </c>
      <c r="X123" s="3" t="s">
        <v>1019</v>
      </c>
      <c r="Y123" s="3">
        <f t="shared" si="2"/>
        <v>800</v>
      </c>
      <c r="Z123" s="3">
        <f t="shared" si="3"/>
        <v>19200</v>
      </c>
      <c r="AC123" s="5"/>
    </row>
    <row r="124" spans="1:29" s="3" customFormat="1" ht="12" customHeight="1" x14ac:dyDescent="0.2">
      <c r="A124" s="1" t="s">
        <v>770</v>
      </c>
      <c r="B124" s="2">
        <v>74.5</v>
      </c>
      <c r="C124" s="1" t="s">
        <v>2193</v>
      </c>
      <c r="D124" s="1" t="s">
        <v>2186</v>
      </c>
      <c r="E124" s="3" t="s">
        <v>2187</v>
      </c>
      <c r="F124" s="3">
        <v>16</v>
      </c>
      <c r="G124" s="3">
        <v>25</v>
      </c>
      <c r="J124" s="3" t="s">
        <v>446</v>
      </c>
      <c r="K124" s="4" t="s">
        <v>2490</v>
      </c>
      <c r="L124" s="1" t="s">
        <v>2185</v>
      </c>
      <c r="M124" s="3" t="s">
        <v>2490</v>
      </c>
      <c r="N124" s="3" t="s">
        <v>446</v>
      </c>
      <c r="P124" s="3">
        <v>25</v>
      </c>
      <c r="Q124" s="1" t="s">
        <v>2193</v>
      </c>
      <c r="R124" s="2">
        <v>93</v>
      </c>
      <c r="S124" s="8" t="s">
        <v>436</v>
      </c>
      <c r="T124" s="1" t="s">
        <v>771</v>
      </c>
      <c r="U124" s="3" t="s">
        <v>1953</v>
      </c>
      <c r="V124" s="3" t="s">
        <v>1953</v>
      </c>
      <c r="W124" s="3" t="s">
        <v>2846</v>
      </c>
      <c r="X124" s="3" t="s">
        <v>1019</v>
      </c>
      <c r="Y124" s="3">
        <f t="shared" si="2"/>
        <v>800</v>
      </c>
      <c r="Z124" s="3">
        <f t="shared" si="3"/>
        <v>19200</v>
      </c>
      <c r="AC124" s="5"/>
    </row>
    <row r="125" spans="1:29" s="3" customFormat="1" ht="12" customHeight="1" x14ac:dyDescent="0.2">
      <c r="A125" s="1" t="s">
        <v>772</v>
      </c>
      <c r="B125" s="2">
        <v>80</v>
      </c>
      <c r="C125" s="1" t="s">
        <v>2193</v>
      </c>
      <c r="D125" s="1" t="s">
        <v>2186</v>
      </c>
      <c r="E125" s="3" t="s">
        <v>2187</v>
      </c>
      <c r="F125" s="3">
        <v>16</v>
      </c>
      <c r="G125" s="3">
        <v>25</v>
      </c>
      <c r="J125" s="3" t="s">
        <v>446</v>
      </c>
      <c r="K125" s="4" t="s">
        <v>2490</v>
      </c>
      <c r="L125" s="1" t="s">
        <v>2185</v>
      </c>
      <c r="M125" s="3" t="s">
        <v>2490</v>
      </c>
      <c r="N125" s="3" t="s">
        <v>446</v>
      </c>
      <c r="P125" s="3">
        <v>25</v>
      </c>
      <c r="Q125" s="1" t="s">
        <v>2193</v>
      </c>
      <c r="R125" s="2">
        <v>93</v>
      </c>
      <c r="S125" s="8" t="s">
        <v>436</v>
      </c>
      <c r="T125" s="1" t="s">
        <v>771</v>
      </c>
      <c r="U125" s="3" t="s">
        <v>1953</v>
      </c>
      <c r="V125" s="3" t="s">
        <v>1953</v>
      </c>
      <c r="W125" s="3" t="s">
        <v>2846</v>
      </c>
      <c r="X125" s="3" t="s">
        <v>1019</v>
      </c>
      <c r="Y125" s="3">
        <f t="shared" si="2"/>
        <v>800</v>
      </c>
      <c r="Z125" s="3">
        <f t="shared" si="3"/>
        <v>19200</v>
      </c>
      <c r="AC125" s="5"/>
    </row>
    <row r="126" spans="1:29" s="3" customFormat="1" ht="12" customHeight="1" x14ac:dyDescent="0.2">
      <c r="A126" s="1" t="s">
        <v>773</v>
      </c>
      <c r="B126" s="2">
        <v>85.5</v>
      </c>
      <c r="C126" s="1" t="s">
        <v>2193</v>
      </c>
      <c r="D126" s="1" t="s">
        <v>2186</v>
      </c>
      <c r="E126" s="3" t="s">
        <v>2187</v>
      </c>
      <c r="F126" s="3">
        <v>16</v>
      </c>
      <c r="G126" s="3">
        <v>25</v>
      </c>
      <c r="J126" s="3" t="s">
        <v>446</v>
      </c>
      <c r="K126" s="4" t="s">
        <v>2490</v>
      </c>
      <c r="L126" s="1" t="s">
        <v>2185</v>
      </c>
      <c r="M126" s="3" t="s">
        <v>2490</v>
      </c>
      <c r="N126" s="3" t="s">
        <v>446</v>
      </c>
      <c r="P126" s="3">
        <v>25</v>
      </c>
      <c r="Q126" s="1" t="s">
        <v>2193</v>
      </c>
      <c r="R126" s="2">
        <v>91</v>
      </c>
      <c r="S126" s="8" t="s">
        <v>436</v>
      </c>
      <c r="T126" s="1" t="s">
        <v>774</v>
      </c>
      <c r="U126" s="3" t="s">
        <v>1953</v>
      </c>
      <c r="V126" s="3" t="s">
        <v>1953</v>
      </c>
      <c r="W126" s="3" t="s">
        <v>2846</v>
      </c>
      <c r="X126" s="3" t="s">
        <v>1019</v>
      </c>
      <c r="Y126" s="3">
        <f t="shared" si="2"/>
        <v>800</v>
      </c>
      <c r="Z126" s="3">
        <f t="shared" si="3"/>
        <v>19200</v>
      </c>
      <c r="AC126" s="5"/>
    </row>
    <row r="127" spans="1:29" s="3" customFormat="1" ht="12" customHeight="1" x14ac:dyDescent="0.2">
      <c r="A127" s="1" t="s">
        <v>775</v>
      </c>
      <c r="B127" s="2">
        <v>90.75</v>
      </c>
      <c r="C127" s="1" t="s">
        <v>2193</v>
      </c>
      <c r="D127" s="1" t="s">
        <v>2186</v>
      </c>
      <c r="E127" s="3" t="s">
        <v>2187</v>
      </c>
      <c r="F127" s="3">
        <v>16</v>
      </c>
      <c r="G127" s="3">
        <v>25</v>
      </c>
      <c r="J127" s="3" t="s">
        <v>446</v>
      </c>
      <c r="K127" s="4" t="s">
        <v>2490</v>
      </c>
      <c r="L127" s="1" t="s">
        <v>2185</v>
      </c>
      <c r="M127" s="3" t="s">
        <v>2490</v>
      </c>
      <c r="N127" s="3" t="s">
        <v>446</v>
      </c>
      <c r="P127" s="3">
        <v>25</v>
      </c>
      <c r="Q127" s="1" t="s">
        <v>2193</v>
      </c>
      <c r="R127" s="2">
        <v>85</v>
      </c>
      <c r="S127" s="8" t="s">
        <v>436</v>
      </c>
      <c r="T127" s="1" t="s">
        <v>776</v>
      </c>
      <c r="U127" s="3" t="s">
        <v>1953</v>
      </c>
      <c r="V127" s="3" t="s">
        <v>1953</v>
      </c>
      <c r="W127" s="3" t="s">
        <v>2846</v>
      </c>
      <c r="X127" s="3" t="s">
        <v>1019</v>
      </c>
      <c r="Y127" s="3">
        <f t="shared" si="2"/>
        <v>800</v>
      </c>
      <c r="Z127" s="3">
        <f t="shared" si="3"/>
        <v>19200</v>
      </c>
      <c r="AC127" s="5"/>
    </row>
    <row r="128" spans="1:29" s="3" customFormat="1" ht="12" customHeight="1" x14ac:dyDescent="0.2">
      <c r="A128" s="1" t="s">
        <v>777</v>
      </c>
      <c r="B128" s="2">
        <v>91</v>
      </c>
      <c r="C128" s="1" t="s">
        <v>2193</v>
      </c>
      <c r="D128" s="1" t="s">
        <v>2186</v>
      </c>
      <c r="E128" s="3" t="s">
        <v>2187</v>
      </c>
      <c r="F128" s="3">
        <v>16</v>
      </c>
      <c r="G128" s="3">
        <v>25</v>
      </c>
      <c r="J128" s="3" t="s">
        <v>446</v>
      </c>
      <c r="K128" s="4" t="s">
        <v>2490</v>
      </c>
      <c r="L128" s="1" t="s">
        <v>2185</v>
      </c>
      <c r="M128" s="3" t="s">
        <v>2490</v>
      </c>
      <c r="N128" s="3" t="s">
        <v>446</v>
      </c>
      <c r="P128" s="3">
        <v>25</v>
      </c>
      <c r="Q128" s="1" t="s">
        <v>2193</v>
      </c>
      <c r="R128" s="2">
        <v>80.25</v>
      </c>
      <c r="S128" s="8" t="s">
        <v>436</v>
      </c>
      <c r="T128" s="1" t="s">
        <v>778</v>
      </c>
      <c r="U128" s="3" t="s">
        <v>1953</v>
      </c>
      <c r="V128" s="3" t="s">
        <v>1953</v>
      </c>
      <c r="W128" s="3" t="s">
        <v>2846</v>
      </c>
      <c r="X128" s="3" t="s">
        <v>1019</v>
      </c>
      <c r="Y128" s="3">
        <f t="shared" si="2"/>
        <v>800</v>
      </c>
      <c r="Z128" s="3">
        <f t="shared" si="3"/>
        <v>19200</v>
      </c>
      <c r="AC128" s="5"/>
    </row>
    <row r="129" spans="1:29" s="3" customFormat="1" ht="12" customHeight="1" x14ac:dyDescent="0.2">
      <c r="A129" s="1" t="s">
        <v>779</v>
      </c>
      <c r="B129" s="2">
        <v>93.25</v>
      </c>
      <c r="C129" s="1" t="s">
        <v>2193</v>
      </c>
      <c r="D129" s="1" t="s">
        <v>2186</v>
      </c>
      <c r="E129" s="3" t="s">
        <v>2187</v>
      </c>
      <c r="F129" s="3">
        <v>16</v>
      </c>
      <c r="G129" s="3">
        <v>25</v>
      </c>
      <c r="J129" s="3" t="s">
        <v>446</v>
      </c>
      <c r="K129" s="4" t="s">
        <v>2490</v>
      </c>
      <c r="L129" s="1" t="s">
        <v>2185</v>
      </c>
      <c r="M129" s="3" t="s">
        <v>2490</v>
      </c>
      <c r="N129" s="3" t="s">
        <v>446</v>
      </c>
      <c r="P129" s="3">
        <v>25</v>
      </c>
      <c r="Q129" s="1" t="s">
        <v>2193</v>
      </c>
      <c r="R129" s="2">
        <v>57</v>
      </c>
      <c r="S129" s="8" t="s">
        <v>436</v>
      </c>
      <c r="T129" s="1" t="s">
        <v>780</v>
      </c>
      <c r="U129" s="3" t="s">
        <v>1953</v>
      </c>
      <c r="V129" s="3" t="s">
        <v>1953</v>
      </c>
      <c r="W129" s="3" t="s">
        <v>2846</v>
      </c>
      <c r="X129" s="3" t="s">
        <v>1019</v>
      </c>
      <c r="Y129" s="3">
        <f t="shared" si="2"/>
        <v>800</v>
      </c>
      <c r="Z129" s="3">
        <f t="shared" si="3"/>
        <v>19200</v>
      </c>
      <c r="AC129" s="5"/>
    </row>
    <row r="130" spans="1:29" s="3" customFormat="1" ht="12" customHeight="1" x14ac:dyDescent="0.2">
      <c r="A130" s="1" t="s">
        <v>781</v>
      </c>
      <c r="B130" s="2">
        <v>94.75</v>
      </c>
      <c r="C130" s="1" t="s">
        <v>2193</v>
      </c>
      <c r="D130" s="1" t="s">
        <v>2186</v>
      </c>
      <c r="E130" s="3" t="s">
        <v>2187</v>
      </c>
      <c r="F130" s="3">
        <v>16</v>
      </c>
      <c r="G130" s="3">
        <v>25</v>
      </c>
      <c r="J130" s="3" t="s">
        <v>446</v>
      </c>
      <c r="K130" s="4" t="s">
        <v>2490</v>
      </c>
      <c r="L130" s="1" t="s">
        <v>2185</v>
      </c>
      <c r="M130" s="3" t="s">
        <v>2490</v>
      </c>
      <c r="N130" s="3" t="s">
        <v>446</v>
      </c>
      <c r="P130" s="3">
        <v>25</v>
      </c>
      <c r="Q130" s="1" t="s">
        <v>2193</v>
      </c>
      <c r="R130" s="2">
        <v>56.5</v>
      </c>
      <c r="S130" s="8" t="s">
        <v>436</v>
      </c>
      <c r="T130" s="1" t="s">
        <v>782</v>
      </c>
      <c r="U130" s="3" t="s">
        <v>1953</v>
      </c>
      <c r="V130" s="3" t="s">
        <v>1953</v>
      </c>
      <c r="W130" s="3" t="s">
        <v>2846</v>
      </c>
      <c r="X130" s="3" t="s">
        <v>1019</v>
      </c>
      <c r="Y130" s="3">
        <f t="shared" si="2"/>
        <v>800</v>
      </c>
      <c r="Z130" s="3">
        <f t="shared" si="3"/>
        <v>19200</v>
      </c>
      <c r="AC130" s="5"/>
    </row>
    <row r="131" spans="1:29" s="3" customFormat="1" ht="12" customHeight="1" x14ac:dyDescent="0.2">
      <c r="A131" s="1" t="s">
        <v>783</v>
      </c>
      <c r="B131" s="2">
        <v>94.75</v>
      </c>
      <c r="C131" s="1" t="s">
        <v>2193</v>
      </c>
      <c r="D131" s="1" t="s">
        <v>2186</v>
      </c>
      <c r="E131" s="3" t="s">
        <v>2187</v>
      </c>
      <c r="F131" s="3">
        <v>16</v>
      </c>
      <c r="G131" s="3">
        <v>25</v>
      </c>
      <c r="J131" s="3" t="s">
        <v>446</v>
      </c>
      <c r="K131" s="4" t="s">
        <v>2490</v>
      </c>
      <c r="L131" s="1" t="s">
        <v>2185</v>
      </c>
      <c r="M131" s="3" t="s">
        <v>2490</v>
      </c>
      <c r="N131" s="3" t="s">
        <v>446</v>
      </c>
      <c r="P131" s="3">
        <v>25</v>
      </c>
      <c r="Q131" s="1" t="s">
        <v>2193</v>
      </c>
      <c r="R131" s="2">
        <v>56.5</v>
      </c>
      <c r="S131" s="8" t="s">
        <v>436</v>
      </c>
      <c r="T131" s="1" t="s">
        <v>784</v>
      </c>
      <c r="U131" s="3" t="s">
        <v>1953</v>
      </c>
      <c r="V131" s="3" t="s">
        <v>1953</v>
      </c>
      <c r="W131" s="3" t="s">
        <v>2846</v>
      </c>
      <c r="X131" s="3" t="s">
        <v>1019</v>
      </c>
      <c r="Y131" s="3">
        <f t="shared" si="2"/>
        <v>800</v>
      </c>
      <c r="Z131" s="3">
        <f t="shared" si="3"/>
        <v>19200</v>
      </c>
      <c r="AC131" s="5"/>
    </row>
    <row r="132" spans="1:29" s="3" customFormat="1" ht="12" customHeight="1" x14ac:dyDescent="0.2">
      <c r="A132" s="1" t="s">
        <v>785</v>
      </c>
      <c r="B132" s="2">
        <v>95.25</v>
      </c>
      <c r="C132" s="1" t="s">
        <v>2193</v>
      </c>
      <c r="D132" s="1" t="s">
        <v>2186</v>
      </c>
      <c r="E132" s="3" t="s">
        <v>2187</v>
      </c>
      <c r="F132" s="3">
        <v>16</v>
      </c>
      <c r="G132" s="3">
        <v>25</v>
      </c>
      <c r="J132" s="3" t="s">
        <v>446</v>
      </c>
      <c r="K132" s="4" t="s">
        <v>2490</v>
      </c>
      <c r="L132" s="1" t="s">
        <v>2185</v>
      </c>
      <c r="M132" s="3" t="s">
        <v>2490</v>
      </c>
      <c r="N132" s="3" t="s">
        <v>446</v>
      </c>
      <c r="P132" s="3">
        <v>25</v>
      </c>
      <c r="Q132" s="1" t="s">
        <v>2193</v>
      </c>
      <c r="R132" s="2">
        <v>56.5</v>
      </c>
      <c r="S132" s="8" t="s">
        <v>436</v>
      </c>
      <c r="T132" s="1" t="s">
        <v>784</v>
      </c>
      <c r="U132" s="3" t="s">
        <v>1953</v>
      </c>
      <c r="V132" s="3" t="s">
        <v>1953</v>
      </c>
      <c r="W132" s="3" t="s">
        <v>2846</v>
      </c>
      <c r="X132" s="3" t="s">
        <v>1019</v>
      </c>
      <c r="Y132" s="3">
        <f t="shared" ref="Y132:Y195" si="4">F132*G132*2</f>
        <v>800</v>
      </c>
      <c r="Z132" s="3">
        <f t="shared" ref="Z132:Z195" si="5">Y132*24</f>
        <v>19200</v>
      </c>
      <c r="AC132" s="5"/>
    </row>
    <row r="133" spans="1:29" s="3" customFormat="1" ht="12" customHeight="1" x14ac:dyDescent="0.2">
      <c r="A133" s="1" t="s">
        <v>786</v>
      </c>
      <c r="B133" s="2">
        <v>158</v>
      </c>
      <c r="C133" s="1" t="s">
        <v>2193</v>
      </c>
      <c r="D133" s="1" t="s">
        <v>2186</v>
      </c>
      <c r="E133" s="3" t="s">
        <v>2187</v>
      </c>
      <c r="F133" s="3">
        <v>16</v>
      </c>
      <c r="G133" s="3">
        <v>25</v>
      </c>
      <c r="J133" s="3" t="s">
        <v>446</v>
      </c>
      <c r="K133" s="4" t="s">
        <v>2490</v>
      </c>
      <c r="L133" s="1" t="s">
        <v>2185</v>
      </c>
      <c r="M133" s="3" t="s">
        <v>2490</v>
      </c>
      <c r="N133" s="3" t="s">
        <v>446</v>
      </c>
      <c r="P133" s="3">
        <v>25</v>
      </c>
      <c r="Q133" s="1" t="s">
        <v>2193</v>
      </c>
      <c r="R133" s="2">
        <v>53.9</v>
      </c>
      <c r="S133" s="8" t="s">
        <v>436</v>
      </c>
      <c r="T133" s="1" t="s">
        <v>787</v>
      </c>
      <c r="U133" s="3" t="s">
        <v>1953</v>
      </c>
      <c r="V133" s="3" t="s">
        <v>1953</v>
      </c>
      <c r="W133" s="3" t="s">
        <v>2846</v>
      </c>
      <c r="X133" s="3" t="s">
        <v>1019</v>
      </c>
      <c r="Y133" s="3">
        <f t="shared" si="4"/>
        <v>800</v>
      </c>
      <c r="Z133" s="3">
        <f t="shared" si="5"/>
        <v>19200</v>
      </c>
      <c r="AC133" s="5"/>
    </row>
    <row r="134" spans="1:29" s="3" customFormat="1" ht="12" customHeight="1" x14ac:dyDescent="0.2">
      <c r="A134" s="1" t="s">
        <v>788</v>
      </c>
      <c r="B134" s="2">
        <v>86.5</v>
      </c>
      <c r="C134" s="1" t="s">
        <v>2193</v>
      </c>
      <c r="D134" s="1" t="s">
        <v>2186</v>
      </c>
      <c r="E134" s="3" t="s">
        <v>2187</v>
      </c>
      <c r="F134" s="3">
        <v>16</v>
      </c>
      <c r="G134" s="3">
        <v>25</v>
      </c>
      <c r="J134" s="3" t="s">
        <v>446</v>
      </c>
      <c r="K134" s="4" t="s">
        <v>2515</v>
      </c>
      <c r="L134" s="1" t="s">
        <v>2185</v>
      </c>
      <c r="M134" s="3" t="s">
        <v>2515</v>
      </c>
      <c r="N134" s="3" t="s">
        <v>446</v>
      </c>
      <c r="P134" s="3">
        <v>25</v>
      </c>
      <c r="Q134" s="1" t="s">
        <v>2218</v>
      </c>
      <c r="R134" s="2">
        <v>150.25</v>
      </c>
      <c r="S134" s="8" t="s">
        <v>436</v>
      </c>
      <c r="T134" s="1" t="s">
        <v>789</v>
      </c>
      <c r="U134" s="3" t="s">
        <v>1953</v>
      </c>
      <c r="V134" s="3" t="s">
        <v>1953</v>
      </c>
      <c r="W134" s="3" t="s">
        <v>2846</v>
      </c>
      <c r="X134" s="3" t="s">
        <v>1019</v>
      </c>
      <c r="Y134" s="3">
        <f t="shared" si="4"/>
        <v>800</v>
      </c>
      <c r="Z134" s="3">
        <f t="shared" si="5"/>
        <v>19200</v>
      </c>
      <c r="AC134" s="5"/>
    </row>
    <row r="135" spans="1:29" s="3" customFormat="1" ht="12" customHeight="1" x14ac:dyDescent="0.2">
      <c r="A135" s="1" t="s">
        <v>790</v>
      </c>
      <c r="B135" s="2">
        <v>150</v>
      </c>
      <c r="C135" s="1" t="s">
        <v>2218</v>
      </c>
      <c r="D135" s="1" t="s">
        <v>2186</v>
      </c>
      <c r="E135" s="3" t="s">
        <v>2187</v>
      </c>
      <c r="F135" s="3">
        <v>16</v>
      </c>
      <c r="G135" s="3">
        <v>25</v>
      </c>
      <c r="J135" s="3" t="s">
        <v>446</v>
      </c>
      <c r="K135" s="4" t="s">
        <v>2515</v>
      </c>
      <c r="L135" s="1" t="s">
        <v>2185</v>
      </c>
      <c r="M135" s="3" t="s">
        <v>2515</v>
      </c>
      <c r="N135" s="3" t="s">
        <v>446</v>
      </c>
      <c r="P135" s="3">
        <v>25</v>
      </c>
      <c r="Q135" s="1" t="s">
        <v>2218</v>
      </c>
      <c r="R135" s="2">
        <v>145.75</v>
      </c>
      <c r="S135" s="8" t="s">
        <v>436</v>
      </c>
      <c r="T135" s="1" t="s">
        <v>791</v>
      </c>
      <c r="U135" s="3" t="s">
        <v>1953</v>
      </c>
      <c r="V135" s="3" t="s">
        <v>1953</v>
      </c>
      <c r="W135" s="3" t="s">
        <v>2846</v>
      </c>
      <c r="X135" s="3" t="s">
        <v>1019</v>
      </c>
      <c r="Y135" s="3">
        <f t="shared" si="4"/>
        <v>800</v>
      </c>
      <c r="Z135" s="3">
        <f t="shared" si="5"/>
        <v>19200</v>
      </c>
      <c r="AC135" s="5"/>
    </row>
    <row r="136" spans="1:29" s="3" customFormat="1" ht="12" customHeight="1" x14ac:dyDescent="0.2">
      <c r="A136" s="1" t="s">
        <v>792</v>
      </c>
      <c r="B136" s="2">
        <v>152</v>
      </c>
      <c r="C136" s="1" t="s">
        <v>2218</v>
      </c>
      <c r="D136" s="1" t="s">
        <v>2186</v>
      </c>
      <c r="E136" s="3" t="s">
        <v>2187</v>
      </c>
      <c r="F136" s="3">
        <v>16</v>
      </c>
      <c r="G136" s="3">
        <v>25</v>
      </c>
      <c r="J136" s="3" t="s">
        <v>446</v>
      </c>
      <c r="K136" s="4" t="s">
        <v>2515</v>
      </c>
      <c r="L136" s="1" t="s">
        <v>2185</v>
      </c>
      <c r="M136" s="3" t="s">
        <v>2515</v>
      </c>
      <c r="N136" s="3" t="s">
        <v>446</v>
      </c>
      <c r="P136" s="3">
        <v>25</v>
      </c>
      <c r="Q136" s="1" t="s">
        <v>2193</v>
      </c>
      <c r="R136" s="2">
        <v>47.15</v>
      </c>
      <c r="S136" s="8" t="s">
        <v>436</v>
      </c>
      <c r="T136" s="1" t="s">
        <v>2116</v>
      </c>
      <c r="U136" s="3" t="s">
        <v>1953</v>
      </c>
      <c r="V136" s="3" t="s">
        <v>1953</v>
      </c>
      <c r="W136" s="3" t="s">
        <v>2846</v>
      </c>
      <c r="X136" s="3" t="s">
        <v>1019</v>
      </c>
      <c r="Y136" s="3">
        <f t="shared" si="4"/>
        <v>800</v>
      </c>
      <c r="Z136" s="3">
        <f t="shared" si="5"/>
        <v>19200</v>
      </c>
      <c r="AC136" s="5"/>
    </row>
    <row r="137" spans="1:29" s="3" customFormat="1" ht="12" customHeight="1" x14ac:dyDescent="0.2">
      <c r="A137" s="1" t="s">
        <v>793</v>
      </c>
      <c r="B137" s="2">
        <v>155</v>
      </c>
      <c r="C137" s="1" t="s">
        <v>2218</v>
      </c>
      <c r="D137" s="1" t="s">
        <v>2186</v>
      </c>
      <c r="E137" s="3" t="s">
        <v>2187</v>
      </c>
      <c r="F137" s="3">
        <v>16</v>
      </c>
      <c r="G137" s="3">
        <v>25</v>
      </c>
      <c r="J137" s="3" t="s">
        <v>446</v>
      </c>
      <c r="K137" s="4" t="s">
        <v>2515</v>
      </c>
      <c r="L137" s="1" t="s">
        <v>2185</v>
      </c>
      <c r="M137" s="3" t="s">
        <v>2515</v>
      </c>
      <c r="N137" s="3" t="s">
        <v>446</v>
      </c>
      <c r="P137" s="3">
        <v>25</v>
      </c>
      <c r="Q137" s="1" t="s">
        <v>2193</v>
      </c>
      <c r="R137" s="2">
        <v>47.15</v>
      </c>
      <c r="S137" s="8" t="s">
        <v>436</v>
      </c>
      <c r="T137" s="1" t="s">
        <v>2116</v>
      </c>
      <c r="U137" s="3" t="s">
        <v>1953</v>
      </c>
      <c r="V137" s="3" t="s">
        <v>1953</v>
      </c>
      <c r="W137" s="3" t="s">
        <v>2846</v>
      </c>
      <c r="X137" s="3" t="s">
        <v>1019</v>
      </c>
      <c r="Y137" s="3">
        <f t="shared" si="4"/>
        <v>800</v>
      </c>
      <c r="Z137" s="3">
        <f t="shared" si="5"/>
        <v>19200</v>
      </c>
      <c r="AC137" s="5"/>
    </row>
    <row r="138" spans="1:29" s="3" customFormat="1" ht="12" customHeight="1" x14ac:dyDescent="0.2">
      <c r="A138" s="1" t="s">
        <v>794</v>
      </c>
      <c r="B138" s="2">
        <v>225</v>
      </c>
      <c r="C138" s="1" t="s">
        <v>2218</v>
      </c>
      <c r="D138" s="1" t="s">
        <v>2186</v>
      </c>
      <c r="E138" s="3" t="s">
        <v>2187</v>
      </c>
      <c r="F138" s="3">
        <v>16</v>
      </c>
      <c r="G138" s="3">
        <v>25</v>
      </c>
      <c r="J138" s="3" t="s">
        <v>446</v>
      </c>
      <c r="K138" s="4" t="s">
        <v>2515</v>
      </c>
      <c r="L138" s="1" t="s">
        <v>2185</v>
      </c>
      <c r="M138" s="3" t="s">
        <v>2194</v>
      </c>
      <c r="N138" s="3" t="s">
        <v>446</v>
      </c>
      <c r="O138" s="3" t="s">
        <v>795</v>
      </c>
      <c r="P138" s="3">
        <v>25</v>
      </c>
      <c r="Q138" s="1" t="s">
        <v>2193</v>
      </c>
      <c r="R138" s="2">
        <v>37.25</v>
      </c>
      <c r="S138" s="8" t="s">
        <v>436</v>
      </c>
      <c r="T138" s="1" t="s">
        <v>796</v>
      </c>
      <c r="U138" s="3" t="s">
        <v>1953</v>
      </c>
      <c r="V138" s="3" t="s">
        <v>1953</v>
      </c>
      <c r="W138" s="3" t="s">
        <v>2846</v>
      </c>
      <c r="X138" s="3" t="s">
        <v>1019</v>
      </c>
      <c r="Y138" s="3">
        <f t="shared" si="4"/>
        <v>800</v>
      </c>
      <c r="Z138" s="3">
        <f t="shared" si="5"/>
        <v>19200</v>
      </c>
      <c r="AC138" s="5"/>
    </row>
    <row r="139" spans="1:29" s="3" customFormat="1" ht="12" customHeight="1" x14ac:dyDescent="0.2">
      <c r="A139" s="1" t="s">
        <v>797</v>
      </c>
      <c r="B139" s="2">
        <v>193</v>
      </c>
      <c r="C139" s="1" t="s">
        <v>2193</v>
      </c>
      <c r="D139" s="1" t="s">
        <v>2186</v>
      </c>
      <c r="E139" s="3" t="s">
        <v>2187</v>
      </c>
      <c r="F139" s="3">
        <v>16</v>
      </c>
      <c r="G139" s="3">
        <v>25</v>
      </c>
      <c r="J139" s="3" t="s">
        <v>446</v>
      </c>
      <c r="K139" s="4" t="s">
        <v>2516</v>
      </c>
      <c r="L139" s="1" t="s">
        <v>2185</v>
      </c>
      <c r="M139" s="3" t="s">
        <v>2516</v>
      </c>
      <c r="N139" s="3" t="s">
        <v>446</v>
      </c>
      <c r="P139" s="3">
        <v>25</v>
      </c>
      <c r="Q139" s="1" t="s">
        <v>2193</v>
      </c>
      <c r="R139" s="2">
        <v>92</v>
      </c>
      <c r="S139" s="8" t="s">
        <v>436</v>
      </c>
      <c r="T139" s="1" t="s">
        <v>798</v>
      </c>
      <c r="U139" s="3" t="s">
        <v>1953</v>
      </c>
      <c r="V139" s="3" t="s">
        <v>1953</v>
      </c>
      <c r="W139" s="3" t="s">
        <v>2846</v>
      </c>
      <c r="X139" s="3" t="s">
        <v>1019</v>
      </c>
      <c r="Y139" s="3">
        <f t="shared" si="4"/>
        <v>800</v>
      </c>
      <c r="Z139" s="3">
        <f t="shared" si="5"/>
        <v>19200</v>
      </c>
      <c r="AC139" s="5"/>
    </row>
    <row r="140" spans="1:29" s="3" customFormat="1" ht="12" customHeight="1" x14ac:dyDescent="0.2">
      <c r="A140" s="1" t="s">
        <v>799</v>
      </c>
      <c r="B140" s="2">
        <v>375</v>
      </c>
      <c r="C140" s="1" t="s">
        <v>2193</v>
      </c>
      <c r="D140" s="1" t="s">
        <v>2186</v>
      </c>
      <c r="E140" s="3" t="s">
        <v>2187</v>
      </c>
      <c r="F140" s="3">
        <v>16</v>
      </c>
      <c r="G140" s="3">
        <v>25</v>
      </c>
      <c r="J140" s="3" t="s">
        <v>446</v>
      </c>
      <c r="K140" s="4" t="s">
        <v>2516</v>
      </c>
      <c r="L140" s="1" t="s">
        <v>2185</v>
      </c>
      <c r="M140" s="3" t="s">
        <v>2516</v>
      </c>
      <c r="N140" s="3" t="s">
        <v>446</v>
      </c>
      <c r="P140" s="3">
        <v>25</v>
      </c>
      <c r="Q140" s="1" t="s">
        <v>2193</v>
      </c>
      <c r="R140" s="2">
        <v>91.5</v>
      </c>
      <c r="S140" s="8" t="s">
        <v>436</v>
      </c>
      <c r="T140" s="1" t="s">
        <v>800</v>
      </c>
      <c r="U140" s="3" t="s">
        <v>1953</v>
      </c>
      <c r="V140" s="3" t="s">
        <v>1953</v>
      </c>
      <c r="W140" s="3" t="s">
        <v>2846</v>
      </c>
      <c r="X140" s="3" t="s">
        <v>1019</v>
      </c>
      <c r="Y140" s="3">
        <f t="shared" si="4"/>
        <v>800</v>
      </c>
      <c r="Z140" s="3">
        <f t="shared" si="5"/>
        <v>19200</v>
      </c>
      <c r="AC140" s="5"/>
    </row>
    <row r="141" spans="1:29" s="3" customFormat="1" ht="12" customHeight="1" x14ac:dyDescent="0.2">
      <c r="A141" s="1" t="s">
        <v>801</v>
      </c>
      <c r="B141" s="2">
        <v>65.75</v>
      </c>
      <c r="C141" s="1" t="s">
        <v>2193</v>
      </c>
      <c r="D141" s="1" t="s">
        <v>2186</v>
      </c>
      <c r="E141" s="3" t="s">
        <v>2187</v>
      </c>
      <c r="F141" s="3">
        <v>16</v>
      </c>
      <c r="G141" s="3">
        <v>25</v>
      </c>
      <c r="J141" s="3" t="s">
        <v>446</v>
      </c>
      <c r="K141" s="4" t="s">
        <v>2519</v>
      </c>
      <c r="L141" s="1" t="s">
        <v>2185</v>
      </c>
      <c r="M141" s="3" t="s">
        <v>2374</v>
      </c>
      <c r="N141" s="3" t="s">
        <v>446</v>
      </c>
      <c r="O141" s="86" t="s">
        <v>2519</v>
      </c>
      <c r="P141" s="3">
        <v>25</v>
      </c>
      <c r="Q141" s="1" t="s">
        <v>2193</v>
      </c>
      <c r="R141" s="2">
        <v>34.799999999999997</v>
      </c>
      <c r="S141" s="8" t="s">
        <v>436</v>
      </c>
      <c r="T141" s="1" t="s">
        <v>802</v>
      </c>
      <c r="U141" s="3" t="s">
        <v>1953</v>
      </c>
      <c r="V141" s="3" t="s">
        <v>1953</v>
      </c>
      <c r="W141" s="3" t="s">
        <v>2846</v>
      </c>
      <c r="X141" s="3" t="s">
        <v>1019</v>
      </c>
      <c r="Y141" s="3">
        <f t="shared" si="4"/>
        <v>800</v>
      </c>
      <c r="Z141" s="3">
        <f t="shared" si="5"/>
        <v>19200</v>
      </c>
      <c r="AC141" s="5"/>
    </row>
    <row r="142" spans="1:29" s="3" customFormat="1" ht="12" customHeight="1" x14ac:dyDescent="0.2">
      <c r="A142" s="1" t="s">
        <v>803</v>
      </c>
      <c r="B142" s="2">
        <v>56.5</v>
      </c>
      <c r="C142" s="1" t="s">
        <v>2193</v>
      </c>
      <c r="D142" s="1" t="s">
        <v>2186</v>
      </c>
      <c r="E142" s="3" t="s">
        <v>2187</v>
      </c>
      <c r="F142" s="3">
        <v>16</v>
      </c>
      <c r="G142" s="3">
        <v>25</v>
      </c>
      <c r="J142" s="3" t="s">
        <v>446</v>
      </c>
      <c r="K142" s="4" t="s">
        <v>2519</v>
      </c>
      <c r="L142" s="1" t="s">
        <v>2185</v>
      </c>
      <c r="M142" s="3" t="s">
        <v>2519</v>
      </c>
      <c r="N142" s="3" t="s">
        <v>446</v>
      </c>
      <c r="P142" s="3">
        <v>25</v>
      </c>
      <c r="Q142" s="1" t="s">
        <v>2193</v>
      </c>
      <c r="R142" s="2">
        <v>75.25</v>
      </c>
      <c r="S142" s="8" t="s">
        <v>436</v>
      </c>
      <c r="T142" s="1" t="s">
        <v>804</v>
      </c>
      <c r="U142" s="3" t="s">
        <v>1953</v>
      </c>
      <c r="V142" s="3" t="s">
        <v>1953</v>
      </c>
      <c r="W142" s="3" t="s">
        <v>2846</v>
      </c>
      <c r="X142" s="3" t="s">
        <v>1019</v>
      </c>
      <c r="Y142" s="3">
        <f t="shared" si="4"/>
        <v>800</v>
      </c>
      <c r="Z142" s="3">
        <f t="shared" si="5"/>
        <v>19200</v>
      </c>
      <c r="AC142" s="5"/>
    </row>
    <row r="143" spans="1:29" s="3" customFormat="1" ht="12" customHeight="1" x14ac:dyDescent="0.2">
      <c r="A143" s="1" t="s">
        <v>805</v>
      </c>
      <c r="B143" s="2">
        <v>96.5</v>
      </c>
      <c r="C143" s="1" t="s">
        <v>2193</v>
      </c>
      <c r="D143" s="1" t="s">
        <v>2186</v>
      </c>
      <c r="E143" s="3" t="s">
        <v>2187</v>
      </c>
      <c r="F143" s="3">
        <v>16</v>
      </c>
      <c r="G143" s="3">
        <v>25</v>
      </c>
      <c r="I143" s="111"/>
      <c r="J143" s="3" t="s">
        <v>446</v>
      </c>
      <c r="K143" s="4" t="s">
        <v>2585</v>
      </c>
      <c r="L143" s="1" t="s">
        <v>2185</v>
      </c>
      <c r="M143" s="3" t="s">
        <v>2582</v>
      </c>
      <c r="N143" s="3" t="s">
        <v>446</v>
      </c>
      <c r="O143" s="86" t="s">
        <v>806</v>
      </c>
      <c r="P143" s="3">
        <v>25</v>
      </c>
      <c r="Q143" s="1" t="s">
        <v>2193</v>
      </c>
      <c r="R143" s="2">
        <v>39.1</v>
      </c>
      <c r="S143" s="8" t="s">
        <v>436</v>
      </c>
      <c r="T143" s="1" t="s">
        <v>807</v>
      </c>
      <c r="U143" s="3" t="s">
        <v>1953</v>
      </c>
      <c r="V143" s="3" t="s">
        <v>1953</v>
      </c>
      <c r="W143" s="3" t="s">
        <v>2846</v>
      </c>
      <c r="X143" s="3" t="s">
        <v>1019</v>
      </c>
      <c r="Y143" s="3">
        <f t="shared" si="4"/>
        <v>800</v>
      </c>
      <c r="Z143" s="3">
        <f t="shared" si="5"/>
        <v>19200</v>
      </c>
      <c r="AC143" s="5"/>
    </row>
    <row r="144" spans="1:29" s="3" customFormat="1" ht="12" customHeight="1" x14ac:dyDescent="0.2">
      <c r="A144" s="1" t="s">
        <v>808</v>
      </c>
      <c r="B144" s="2">
        <v>27.75</v>
      </c>
      <c r="C144" s="1" t="s">
        <v>2193</v>
      </c>
      <c r="D144" s="1" t="s">
        <v>2186</v>
      </c>
      <c r="E144" s="3" t="s">
        <v>2187</v>
      </c>
      <c r="F144" s="3">
        <v>16</v>
      </c>
      <c r="G144" s="3">
        <v>25</v>
      </c>
      <c r="J144" s="3" t="s">
        <v>446</v>
      </c>
      <c r="K144" s="4" t="s">
        <v>2585</v>
      </c>
      <c r="L144" s="1" t="s">
        <v>2185</v>
      </c>
      <c r="M144" s="3" t="s">
        <v>2585</v>
      </c>
      <c r="N144" s="3" t="s">
        <v>446</v>
      </c>
      <c r="P144" s="3">
        <v>25</v>
      </c>
      <c r="Q144" s="1" t="s">
        <v>2193</v>
      </c>
      <c r="R144" s="2">
        <v>95.5</v>
      </c>
      <c r="S144" s="8" t="s">
        <v>436</v>
      </c>
      <c r="T144" s="1" t="s">
        <v>809</v>
      </c>
      <c r="U144" s="3" t="s">
        <v>1953</v>
      </c>
      <c r="V144" s="3" t="s">
        <v>1953</v>
      </c>
      <c r="W144" s="3" t="s">
        <v>2846</v>
      </c>
      <c r="X144" s="3" t="s">
        <v>1019</v>
      </c>
      <c r="Y144" s="3">
        <f t="shared" si="4"/>
        <v>800</v>
      </c>
      <c r="Z144" s="3">
        <f t="shared" si="5"/>
        <v>19200</v>
      </c>
      <c r="AC144" s="5"/>
    </row>
    <row r="145" spans="1:29" s="3" customFormat="1" ht="12" customHeight="1" x14ac:dyDescent="0.2">
      <c r="A145" s="1" t="s">
        <v>808</v>
      </c>
      <c r="B145" s="2">
        <v>27.75</v>
      </c>
      <c r="C145" s="1" t="s">
        <v>2193</v>
      </c>
      <c r="D145" s="1" t="s">
        <v>2186</v>
      </c>
      <c r="E145" s="3" t="s">
        <v>2187</v>
      </c>
      <c r="F145" s="3">
        <v>16</v>
      </c>
      <c r="G145" s="3">
        <v>25</v>
      </c>
      <c r="J145" s="3" t="s">
        <v>446</v>
      </c>
      <c r="K145" s="4" t="s">
        <v>2585</v>
      </c>
      <c r="L145" s="1" t="s">
        <v>2185</v>
      </c>
      <c r="M145" s="3" t="s">
        <v>2585</v>
      </c>
      <c r="N145" s="3" t="s">
        <v>446</v>
      </c>
      <c r="P145" s="3">
        <v>25</v>
      </c>
      <c r="Q145" s="1" t="s">
        <v>2193</v>
      </c>
      <c r="R145" s="2">
        <v>90.5</v>
      </c>
      <c r="S145" s="8" t="s">
        <v>436</v>
      </c>
      <c r="T145" s="1" t="s">
        <v>810</v>
      </c>
      <c r="U145" s="3" t="s">
        <v>1953</v>
      </c>
      <c r="V145" s="3" t="s">
        <v>1953</v>
      </c>
      <c r="W145" s="3" t="s">
        <v>2846</v>
      </c>
      <c r="X145" s="3" t="s">
        <v>1019</v>
      </c>
      <c r="Y145" s="3">
        <f t="shared" si="4"/>
        <v>800</v>
      </c>
      <c r="Z145" s="3">
        <f t="shared" si="5"/>
        <v>19200</v>
      </c>
      <c r="AC145" s="5"/>
    </row>
    <row r="146" spans="1:29" s="3" customFormat="1" ht="12" customHeight="1" x14ac:dyDescent="0.2">
      <c r="A146" s="1" t="s">
        <v>808</v>
      </c>
      <c r="B146" s="2">
        <v>27.75</v>
      </c>
      <c r="C146" s="1" t="s">
        <v>2193</v>
      </c>
      <c r="D146" s="1" t="s">
        <v>2186</v>
      </c>
      <c r="E146" s="3" t="s">
        <v>2187</v>
      </c>
      <c r="F146" s="3">
        <v>16</v>
      </c>
      <c r="G146" s="3">
        <v>25</v>
      </c>
      <c r="J146" s="3" t="s">
        <v>446</v>
      </c>
      <c r="K146" s="4" t="s">
        <v>2585</v>
      </c>
      <c r="L146" s="1" t="s">
        <v>2185</v>
      </c>
      <c r="M146" s="3" t="s">
        <v>2585</v>
      </c>
      <c r="N146" s="3" t="s">
        <v>446</v>
      </c>
      <c r="P146" s="3">
        <v>25</v>
      </c>
      <c r="Q146" s="1" t="s">
        <v>2193</v>
      </c>
      <c r="R146" s="2">
        <v>71.25</v>
      </c>
      <c r="S146" s="8" t="s">
        <v>436</v>
      </c>
      <c r="T146" s="1" t="s">
        <v>811</v>
      </c>
      <c r="U146" s="3" t="s">
        <v>1953</v>
      </c>
      <c r="V146" s="3" t="s">
        <v>1953</v>
      </c>
      <c r="W146" s="3" t="s">
        <v>2846</v>
      </c>
      <c r="X146" s="3" t="s">
        <v>1019</v>
      </c>
      <c r="Y146" s="3">
        <f t="shared" si="4"/>
        <v>800</v>
      </c>
      <c r="Z146" s="3">
        <f t="shared" si="5"/>
        <v>19200</v>
      </c>
      <c r="AC146" s="5"/>
    </row>
    <row r="147" spans="1:29" s="3" customFormat="1" ht="12" customHeight="1" x14ac:dyDescent="0.2">
      <c r="A147" s="1" t="s">
        <v>812</v>
      </c>
      <c r="B147" s="2">
        <v>41.5</v>
      </c>
      <c r="C147" s="1" t="s">
        <v>2193</v>
      </c>
      <c r="D147" s="1" t="s">
        <v>2186</v>
      </c>
      <c r="E147" s="3" t="s">
        <v>2187</v>
      </c>
      <c r="F147" s="3">
        <v>16</v>
      </c>
      <c r="G147" s="3">
        <v>25</v>
      </c>
      <c r="J147" s="3" t="s">
        <v>446</v>
      </c>
      <c r="K147" s="4" t="s">
        <v>2585</v>
      </c>
      <c r="L147" s="1" t="s">
        <v>2185</v>
      </c>
      <c r="M147" s="3" t="s">
        <v>2585</v>
      </c>
      <c r="N147" s="3" t="s">
        <v>446</v>
      </c>
      <c r="P147" s="3">
        <v>25</v>
      </c>
      <c r="Q147" s="1" t="s">
        <v>2193</v>
      </c>
      <c r="R147" s="2">
        <v>34.75</v>
      </c>
      <c r="S147" s="8" t="s">
        <v>436</v>
      </c>
      <c r="T147" s="1" t="s">
        <v>813</v>
      </c>
      <c r="U147" s="3" t="s">
        <v>1953</v>
      </c>
      <c r="V147" s="3" t="s">
        <v>1953</v>
      </c>
      <c r="W147" s="3" t="s">
        <v>2846</v>
      </c>
      <c r="X147" s="3" t="s">
        <v>1019</v>
      </c>
      <c r="Y147" s="3">
        <f t="shared" si="4"/>
        <v>800</v>
      </c>
      <c r="Z147" s="3">
        <f t="shared" si="5"/>
        <v>19200</v>
      </c>
      <c r="AC147" s="5"/>
    </row>
    <row r="148" spans="1:29" s="3" customFormat="1" ht="12" customHeight="1" x14ac:dyDescent="0.2">
      <c r="A148" s="1" t="s">
        <v>814</v>
      </c>
      <c r="B148" s="2">
        <v>47</v>
      </c>
      <c r="C148" s="1" t="s">
        <v>2193</v>
      </c>
      <c r="D148" s="1" t="s">
        <v>2186</v>
      </c>
      <c r="E148" s="3" t="s">
        <v>2187</v>
      </c>
      <c r="F148" s="3">
        <v>16</v>
      </c>
      <c r="G148" s="3">
        <v>25</v>
      </c>
      <c r="J148" s="3" t="s">
        <v>446</v>
      </c>
      <c r="K148" s="4" t="s">
        <v>2585</v>
      </c>
      <c r="L148" s="1" t="s">
        <v>2185</v>
      </c>
      <c r="M148" s="3" t="s">
        <v>2585</v>
      </c>
      <c r="N148" s="3" t="s">
        <v>446</v>
      </c>
      <c r="P148" s="3">
        <v>25</v>
      </c>
      <c r="Q148" s="1" t="s">
        <v>2193</v>
      </c>
      <c r="R148" s="2">
        <v>34.75</v>
      </c>
      <c r="S148" s="8" t="s">
        <v>436</v>
      </c>
      <c r="T148" s="1" t="s">
        <v>813</v>
      </c>
      <c r="U148" s="3" t="s">
        <v>1953</v>
      </c>
      <c r="V148" s="3" t="s">
        <v>1953</v>
      </c>
      <c r="W148" s="3" t="s">
        <v>2846</v>
      </c>
      <c r="X148" s="3" t="s">
        <v>1019</v>
      </c>
      <c r="Y148" s="3">
        <f t="shared" si="4"/>
        <v>800</v>
      </c>
      <c r="Z148" s="3">
        <f t="shared" si="5"/>
        <v>19200</v>
      </c>
      <c r="AC148" s="5"/>
    </row>
    <row r="149" spans="1:29" s="3" customFormat="1" ht="12" customHeight="1" x14ac:dyDescent="0.2">
      <c r="A149" s="1" t="s">
        <v>815</v>
      </c>
      <c r="B149" s="2">
        <v>65.5</v>
      </c>
      <c r="C149" s="1" t="s">
        <v>2193</v>
      </c>
      <c r="D149" s="1" t="s">
        <v>2186</v>
      </c>
      <c r="E149" s="3" t="s">
        <v>2187</v>
      </c>
      <c r="F149" s="3">
        <v>16</v>
      </c>
      <c r="G149" s="3">
        <v>25</v>
      </c>
      <c r="J149" s="3" t="s">
        <v>446</v>
      </c>
      <c r="K149" s="4" t="s">
        <v>2585</v>
      </c>
      <c r="L149" s="1" t="s">
        <v>2185</v>
      </c>
      <c r="M149" s="3" t="s">
        <v>2318</v>
      </c>
      <c r="N149" s="3" t="s">
        <v>446</v>
      </c>
      <c r="O149" s="3" t="s">
        <v>2585</v>
      </c>
      <c r="P149" s="3">
        <v>25</v>
      </c>
      <c r="Q149" s="1" t="s">
        <v>2193</v>
      </c>
      <c r="R149" s="2">
        <v>92.5</v>
      </c>
      <c r="S149" s="8" t="s">
        <v>436</v>
      </c>
      <c r="T149" s="1" t="s">
        <v>816</v>
      </c>
      <c r="U149" s="3" t="s">
        <v>1953</v>
      </c>
      <c r="V149" s="3" t="s">
        <v>1953</v>
      </c>
      <c r="W149" s="3" t="s">
        <v>2846</v>
      </c>
      <c r="X149" s="3" t="s">
        <v>1019</v>
      </c>
      <c r="Y149" s="3">
        <f t="shared" si="4"/>
        <v>800</v>
      </c>
      <c r="Z149" s="3">
        <f t="shared" si="5"/>
        <v>19200</v>
      </c>
      <c r="AC149" s="5"/>
    </row>
    <row r="150" spans="1:29" s="3" customFormat="1" ht="12" customHeight="1" x14ac:dyDescent="0.2">
      <c r="A150" s="1" t="s">
        <v>817</v>
      </c>
      <c r="B150" s="2">
        <v>69</v>
      </c>
      <c r="C150" s="1" t="s">
        <v>2193</v>
      </c>
      <c r="D150" s="1" t="s">
        <v>2186</v>
      </c>
      <c r="E150" s="3" t="s">
        <v>2187</v>
      </c>
      <c r="F150" s="3">
        <v>16</v>
      </c>
      <c r="G150" s="3">
        <v>25</v>
      </c>
      <c r="J150" s="3" t="s">
        <v>446</v>
      </c>
      <c r="K150" s="4" t="s">
        <v>2585</v>
      </c>
      <c r="L150" s="1" t="s">
        <v>2185</v>
      </c>
      <c r="M150" s="3" t="s">
        <v>2381</v>
      </c>
      <c r="N150" s="3" t="s">
        <v>446</v>
      </c>
      <c r="O150" s="3" t="s">
        <v>2585</v>
      </c>
      <c r="P150" s="3">
        <v>25</v>
      </c>
      <c r="Q150" s="1" t="s">
        <v>2193</v>
      </c>
      <c r="R150" s="2">
        <v>74.5</v>
      </c>
      <c r="S150" s="8" t="s">
        <v>436</v>
      </c>
      <c r="T150" s="1" t="s">
        <v>818</v>
      </c>
      <c r="U150" s="3" t="s">
        <v>1953</v>
      </c>
      <c r="V150" s="3" t="s">
        <v>1953</v>
      </c>
      <c r="W150" s="3" t="s">
        <v>2846</v>
      </c>
      <c r="X150" s="3" t="s">
        <v>1019</v>
      </c>
      <c r="Y150" s="3">
        <f t="shared" si="4"/>
        <v>800</v>
      </c>
      <c r="Z150" s="3">
        <f t="shared" si="5"/>
        <v>19200</v>
      </c>
      <c r="AC150" s="5"/>
    </row>
    <row r="151" spans="1:29" s="3" customFormat="1" ht="10.199999999999999" x14ac:dyDescent="0.2">
      <c r="A151" s="1" t="s">
        <v>2222</v>
      </c>
      <c r="B151" s="2">
        <v>95.5</v>
      </c>
      <c r="C151" s="1" t="s">
        <v>2193</v>
      </c>
      <c r="D151" s="1" t="s">
        <v>2186</v>
      </c>
      <c r="E151" s="3" t="s">
        <v>2187</v>
      </c>
      <c r="F151" s="3">
        <v>16</v>
      </c>
      <c r="G151" s="3">
        <v>25</v>
      </c>
      <c r="J151" s="3" t="s">
        <v>446</v>
      </c>
      <c r="K151" s="75" t="s">
        <v>2194</v>
      </c>
      <c r="L151" s="76" t="s">
        <v>2185</v>
      </c>
      <c r="M151" s="77" t="s">
        <v>2194</v>
      </c>
      <c r="N151" s="3" t="s">
        <v>446</v>
      </c>
      <c r="P151" s="3">
        <v>25</v>
      </c>
      <c r="Q151" s="1" t="s">
        <v>2193</v>
      </c>
      <c r="R151" s="2">
        <v>24.85</v>
      </c>
      <c r="S151" s="3" t="s">
        <v>436</v>
      </c>
      <c r="T151" s="1" t="s">
        <v>2651</v>
      </c>
      <c r="U151" s="3" t="s">
        <v>2196</v>
      </c>
      <c r="V151" s="3" t="s">
        <v>2196</v>
      </c>
      <c r="W151" s="3" t="s">
        <v>2846</v>
      </c>
      <c r="X151" s="3" t="s">
        <v>1019</v>
      </c>
      <c r="Y151" s="3">
        <f t="shared" si="4"/>
        <v>800</v>
      </c>
      <c r="Z151" s="3">
        <f t="shared" si="5"/>
        <v>19200</v>
      </c>
      <c r="AC151" s="5"/>
    </row>
    <row r="152" spans="1:29" s="3" customFormat="1" ht="10.199999999999999" x14ac:dyDescent="0.2">
      <c r="A152" s="1" t="s">
        <v>2192</v>
      </c>
      <c r="B152" s="2">
        <v>35.85</v>
      </c>
      <c r="C152" s="1" t="s">
        <v>2193</v>
      </c>
      <c r="D152" s="1" t="s">
        <v>2186</v>
      </c>
      <c r="E152" s="3" t="s">
        <v>2187</v>
      </c>
      <c r="F152" s="3">
        <v>16</v>
      </c>
      <c r="G152" s="3">
        <v>25</v>
      </c>
      <c r="J152" s="3" t="s">
        <v>446</v>
      </c>
      <c r="K152" s="75" t="s">
        <v>2194</v>
      </c>
      <c r="L152" s="76" t="s">
        <v>2185</v>
      </c>
      <c r="M152" s="77" t="s">
        <v>2194</v>
      </c>
      <c r="N152" s="3" t="s">
        <v>446</v>
      </c>
      <c r="P152" s="3">
        <v>25</v>
      </c>
      <c r="Q152" s="1" t="s">
        <v>2193</v>
      </c>
      <c r="R152" s="2">
        <v>55</v>
      </c>
      <c r="S152" s="3" t="s">
        <v>436</v>
      </c>
      <c r="T152" s="1" t="s">
        <v>2195</v>
      </c>
      <c r="U152" s="3" t="s">
        <v>2196</v>
      </c>
      <c r="V152" s="3" t="s">
        <v>2196</v>
      </c>
      <c r="W152" s="3" t="s">
        <v>2846</v>
      </c>
      <c r="X152" s="3" t="s">
        <v>1019</v>
      </c>
      <c r="Y152" s="3">
        <f t="shared" si="4"/>
        <v>800</v>
      </c>
      <c r="Z152" s="3">
        <f t="shared" si="5"/>
        <v>19200</v>
      </c>
      <c r="AC152" s="5"/>
    </row>
    <row r="153" spans="1:29" s="3" customFormat="1" ht="10.199999999999999" x14ac:dyDescent="0.2">
      <c r="A153" s="1" t="s">
        <v>2197</v>
      </c>
      <c r="B153" s="2">
        <v>81.25</v>
      </c>
      <c r="C153" s="1" t="s">
        <v>2193</v>
      </c>
      <c r="D153" s="1" t="s">
        <v>2186</v>
      </c>
      <c r="E153" s="3" t="s">
        <v>2187</v>
      </c>
      <c r="F153" s="3">
        <v>16</v>
      </c>
      <c r="G153" s="3">
        <v>25</v>
      </c>
      <c r="J153" s="3" t="s">
        <v>446</v>
      </c>
      <c r="K153" s="75" t="s">
        <v>2194</v>
      </c>
      <c r="L153" s="76" t="s">
        <v>2185</v>
      </c>
      <c r="M153" s="77" t="s">
        <v>2194</v>
      </c>
      <c r="N153" s="3" t="s">
        <v>446</v>
      </c>
      <c r="P153" s="3">
        <v>25</v>
      </c>
      <c r="Q153" s="1" t="s">
        <v>2193</v>
      </c>
      <c r="R153" s="2">
        <v>84.25</v>
      </c>
      <c r="S153" s="3" t="s">
        <v>436</v>
      </c>
      <c r="T153" s="1" t="s">
        <v>2198</v>
      </c>
      <c r="U153" s="3" t="s">
        <v>2196</v>
      </c>
      <c r="V153" s="3" t="s">
        <v>2196</v>
      </c>
      <c r="W153" s="3" t="s">
        <v>2846</v>
      </c>
      <c r="X153" s="3" t="s">
        <v>1019</v>
      </c>
      <c r="Y153" s="3">
        <f t="shared" si="4"/>
        <v>800</v>
      </c>
      <c r="Z153" s="3">
        <f t="shared" si="5"/>
        <v>19200</v>
      </c>
      <c r="AC153" s="5"/>
    </row>
    <row r="154" spans="1:29" s="3" customFormat="1" ht="10.199999999999999" x14ac:dyDescent="0.2">
      <c r="A154" s="1" t="s">
        <v>2199</v>
      </c>
      <c r="B154" s="2">
        <v>84.5</v>
      </c>
      <c r="C154" s="1" t="s">
        <v>2193</v>
      </c>
      <c r="D154" s="1" t="s">
        <v>2186</v>
      </c>
      <c r="E154" s="3" t="s">
        <v>2187</v>
      </c>
      <c r="F154" s="3">
        <v>16</v>
      </c>
      <c r="G154" s="3">
        <v>25</v>
      </c>
      <c r="J154" s="3" t="s">
        <v>446</v>
      </c>
      <c r="K154" s="75" t="s">
        <v>2194</v>
      </c>
      <c r="L154" s="76" t="s">
        <v>2185</v>
      </c>
      <c r="M154" s="77" t="s">
        <v>2194</v>
      </c>
      <c r="N154" s="3" t="s">
        <v>446</v>
      </c>
      <c r="P154" s="3">
        <v>25</v>
      </c>
      <c r="Q154" s="1" t="s">
        <v>2193</v>
      </c>
      <c r="R154" s="2">
        <v>86.5</v>
      </c>
      <c r="S154" s="3" t="s">
        <v>436</v>
      </c>
      <c r="T154" s="1" t="s">
        <v>2200</v>
      </c>
      <c r="U154" s="3" t="s">
        <v>2196</v>
      </c>
      <c r="V154" s="3" t="s">
        <v>2196</v>
      </c>
      <c r="W154" s="3" t="s">
        <v>2846</v>
      </c>
      <c r="X154" s="3" t="s">
        <v>1019</v>
      </c>
      <c r="Y154" s="3">
        <f t="shared" si="4"/>
        <v>800</v>
      </c>
      <c r="Z154" s="3">
        <f t="shared" si="5"/>
        <v>19200</v>
      </c>
      <c r="AC154" s="5"/>
    </row>
    <row r="155" spans="1:29" s="3" customFormat="1" ht="10.199999999999999" x14ac:dyDescent="0.2">
      <c r="A155" s="1" t="s">
        <v>2201</v>
      </c>
      <c r="B155" s="2">
        <v>84.25</v>
      </c>
      <c r="C155" s="1" t="s">
        <v>2193</v>
      </c>
      <c r="D155" s="1" t="s">
        <v>2186</v>
      </c>
      <c r="E155" s="3" t="s">
        <v>2187</v>
      </c>
      <c r="F155" s="3">
        <v>16</v>
      </c>
      <c r="G155" s="3">
        <v>25</v>
      </c>
      <c r="J155" s="3" t="s">
        <v>446</v>
      </c>
      <c r="K155" s="75" t="s">
        <v>2194</v>
      </c>
      <c r="L155" s="76" t="s">
        <v>2185</v>
      </c>
      <c r="M155" s="77" t="s">
        <v>2194</v>
      </c>
      <c r="N155" s="3" t="s">
        <v>446</v>
      </c>
      <c r="P155" s="3">
        <v>25</v>
      </c>
      <c r="Q155" s="1" t="s">
        <v>2193</v>
      </c>
      <c r="R155" s="2">
        <v>86.5</v>
      </c>
      <c r="S155" s="3" t="s">
        <v>436</v>
      </c>
      <c r="T155" s="1" t="s">
        <v>2202</v>
      </c>
      <c r="U155" s="3" t="s">
        <v>2196</v>
      </c>
      <c r="V155" s="3" t="s">
        <v>2196</v>
      </c>
      <c r="W155" s="3" t="s">
        <v>2846</v>
      </c>
      <c r="X155" s="3" t="s">
        <v>1019</v>
      </c>
      <c r="Y155" s="3">
        <f t="shared" si="4"/>
        <v>800</v>
      </c>
      <c r="Z155" s="3">
        <f t="shared" si="5"/>
        <v>19200</v>
      </c>
      <c r="AC155" s="5"/>
    </row>
    <row r="156" spans="1:29" s="3" customFormat="1" ht="10.199999999999999" x14ac:dyDescent="0.2">
      <c r="A156" s="1" t="s">
        <v>2203</v>
      </c>
      <c r="B156" s="2">
        <v>97</v>
      </c>
      <c r="C156" s="1" t="s">
        <v>2193</v>
      </c>
      <c r="D156" s="1" t="s">
        <v>2186</v>
      </c>
      <c r="E156" s="3" t="s">
        <v>2187</v>
      </c>
      <c r="F156" s="3">
        <v>16</v>
      </c>
      <c r="G156" s="3">
        <v>25</v>
      </c>
      <c r="J156" s="3" t="s">
        <v>446</v>
      </c>
      <c r="K156" s="75" t="s">
        <v>2194</v>
      </c>
      <c r="L156" s="76" t="s">
        <v>2185</v>
      </c>
      <c r="M156" s="77" t="s">
        <v>2194</v>
      </c>
      <c r="N156" s="3" t="s">
        <v>446</v>
      </c>
      <c r="P156" s="3">
        <v>25</v>
      </c>
      <c r="Q156" s="1" t="s">
        <v>2193</v>
      </c>
      <c r="R156" s="2">
        <v>86.5</v>
      </c>
      <c r="S156" s="3" t="s">
        <v>436</v>
      </c>
      <c r="T156" s="1" t="s">
        <v>2204</v>
      </c>
      <c r="U156" s="3" t="s">
        <v>2196</v>
      </c>
      <c r="V156" s="3" t="s">
        <v>2196</v>
      </c>
      <c r="W156" s="3" t="s">
        <v>2846</v>
      </c>
      <c r="X156" s="3" t="s">
        <v>1019</v>
      </c>
      <c r="Y156" s="3">
        <f t="shared" si="4"/>
        <v>800</v>
      </c>
      <c r="Z156" s="3">
        <f t="shared" si="5"/>
        <v>19200</v>
      </c>
      <c r="AC156" s="5"/>
    </row>
    <row r="157" spans="1:29" s="3" customFormat="1" ht="10.199999999999999" x14ac:dyDescent="0.2">
      <c r="A157" s="1" t="s">
        <v>2205</v>
      </c>
      <c r="B157" s="2">
        <v>96.5</v>
      </c>
      <c r="C157" s="1" t="s">
        <v>2193</v>
      </c>
      <c r="D157" s="1" t="s">
        <v>2186</v>
      </c>
      <c r="E157" s="3" t="s">
        <v>2187</v>
      </c>
      <c r="F157" s="3">
        <v>16</v>
      </c>
      <c r="G157" s="3">
        <v>25</v>
      </c>
      <c r="J157" s="3" t="s">
        <v>446</v>
      </c>
      <c r="K157" s="75" t="s">
        <v>2194</v>
      </c>
      <c r="L157" s="76" t="s">
        <v>2185</v>
      </c>
      <c r="M157" s="77" t="s">
        <v>2194</v>
      </c>
      <c r="N157" s="3" t="s">
        <v>446</v>
      </c>
      <c r="P157" s="3">
        <v>25</v>
      </c>
      <c r="Q157" s="1" t="s">
        <v>2193</v>
      </c>
      <c r="R157" s="2">
        <v>88</v>
      </c>
      <c r="S157" s="3" t="s">
        <v>436</v>
      </c>
      <c r="T157" s="1" t="s">
        <v>2206</v>
      </c>
      <c r="U157" s="3" t="s">
        <v>2196</v>
      </c>
      <c r="V157" s="3" t="s">
        <v>2196</v>
      </c>
      <c r="W157" s="3" t="s">
        <v>2846</v>
      </c>
      <c r="X157" s="3" t="s">
        <v>1019</v>
      </c>
      <c r="Y157" s="3">
        <f t="shared" si="4"/>
        <v>800</v>
      </c>
      <c r="Z157" s="3">
        <f t="shared" si="5"/>
        <v>19200</v>
      </c>
      <c r="AC157" s="5"/>
    </row>
    <row r="158" spans="1:29" s="3" customFormat="1" ht="10.199999999999999" x14ac:dyDescent="0.2">
      <c r="A158" s="1" t="s">
        <v>2207</v>
      </c>
      <c r="B158" s="2">
        <v>88.5</v>
      </c>
      <c r="C158" s="1" t="s">
        <v>2193</v>
      </c>
      <c r="D158" s="1" t="s">
        <v>2186</v>
      </c>
      <c r="E158" s="3" t="s">
        <v>2187</v>
      </c>
      <c r="F158" s="3">
        <v>16</v>
      </c>
      <c r="G158" s="3">
        <v>25</v>
      </c>
      <c r="J158" s="3" t="s">
        <v>446</v>
      </c>
      <c r="K158" s="75" t="s">
        <v>2194</v>
      </c>
      <c r="L158" s="76" t="s">
        <v>2185</v>
      </c>
      <c r="M158" s="77" t="s">
        <v>2194</v>
      </c>
      <c r="N158" s="3" t="s">
        <v>446</v>
      </c>
      <c r="P158" s="3">
        <v>25</v>
      </c>
      <c r="Q158" s="1" t="s">
        <v>2193</v>
      </c>
      <c r="R158" s="2">
        <v>89.5</v>
      </c>
      <c r="S158" s="3" t="s">
        <v>436</v>
      </c>
      <c r="T158" s="1" t="s">
        <v>2208</v>
      </c>
      <c r="U158" s="3" t="s">
        <v>2196</v>
      </c>
      <c r="V158" s="3" t="s">
        <v>2196</v>
      </c>
      <c r="W158" s="3" t="s">
        <v>2846</v>
      </c>
      <c r="X158" s="3" t="s">
        <v>1019</v>
      </c>
      <c r="Y158" s="3">
        <f t="shared" si="4"/>
        <v>800</v>
      </c>
      <c r="Z158" s="3">
        <f t="shared" si="5"/>
        <v>19200</v>
      </c>
      <c r="AC158" s="5"/>
    </row>
    <row r="159" spans="1:29" s="3" customFormat="1" ht="10.199999999999999" x14ac:dyDescent="0.2">
      <c r="A159" s="1" t="s">
        <v>2209</v>
      </c>
      <c r="B159" s="2">
        <v>85.25</v>
      </c>
      <c r="C159" s="1" t="s">
        <v>2193</v>
      </c>
      <c r="D159" s="1" t="s">
        <v>2186</v>
      </c>
      <c r="E159" s="3" t="s">
        <v>2187</v>
      </c>
      <c r="F159" s="3">
        <v>16</v>
      </c>
      <c r="G159" s="3">
        <v>25</v>
      </c>
      <c r="J159" s="3" t="s">
        <v>446</v>
      </c>
      <c r="K159" s="75" t="s">
        <v>2194</v>
      </c>
      <c r="L159" s="76" t="s">
        <v>2185</v>
      </c>
      <c r="M159" s="77" t="s">
        <v>2194</v>
      </c>
      <c r="N159" s="3" t="s">
        <v>446</v>
      </c>
      <c r="P159" s="3">
        <v>25</v>
      </c>
      <c r="Q159" s="1" t="s">
        <v>2193</v>
      </c>
      <c r="R159" s="2">
        <v>82</v>
      </c>
      <c r="S159" s="3" t="s">
        <v>436</v>
      </c>
      <c r="T159" s="1" t="s">
        <v>2210</v>
      </c>
      <c r="U159" s="3" t="s">
        <v>2196</v>
      </c>
      <c r="V159" s="3" t="s">
        <v>2196</v>
      </c>
      <c r="W159" s="3" t="s">
        <v>2846</v>
      </c>
      <c r="X159" s="3" t="s">
        <v>1019</v>
      </c>
      <c r="Y159" s="3">
        <f t="shared" si="4"/>
        <v>800</v>
      </c>
      <c r="Z159" s="3">
        <f t="shared" si="5"/>
        <v>19200</v>
      </c>
      <c r="AC159" s="5"/>
    </row>
    <row r="160" spans="1:29" s="3" customFormat="1" ht="10.199999999999999" x14ac:dyDescent="0.2">
      <c r="A160" s="1" t="s">
        <v>2211</v>
      </c>
      <c r="B160" s="2">
        <v>81</v>
      </c>
      <c r="C160" s="1" t="s">
        <v>2193</v>
      </c>
      <c r="D160" s="1" t="s">
        <v>2186</v>
      </c>
      <c r="E160" s="3" t="s">
        <v>2187</v>
      </c>
      <c r="F160" s="3">
        <v>16</v>
      </c>
      <c r="G160" s="3">
        <v>25</v>
      </c>
      <c r="J160" s="3" t="s">
        <v>446</v>
      </c>
      <c r="K160" s="75" t="s">
        <v>2194</v>
      </c>
      <c r="L160" s="76" t="s">
        <v>2185</v>
      </c>
      <c r="M160" s="77" t="s">
        <v>2194</v>
      </c>
      <c r="N160" s="3" t="s">
        <v>446</v>
      </c>
      <c r="P160" s="3">
        <v>25</v>
      </c>
      <c r="Q160" s="1" t="s">
        <v>2193</v>
      </c>
      <c r="R160" s="2">
        <v>89.5</v>
      </c>
      <c r="S160" s="3" t="s">
        <v>436</v>
      </c>
      <c r="T160" s="1" t="s">
        <v>2212</v>
      </c>
      <c r="U160" s="3" t="s">
        <v>2196</v>
      </c>
      <c r="V160" s="3" t="s">
        <v>2196</v>
      </c>
      <c r="W160" s="3" t="s">
        <v>2846</v>
      </c>
      <c r="X160" s="3" t="s">
        <v>1019</v>
      </c>
      <c r="Y160" s="3">
        <f t="shared" si="4"/>
        <v>800</v>
      </c>
      <c r="Z160" s="3">
        <f t="shared" si="5"/>
        <v>19200</v>
      </c>
      <c r="AC160" s="5"/>
    </row>
    <row r="161" spans="1:29" s="3" customFormat="1" ht="10.199999999999999" x14ac:dyDescent="0.2">
      <c r="A161" s="1" t="s">
        <v>2213</v>
      </c>
      <c r="B161" s="2">
        <v>82.5</v>
      </c>
      <c r="C161" s="1" t="s">
        <v>2193</v>
      </c>
      <c r="D161" s="1" t="s">
        <v>2186</v>
      </c>
      <c r="E161" s="3" t="s">
        <v>2187</v>
      </c>
      <c r="F161" s="3">
        <v>16</v>
      </c>
      <c r="G161" s="3">
        <v>25</v>
      </c>
      <c r="J161" s="3" t="s">
        <v>446</v>
      </c>
      <c r="K161" s="75" t="s">
        <v>2194</v>
      </c>
      <c r="L161" s="76" t="s">
        <v>2185</v>
      </c>
      <c r="M161" s="77" t="s">
        <v>2194</v>
      </c>
      <c r="N161" s="3" t="s">
        <v>446</v>
      </c>
      <c r="P161" s="3">
        <v>25</v>
      </c>
      <c r="Q161" s="1" t="s">
        <v>2193</v>
      </c>
      <c r="R161" s="2">
        <v>91.5</v>
      </c>
      <c r="S161" s="3" t="s">
        <v>436</v>
      </c>
      <c r="T161" s="1" t="s">
        <v>2214</v>
      </c>
      <c r="U161" s="3" t="s">
        <v>2196</v>
      </c>
      <c r="V161" s="3" t="s">
        <v>2196</v>
      </c>
      <c r="W161" s="3" t="s">
        <v>2846</v>
      </c>
      <c r="X161" s="3" t="s">
        <v>1019</v>
      </c>
      <c r="Y161" s="3">
        <f t="shared" si="4"/>
        <v>800</v>
      </c>
      <c r="Z161" s="3">
        <f t="shared" si="5"/>
        <v>19200</v>
      </c>
      <c r="AC161" s="5"/>
    </row>
    <row r="162" spans="1:29" s="3" customFormat="1" ht="10.199999999999999" x14ac:dyDescent="0.2">
      <c r="A162" s="1" t="s">
        <v>2215</v>
      </c>
      <c r="B162" s="2">
        <v>76.75</v>
      </c>
      <c r="C162" s="1" t="s">
        <v>2193</v>
      </c>
      <c r="D162" s="1" t="s">
        <v>2186</v>
      </c>
      <c r="E162" s="3" t="s">
        <v>2187</v>
      </c>
      <c r="F162" s="3">
        <v>16</v>
      </c>
      <c r="G162" s="3">
        <v>25</v>
      </c>
      <c r="J162" s="3" t="s">
        <v>446</v>
      </c>
      <c r="K162" s="75" t="s">
        <v>2194</v>
      </c>
      <c r="L162" s="76" t="s">
        <v>2185</v>
      </c>
      <c r="M162" s="77" t="s">
        <v>2194</v>
      </c>
      <c r="N162" s="3" t="s">
        <v>446</v>
      </c>
      <c r="P162" s="3">
        <v>25</v>
      </c>
      <c r="Q162" s="1" t="s">
        <v>2193</v>
      </c>
      <c r="R162" s="2">
        <v>197.5</v>
      </c>
      <c r="S162" s="3" t="s">
        <v>436</v>
      </c>
      <c r="T162" s="1" t="s">
        <v>2216</v>
      </c>
      <c r="U162" s="3" t="s">
        <v>2196</v>
      </c>
      <c r="V162" s="3" t="s">
        <v>2196</v>
      </c>
      <c r="W162" s="3" t="s">
        <v>2846</v>
      </c>
      <c r="X162" s="3" t="s">
        <v>1019</v>
      </c>
      <c r="Y162" s="3">
        <f t="shared" si="4"/>
        <v>800</v>
      </c>
      <c r="Z162" s="3">
        <f t="shared" si="5"/>
        <v>19200</v>
      </c>
      <c r="AC162" s="5"/>
    </row>
    <row r="163" spans="1:29" s="3" customFormat="1" ht="10.199999999999999" x14ac:dyDescent="0.2">
      <c r="A163" s="1" t="s">
        <v>2217</v>
      </c>
      <c r="B163" s="2">
        <v>84.75</v>
      </c>
      <c r="C163" s="1" t="s">
        <v>2193</v>
      </c>
      <c r="D163" s="1" t="s">
        <v>2186</v>
      </c>
      <c r="E163" s="3" t="s">
        <v>2187</v>
      </c>
      <c r="F163" s="3">
        <v>16</v>
      </c>
      <c r="G163" s="3">
        <v>25</v>
      </c>
      <c r="J163" s="3" t="s">
        <v>446</v>
      </c>
      <c r="K163" s="75" t="s">
        <v>2194</v>
      </c>
      <c r="L163" s="76" t="s">
        <v>2185</v>
      </c>
      <c r="M163" s="77" t="s">
        <v>2194</v>
      </c>
      <c r="N163" s="3" t="s">
        <v>446</v>
      </c>
      <c r="P163" s="3">
        <v>25</v>
      </c>
      <c r="Q163" s="1" t="s">
        <v>2218</v>
      </c>
      <c r="R163" s="2">
        <v>450</v>
      </c>
      <c r="S163" s="3" t="s">
        <v>436</v>
      </c>
      <c r="T163" s="1" t="s">
        <v>2219</v>
      </c>
      <c r="U163" s="3" t="s">
        <v>2196</v>
      </c>
      <c r="V163" s="3" t="s">
        <v>2196</v>
      </c>
      <c r="W163" s="3" t="s">
        <v>2846</v>
      </c>
      <c r="X163" s="3" t="s">
        <v>1019</v>
      </c>
      <c r="Y163" s="3">
        <f t="shared" si="4"/>
        <v>800</v>
      </c>
      <c r="Z163" s="3">
        <f t="shared" si="5"/>
        <v>19200</v>
      </c>
      <c r="AC163" s="5"/>
    </row>
    <row r="164" spans="1:29" s="3" customFormat="1" ht="10.199999999999999" x14ac:dyDescent="0.2">
      <c r="A164" s="1" t="s">
        <v>2220</v>
      </c>
      <c r="B164" s="2">
        <v>83.25</v>
      </c>
      <c r="C164" s="1" t="s">
        <v>2193</v>
      </c>
      <c r="D164" s="1" t="s">
        <v>2186</v>
      </c>
      <c r="E164" s="3" t="s">
        <v>2187</v>
      </c>
      <c r="F164" s="3">
        <v>16</v>
      </c>
      <c r="G164" s="3">
        <v>25</v>
      </c>
      <c r="J164" s="3" t="s">
        <v>446</v>
      </c>
      <c r="K164" s="75" t="s">
        <v>2194</v>
      </c>
      <c r="L164" s="76" t="s">
        <v>2185</v>
      </c>
      <c r="M164" s="77" t="s">
        <v>2194</v>
      </c>
      <c r="N164" s="3" t="s">
        <v>446</v>
      </c>
      <c r="P164" s="3">
        <v>25</v>
      </c>
      <c r="Q164" s="1" t="s">
        <v>2218</v>
      </c>
      <c r="R164" s="2">
        <v>495</v>
      </c>
      <c r="S164" s="3" t="s">
        <v>436</v>
      </c>
      <c r="T164" s="1" t="s">
        <v>2221</v>
      </c>
      <c r="U164" s="3" t="s">
        <v>2196</v>
      </c>
      <c r="V164" s="3" t="s">
        <v>2196</v>
      </c>
      <c r="W164" s="3" t="s">
        <v>2846</v>
      </c>
      <c r="X164" s="3" t="s">
        <v>1019</v>
      </c>
      <c r="Y164" s="3">
        <f t="shared" si="4"/>
        <v>800</v>
      </c>
      <c r="Z164" s="3">
        <f t="shared" si="5"/>
        <v>19200</v>
      </c>
      <c r="AC164" s="5"/>
    </row>
    <row r="165" spans="1:29" s="3" customFormat="1" ht="10.199999999999999" x14ac:dyDescent="0.2">
      <c r="A165" s="1" t="s">
        <v>2226</v>
      </c>
      <c r="B165" s="2">
        <v>86.25</v>
      </c>
      <c r="C165" s="1" t="s">
        <v>2193</v>
      </c>
      <c r="D165" s="1" t="s">
        <v>2186</v>
      </c>
      <c r="E165" s="3" t="s">
        <v>2187</v>
      </c>
      <c r="F165" s="3">
        <v>16</v>
      </c>
      <c r="G165" s="3">
        <v>25</v>
      </c>
      <c r="J165" s="3" t="s">
        <v>446</v>
      </c>
      <c r="K165" s="75" t="s">
        <v>2227</v>
      </c>
      <c r="L165" s="76" t="s">
        <v>2185</v>
      </c>
      <c r="M165" s="77" t="s">
        <v>2227</v>
      </c>
      <c r="N165" s="3" t="s">
        <v>446</v>
      </c>
      <c r="P165" s="3">
        <v>25</v>
      </c>
      <c r="Q165" s="1" t="s">
        <v>2193</v>
      </c>
      <c r="R165" s="2">
        <v>97</v>
      </c>
      <c r="S165" s="3" t="s">
        <v>436</v>
      </c>
      <c r="T165" s="1" t="s">
        <v>2228</v>
      </c>
      <c r="U165" s="3" t="s">
        <v>2196</v>
      </c>
      <c r="V165" s="3" t="s">
        <v>2196</v>
      </c>
      <c r="W165" s="3" t="s">
        <v>2846</v>
      </c>
      <c r="X165" s="3" t="s">
        <v>1019</v>
      </c>
      <c r="Y165" s="3">
        <f t="shared" si="4"/>
        <v>800</v>
      </c>
      <c r="Z165" s="3">
        <f t="shared" si="5"/>
        <v>19200</v>
      </c>
      <c r="AC165" s="5"/>
    </row>
    <row r="166" spans="1:29" s="3" customFormat="1" ht="10.199999999999999" x14ac:dyDescent="0.2">
      <c r="A166" s="1" t="s">
        <v>2229</v>
      </c>
      <c r="B166" s="2">
        <v>95</v>
      </c>
      <c r="C166" s="1" t="s">
        <v>2193</v>
      </c>
      <c r="D166" s="1" t="s">
        <v>2186</v>
      </c>
      <c r="E166" s="3" t="s">
        <v>2187</v>
      </c>
      <c r="F166" s="3">
        <v>16</v>
      </c>
      <c r="G166" s="3">
        <v>25</v>
      </c>
      <c r="J166" s="3" t="s">
        <v>446</v>
      </c>
      <c r="K166" s="75" t="s">
        <v>2227</v>
      </c>
      <c r="L166" s="76" t="s">
        <v>2185</v>
      </c>
      <c r="M166" s="77" t="s">
        <v>2227</v>
      </c>
      <c r="N166" s="3" t="s">
        <v>446</v>
      </c>
      <c r="P166" s="3">
        <v>25</v>
      </c>
      <c r="Q166" s="1" t="s">
        <v>2193</v>
      </c>
      <c r="R166" s="2">
        <v>97.25</v>
      </c>
      <c r="S166" s="3" t="s">
        <v>436</v>
      </c>
      <c r="T166" s="1" t="s">
        <v>2230</v>
      </c>
      <c r="U166" s="3" t="s">
        <v>2196</v>
      </c>
      <c r="V166" s="3" t="s">
        <v>2196</v>
      </c>
      <c r="W166" s="3" t="s">
        <v>2846</v>
      </c>
      <c r="X166" s="3" t="s">
        <v>1019</v>
      </c>
      <c r="Y166" s="3">
        <f t="shared" si="4"/>
        <v>800</v>
      </c>
      <c r="Z166" s="3">
        <f t="shared" si="5"/>
        <v>19200</v>
      </c>
      <c r="AC166" s="5"/>
    </row>
    <row r="167" spans="1:29" s="3" customFormat="1" ht="10.199999999999999" x14ac:dyDescent="0.2">
      <c r="A167" s="1" t="s">
        <v>2231</v>
      </c>
      <c r="B167" s="2">
        <v>235</v>
      </c>
      <c r="C167" s="1" t="s">
        <v>2218</v>
      </c>
      <c r="D167" s="1" t="s">
        <v>2186</v>
      </c>
      <c r="E167" s="3" t="s">
        <v>2187</v>
      </c>
      <c r="F167" s="3">
        <v>16</v>
      </c>
      <c r="G167" s="3">
        <v>25</v>
      </c>
      <c r="J167" s="3" t="s">
        <v>446</v>
      </c>
      <c r="K167" s="75" t="s">
        <v>2227</v>
      </c>
      <c r="L167" s="76" t="s">
        <v>2185</v>
      </c>
      <c r="M167" s="77" t="s">
        <v>2227</v>
      </c>
      <c r="N167" s="3" t="s">
        <v>446</v>
      </c>
      <c r="P167" s="3">
        <v>25</v>
      </c>
      <c r="Q167" s="1" t="s">
        <v>2218</v>
      </c>
      <c r="R167" s="2">
        <v>195.75</v>
      </c>
      <c r="S167" s="3" t="s">
        <v>436</v>
      </c>
      <c r="T167" s="1" t="s">
        <v>2232</v>
      </c>
      <c r="U167" s="3" t="s">
        <v>2196</v>
      </c>
      <c r="V167" s="3" t="s">
        <v>2196</v>
      </c>
      <c r="W167" s="3" t="s">
        <v>2846</v>
      </c>
      <c r="X167" s="3" t="s">
        <v>1019</v>
      </c>
      <c r="Y167" s="3">
        <f t="shared" si="4"/>
        <v>800</v>
      </c>
      <c r="Z167" s="3">
        <f t="shared" si="5"/>
        <v>19200</v>
      </c>
      <c r="AC167" s="5"/>
    </row>
    <row r="168" spans="1:29" s="3" customFormat="1" ht="10.199999999999999" x14ac:dyDescent="0.2">
      <c r="A168" s="1" t="s">
        <v>2233</v>
      </c>
      <c r="B168" s="2">
        <v>195</v>
      </c>
      <c r="C168" s="1" t="s">
        <v>2218</v>
      </c>
      <c r="D168" s="1" t="s">
        <v>2186</v>
      </c>
      <c r="E168" s="3" t="s">
        <v>2187</v>
      </c>
      <c r="F168" s="3">
        <v>16</v>
      </c>
      <c r="G168" s="3">
        <v>25</v>
      </c>
      <c r="J168" s="3" t="s">
        <v>446</v>
      </c>
      <c r="K168" s="75" t="s">
        <v>2227</v>
      </c>
      <c r="L168" s="76" t="s">
        <v>2185</v>
      </c>
      <c r="M168" s="77" t="s">
        <v>2227</v>
      </c>
      <c r="N168" s="3" t="s">
        <v>446</v>
      </c>
      <c r="P168" s="3">
        <v>25</v>
      </c>
      <c r="Q168" s="1" t="s">
        <v>2218</v>
      </c>
      <c r="R168" s="2">
        <v>205</v>
      </c>
      <c r="S168" s="3" t="s">
        <v>436</v>
      </c>
      <c r="T168" s="1" t="s">
        <v>2234</v>
      </c>
      <c r="U168" s="3" t="s">
        <v>2196</v>
      </c>
      <c r="V168" s="3" t="s">
        <v>2196</v>
      </c>
      <c r="W168" s="3" t="s">
        <v>2846</v>
      </c>
      <c r="X168" s="3" t="s">
        <v>1019</v>
      </c>
      <c r="Y168" s="3">
        <f t="shared" si="4"/>
        <v>800</v>
      </c>
      <c r="Z168" s="3">
        <f t="shared" si="5"/>
        <v>19200</v>
      </c>
      <c r="AC168" s="5"/>
    </row>
    <row r="169" spans="1:29" s="3" customFormat="1" ht="10.199999999999999" x14ac:dyDescent="0.2">
      <c r="A169" s="1" t="s">
        <v>2368</v>
      </c>
      <c r="B169" s="2">
        <v>350</v>
      </c>
      <c r="C169" s="1" t="s">
        <v>2218</v>
      </c>
      <c r="D169" s="1" t="s">
        <v>2186</v>
      </c>
      <c r="E169" s="3" t="s">
        <v>2187</v>
      </c>
      <c r="F169" s="3">
        <v>16</v>
      </c>
      <c r="G169" s="3">
        <v>25</v>
      </c>
      <c r="J169" s="3" t="s">
        <v>446</v>
      </c>
      <c r="K169" s="75" t="s">
        <v>2367</v>
      </c>
      <c r="L169" s="76" t="s">
        <v>2185</v>
      </c>
      <c r="M169" s="77" t="s">
        <v>2227</v>
      </c>
      <c r="N169" s="3" t="s">
        <v>446</v>
      </c>
      <c r="O169" s="3" t="s">
        <v>2367</v>
      </c>
      <c r="P169" s="3">
        <v>25</v>
      </c>
      <c r="Q169" s="1" t="s">
        <v>2218</v>
      </c>
      <c r="R169" s="2">
        <v>210</v>
      </c>
      <c r="S169" s="3" t="s">
        <v>436</v>
      </c>
      <c r="T169" s="1" t="s">
        <v>2235</v>
      </c>
      <c r="U169" s="3" t="s">
        <v>2196</v>
      </c>
      <c r="V169" s="3" t="s">
        <v>2196</v>
      </c>
      <c r="W169" s="3" t="s">
        <v>2846</v>
      </c>
      <c r="X169" s="3" t="s">
        <v>1019</v>
      </c>
      <c r="Y169" s="3">
        <f t="shared" si="4"/>
        <v>800</v>
      </c>
      <c r="Z169" s="3">
        <f t="shared" si="5"/>
        <v>19200</v>
      </c>
      <c r="AC169" s="5"/>
    </row>
    <row r="170" spans="1:29" s="3" customFormat="1" ht="10.199999999999999" x14ac:dyDescent="0.2">
      <c r="A170" s="1" t="s">
        <v>2658</v>
      </c>
      <c r="B170" s="2">
        <v>22.75</v>
      </c>
      <c r="C170" s="1" t="s">
        <v>2193</v>
      </c>
      <c r="D170" s="1" t="s">
        <v>2186</v>
      </c>
      <c r="E170" s="3" t="s">
        <v>2187</v>
      </c>
      <c r="F170" s="3">
        <v>16</v>
      </c>
      <c r="G170" s="3">
        <v>50</v>
      </c>
      <c r="J170" s="3" t="s">
        <v>446</v>
      </c>
      <c r="K170" s="75" t="s">
        <v>2237</v>
      </c>
      <c r="L170" s="76" t="s">
        <v>2185</v>
      </c>
      <c r="M170" s="77" t="s">
        <v>2237</v>
      </c>
      <c r="N170" s="3" t="s">
        <v>446</v>
      </c>
      <c r="P170" s="3">
        <v>50</v>
      </c>
      <c r="Q170" s="1" t="s">
        <v>2193</v>
      </c>
      <c r="R170" s="2">
        <v>18.350000000000001</v>
      </c>
      <c r="S170" s="3" t="s">
        <v>436</v>
      </c>
      <c r="T170" s="1" t="s">
        <v>2659</v>
      </c>
      <c r="U170" s="3" t="s">
        <v>2196</v>
      </c>
      <c r="V170" s="3" t="s">
        <v>2196</v>
      </c>
      <c r="W170" s="3" t="s">
        <v>2846</v>
      </c>
      <c r="X170" s="3" t="s">
        <v>1019</v>
      </c>
      <c r="Y170" s="3">
        <f t="shared" si="4"/>
        <v>1600</v>
      </c>
      <c r="Z170" s="3">
        <f t="shared" si="5"/>
        <v>38400</v>
      </c>
      <c r="AC170" s="5"/>
    </row>
    <row r="171" spans="1:29" s="3" customFormat="1" ht="10.199999999999999" x14ac:dyDescent="0.2">
      <c r="A171" s="1" t="s">
        <v>2652</v>
      </c>
      <c r="B171" s="2">
        <v>19.95</v>
      </c>
      <c r="C171" s="1" t="s">
        <v>2193</v>
      </c>
      <c r="D171" s="1" t="s">
        <v>2186</v>
      </c>
      <c r="E171" s="3" t="s">
        <v>2187</v>
      </c>
      <c r="F171" s="3">
        <v>16</v>
      </c>
      <c r="G171" s="3">
        <v>25</v>
      </c>
      <c r="J171" s="3" t="s">
        <v>446</v>
      </c>
      <c r="K171" s="75" t="s">
        <v>2237</v>
      </c>
      <c r="L171" s="76" t="s">
        <v>2185</v>
      </c>
      <c r="M171" s="77" t="s">
        <v>2237</v>
      </c>
      <c r="N171" s="3" t="s">
        <v>446</v>
      </c>
      <c r="P171" s="3">
        <v>25</v>
      </c>
      <c r="Q171" s="1" t="s">
        <v>2193</v>
      </c>
      <c r="R171" s="2">
        <v>23.25</v>
      </c>
      <c r="S171" s="3" t="s">
        <v>436</v>
      </c>
      <c r="T171" s="1" t="s">
        <v>2653</v>
      </c>
      <c r="U171" s="3" t="s">
        <v>2196</v>
      </c>
      <c r="V171" s="3" t="s">
        <v>2196</v>
      </c>
      <c r="W171" s="3" t="s">
        <v>2846</v>
      </c>
      <c r="X171" s="3" t="s">
        <v>1019</v>
      </c>
      <c r="Y171" s="3">
        <f t="shared" si="4"/>
        <v>800</v>
      </c>
      <c r="Z171" s="3">
        <f t="shared" si="5"/>
        <v>19200</v>
      </c>
      <c r="AC171" s="5"/>
    </row>
    <row r="172" spans="1:29" s="3" customFormat="1" ht="10.199999999999999" x14ac:dyDescent="0.2">
      <c r="A172" s="1" t="s">
        <v>2660</v>
      </c>
      <c r="B172" s="2">
        <v>27.75</v>
      </c>
      <c r="C172" s="1" t="s">
        <v>2193</v>
      </c>
      <c r="D172" s="1" t="s">
        <v>2186</v>
      </c>
      <c r="E172" s="3" t="s">
        <v>2187</v>
      </c>
      <c r="F172" s="3">
        <v>16</v>
      </c>
      <c r="G172" s="3">
        <v>50</v>
      </c>
      <c r="J172" s="3" t="s">
        <v>446</v>
      </c>
      <c r="K172" s="75" t="s">
        <v>2237</v>
      </c>
      <c r="L172" s="76" t="s">
        <v>2185</v>
      </c>
      <c r="M172" s="77" t="s">
        <v>2237</v>
      </c>
      <c r="N172" s="3" t="s">
        <v>446</v>
      </c>
      <c r="P172" s="3">
        <v>50</v>
      </c>
      <c r="Q172" s="1" t="s">
        <v>2193</v>
      </c>
      <c r="R172" s="2">
        <v>24.75</v>
      </c>
      <c r="S172" s="3" t="s">
        <v>436</v>
      </c>
      <c r="T172" s="1" t="s">
        <v>2661</v>
      </c>
      <c r="U172" s="3" t="s">
        <v>2196</v>
      </c>
      <c r="V172" s="3" t="s">
        <v>2196</v>
      </c>
      <c r="W172" s="3" t="s">
        <v>2846</v>
      </c>
      <c r="X172" s="3" t="s">
        <v>1019</v>
      </c>
      <c r="Y172" s="3">
        <f t="shared" si="4"/>
        <v>1600</v>
      </c>
      <c r="Z172" s="3">
        <f t="shared" si="5"/>
        <v>38400</v>
      </c>
      <c r="AC172" s="5"/>
    </row>
    <row r="173" spans="1:29" s="3" customFormat="1" ht="10.199999999999999" x14ac:dyDescent="0.2">
      <c r="A173" s="1" t="s">
        <v>2656</v>
      </c>
      <c r="B173" s="2">
        <v>20.05</v>
      </c>
      <c r="C173" s="1" t="s">
        <v>2193</v>
      </c>
      <c r="D173" s="1" t="s">
        <v>2186</v>
      </c>
      <c r="E173" s="3" t="s">
        <v>2187</v>
      </c>
      <c r="F173" s="3">
        <v>16</v>
      </c>
      <c r="G173" s="3">
        <v>25</v>
      </c>
      <c r="J173" s="3" t="s">
        <v>446</v>
      </c>
      <c r="K173" s="75" t="s">
        <v>2237</v>
      </c>
      <c r="L173" s="76" t="s">
        <v>2185</v>
      </c>
      <c r="M173" s="77" t="s">
        <v>2237</v>
      </c>
      <c r="N173" s="3" t="s">
        <v>446</v>
      </c>
      <c r="P173" s="3">
        <v>25</v>
      </c>
      <c r="Q173" s="1" t="s">
        <v>2193</v>
      </c>
      <c r="R173" s="2">
        <v>26.3</v>
      </c>
      <c r="S173" s="3" t="s">
        <v>436</v>
      </c>
      <c r="T173" s="1" t="s">
        <v>2657</v>
      </c>
      <c r="U173" s="3" t="s">
        <v>2196</v>
      </c>
      <c r="V173" s="3" t="s">
        <v>2196</v>
      </c>
      <c r="W173" s="3" t="s">
        <v>2846</v>
      </c>
      <c r="X173" s="3" t="s">
        <v>1019</v>
      </c>
      <c r="Y173" s="3">
        <f t="shared" si="4"/>
        <v>800</v>
      </c>
      <c r="Z173" s="3">
        <f t="shared" si="5"/>
        <v>19200</v>
      </c>
      <c r="AC173" s="5"/>
    </row>
    <row r="174" spans="1:29" s="3" customFormat="1" ht="10.199999999999999" x14ac:dyDescent="0.2">
      <c r="A174" s="1" t="s">
        <v>2654</v>
      </c>
      <c r="B174" s="2">
        <v>20.100000000000001</v>
      </c>
      <c r="C174" s="1" t="s">
        <v>2193</v>
      </c>
      <c r="D174" s="1" t="s">
        <v>2186</v>
      </c>
      <c r="E174" s="3" t="s">
        <v>2187</v>
      </c>
      <c r="F174" s="3">
        <v>16</v>
      </c>
      <c r="G174" s="3">
        <v>25</v>
      </c>
      <c r="J174" s="3" t="s">
        <v>446</v>
      </c>
      <c r="K174" s="75" t="s">
        <v>2237</v>
      </c>
      <c r="L174" s="76" t="s">
        <v>2185</v>
      </c>
      <c r="M174" s="77" t="s">
        <v>2237</v>
      </c>
      <c r="N174" s="3" t="s">
        <v>446</v>
      </c>
      <c r="P174" s="3">
        <v>25</v>
      </c>
      <c r="Q174" s="1" t="s">
        <v>2193</v>
      </c>
      <c r="R174" s="2">
        <v>26.5</v>
      </c>
      <c r="S174" s="3" t="s">
        <v>436</v>
      </c>
      <c r="T174" s="1" t="s">
        <v>2655</v>
      </c>
      <c r="U174" s="3" t="s">
        <v>2196</v>
      </c>
      <c r="V174" s="3" t="s">
        <v>2196</v>
      </c>
      <c r="W174" s="3" t="s">
        <v>2846</v>
      </c>
      <c r="X174" s="3" t="s">
        <v>1019</v>
      </c>
      <c r="Y174" s="3">
        <f t="shared" si="4"/>
        <v>800</v>
      </c>
      <c r="Z174" s="3">
        <f t="shared" si="5"/>
        <v>19200</v>
      </c>
      <c r="AC174" s="5"/>
    </row>
    <row r="175" spans="1:29" s="3" customFormat="1" ht="10.199999999999999" x14ac:dyDescent="0.2">
      <c r="A175" s="1" t="s">
        <v>2662</v>
      </c>
      <c r="B175" s="2">
        <v>22.25</v>
      </c>
      <c r="C175" s="1" t="s">
        <v>2193</v>
      </c>
      <c r="D175" s="1" t="s">
        <v>2186</v>
      </c>
      <c r="E175" s="3" t="s">
        <v>2187</v>
      </c>
      <c r="F175" s="3">
        <v>16</v>
      </c>
      <c r="G175" s="3">
        <v>50</v>
      </c>
      <c r="J175" s="3" t="s">
        <v>446</v>
      </c>
      <c r="K175" s="75" t="s">
        <v>2237</v>
      </c>
      <c r="L175" s="76" t="s">
        <v>2185</v>
      </c>
      <c r="M175" s="77" t="s">
        <v>2237</v>
      </c>
      <c r="N175" s="3" t="s">
        <v>446</v>
      </c>
      <c r="P175" s="3">
        <v>50</v>
      </c>
      <c r="Q175" s="1" t="s">
        <v>2193</v>
      </c>
      <c r="R175" s="2">
        <v>26.5</v>
      </c>
      <c r="S175" s="3" t="s">
        <v>436</v>
      </c>
      <c r="T175" s="1" t="s">
        <v>2663</v>
      </c>
      <c r="U175" s="3" t="s">
        <v>2196</v>
      </c>
      <c r="V175" s="3" t="s">
        <v>2196</v>
      </c>
      <c r="W175" s="3" t="s">
        <v>2846</v>
      </c>
      <c r="X175" s="3" t="s">
        <v>1019</v>
      </c>
      <c r="Y175" s="3">
        <f t="shared" si="4"/>
        <v>1600</v>
      </c>
      <c r="Z175" s="3">
        <f t="shared" si="5"/>
        <v>38400</v>
      </c>
      <c r="AC175" s="5"/>
    </row>
    <row r="176" spans="1:29" s="3" customFormat="1" ht="10.199999999999999" x14ac:dyDescent="0.2">
      <c r="A176" s="1" t="s">
        <v>2275</v>
      </c>
      <c r="B176" s="2">
        <v>95.25</v>
      </c>
      <c r="C176" s="1" t="s">
        <v>2193</v>
      </c>
      <c r="D176" s="1" t="s">
        <v>2186</v>
      </c>
      <c r="E176" s="3" t="s">
        <v>2187</v>
      </c>
      <c r="F176" s="3">
        <v>16</v>
      </c>
      <c r="G176" s="3">
        <v>50</v>
      </c>
      <c r="J176" s="3" t="s">
        <v>446</v>
      </c>
      <c r="K176" s="75" t="s">
        <v>2237</v>
      </c>
      <c r="L176" s="76" t="s">
        <v>2185</v>
      </c>
      <c r="M176" s="77" t="s">
        <v>2237</v>
      </c>
      <c r="N176" s="3" t="s">
        <v>446</v>
      </c>
      <c r="P176" s="3">
        <v>50</v>
      </c>
      <c r="Q176" s="1" t="s">
        <v>2193</v>
      </c>
      <c r="R176" s="2">
        <v>26.5</v>
      </c>
      <c r="S176" s="3" t="s">
        <v>436</v>
      </c>
      <c r="T176" s="1" t="s">
        <v>2669</v>
      </c>
      <c r="U176" s="3" t="s">
        <v>2196</v>
      </c>
      <c r="V176" s="3" t="s">
        <v>2196</v>
      </c>
      <c r="W176" s="3" t="s">
        <v>2846</v>
      </c>
      <c r="X176" s="3" t="s">
        <v>1019</v>
      </c>
      <c r="Y176" s="3">
        <f t="shared" si="4"/>
        <v>1600</v>
      </c>
      <c r="Z176" s="3">
        <f t="shared" si="5"/>
        <v>38400</v>
      </c>
      <c r="AC176" s="5"/>
    </row>
    <row r="177" spans="1:29" s="3" customFormat="1" ht="10.199999999999999" x14ac:dyDescent="0.2">
      <c r="A177" s="1" t="s">
        <v>2245</v>
      </c>
      <c r="B177" s="2">
        <v>92</v>
      </c>
      <c r="C177" s="1" t="s">
        <v>2193</v>
      </c>
      <c r="D177" s="1" t="s">
        <v>2186</v>
      </c>
      <c r="E177" s="3" t="s">
        <v>2187</v>
      </c>
      <c r="F177" s="3">
        <v>16</v>
      </c>
      <c r="G177" s="3">
        <v>25</v>
      </c>
      <c r="J177" s="3" t="s">
        <v>446</v>
      </c>
      <c r="K177" s="75" t="s">
        <v>2237</v>
      </c>
      <c r="L177" s="76" t="s">
        <v>2185</v>
      </c>
      <c r="M177" s="77" t="s">
        <v>2237</v>
      </c>
      <c r="N177" s="3" t="s">
        <v>446</v>
      </c>
      <c r="P177" s="3">
        <v>25</v>
      </c>
      <c r="Q177" s="1" t="s">
        <v>2193</v>
      </c>
      <c r="R177" s="2">
        <v>30.4</v>
      </c>
      <c r="S177" s="3" t="s">
        <v>436</v>
      </c>
      <c r="T177" s="1" t="s">
        <v>2246</v>
      </c>
      <c r="U177" s="3" t="s">
        <v>2196</v>
      </c>
      <c r="V177" s="3" t="s">
        <v>2196</v>
      </c>
      <c r="W177" s="3" t="s">
        <v>2846</v>
      </c>
      <c r="X177" s="3" t="s">
        <v>1019</v>
      </c>
      <c r="Y177" s="3">
        <f t="shared" si="4"/>
        <v>800</v>
      </c>
      <c r="Z177" s="3">
        <f t="shared" si="5"/>
        <v>19200</v>
      </c>
      <c r="AC177" s="5"/>
    </row>
    <row r="178" spans="1:29" s="3" customFormat="1" ht="10.199999999999999" x14ac:dyDescent="0.2">
      <c r="A178" s="1" t="s">
        <v>2241</v>
      </c>
      <c r="B178" s="2">
        <v>96</v>
      </c>
      <c r="C178" s="1" t="s">
        <v>2193</v>
      </c>
      <c r="D178" s="1" t="s">
        <v>2186</v>
      </c>
      <c r="E178" s="3" t="s">
        <v>2187</v>
      </c>
      <c r="F178" s="3">
        <v>16</v>
      </c>
      <c r="G178" s="3">
        <v>25</v>
      </c>
      <c r="J178" s="3" t="s">
        <v>446</v>
      </c>
      <c r="K178" s="75" t="s">
        <v>2237</v>
      </c>
      <c r="L178" s="76" t="s">
        <v>2185</v>
      </c>
      <c r="M178" s="77" t="s">
        <v>2237</v>
      </c>
      <c r="N178" s="3" t="s">
        <v>446</v>
      </c>
      <c r="P178" s="3">
        <v>25</v>
      </c>
      <c r="Q178" s="1" t="s">
        <v>2193</v>
      </c>
      <c r="R178" s="2">
        <v>30.55</v>
      </c>
      <c r="S178" s="3" t="s">
        <v>436</v>
      </c>
      <c r="T178" s="1" t="s">
        <v>2242</v>
      </c>
      <c r="U178" s="3" t="s">
        <v>2196</v>
      </c>
      <c r="V178" s="3" t="s">
        <v>2196</v>
      </c>
      <c r="W178" s="3" t="s">
        <v>2846</v>
      </c>
      <c r="X178" s="3" t="s">
        <v>1019</v>
      </c>
      <c r="Y178" s="3">
        <f t="shared" si="4"/>
        <v>800</v>
      </c>
      <c r="Z178" s="3">
        <f t="shared" si="5"/>
        <v>19200</v>
      </c>
      <c r="AC178" s="5"/>
    </row>
    <row r="179" spans="1:29" s="3" customFormat="1" ht="10.199999999999999" x14ac:dyDescent="0.2">
      <c r="A179" s="1" t="s">
        <v>2247</v>
      </c>
      <c r="B179" s="2">
        <v>77.25</v>
      </c>
      <c r="C179" s="1" t="s">
        <v>2193</v>
      </c>
      <c r="D179" s="1" t="s">
        <v>2186</v>
      </c>
      <c r="E179" s="3" t="s">
        <v>2187</v>
      </c>
      <c r="F179" s="3">
        <v>16</v>
      </c>
      <c r="G179" s="3">
        <v>25</v>
      </c>
      <c r="J179" s="3" t="s">
        <v>446</v>
      </c>
      <c r="K179" s="75" t="s">
        <v>2237</v>
      </c>
      <c r="L179" s="76" t="s">
        <v>2185</v>
      </c>
      <c r="M179" s="77" t="s">
        <v>2237</v>
      </c>
      <c r="N179" s="3" t="s">
        <v>446</v>
      </c>
      <c r="P179" s="3">
        <v>25</v>
      </c>
      <c r="Q179" s="1" t="s">
        <v>2193</v>
      </c>
      <c r="R179" s="2">
        <v>30.75</v>
      </c>
      <c r="S179" s="3" t="s">
        <v>436</v>
      </c>
      <c r="T179" s="1" t="s">
        <v>2248</v>
      </c>
      <c r="U179" s="3" t="s">
        <v>2196</v>
      </c>
      <c r="V179" s="3" t="s">
        <v>2196</v>
      </c>
      <c r="W179" s="3" t="s">
        <v>2846</v>
      </c>
      <c r="X179" s="3" t="s">
        <v>1019</v>
      </c>
      <c r="Y179" s="3">
        <f t="shared" si="4"/>
        <v>800</v>
      </c>
      <c r="Z179" s="3">
        <f t="shared" si="5"/>
        <v>19200</v>
      </c>
      <c r="AC179" s="5"/>
    </row>
    <row r="180" spans="1:29" s="3" customFormat="1" ht="10.199999999999999" x14ac:dyDescent="0.2">
      <c r="A180" s="1" t="s">
        <v>2236</v>
      </c>
      <c r="B180" s="2">
        <v>36.450000000000003</v>
      </c>
      <c r="C180" s="1" t="s">
        <v>2193</v>
      </c>
      <c r="D180" s="1" t="s">
        <v>2186</v>
      </c>
      <c r="E180" s="3" t="s">
        <v>2187</v>
      </c>
      <c r="F180" s="3">
        <v>16</v>
      </c>
      <c r="G180" s="3">
        <v>25</v>
      </c>
      <c r="J180" s="3" t="s">
        <v>446</v>
      </c>
      <c r="K180" s="75" t="s">
        <v>2237</v>
      </c>
      <c r="L180" s="76" t="s">
        <v>2185</v>
      </c>
      <c r="M180" s="77" t="s">
        <v>2237</v>
      </c>
      <c r="N180" s="3" t="s">
        <v>446</v>
      </c>
      <c r="P180" s="3">
        <v>25</v>
      </c>
      <c r="Q180" s="1" t="s">
        <v>2193</v>
      </c>
      <c r="R180" s="2">
        <v>31.4</v>
      </c>
      <c r="S180" s="3" t="s">
        <v>436</v>
      </c>
      <c r="T180" s="1" t="s">
        <v>2238</v>
      </c>
      <c r="U180" s="3" t="s">
        <v>2196</v>
      </c>
      <c r="V180" s="3" t="s">
        <v>2196</v>
      </c>
      <c r="W180" s="3" t="s">
        <v>2846</v>
      </c>
      <c r="X180" s="3" t="s">
        <v>1019</v>
      </c>
      <c r="Y180" s="3">
        <f t="shared" si="4"/>
        <v>800</v>
      </c>
      <c r="Z180" s="3">
        <f t="shared" si="5"/>
        <v>19200</v>
      </c>
      <c r="AC180" s="5"/>
    </row>
    <row r="181" spans="1:29" s="3" customFormat="1" ht="10.199999999999999" x14ac:dyDescent="0.2">
      <c r="A181" s="1" t="s">
        <v>2664</v>
      </c>
      <c r="B181" s="2">
        <v>20.149999999999999</v>
      </c>
      <c r="C181" s="1" t="s">
        <v>2193</v>
      </c>
      <c r="D181" s="1" t="s">
        <v>2186</v>
      </c>
      <c r="E181" s="3" t="s">
        <v>2187</v>
      </c>
      <c r="F181" s="3">
        <v>16</v>
      </c>
      <c r="G181" s="3">
        <v>25</v>
      </c>
      <c r="J181" s="3" t="s">
        <v>446</v>
      </c>
      <c r="K181" s="75" t="s">
        <v>2237</v>
      </c>
      <c r="L181" s="76" t="s">
        <v>2185</v>
      </c>
      <c r="M181" s="77" t="s">
        <v>2237</v>
      </c>
      <c r="N181" s="3" t="s">
        <v>446</v>
      </c>
      <c r="P181" s="3">
        <v>25</v>
      </c>
      <c r="Q181" s="1" t="s">
        <v>2193</v>
      </c>
      <c r="R181" s="2">
        <v>31.7</v>
      </c>
      <c r="S181" s="3" t="s">
        <v>436</v>
      </c>
      <c r="T181" s="1" t="s">
        <v>2267</v>
      </c>
      <c r="U181" s="3" t="s">
        <v>2196</v>
      </c>
      <c r="V181" s="3" t="s">
        <v>2196</v>
      </c>
      <c r="W181" s="3" t="s">
        <v>2846</v>
      </c>
      <c r="X181" s="3" t="s">
        <v>1019</v>
      </c>
      <c r="Y181" s="3">
        <f t="shared" si="4"/>
        <v>800</v>
      </c>
      <c r="Z181" s="3">
        <f t="shared" si="5"/>
        <v>19200</v>
      </c>
      <c r="AC181" s="5"/>
    </row>
    <row r="182" spans="1:29" s="3" customFormat="1" ht="10.199999999999999" x14ac:dyDescent="0.2">
      <c r="A182" s="1" t="s">
        <v>2268</v>
      </c>
      <c r="B182" s="2">
        <v>35</v>
      </c>
      <c r="C182" s="1" t="s">
        <v>2193</v>
      </c>
      <c r="D182" s="1" t="s">
        <v>2186</v>
      </c>
      <c r="E182" s="3" t="s">
        <v>2187</v>
      </c>
      <c r="F182" s="3">
        <v>16</v>
      </c>
      <c r="G182" s="3">
        <v>100</v>
      </c>
      <c r="J182" s="3" t="s">
        <v>446</v>
      </c>
      <c r="K182" s="75" t="s">
        <v>2237</v>
      </c>
      <c r="L182" s="76" t="s">
        <v>2185</v>
      </c>
      <c r="M182" s="77" t="s">
        <v>2237</v>
      </c>
      <c r="N182" s="3" t="s">
        <v>446</v>
      </c>
      <c r="P182" s="3">
        <v>100</v>
      </c>
      <c r="Q182" s="1" t="s">
        <v>2193</v>
      </c>
      <c r="R182" s="2">
        <v>31.7</v>
      </c>
      <c r="S182" s="3" t="s">
        <v>436</v>
      </c>
      <c r="T182" s="1" t="s">
        <v>2267</v>
      </c>
      <c r="U182" s="3" t="s">
        <v>2196</v>
      </c>
      <c r="V182" s="3" t="s">
        <v>2196</v>
      </c>
      <c r="W182" s="3" t="s">
        <v>2846</v>
      </c>
      <c r="X182" s="3" t="s">
        <v>1019</v>
      </c>
      <c r="Y182" s="3">
        <f t="shared" si="4"/>
        <v>3200</v>
      </c>
      <c r="Z182" s="3">
        <f t="shared" si="5"/>
        <v>76800</v>
      </c>
      <c r="AC182" s="5"/>
    </row>
    <row r="183" spans="1:29" s="3" customFormat="1" ht="10.199999999999999" x14ac:dyDescent="0.2">
      <c r="A183" s="1" t="s">
        <v>2239</v>
      </c>
      <c r="B183" s="2">
        <v>94</v>
      </c>
      <c r="C183" s="1" t="s">
        <v>2193</v>
      </c>
      <c r="D183" s="1" t="s">
        <v>2186</v>
      </c>
      <c r="E183" s="3" t="s">
        <v>2187</v>
      </c>
      <c r="F183" s="3">
        <v>16</v>
      </c>
      <c r="G183" s="3">
        <v>50</v>
      </c>
      <c r="J183" s="3" t="s">
        <v>446</v>
      </c>
      <c r="K183" s="75" t="s">
        <v>2237</v>
      </c>
      <c r="L183" s="76" t="s">
        <v>2185</v>
      </c>
      <c r="M183" s="77" t="s">
        <v>2237</v>
      </c>
      <c r="N183" s="3" t="s">
        <v>446</v>
      </c>
      <c r="P183" s="3">
        <v>50</v>
      </c>
      <c r="Q183" s="1" t="s">
        <v>2193</v>
      </c>
      <c r="R183" s="2">
        <v>33.299999999999997</v>
      </c>
      <c r="S183" s="3" t="s">
        <v>436</v>
      </c>
      <c r="T183" s="1" t="s">
        <v>2240</v>
      </c>
      <c r="U183" s="3" t="s">
        <v>2196</v>
      </c>
      <c r="V183" s="3" t="s">
        <v>2196</v>
      </c>
      <c r="W183" s="3" t="s">
        <v>2846</v>
      </c>
      <c r="X183" s="3" t="s">
        <v>1019</v>
      </c>
      <c r="Y183" s="3">
        <f t="shared" si="4"/>
        <v>1600</v>
      </c>
      <c r="Z183" s="3">
        <f t="shared" si="5"/>
        <v>38400</v>
      </c>
      <c r="AC183" s="5"/>
    </row>
    <row r="184" spans="1:29" s="3" customFormat="1" ht="10.199999999999999" x14ac:dyDescent="0.2">
      <c r="A184" s="1" t="s">
        <v>2255</v>
      </c>
      <c r="B184" s="2">
        <v>76</v>
      </c>
      <c r="C184" s="1" t="s">
        <v>2193</v>
      </c>
      <c r="D184" s="1" t="s">
        <v>2186</v>
      </c>
      <c r="E184" s="3" t="s">
        <v>2187</v>
      </c>
      <c r="F184" s="3">
        <v>16</v>
      </c>
      <c r="G184" s="3">
        <v>25</v>
      </c>
      <c r="J184" s="3" t="s">
        <v>446</v>
      </c>
      <c r="K184" s="75" t="s">
        <v>2237</v>
      </c>
      <c r="L184" s="76" t="s">
        <v>2185</v>
      </c>
      <c r="M184" s="77" t="s">
        <v>2237</v>
      </c>
      <c r="N184" s="3" t="s">
        <v>446</v>
      </c>
      <c r="P184" s="3">
        <v>25</v>
      </c>
      <c r="Q184" s="1" t="s">
        <v>2193</v>
      </c>
      <c r="R184" s="2">
        <v>34</v>
      </c>
      <c r="S184" s="3" t="s">
        <v>436</v>
      </c>
      <c r="T184" s="1" t="s">
        <v>2256</v>
      </c>
      <c r="U184" s="3" t="s">
        <v>2196</v>
      </c>
      <c r="V184" s="3" t="s">
        <v>2196</v>
      </c>
      <c r="W184" s="3" t="s">
        <v>2846</v>
      </c>
      <c r="X184" s="3" t="s">
        <v>1019</v>
      </c>
      <c r="Y184" s="3">
        <f t="shared" si="4"/>
        <v>800</v>
      </c>
      <c r="Z184" s="3">
        <f t="shared" si="5"/>
        <v>19200</v>
      </c>
      <c r="AC184" s="5"/>
    </row>
    <row r="185" spans="1:29" s="3" customFormat="1" ht="10.199999999999999" x14ac:dyDescent="0.2">
      <c r="A185" s="1" t="s">
        <v>2249</v>
      </c>
      <c r="B185" s="2">
        <v>80</v>
      </c>
      <c r="C185" s="1" t="s">
        <v>2193</v>
      </c>
      <c r="D185" s="1" t="s">
        <v>2186</v>
      </c>
      <c r="E185" s="3" t="s">
        <v>2187</v>
      </c>
      <c r="F185" s="3">
        <v>16</v>
      </c>
      <c r="G185" s="3">
        <v>25</v>
      </c>
      <c r="J185" s="3" t="s">
        <v>446</v>
      </c>
      <c r="K185" s="75" t="s">
        <v>2237</v>
      </c>
      <c r="L185" s="76" t="s">
        <v>2185</v>
      </c>
      <c r="M185" s="77" t="s">
        <v>2237</v>
      </c>
      <c r="N185" s="3" t="s">
        <v>446</v>
      </c>
      <c r="P185" s="3">
        <v>25</v>
      </c>
      <c r="Q185" s="1" t="s">
        <v>2193</v>
      </c>
      <c r="R185" s="2">
        <v>35</v>
      </c>
      <c r="S185" s="3" t="s">
        <v>436</v>
      </c>
      <c r="T185" s="1" t="s">
        <v>2250</v>
      </c>
      <c r="U185" s="3" t="s">
        <v>2196</v>
      </c>
      <c r="V185" s="3" t="s">
        <v>2196</v>
      </c>
      <c r="W185" s="3" t="s">
        <v>2846</v>
      </c>
      <c r="X185" s="3" t="s">
        <v>1019</v>
      </c>
      <c r="Y185" s="3">
        <f t="shared" si="4"/>
        <v>800</v>
      </c>
      <c r="Z185" s="3">
        <f t="shared" si="5"/>
        <v>19200</v>
      </c>
      <c r="AC185" s="5"/>
    </row>
    <row r="186" spans="1:29" s="3" customFormat="1" ht="10.199999999999999" x14ac:dyDescent="0.2">
      <c r="A186" s="1" t="s">
        <v>2251</v>
      </c>
      <c r="B186" s="2">
        <v>75.75</v>
      </c>
      <c r="C186" s="1" t="s">
        <v>2193</v>
      </c>
      <c r="D186" s="1" t="s">
        <v>2186</v>
      </c>
      <c r="E186" s="3" t="s">
        <v>2187</v>
      </c>
      <c r="F186" s="3">
        <v>16</v>
      </c>
      <c r="G186" s="3">
        <v>25</v>
      </c>
      <c r="J186" s="3" t="s">
        <v>446</v>
      </c>
      <c r="K186" s="75" t="s">
        <v>2237</v>
      </c>
      <c r="L186" s="76" t="s">
        <v>2185</v>
      </c>
      <c r="M186" s="77" t="s">
        <v>2237</v>
      </c>
      <c r="N186" s="3" t="s">
        <v>446</v>
      </c>
      <c r="P186" s="3">
        <v>25</v>
      </c>
      <c r="Q186" s="1" t="s">
        <v>2193</v>
      </c>
      <c r="R186" s="2">
        <v>35.4</v>
      </c>
      <c r="S186" s="3" t="s">
        <v>436</v>
      </c>
      <c r="T186" s="1" t="s">
        <v>2252</v>
      </c>
      <c r="U186" s="3" t="s">
        <v>2196</v>
      </c>
      <c r="V186" s="3" t="s">
        <v>2196</v>
      </c>
      <c r="W186" s="3" t="s">
        <v>2846</v>
      </c>
      <c r="X186" s="3" t="s">
        <v>1019</v>
      </c>
      <c r="Y186" s="3">
        <f t="shared" si="4"/>
        <v>800</v>
      </c>
      <c r="Z186" s="3">
        <f t="shared" si="5"/>
        <v>19200</v>
      </c>
      <c r="AC186" s="5"/>
    </row>
    <row r="187" spans="1:29" s="3" customFormat="1" ht="10.199999999999999" x14ac:dyDescent="0.2">
      <c r="A187" s="1" t="s">
        <v>2253</v>
      </c>
      <c r="B187" s="2">
        <v>75.25</v>
      </c>
      <c r="C187" s="1" t="s">
        <v>2193</v>
      </c>
      <c r="D187" s="1" t="s">
        <v>2186</v>
      </c>
      <c r="E187" s="3" t="s">
        <v>2187</v>
      </c>
      <c r="F187" s="3">
        <v>16</v>
      </c>
      <c r="G187" s="3">
        <v>25</v>
      </c>
      <c r="J187" s="3" t="s">
        <v>446</v>
      </c>
      <c r="K187" s="75" t="s">
        <v>2237</v>
      </c>
      <c r="L187" s="76" t="s">
        <v>2185</v>
      </c>
      <c r="M187" s="77" t="s">
        <v>2237</v>
      </c>
      <c r="N187" s="3" t="s">
        <v>446</v>
      </c>
      <c r="P187" s="3">
        <v>25</v>
      </c>
      <c r="Q187" s="1" t="s">
        <v>2193</v>
      </c>
      <c r="R187" s="2">
        <v>36.299999999999997</v>
      </c>
      <c r="S187" s="3" t="s">
        <v>436</v>
      </c>
      <c r="T187" s="1" t="s">
        <v>2254</v>
      </c>
      <c r="U187" s="3" t="s">
        <v>2196</v>
      </c>
      <c r="V187" s="3" t="s">
        <v>2196</v>
      </c>
      <c r="W187" s="3" t="s">
        <v>2846</v>
      </c>
      <c r="X187" s="3" t="s">
        <v>1019</v>
      </c>
      <c r="Y187" s="3">
        <f t="shared" si="4"/>
        <v>800</v>
      </c>
      <c r="Z187" s="3">
        <f t="shared" si="5"/>
        <v>19200</v>
      </c>
      <c r="AC187" s="5"/>
    </row>
    <row r="188" spans="1:29" s="3" customFormat="1" ht="10.199999999999999" x14ac:dyDescent="0.2">
      <c r="A188" s="1" t="s">
        <v>2257</v>
      </c>
      <c r="B188" s="2">
        <v>76.5</v>
      </c>
      <c r="C188" s="1" t="s">
        <v>2193</v>
      </c>
      <c r="D188" s="1" t="s">
        <v>2186</v>
      </c>
      <c r="E188" s="3" t="s">
        <v>2187</v>
      </c>
      <c r="F188" s="3">
        <v>16</v>
      </c>
      <c r="G188" s="3">
        <v>25</v>
      </c>
      <c r="J188" s="3" t="s">
        <v>446</v>
      </c>
      <c r="K188" s="75" t="s">
        <v>2237</v>
      </c>
      <c r="L188" s="76" t="s">
        <v>2185</v>
      </c>
      <c r="M188" s="77" t="s">
        <v>2237</v>
      </c>
      <c r="N188" s="3" t="s">
        <v>446</v>
      </c>
      <c r="P188" s="3">
        <v>25</v>
      </c>
      <c r="Q188" s="1" t="s">
        <v>2193</v>
      </c>
      <c r="R188" s="2">
        <v>52.75</v>
      </c>
      <c r="S188" s="3" t="s">
        <v>436</v>
      </c>
      <c r="T188" s="1" t="s">
        <v>2258</v>
      </c>
      <c r="U188" s="3" t="s">
        <v>2196</v>
      </c>
      <c r="V188" s="3" t="s">
        <v>2196</v>
      </c>
      <c r="W188" s="3" t="s">
        <v>2846</v>
      </c>
      <c r="X188" s="3" t="s">
        <v>1019</v>
      </c>
      <c r="Y188" s="3">
        <f t="shared" si="4"/>
        <v>800</v>
      </c>
      <c r="Z188" s="3">
        <f t="shared" si="5"/>
        <v>19200</v>
      </c>
      <c r="AC188" s="5"/>
    </row>
    <row r="189" spans="1:29" s="3" customFormat="1" ht="10.199999999999999" x14ac:dyDescent="0.2">
      <c r="A189" s="1" t="s">
        <v>2265</v>
      </c>
      <c r="B189" s="2">
        <v>300</v>
      </c>
      <c r="C189" s="1" t="s">
        <v>2218</v>
      </c>
      <c r="D189" s="1" t="s">
        <v>2186</v>
      </c>
      <c r="E189" s="3" t="s">
        <v>2187</v>
      </c>
      <c r="F189" s="3">
        <v>16</v>
      </c>
      <c r="G189" s="3">
        <v>25</v>
      </c>
      <c r="J189" s="3" t="s">
        <v>446</v>
      </c>
      <c r="K189" s="75" t="s">
        <v>2237</v>
      </c>
      <c r="L189" s="76" t="s">
        <v>2185</v>
      </c>
      <c r="M189" s="77" t="s">
        <v>2237</v>
      </c>
      <c r="N189" s="3" t="s">
        <v>446</v>
      </c>
      <c r="P189" s="3">
        <v>25</v>
      </c>
      <c r="Q189" s="1" t="s">
        <v>2193</v>
      </c>
      <c r="R189" s="2">
        <v>59.5</v>
      </c>
      <c r="S189" s="3" t="s">
        <v>436</v>
      </c>
      <c r="T189" s="1" t="s">
        <v>2266</v>
      </c>
      <c r="U189" s="3" t="s">
        <v>2196</v>
      </c>
      <c r="V189" s="3" t="s">
        <v>2196</v>
      </c>
      <c r="W189" s="3" t="s">
        <v>2846</v>
      </c>
      <c r="X189" s="3" t="s">
        <v>1019</v>
      </c>
      <c r="Y189" s="3">
        <f t="shared" si="4"/>
        <v>800</v>
      </c>
      <c r="Z189" s="3">
        <f t="shared" si="5"/>
        <v>19200</v>
      </c>
      <c r="AC189" s="5"/>
    </row>
    <row r="190" spans="1:29" s="3" customFormat="1" ht="10.199999999999999" x14ac:dyDescent="0.2">
      <c r="A190" s="1" t="s">
        <v>2259</v>
      </c>
      <c r="B190" s="2">
        <v>77.25</v>
      </c>
      <c r="C190" s="1" t="s">
        <v>2193</v>
      </c>
      <c r="D190" s="1" t="s">
        <v>2186</v>
      </c>
      <c r="E190" s="3" t="s">
        <v>2187</v>
      </c>
      <c r="F190" s="3">
        <v>16</v>
      </c>
      <c r="G190" s="3">
        <v>25</v>
      </c>
      <c r="J190" s="3" t="s">
        <v>446</v>
      </c>
      <c r="K190" s="75" t="s">
        <v>2237</v>
      </c>
      <c r="L190" s="76" t="s">
        <v>2185</v>
      </c>
      <c r="M190" s="77" t="s">
        <v>2237</v>
      </c>
      <c r="N190" s="3" t="s">
        <v>446</v>
      </c>
      <c r="P190" s="3">
        <v>25</v>
      </c>
      <c r="Q190" s="1" t="s">
        <v>2193</v>
      </c>
      <c r="R190" s="2">
        <v>60</v>
      </c>
      <c r="S190" s="3" t="s">
        <v>436</v>
      </c>
      <c r="T190" s="1" t="s">
        <v>2260</v>
      </c>
      <c r="U190" s="3" t="s">
        <v>2196</v>
      </c>
      <c r="V190" s="3" t="s">
        <v>2196</v>
      </c>
      <c r="W190" s="3" t="s">
        <v>2846</v>
      </c>
      <c r="X190" s="3" t="s">
        <v>1019</v>
      </c>
      <c r="Y190" s="3">
        <f t="shared" si="4"/>
        <v>800</v>
      </c>
      <c r="Z190" s="3">
        <f t="shared" si="5"/>
        <v>19200</v>
      </c>
      <c r="AC190" s="5"/>
    </row>
    <row r="191" spans="1:29" s="3" customFormat="1" ht="10.199999999999999" x14ac:dyDescent="0.2">
      <c r="A191" s="1" t="s">
        <v>2665</v>
      </c>
      <c r="B191" s="2">
        <v>22.75</v>
      </c>
      <c r="C191" s="1" t="s">
        <v>2193</v>
      </c>
      <c r="D191" s="1" t="s">
        <v>2186</v>
      </c>
      <c r="E191" s="3" t="s">
        <v>2187</v>
      </c>
      <c r="F191" s="3">
        <v>16</v>
      </c>
      <c r="G191" s="3">
        <v>25</v>
      </c>
      <c r="J191" s="3" t="s">
        <v>446</v>
      </c>
      <c r="K191" s="75" t="s">
        <v>2237</v>
      </c>
      <c r="L191" s="76" t="s">
        <v>2185</v>
      </c>
      <c r="M191" s="77" t="s">
        <v>2237</v>
      </c>
      <c r="N191" s="3" t="s">
        <v>446</v>
      </c>
      <c r="P191" s="3">
        <v>25</v>
      </c>
      <c r="Q191" s="1" t="s">
        <v>2193</v>
      </c>
      <c r="R191" s="2">
        <v>62</v>
      </c>
      <c r="S191" s="3" t="s">
        <v>436</v>
      </c>
      <c r="T191" s="1" t="s">
        <v>2269</v>
      </c>
      <c r="U191" s="3" t="s">
        <v>2196</v>
      </c>
      <c r="V191" s="3" t="s">
        <v>2196</v>
      </c>
      <c r="W191" s="3" t="s">
        <v>2846</v>
      </c>
      <c r="X191" s="3" t="s">
        <v>1019</v>
      </c>
      <c r="Y191" s="3">
        <f t="shared" si="4"/>
        <v>800</v>
      </c>
      <c r="Z191" s="3">
        <f t="shared" si="5"/>
        <v>19200</v>
      </c>
      <c r="AC191" s="5"/>
    </row>
    <row r="192" spans="1:29" s="3" customFormat="1" ht="10.199999999999999" x14ac:dyDescent="0.2">
      <c r="A192" s="1" t="s">
        <v>2666</v>
      </c>
      <c r="B192" s="2">
        <v>23.25</v>
      </c>
      <c r="C192" s="1" t="s">
        <v>2193</v>
      </c>
      <c r="D192" s="1" t="s">
        <v>2186</v>
      </c>
      <c r="E192" s="3" t="s">
        <v>2187</v>
      </c>
      <c r="F192" s="3">
        <v>16</v>
      </c>
      <c r="G192" s="3">
        <v>25</v>
      </c>
      <c r="J192" s="3" t="s">
        <v>446</v>
      </c>
      <c r="K192" s="75" t="s">
        <v>2237</v>
      </c>
      <c r="L192" s="76" t="s">
        <v>2185</v>
      </c>
      <c r="M192" s="77" t="s">
        <v>2237</v>
      </c>
      <c r="N192" s="3" t="s">
        <v>446</v>
      </c>
      <c r="P192" s="3">
        <v>25</v>
      </c>
      <c r="Q192" s="1" t="s">
        <v>2193</v>
      </c>
      <c r="R192" s="2">
        <v>62.5</v>
      </c>
      <c r="S192" s="3" t="s">
        <v>436</v>
      </c>
      <c r="T192" s="1" t="s">
        <v>2270</v>
      </c>
      <c r="U192" s="3" t="s">
        <v>2196</v>
      </c>
      <c r="V192" s="3" t="s">
        <v>2196</v>
      </c>
      <c r="W192" s="3" t="s">
        <v>2846</v>
      </c>
      <c r="X192" s="3" t="s">
        <v>1019</v>
      </c>
      <c r="Y192" s="3">
        <f t="shared" si="4"/>
        <v>800</v>
      </c>
      <c r="Z192" s="3">
        <f t="shared" si="5"/>
        <v>19200</v>
      </c>
      <c r="AC192" s="5"/>
    </row>
    <row r="193" spans="1:29" s="3" customFormat="1" ht="10.199999999999999" x14ac:dyDescent="0.2">
      <c r="A193" s="1" t="s">
        <v>2667</v>
      </c>
      <c r="B193" s="2">
        <v>23.25</v>
      </c>
      <c r="C193" s="1" t="s">
        <v>2193</v>
      </c>
      <c r="D193" s="1" t="s">
        <v>2186</v>
      </c>
      <c r="E193" s="3" t="s">
        <v>2187</v>
      </c>
      <c r="F193" s="3">
        <v>16</v>
      </c>
      <c r="G193" s="3">
        <v>25</v>
      </c>
      <c r="J193" s="3" t="s">
        <v>446</v>
      </c>
      <c r="K193" s="75" t="s">
        <v>2237</v>
      </c>
      <c r="L193" s="76" t="s">
        <v>2185</v>
      </c>
      <c r="M193" s="77" t="s">
        <v>2237</v>
      </c>
      <c r="N193" s="3" t="s">
        <v>446</v>
      </c>
      <c r="P193" s="3">
        <v>25</v>
      </c>
      <c r="Q193" s="1" t="s">
        <v>2193</v>
      </c>
      <c r="R193" s="2">
        <v>72.25</v>
      </c>
      <c r="S193" s="3" t="s">
        <v>436</v>
      </c>
      <c r="T193" s="1" t="s">
        <v>2271</v>
      </c>
      <c r="U193" s="3" t="s">
        <v>2196</v>
      </c>
      <c r="V193" s="3" t="s">
        <v>2196</v>
      </c>
      <c r="W193" s="3" t="s">
        <v>2846</v>
      </c>
      <c r="X193" s="3" t="s">
        <v>1019</v>
      </c>
      <c r="Y193" s="3">
        <f t="shared" si="4"/>
        <v>800</v>
      </c>
      <c r="Z193" s="3">
        <f t="shared" si="5"/>
        <v>19200</v>
      </c>
      <c r="AC193" s="5"/>
    </row>
    <row r="194" spans="1:29" s="3" customFormat="1" ht="10.199999999999999" x14ac:dyDescent="0.2">
      <c r="A194" s="1" t="s">
        <v>2670</v>
      </c>
      <c r="B194" s="2">
        <v>51</v>
      </c>
      <c r="C194" s="1" t="s">
        <v>2612</v>
      </c>
      <c r="D194" s="1" t="s">
        <v>2186</v>
      </c>
      <c r="E194" s="3" t="s">
        <v>2187</v>
      </c>
      <c r="F194" s="3">
        <v>16</v>
      </c>
      <c r="G194" s="3">
        <v>25</v>
      </c>
      <c r="J194" s="3" t="s">
        <v>446</v>
      </c>
      <c r="K194" s="75" t="s">
        <v>2237</v>
      </c>
      <c r="L194" s="76" t="s">
        <v>2185</v>
      </c>
      <c r="M194" s="77" t="s">
        <v>2237</v>
      </c>
      <c r="N194" s="3" t="s">
        <v>446</v>
      </c>
      <c r="P194" s="3">
        <v>25</v>
      </c>
      <c r="Q194" s="1" t="s">
        <v>2193</v>
      </c>
      <c r="R194" s="2">
        <v>75</v>
      </c>
      <c r="S194" s="3" t="s">
        <v>436</v>
      </c>
      <c r="T194" s="1" t="s">
        <v>2273</v>
      </c>
      <c r="U194" s="3" t="s">
        <v>2196</v>
      </c>
      <c r="V194" s="3" t="s">
        <v>2196</v>
      </c>
      <c r="W194" s="3" t="s">
        <v>2846</v>
      </c>
      <c r="X194" s="3" t="s">
        <v>1019</v>
      </c>
      <c r="Y194" s="3">
        <f t="shared" si="4"/>
        <v>800</v>
      </c>
      <c r="Z194" s="3">
        <f t="shared" si="5"/>
        <v>19200</v>
      </c>
      <c r="AC194" s="5"/>
    </row>
    <row r="195" spans="1:29" s="3" customFormat="1" ht="10.199999999999999" x14ac:dyDescent="0.2">
      <c r="A195" s="1" t="s">
        <v>2668</v>
      </c>
      <c r="B195" s="2">
        <v>23.95</v>
      </c>
      <c r="C195" s="1" t="s">
        <v>2193</v>
      </c>
      <c r="D195" s="1" t="s">
        <v>2186</v>
      </c>
      <c r="E195" s="3" t="s">
        <v>2187</v>
      </c>
      <c r="F195" s="3">
        <v>16</v>
      </c>
      <c r="G195" s="3">
        <v>25</v>
      </c>
      <c r="J195" s="3" t="s">
        <v>446</v>
      </c>
      <c r="K195" s="75" t="s">
        <v>2237</v>
      </c>
      <c r="L195" s="76" t="s">
        <v>2185</v>
      </c>
      <c r="M195" s="77" t="s">
        <v>2237</v>
      </c>
      <c r="N195" s="3" t="s">
        <v>446</v>
      </c>
      <c r="P195" s="3">
        <v>25</v>
      </c>
      <c r="Q195" s="1" t="s">
        <v>2193</v>
      </c>
      <c r="R195" s="2">
        <v>85</v>
      </c>
      <c r="S195" s="3" t="s">
        <v>436</v>
      </c>
      <c r="T195" s="1" t="s">
        <v>2272</v>
      </c>
      <c r="U195" s="3" t="s">
        <v>2196</v>
      </c>
      <c r="V195" s="3" t="s">
        <v>2196</v>
      </c>
      <c r="W195" s="3" t="s">
        <v>2846</v>
      </c>
      <c r="X195" s="3" t="s">
        <v>1019</v>
      </c>
      <c r="Y195" s="3">
        <f t="shared" si="4"/>
        <v>800</v>
      </c>
      <c r="Z195" s="3">
        <f t="shared" si="5"/>
        <v>19200</v>
      </c>
      <c r="AC195" s="5"/>
    </row>
    <row r="196" spans="1:29" s="3" customFormat="1" ht="10.199999999999999" x14ac:dyDescent="0.2">
      <c r="A196" s="1" t="s">
        <v>2243</v>
      </c>
      <c r="B196" s="2">
        <v>93</v>
      </c>
      <c r="C196" s="1" t="s">
        <v>2193</v>
      </c>
      <c r="D196" s="1" t="s">
        <v>2186</v>
      </c>
      <c r="E196" s="3" t="s">
        <v>2187</v>
      </c>
      <c r="F196" s="3">
        <v>16</v>
      </c>
      <c r="G196" s="3">
        <v>50</v>
      </c>
      <c r="J196" s="3" t="s">
        <v>446</v>
      </c>
      <c r="K196" s="75" t="s">
        <v>2237</v>
      </c>
      <c r="L196" s="76" t="s">
        <v>2185</v>
      </c>
      <c r="M196" s="77" t="s">
        <v>2237</v>
      </c>
      <c r="N196" s="3" t="s">
        <v>446</v>
      </c>
      <c r="P196" s="3">
        <v>50</v>
      </c>
      <c r="Q196" s="1" t="s">
        <v>2193</v>
      </c>
      <c r="R196" s="2">
        <v>91.5</v>
      </c>
      <c r="S196" s="3" t="s">
        <v>436</v>
      </c>
      <c r="T196" s="1" t="s">
        <v>2244</v>
      </c>
      <c r="U196" s="3" t="s">
        <v>2196</v>
      </c>
      <c r="V196" s="3" t="s">
        <v>2196</v>
      </c>
      <c r="W196" s="3" t="s">
        <v>2846</v>
      </c>
      <c r="X196" s="3" t="s">
        <v>1019</v>
      </c>
      <c r="Y196" s="3">
        <f t="shared" ref="Y196:Y259" si="6">F196*G196*2</f>
        <v>1600</v>
      </c>
      <c r="Z196" s="3">
        <f t="shared" ref="Z196:Z259" si="7">Y196*24</f>
        <v>38400</v>
      </c>
      <c r="AC196" s="5"/>
    </row>
    <row r="197" spans="1:29" s="3" customFormat="1" ht="10.199999999999999" x14ac:dyDescent="0.2">
      <c r="A197" s="1" t="s">
        <v>2261</v>
      </c>
      <c r="B197" s="2">
        <v>85</v>
      </c>
      <c r="C197" s="1" t="s">
        <v>2193</v>
      </c>
      <c r="D197" s="1" t="s">
        <v>2186</v>
      </c>
      <c r="E197" s="3" t="s">
        <v>2187</v>
      </c>
      <c r="F197" s="3">
        <v>16</v>
      </c>
      <c r="G197" s="3">
        <v>50</v>
      </c>
      <c r="J197" s="3" t="s">
        <v>446</v>
      </c>
      <c r="K197" s="75" t="s">
        <v>2237</v>
      </c>
      <c r="L197" s="76" t="s">
        <v>2185</v>
      </c>
      <c r="M197" s="77" t="s">
        <v>2237</v>
      </c>
      <c r="N197" s="3" t="s">
        <v>446</v>
      </c>
      <c r="P197" s="3">
        <v>50</v>
      </c>
      <c r="Q197" s="1" t="s">
        <v>2218</v>
      </c>
      <c r="R197" s="2">
        <v>450</v>
      </c>
      <c r="S197" s="3" t="s">
        <v>436</v>
      </c>
      <c r="T197" s="1" t="s">
        <v>2262</v>
      </c>
      <c r="U197" s="3" t="s">
        <v>2196</v>
      </c>
      <c r="V197" s="3" t="s">
        <v>2196</v>
      </c>
      <c r="W197" s="3" t="s">
        <v>2846</v>
      </c>
      <c r="X197" s="3" t="s">
        <v>1019</v>
      </c>
      <c r="Y197" s="3">
        <f t="shared" si="6"/>
        <v>1600</v>
      </c>
      <c r="Z197" s="3">
        <f t="shared" si="7"/>
        <v>38400</v>
      </c>
      <c r="AC197" s="5"/>
    </row>
    <row r="198" spans="1:29" s="3" customFormat="1" ht="10.199999999999999" x14ac:dyDescent="0.2">
      <c r="A198" s="1" t="s">
        <v>2263</v>
      </c>
      <c r="B198" s="2">
        <v>182</v>
      </c>
      <c r="C198" s="1" t="s">
        <v>2218</v>
      </c>
      <c r="D198" s="1" t="s">
        <v>2186</v>
      </c>
      <c r="E198" s="3" t="s">
        <v>2187</v>
      </c>
      <c r="F198" s="3">
        <v>16</v>
      </c>
      <c r="G198" s="3">
        <v>25</v>
      </c>
      <c r="J198" s="3" t="s">
        <v>446</v>
      </c>
      <c r="K198" s="75" t="s">
        <v>2237</v>
      </c>
      <c r="L198" s="76" t="s">
        <v>2185</v>
      </c>
      <c r="M198" s="77" t="s">
        <v>2237</v>
      </c>
      <c r="N198" s="3" t="s">
        <v>446</v>
      </c>
      <c r="P198" s="3">
        <v>25</v>
      </c>
      <c r="Q198" s="1" t="s">
        <v>2218</v>
      </c>
      <c r="R198" s="2">
        <v>450</v>
      </c>
      <c r="S198" s="3" t="s">
        <v>436</v>
      </c>
      <c r="T198" s="1" t="s">
        <v>2264</v>
      </c>
      <c r="U198" s="3" t="s">
        <v>2196</v>
      </c>
      <c r="V198" s="3" t="s">
        <v>2196</v>
      </c>
      <c r="W198" s="3" t="s">
        <v>2846</v>
      </c>
      <c r="X198" s="3" t="s">
        <v>1019</v>
      </c>
      <c r="Y198" s="3">
        <f t="shared" si="6"/>
        <v>800</v>
      </c>
      <c r="Z198" s="3">
        <f t="shared" si="7"/>
        <v>19200</v>
      </c>
      <c r="AC198" s="5"/>
    </row>
    <row r="199" spans="1:29" s="3" customFormat="1" ht="10.199999999999999" x14ac:dyDescent="0.2">
      <c r="A199" s="1" t="s">
        <v>2814</v>
      </c>
      <c r="B199" s="2">
        <v>390</v>
      </c>
      <c r="C199" s="1" t="s">
        <v>2218</v>
      </c>
      <c r="D199" s="1" t="s">
        <v>2186</v>
      </c>
      <c r="E199" s="3" t="s">
        <v>2187</v>
      </c>
      <c r="F199" s="3">
        <v>16</v>
      </c>
      <c r="G199" s="3">
        <v>25</v>
      </c>
      <c r="J199" s="3" t="s">
        <v>446</v>
      </c>
      <c r="K199" s="75" t="s">
        <v>2237</v>
      </c>
      <c r="L199" s="76" t="s">
        <v>2185</v>
      </c>
      <c r="M199" s="77" t="s">
        <v>2237</v>
      </c>
      <c r="N199" s="3" t="s">
        <v>446</v>
      </c>
      <c r="P199" s="3">
        <v>25</v>
      </c>
      <c r="Q199" s="1" t="s">
        <v>2193</v>
      </c>
      <c r="R199" s="2">
        <v>19.149999999999999</v>
      </c>
      <c r="S199" s="3" t="s">
        <v>436</v>
      </c>
      <c r="T199" s="1" t="s">
        <v>2403</v>
      </c>
      <c r="U199" s="3" t="s">
        <v>2196</v>
      </c>
      <c r="V199" s="3" t="s">
        <v>2196</v>
      </c>
      <c r="W199" s="3" t="s">
        <v>2846</v>
      </c>
      <c r="X199" s="3" t="s">
        <v>1019</v>
      </c>
      <c r="Y199" s="3">
        <f t="shared" si="6"/>
        <v>800</v>
      </c>
      <c r="Z199" s="3">
        <f t="shared" si="7"/>
        <v>19200</v>
      </c>
      <c r="AC199" s="5"/>
    </row>
    <row r="200" spans="1:29" s="3" customFormat="1" ht="10.199999999999999" x14ac:dyDescent="0.2">
      <c r="A200" s="1" t="s">
        <v>2366</v>
      </c>
      <c r="B200" s="2">
        <v>335</v>
      </c>
      <c r="C200" s="1" t="s">
        <v>2218</v>
      </c>
      <c r="D200" s="1" t="s">
        <v>2186</v>
      </c>
      <c r="E200" s="3" t="s">
        <v>2187</v>
      </c>
      <c r="F200" s="3">
        <v>16</v>
      </c>
      <c r="G200" s="3">
        <v>25</v>
      </c>
      <c r="I200" s="78"/>
      <c r="J200" s="3" t="s">
        <v>446</v>
      </c>
      <c r="K200" s="75" t="s">
        <v>2367</v>
      </c>
      <c r="L200" s="76" t="s">
        <v>2185</v>
      </c>
      <c r="M200" s="77" t="s">
        <v>2237</v>
      </c>
      <c r="N200" s="3" t="s">
        <v>446</v>
      </c>
      <c r="O200" s="3" t="s">
        <v>2808</v>
      </c>
      <c r="P200" s="3">
        <v>25</v>
      </c>
      <c r="Q200" s="1" t="s">
        <v>2193</v>
      </c>
      <c r="R200" s="2">
        <v>19.149999999999999</v>
      </c>
      <c r="S200" s="3" t="s">
        <v>436</v>
      </c>
      <c r="T200" s="1" t="s">
        <v>2403</v>
      </c>
      <c r="U200" s="3" t="s">
        <v>2196</v>
      </c>
      <c r="V200" s="3" t="s">
        <v>2196</v>
      </c>
      <c r="W200" s="3" t="s">
        <v>2846</v>
      </c>
      <c r="X200" s="3" t="s">
        <v>1019</v>
      </c>
      <c r="Y200" s="3">
        <f t="shared" si="6"/>
        <v>800</v>
      </c>
      <c r="Z200" s="3">
        <f t="shared" si="7"/>
        <v>19200</v>
      </c>
      <c r="AC200" s="5"/>
    </row>
    <row r="201" spans="1:29" s="3" customFormat="1" ht="10.199999999999999" x14ac:dyDescent="0.2">
      <c r="A201" s="1" t="s">
        <v>2276</v>
      </c>
      <c r="B201" s="2">
        <v>28.4</v>
      </c>
      <c r="C201" s="1" t="s">
        <v>2193</v>
      </c>
      <c r="D201" s="1" t="s">
        <v>2186</v>
      </c>
      <c r="E201" s="3" t="s">
        <v>2187</v>
      </c>
      <c r="F201" s="3">
        <v>16</v>
      </c>
      <c r="G201" s="3">
        <v>25</v>
      </c>
      <c r="I201" s="3">
        <v>23109</v>
      </c>
      <c r="J201" s="3" t="s">
        <v>446</v>
      </c>
      <c r="K201" s="75" t="s">
        <v>2277</v>
      </c>
      <c r="L201" s="76" t="s">
        <v>2185</v>
      </c>
      <c r="M201" s="77" t="s">
        <v>2277</v>
      </c>
      <c r="N201" s="3" t="s">
        <v>446</v>
      </c>
      <c r="O201" s="86">
        <v>23342</v>
      </c>
      <c r="P201" s="3">
        <v>25</v>
      </c>
      <c r="Q201" s="1" t="s">
        <v>2193</v>
      </c>
      <c r="R201" s="2">
        <v>36.950000000000003</v>
      </c>
      <c r="S201" s="3" t="s">
        <v>436</v>
      </c>
      <c r="T201" s="1" t="s">
        <v>2278</v>
      </c>
      <c r="U201" s="3" t="s">
        <v>2196</v>
      </c>
      <c r="V201" s="3" t="s">
        <v>2196</v>
      </c>
      <c r="W201" s="3" t="s">
        <v>2846</v>
      </c>
      <c r="X201" s="3" t="s">
        <v>1019</v>
      </c>
      <c r="Y201" s="3">
        <f t="shared" si="6"/>
        <v>800</v>
      </c>
      <c r="Z201" s="3">
        <f t="shared" si="7"/>
        <v>19200</v>
      </c>
      <c r="AC201" s="5"/>
    </row>
    <row r="202" spans="1:29" s="3" customFormat="1" ht="10.199999999999999" x14ac:dyDescent="0.2">
      <c r="A202" s="1" t="s">
        <v>2287</v>
      </c>
      <c r="B202" s="2">
        <v>28.4</v>
      </c>
      <c r="C202" s="1" t="s">
        <v>2193</v>
      </c>
      <c r="D202" s="1" t="s">
        <v>2186</v>
      </c>
      <c r="E202" s="3" t="s">
        <v>2187</v>
      </c>
      <c r="F202" s="3">
        <v>16</v>
      </c>
      <c r="G202" s="3">
        <v>25</v>
      </c>
      <c r="I202" s="3">
        <v>23109</v>
      </c>
      <c r="J202" s="3" t="s">
        <v>446</v>
      </c>
      <c r="K202" s="75" t="s">
        <v>2277</v>
      </c>
      <c r="L202" s="76" t="s">
        <v>2185</v>
      </c>
      <c r="M202" s="77" t="s">
        <v>2277</v>
      </c>
      <c r="N202" s="3" t="s">
        <v>446</v>
      </c>
      <c r="O202" s="86">
        <v>23464</v>
      </c>
      <c r="P202" s="3">
        <v>25</v>
      </c>
      <c r="Q202" s="1" t="s">
        <v>2193</v>
      </c>
      <c r="R202" s="2">
        <v>47</v>
      </c>
      <c r="S202" s="3" t="s">
        <v>436</v>
      </c>
      <c r="T202" s="1" t="s">
        <v>2280</v>
      </c>
      <c r="U202" s="3" t="s">
        <v>2196</v>
      </c>
      <c r="V202" s="3" t="s">
        <v>2196</v>
      </c>
      <c r="W202" s="3" t="s">
        <v>2846</v>
      </c>
      <c r="X202" s="3" t="s">
        <v>1019</v>
      </c>
      <c r="Y202" s="3">
        <f t="shared" si="6"/>
        <v>800</v>
      </c>
      <c r="Z202" s="3">
        <f t="shared" si="7"/>
        <v>19200</v>
      </c>
      <c r="AC202" s="5"/>
    </row>
    <row r="203" spans="1:29" s="3" customFormat="1" ht="10.199999999999999" x14ac:dyDescent="0.2">
      <c r="A203" s="1" t="s">
        <v>2287</v>
      </c>
      <c r="B203" s="2">
        <v>28.4</v>
      </c>
      <c r="C203" s="1" t="s">
        <v>2193</v>
      </c>
      <c r="D203" s="1" t="s">
        <v>2186</v>
      </c>
      <c r="E203" s="3" t="s">
        <v>2187</v>
      </c>
      <c r="F203" s="3">
        <v>16</v>
      </c>
      <c r="G203" s="3">
        <v>25</v>
      </c>
      <c r="I203" s="3">
        <v>23113</v>
      </c>
      <c r="J203" s="3" t="s">
        <v>446</v>
      </c>
      <c r="K203" s="75" t="s">
        <v>2277</v>
      </c>
      <c r="L203" s="76" t="s">
        <v>2185</v>
      </c>
      <c r="M203" s="77" t="s">
        <v>2277</v>
      </c>
      <c r="N203" s="3" t="s">
        <v>446</v>
      </c>
      <c r="O203" s="86">
        <v>23531</v>
      </c>
      <c r="P203" s="3">
        <v>25</v>
      </c>
      <c r="Q203" s="1" t="s">
        <v>2193</v>
      </c>
      <c r="R203" s="2">
        <v>56.5</v>
      </c>
      <c r="S203" s="3" t="s">
        <v>436</v>
      </c>
      <c r="T203" s="1" t="s">
        <v>2284</v>
      </c>
      <c r="U203" s="3" t="s">
        <v>2196</v>
      </c>
      <c r="V203" s="3" t="s">
        <v>2196</v>
      </c>
      <c r="W203" s="3" t="s">
        <v>2846</v>
      </c>
      <c r="X203" s="3" t="s">
        <v>1019</v>
      </c>
      <c r="Y203" s="3">
        <f t="shared" si="6"/>
        <v>800</v>
      </c>
      <c r="Z203" s="3">
        <f t="shared" si="7"/>
        <v>19200</v>
      </c>
      <c r="AC203" s="5"/>
    </row>
    <row r="204" spans="1:29" s="3" customFormat="1" ht="10.199999999999999" x14ac:dyDescent="0.2">
      <c r="A204" s="1" t="s">
        <v>2671</v>
      </c>
      <c r="B204" s="2">
        <v>180</v>
      </c>
      <c r="C204" s="1" t="s">
        <v>2218</v>
      </c>
      <c r="D204" s="1" t="s">
        <v>2186</v>
      </c>
      <c r="E204" s="3" t="s">
        <v>2187</v>
      </c>
      <c r="F204" s="3">
        <v>16</v>
      </c>
      <c r="G204" s="3">
        <v>25</v>
      </c>
      <c r="I204" s="3">
        <v>23961</v>
      </c>
      <c r="J204" s="3" t="s">
        <v>446</v>
      </c>
      <c r="K204" s="75" t="s">
        <v>2277</v>
      </c>
      <c r="L204" s="76" t="s">
        <v>2185</v>
      </c>
      <c r="M204" s="77" t="s">
        <v>2277</v>
      </c>
      <c r="N204" s="3" t="s">
        <v>446</v>
      </c>
      <c r="O204" s="86">
        <v>23534</v>
      </c>
      <c r="P204" s="3">
        <v>25</v>
      </c>
      <c r="Q204" s="1" t="s">
        <v>2193</v>
      </c>
      <c r="R204" s="2">
        <v>57.25</v>
      </c>
      <c r="S204" s="3" t="s">
        <v>436</v>
      </c>
      <c r="T204" s="1" t="s">
        <v>2282</v>
      </c>
      <c r="U204" s="3" t="s">
        <v>2196</v>
      </c>
      <c r="V204" s="3" t="s">
        <v>2196</v>
      </c>
      <c r="W204" s="3" t="s">
        <v>2846</v>
      </c>
      <c r="X204" s="3" t="s">
        <v>1019</v>
      </c>
      <c r="Y204" s="3">
        <f t="shared" si="6"/>
        <v>800</v>
      </c>
      <c r="Z204" s="3">
        <f t="shared" si="7"/>
        <v>19200</v>
      </c>
      <c r="AC204" s="5"/>
    </row>
    <row r="205" spans="1:29" s="3" customFormat="1" ht="10.199999999999999" x14ac:dyDescent="0.2">
      <c r="A205" s="1" t="s">
        <v>2671</v>
      </c>
      <c r="B205" s="2">
        <v>180</v>
      </c>
      <c r="C205" s="1" t="s">
        <v>2218</v>
      </c>
      <c r="D205" s="1" t="s">
        <v>2186</v>
      </c>
      <c r="E205" s="3" t="s">
        <v>2187</v>
      </c>
      <c r="F205" s="3">
        <v>16</v>
      </c>
      <c r="G205" s="3">
        <v>25</v>
      </c>
      <c r="I205" s="3">
        <v>23961</v>
      </c>
      <c r="J205" s="3" t="s">
        <v>446</v>
      </c>
      <c r="K205" s="75" t="s">
        <v>2277</v>
      </c>
      <c r="L205" s="76" t="s">
        <v>2185</v>
      </c>
      <c r="M205" s="77" t="s">
        <v>2277</v>
      </c>
      <c r="N205" s="3" t="s">
        <v>446</v>
      </c>
      <c r="O205" s="86">
        <v>23962</v>
      </c>
      <c r="P205" s="3">
        <v>25</v>
      </c>
      <c r="Q205" s="1" t="s">
        <v>2218</v>
      </c>
      <c r="R205" s="2">
        <v>205</v>
      </c>
      <c r="S205" s="3" t="s">
        <v>436</v>
      </c>
      <c r="T205" s="1" t="s">
        <v>2286</v>
      </c>
      <c r="U205" s="3" t="s">
        <v>2196</v>
      </c>
      <c r="V205" s="3" t="s">
        <v>2196</v>
      </c>
      <c r="W205" s="3" t="s">
        <v>2846</v>
      </c>
      <c r="X205" s="3" t="s">
        <v>1019</v>
      </c>
      <c r="Y205" s="3">
        <f t="shared" si="6"/>
        <v>800</v>
      </c>
      <c r="Z205" s="3">
        <f t="shared" si="7"/>
        <v>19200</v>
      </c>
      <c r="AC205" s="5"/>
    </row>
    <row r="206" spans="1:29" s="3" customFormat="1" ht="10.199999999999999" x14ac:dyDescent="0.2">
      <c r="A206" s="1" t="s">
        <v>2295</v>
      </c>
      <c r="B206" s="2">
        <v>64</v>
      </c>
      <c r="C206" s="1" t="s">
        <v>2193</v>
      </c>
      <c r="D206" s="1" t="s">
        <v>2186</v>
      </c>
      <c r="E206" s="3" t="s">
        <v>2187</v>
      </c>
      <c r="F206" s="3">
        <v>16</v>
      </c>
      <c r="G206" s="3">
        <v>25</v>
      </c>
      <c r="J206" s="3" t="s">
        <v>446</v>
      </c>
      <c r="K206" s="75" t="s">
        <v>2296</v>
      </c>
      <c r="L206" s="76" t="s">
        <v>2185</v>
      </c>
      <c r="M206" s="77" t="s">
        <v>2296</v>
      </c>
      <c r="N206" s="3" t="s">
        <v>446</v>
      </c>
      <c r="P206" s="3">
        <v>25</v>
      </c>
      <c r="Q206" s="1" t="s">
        <v>2193</v>
      </c>
      <c r="R206" s="2">
        <v>62</v>
      </c>
      <c r="S206" s="3" t="s">
        <v>436</v>
      </c>
      <c r="T206" s="1" t="s">
        <v>2297</v>
      </c>
      <c r="U206" s="3" t="s">
        <v>2196</v>
      </c>
      <c r="V206" s="3" t="s">
        <v>2196</v>
      </c>
      <c r="W206" s="3" t="s">
        <v>2846</v>
      </c>
      <c r="X206" s="3" t="s">
        <v>1019</v>
      </c>
      <c r="Y206" s="3">
        <f t="shared" si="6"/>
        <v>800</v>
      </c>
      <c r="Z206" s="3">
        <f t="shared" si="7"/>
        <v>19200</v>
      </c>
      <c r="AC206" s="5"/>
    </row>
    <row r="207" spans="1:29" s="3" customFormat="1" ht="10.199999999999999" x14ac:dyDescent="0.2">
      <c r="A207" s="1" t="s">
        <v>2299</v>
      </c>
      <c r="B207" s="2">
        <v>17</v>
      </c>
      <c r="C207" s="1" t="s">
        <v>2193</v>
      </c>
      <c r="D207" s="1" t="s">
        <v>2186</v>
      </c>
      <c r="E207" s="3" t="s">
        <v>2187</v>
      </c>
      <c r="F207" s="3">
        <v>16</v>
      </c>
      <c r="G207" s="3">
        <v>25</v>
      </c>
      <c r="J207" s="3" t="s">
        <v>446</v>
      </c>
      <c r="K207" s="75" t="s">
        <v>2300</v>
      </c>
      <c r="L207" s="76" t="s">
        <v>2185</v>
      </c>
      <c r="M207" s="77" t="s">
        <v>2300</v>
      </c>
      <c r="N207" s="3" t="s">
        <v>446</v>
      </c>
      <c r="P207" s="3">
        <v>25</v>
      </c>
      <c r="Q207" s="1" t="s">
        <v>2193</v>
      </c>
      <c r="R207" s="2">
        <v>32.5</v>
      </c>
      <c r="S207" s="3" t="s">
        <v>436</v>
      </c>
      <c r="T207" s="1" t="s">
        <v>2301</v>
      </c>
      <c r="U207" s="3" t="s">
        <v>2196</v>
      </c>
      <c r="V207" s="3" t="s">
        <v>2196</v>
      </c>
      <c r="W207" s="3" t="s">
        <v>2846</v>
      </c>
      <c r="X207" s="3" t="s">
        <v>1019</v>
      </c>
      <c r="Y207" s="3">
        <f t="shared" si="6"/>
        <v>800</v>
      </c>
      <c r="Z207" s="3">
        <f t="shared" si="7"/>
        <v>19200</v>
      </c>
      <c r="AC207" s="5"/>
    </row>
    <row r="208" spans="1:29" s="3" customFormat="1" ht="10.199999999999999" x14ac:dyDescent="0.2">
      <c r="A208" s="1" t="s">
        <v>2302</v>
      </c>
      <c r="B208" s="2">
        <v>17</v>
      </c>
      <c r="C208" s="1" t="s">
        <v>2193</v>
      </c>
      <c r="D208" s="1" t="s">
        <v>2186</v>
      </c>
      <c r="E208" s="3" t="s">
        <v>2187</v>
      </c>
      <c r="F208" s="3">
        <v>16</v>
      </c>
      <c r="G208" s="3">
        <v>25</v>
      </c>
      <c r="J208" s="3" t="s">
        <v>446</v>
      </c>
      <c r="K208" s="75" t="s">
        <v>2300</v>
      </c>
      <c r="L208" s="76" t="s">
        <v>2185</v>
      </c>
      <c r="M208" s="77" t="s">
        <v>2300</v>
      </c>
      <c r="N208" s="3" t="s">
        <v>446</v>
      </c>
      <c r="P208" s="3">
        <v>25</v>
      </c>
      <c r="Q208" s="1" t="s">
        <v>2193</v>
      </c>
      <c r="R208" s="2">
        <v>32.5</v>
      </c>
      <c r="S208" s="3" t="s">
        <v>436</v>
      </c>
      <c r="T208" s="1" t="s">
        <v>2303</v>
      </c>
      <c r="U208" s="3" t="s">
        <v>2196</v>
      </c>
      <c r="V208" s="3" t="s">
        <v>2196</v>
      </c>
      <c r="W208" s="3" t="s">
        <v>2846</v>
      </c>
      <c r="X208" s="3" t="s">
        <v>1019</v>
      </c>
      <c r="Y208" s="3">
        <f t="shared" si="6"/>
        <v>800</v>
      </c>
      <c r="Z208" s="3">
        <f t="shared" si="7"/>
        <v>19200</v>
      </c>
      <c r="AC208" s="5"/>
    </row>
    <row r="209" spans="1:29" s="3" customFormat="1" ht="10.199999999999999" x14ac:dyDescent="0.2">
      <c r="A209" s="1" t="s">
        <v>2304</v>
      </c>
      <c r="B209" s="2">
        <v>17.100000000000001</v>
      </c>
      <c r="C209" s="1" t="s">
        <v>2193</v>
      </c>
      <c r="D209" s="1" t="s">
        <v>2186</v>
      </c>
      <c r="E209" s="3" t="s">
        <v>2187</v>
      </c>
      <c r="F209" s="3">
        <v>16</v>
      </c>
      <c r="G209" s="3">
        <v>25</v>
      </c>
      <c r="J209" s="3" t="s">
        <v>446</v>
      </c>
      <c r="K209" s="75" t="s">
        <v>2300</v>
      </c>
      <c r="L209" s="76" t="s">
        <v>2185</v>
      </c>
      <c r="M209" s="77" t="s">
        <v>2300</v>
      </c>
      <c r="N209" s="3" t="s">
        <v>446</v>
      </c>
      <c r="P209" s="3">
        <v>25</v>
      </c>
      <c r="Q209" s="1" t="s">
        <v>2193</v>
      </c>
      <c r="R209" s="2">
        <v>33.450000000000003</v>
      </c>
      <c r="S209" s="3" t="s">
        <v>436</v>
      </c>
      <c r="T209" s="1" t="s">
        <v>2305</v>
      </c>
      <c r="U209" s="3" t="s">
        <v>2196</v>
      </c>
      <c r="V209" s="3" t="s">
        <v>2196</v>
      </c>
      <c r="W209" s="3" t="s">
        <v>2846</v>
      </c>
      <c r="X209" s="3" t="s">
        <v>1019</v>
      </c>
      <c r="Y209" s="3">
        <f t="shared" si="6"/>
        <v>800</v>
      </c>
      <c r="Z209" s="3">
        <f t="shared" si="7"/>
        <v>19200</v>
      </c>
      <c r="AC209" s="5"/>
    </row>
    <row r="210" spans="1:29" s="3" customFormat="1" ht="10.199999999999999" x14ac:dyDescent="0.2">
      <c r="A210" s="1" t="s">
        <v>2306</v>
      </c>
      <c r="B210" s="2">
        <v>17.100000000000001</v>
      </c>
      <c r="C210" s="1" t="s">
        <v>2193</v>
      </c>
      <c r="D210" s="1" t="s">
        <v>2186</v>
      </c>
      <c r="E210" s="3" t="s">
        <v>2187</v>
      </c>
      <c r="F210" s="3">
        <v>16</v>
      </c>
      <c r="G210" s="3">
        <v>25</v>
      </c>
      <c r="J210" s="3" t="s">
        <v>446</v>
      </c>
      <c r="K210" s="75" t="s">
        <v>2300</v>
      </c>
      <c r="L210" s="76" t="s">
        <v>2185</v>
      </c>
      <c r="M210" s="77" t="s">
        <v>2300</v>
      </c>
      <c r="N210" s="3" t="s">
        <v>446</v>
      </c>
      <c r="P210" s="3">
        <v>25</v>
      </c>
      <c r="Q210" s="1" t="s">
        <v>2193</v>
      </c>
      <c r="R210" s="2">
        <v>37.5</v>
      </c>
      <c r="S210" s="3" t="s">
        <v>436</v>
      </c>
      <c r="T210" s="1" t="s">
        <v>2307</v>
      </c>
      <c r="U210" s="3" t="s">
        <v>2196</v>
      </c>
      <c r="V210" s="3" t="s">
        <v>2196</v>
      </c>
      <c r="W210" s="3" t="s">
        <v>2846</v>
      </c>
      <c r="X210" s="3" t="s">
        <v>1019</v>
      </c>
      <c r="Y210" s="3">
        <f t="shared" si="6"/>
        <v>800</v>
      </c>
      <c r="Z210" s="3">
        <f t="shared" si="7"/>
        <v>19200</v>
      </c>
      <c r="AC210" s="5"/>
    </row>
    <row r="211" spans="1:29" s="3" customFormat="1" ht="10.199999999999999" x14ac:dyDescent="0.2">
      <c r="A211" s="1" t="s">
        <v>2308</v>
      </c>
      <c r="B211" s="2">
        <v>17.350000000000001</v>
      </c>
      <c r="C211" s="1" t="s">
        <v>2193</v>
      </c>
      <c r="D211" s="1" t="s">
        <v>2186</v>
      </c>
      <c r="E211" s="3" t="s">
        <v>2187</v>
      </c>
      <c r="F211" s="3">
        <v>16</v>
      </c>
      <c r="G211" s="3">
        <v>50</v>
      </c>
      <c r="J211" s="3" t="s">
        <v>446</v>
      </c>
      <c r="K211" s="75" t="s">
        <v>2300</v>
      </c>
      <c r="L211" s="76" t="s">
        <v>2185</v>
      </c>
      <c r="M211" s="77" t="s">
        <v>2300</v>
      </c>
      <c r="N211" s="3" t="s">
        <v>446</v>
      </c>
      <c r="P211" s="3">
        <v>50</v>
      </c>
      <c r="Q211" s="1" t="s">
        <v>2193</v>
      </c>
      <c r="R211" s="2">
        <v>25.35</v>
      </c>
      <c r="S211" s="3" t="s">
        <v>436</v>
      </c>
      <c r="T211" s="1" t="s">
        <v>2309</v>
      </c>
      <c r="U211" s="3" t="s">
        <v>2196</v>
      </c>
      <c r="V211" s="3" t="s">
        <v>2196</v>
      </c>
      <c r="W211" s="3" t="s">
        <v>2846</v>
      </c>
      <c r="X211" s="3" t="s">
        <v>1019</v>
      </c>
      <c r="Y211" s="3">
        <f t="shared" si="6"/>
        <v>1600</v>
      </c>
      <c r="Z211" s="3">
        <f t="shared" si="7"/>
        <v>38400</v>
      </c>
      <c r="AC211" s="5"/>
    </row>
    <row r="212" spans="1:29" s="3" customFormat="1" ht="10.199999999999999" x14ac:dyDescent="0.2">
      <c r="A212" s="1" t="s">
        <v>2310</v>
      </c>
      <c r="B212" s="2">
        <v>33</v>
      </c>
      <c r="C212" s="1" t="s">
        <v>2193</v>
      </c>
      <c r="D212" s="1" t="s">
        <v>2186</v>
      </c>
      <c r="E212" s="3" t="s">
        <v>2187</v>
      </c>
      <c r="F212" s="3">
        <v>16</v>
      </c>
      <c r="G212" s="3">
        <v>25</v>
      </c>
      <c r="J212" s="3" t="s">
        <v>446</v>
      </c>
      <c r="K212" s="75" t="s">
        <v>2300</v>
      </c>
      <c r="L212" s="76" t="s">
        <v>2185</v>
      </c>
      <c r="M212" s="77" t="s">
        <v>2300</v>
      </c>
      <c r="N212" s="3" t="s">
        <v>446</v>
      </c>
      <c r="P212" s="3">
        <v>25</v>
      </c>
      <c r="Q212" s="1" t="s">
        <v>2193</v>
      </c>
      <c r="R212" s="2">
        <v>46</v>
      </c>
      <c r="S212" s="3" t="s">
        <v>436</v>
      </c>
      <c r="T212" s="1" t="s">
        <v>2311</v>
      </c>
      <c r="U212" s="3" t="s">
        <v>2196</v>
      </c>
      <c r="V212" s="3" t="s">
        <v>2196</v>
      </c>
      <c r="W212" s="3" t="s">
        <v>2846</v>
      </c>
      <c r="X212" s="3" t="s">
        <v>1019</v>
      </c>
      <c r="Y212" s="3">
        <f t="shared" si="6"/>
        <v>800</v>
      </c>
      <c r="Z212" s="3">
        <f t="shared" si="7"/>
        <v>19200</v>
      </c>
      <c r="AC212" s="5"/>
    </row>
    <row r="213" spans="1:29" s="3" customFormat="1" ht="10.199999999999999" x14ac:dyDescent="0.2">
      <c r="A213" s="1" t="s">
        <v>2679</v>
      </c>
      <c r="B213" s="2">
        <v>14.48</v>
      </c>
      <c r="C213" s="1" t="s">
        <v>2193</v>
      </c>
      <c r="D213" s="1" t="s">
        <v>2186</v>
      </c>
      <c r="E213" s="3" t="s">
        <v>2187</v>
      </c>
      <c r="F213" s="3">
        <v>16</v>
      </c>
      <c r="G213" s="3">
        <v>25</v>
      </c>
      <c r="J213" s="3" t="s">
        <v>446</v>
      </c>
      <c r="K213" s="75" t="s">
        <v>2680</v>
      </c>
      <c r="L213" s="76" t="s">
        <v>2185</v>
      </c>
      <c r="M213" s="77" t="s">
        <v>2300</v>
      </c>
      <c r="N213" s="3" t="s">
        <v>446</v>
      </c>
      <c r="O213" s="3" t="s">
        <v>2811</v>
      </c>
      <c r="P213" s="3">
        <v>25</v>
      </c>
      <c r="Q213" s="1" t="s">
        <v>2193</v>
      </c>
      <c r="R213" s="2">
        <v>46.25</v>
      </c>
      <c r="S213" s="3" t="s">
        <v>436</v>
      </c>
      <c r="T213" s="1" t="s">
        <v>2312</v>
      </c>
      <c r="U213" s="3" t="s">
        <v>2196</v>
      </c>
      <c r="V213" s="3" t="s">
        <v>2196</v>
      </c>
      <c r="W213" s="3" t="s">
        <v>2846</v>
      </c>
      <c r="X213" s="3" t="s">
        <v>1019</v>
      </c>
      <c r="Y213" s="3">
        <f t="shared" si="6"/>
        <v>800</v>
      </c>
      <c r="Z213" s="3">
        <f t="shared" si="7"/>
        <v>19200</v>
      </c>
      <c r="AC213" s="5"/>
    </row>
    <row r="214" spans="1:29" s="3" customFormat="1" ht="10.199999999999999" x14ac:dyDescent="0.2">
      <c r="A214" s="1" t="s">
        <v>2679</v>
      </c>
      <c r="B214" s="2">
        <v>14.48</v>
      </c>
      <c r="C214" s="1" t="s">
        <v>2193</v>
      </c>
      <c r="D214" s="1" t="s">
        <v>2186</v>
      </c>
      <c r="E214" s="3" t="s">
        <v>2187</v>
      </c>
      <c r="F214" s="3">
        <v>16</v>
      </c>
      <c r="G214" s="3">
        <v>25</v>
      </c>
      <c r="J214" s="3" t="s">
        <v>446</v>
      </c>
      <c r="K214" s="75" t="s">
        <v>2680</v>
      </c>
      <c r="L214" s="76" t="s">
        <v>2185</v>
      </c>
      <c r="M214" s="77" t="s">
        <v>2300</v>
      </c>
      <c r="N214" s="3" t="s">
        <v>446</v>
      </c>
      <c r="O214" s="3" t="s">
        <v>2811</v>
      </c>
      <c r="P214" s="3">
        <v>25</v>
      </c>
      <c r="Q214" s="1" t="s">
        <v>2193</v>
      </c>
      <c r="R214" s="2">
        <v>55.5</v>
      </c>
      <c r="S214" s="3" t="s">
        <v>436</v>
      </c>
      <c r="T214" s="1" t="s">
        <v>2313</v>
      </c>
      <c r="U214" s="3" t="s">
        <v>2196</v>
      </c>
      <c r="V214" s="3" t="s">
        <v>2196</v>
      </c>
      <c r="W214" s="3" t="s">
        <v>2846</v>
      </c>
      <c r="X214" s="3" t="s">
        <v>1019</v>
      </c>
      <c r="Y214" s="3">
        <f t="shared" si="6"/>
        <v>800</v>
      </c>
      <c r="Z214" s="3">
        <f t="shared" si="7"/>
        <v>19200</v>
      </c>
      <c r="AC214" s="5"/>
    </row>
    <row r="215" spans="1:29" s="3" customFormat="1" ht="10.199999999999999" x14ac:dyDescent="0.2">
      <c r="A215" s="1" t="s">
        <v>2317</v>
      </c>
      <c r="B215" s="2">
        <v>30</v>
      </c>
      <c r="C215" s="1" t="s">
        <v>2193</v>
      </c>
      <c r="D215" s="1" t="s">
        <v>2186</v>
      </c>
      <c r="E215" s="3" t="s">
        <v>2187</v>
      </c>
      <c r="F215" s="3">
        <v>16</v>
      </c>
      <c r="G215" s="3">
        <v>25</v>
      </c>
      <c r="J215" s="3" t="s">
        <v>446</v>
      </c>
      <c r="K215" s="75" t="s">
        <v>2318</v>
      </c>
      <c r="L215" s="76" t="s">
        <v>2185</v>
      </c>
      <c r="M215" s="77" t="s">
        <v>2318</v>
      </c>
      <c r="N215" s="3" t="s">
        <v>446</v>
      </c>
      <c r="P215" s="3">
        <v>25</v>
      </c>
      <c r="Q215" s="1" t="s">
        <v>2193</v>
      </c>
      <c r="R215" s="2">
        <v>525</v>
      </c>
      <c r="S215" s="3" t="s">
        <v>436</v>
      </c>
      <c r="T215" s="1" t="s">
        <v>2319</v>
      </c>
      <c r="U215" s="3" t="s">
        <v>2196</v>
      </c>
      <c r="V215" s="3" t="s">
        <v>2196</v>
      </c>
      <c r="W215" s="3" t="s">
        <v>2846</v>
      </c>
      <c r="X215" s="3" t="s">
        <v>1019</v>
      </c>
      <c r="Y215" s="3">
        <f t="shared" si="6"/>
        <v>800</v>
      </c>
      <c r="Z215" s="3">
        <f t="shared" si="7"/>
        <v>19200</v>
      </c>
      <c r="AC215" s="5"/>
    </row>
    <row r="216" spans="1:29" s="3" customFormat="1" ht="10.199999999999999" x14ac:dyDescent="0.2">
      <c r="A216" s="1" t="s">
        <v>2320</v>
      </c>
      <c r="B216" s="2">
        <v>76</v>
      </c>
      <c r="C216" s="1" t="s">
        <v>2321</v>
      </c>
      <c r="D216" s="1" t="s">
        <v>2186</v>
      </c>
      <c r="E216" s="3" t="s">
        <v>2187</v>
      </c>
      <c r="F216" s="3">
        <v>16</v>
      </c>
      <c r="G216" s="3">
        <v>25</v>
      </c>
      <c r="J216" s="3" t="s">
        <v>446</v>
      </c>
      <c r="K216" s="75" t="s">
        <v>2318</v>
      </c>
      <c r="L216" s="76" t="s">
        <v>2185</v>
      </c>
      <c r="M216" s="77" t="s">
        <v>2318</v>
      </c>
      <c r="N216" s="3" t="s">
        <v>446</v>
      </c>
      <c r="P216" s="3">
        <v>25</v>
      </c>
      <c r="Q216" s="1" t="s">
        <v>2218</v>
      </c>
      <c r="R216" s="2">
        <v>139</v>
      </c>
      <c r="S216" s="3" t="s">
        <v>436</v>
      </c>
      <c r="T216" s="1" t="s">
        <v>2322</v>
      </c>
      <c r="U216" s="3" t="s">
        <v>2196</v>
      </c>
      <c r="V216" s="3" t="s">
        <v>2196</v>
      </c>
      <c r="W216" s="3" t="s">
        <v>2846</v>
      </c>
      <c r="X216" s="3" t="s">
        <v>1019</v>
      </c>
      <c r="Y216" s="3">
        <f t="shared" si="6"/>
        <v>800</v>
      </c>
      <c r="Z216" s="3">
        <f t="shared" si="7"/>
        <v>19200</v>
      </c>
      <c r="AC216" s="5"/>
    </row>
    <row r="217" spans="1:29" s="3" customFormat="1" ht="10.199999999999999" x14ac:dyDescent="0.2">
      <c r="A217" s="1" t="s">
        <v>2338</v>
      </c>
      <c r="B217" s="2">
        <v>195</v>
      </c>
      <c r="C217" s="1" t="s">
        <v>2193</v>
      </c>
      <c r="D217" s="1" t="s">
        <v>2186</v>
      </c>
      <c r="E217" s="3" t="s">
        <v>2187</v>
      </c>
      <c r="F217" s="3">
        <v>16</v>
      </c>
      <c r="G217" s="3">
        <v>25</v>
      </c>
      <c r="I217" s="78"/>
      <c r="J217" s="3" t="s">
        <v>446</v>
      </c>
      <c r="K217" s="75" t="s">
        <v>2336</v>
      </c>
      <c r="L217" s="76" t="s">
        <v>2185</v>
      </c>
      <c r="M217" s="77" t="s">
        <v>2318</v>
      </c>
      <c r="N217" s="3" t="s">
        <v>446</v>
      </c>
      <c r="O217" s="3" t="s">
        <v>2823</v>
      </c>
      <c r="P217" s="3">
        <v>25</v>
      </c>
      <c r="Q217" s="1" t="s">
        <v>2193</v>
      </c>
      <c r="R217" s="2">
        <v>89.5</v>
      </c>
      <c r="S217" s="3" t="s">
        <v>436</v>
      </c>
      <c r="T217" s="1" t="s">
        <v>2674</v>
      </c>
      <c r="U217" s="3" t="s">
        <v>2196</v>
      </c>
      <c r="V217" s="3" t="s">
        <v>2196</v>
      </c>
      <c r="W217" s="3" t="s">
        <v>2846</v>
      </c>
      <c r="X217" s="3" t="s">
        <v>1019</v>
      </c>
      <c r="Y217" s="3">
        <f t="shared" si="6"/>
        <v>800</v>
      </c>
      <c r="Z217" s="3">
        <f t="shared" si="7"/>
        <v>19200</v>
      </c>
      <c r="AC217" s="5"/>
    </row>
    <row r="218" spans="1:29" s="3" customFormat="1" ht="10.199999999999999" x14ac:dyDescent="0.2">
      <c r="A218" s="1" t="s">
        <v>2675</v>
      </c>
      <c r="B218" s="2">
        <v>23.25</v>
      </c>
      <c r="C218" s="1" t="s">
        <v>2193</v>
      </c>
      <c r="D218" s="1" t="s">
        <v>2186</v>
      </c>
      <c r="E218" s="3" t="s">
        <v>2187</v>
      </c>
      <c r="F218" s="3">
        <v>16</v>
      </c>
      <c r="G218" s="3">
        <v>50</v>
      </c>
      <c r="J218" s="3" t="s">
        <v>446</v>
      </c>
      <c r="K218" s="75" t="s">
        <v>2326</v>
      </c>
      <c r="L218" s="76" t="s">
        <v>2185</v>
      </c>
      <c r="M218" s="77" t="s">
        <v>2326</v>
      </c>
      <c r="N218" s="3" t="s">
        <v>446</v>
      </c>
      <c r="P218" s="3">
        <v>50</v>
      </c>
      <c r="Q218" s="1" t="s">
        <v>2193</v>
      </c>
      <c r="R218" s="2">
        <v>22.25</v>
      </c>
      <c r="S218" s="3" t="s">
        <v>436</v>
      </c>
      <c r="T218" s="1" t="s">
        <v>2676</v>
      </c>
      <c r="U218" s="3" t="s">
        <v>2196</v>
      </c>
      <c r="V218" s="3" t="s">
        <v>2196</v>
      </c>
      <c r="W218" s="3" t="s">
        <v>2846</v>
      </c>
      <c r="X218" s="3" t="s">
        <v>1019</v>
      </c>
      <c r="Y218" s="3">
        <f t="shared" si="6"/>
        <v>1600</v>
      </c>
      <c r="Z218" s="3">
        <f t="shared" si="7"/>
        <v>38400</v>
      </c>
      <c r="AC218" s="5"/>
    </row>
    <row r="219" spans="1:29" s="3" customFormat="1" ht="10.199999999999999" x14ac:dyDescent="0.2">
      <c r="A219" s="1" t="s">
        <v>2677</v>
      </c>
      <c r="B219" s="2">
        <v>28</v>
      </c>
      <c r="C219" s="1" t="s">
        <v>2321</v>
      </c>
      <c r="D219" s="1" t="s">
        <v>2186</v>
      </c>
      <c r="E219" s="3" t="s">
        <v>2187</v>
      </c>
      <c r="F219" s="3">
        <v>16</v>
      </c>
      <c r="G219" s="3">
        <v>25</v>
      </c>
      <c r="J219" s="3" t="s">
        <v>446</v>
      </c>
      <c r="K219" s="75" t="s">
        <v>2326</v>
      </c>
      <c r="L219" s="76" t="s">
        <v>2185</v>
      </c>
      <c r="M219" s="77" t="s">
        <v>2326</v>
      </c>
      <c r="N219" s="3" t="s">
        <v>446</v>
      </c>
      <c r="P219" s="3">
        <v>25</v>
      </c>
      <c r="Q219" s="1" t="s">
        <v>2218</v>
      </c>
      <c r="R219" s="2">
        <v>202.5</v>
      </c>
      <c r="S219" s="3" t="s">
        <v>436</v>
      </c>
      <c r="T219" s="1" t="s">
        <v>2678</v>
      </c>
      <c r="U219" s="3" t="s">
        <v>2196</v>
      </c>
      <c r="V219" s="3" t="s">
        <v>2196</v>
      </c>
      <c r="W219" s="3" t="s">
        <v>2846</v>
      </c>
      <c r="X219" s="3" t="s">
        <v>1019</v>
      </c>
      <c r="Y219" s="3">
        <f t="shared" si="6"/>
        <v>800</v>
      </c>
      <c r="Z219" s="3">
        <f t="shared" si="7"/>
        <v>19200</v>
      </c>
      <c r="AC219" s="5"/>
    </row>
    <row r="220" spans="1:29" s="3" customFormat="1" ht="10.199999999999999" x14ac:dyDescent="0.2">
      <c r="A220" s="1" t="s">
        <v>2677</v>
      </c>
      <c r="B220" s="2">
        <v>28</v>
      </c>
      <c r="C220" s="1" t="s">
        <v>2321</v>
      </c>
      <c r="D220" s="1" t="s">
        <v>2186</v>
      </c>
      <c r="E220" s="3" t="s">
        <v>2187</v>
      </c>
      <c r="F220" s="3">
        <v>16</v>
      </c>
      <c r="G220" s="3">
        <v>25</v>
      </c>
      <c r="J220" s="3" t="s">
        <v>446</v>
      </c>
      <c r="K220" s="75" t="s">
        <v>2326</v>
      </c>
      <c r="L220" s="76" t="s">
        <v>2185</v>
      </c>
      <c r="M220" s="77" t="s">
        <v>2519</v>
      </c>
      <c r="N220" s="3" t="s">
        <v>446</v>
      </c>
      <c r="O220" s="3" t="s">
        <v>2810</v>
      </c>
      <c r="P220" s="3">
        <v>25</v>
      </c>
      <c r="Q220" s="1" t="s">
        <v>2193</v>
      </c>
      <c r="R220" s="2">
        <v>79.5</v>
      </c>
      <c r="S220" s="3" t="s">
        <v>436</v>
      </c>
      <c r="T220" s="1" t="s">
        <v>2565</v>
      </c>
      <c r="U220" s="3" t="s">
        <v>2196</v>
      </c>
      <c r="V220" s="3" t="s">
        <v>2196</v>
      </c>
      <c r="W220" s="3" t="s">
        <v>2846</v>
      </c>
      <c r="X220" s="3" t="s">
        <v>1019</v>
      </c>
      <c r="Y220" s="3">
        <f t="shared" si="6"/>
        <v>800</v>
      </c>
      <c r="Z220" s="3">
        <f t="shared" si="7"/>
        <v>19200</v>
      </c>
      <c r="AC220" s="5"/>
    </row>
    <row r="221" spans="1:29" s="3" customFormat="1" ht="10.199999999999999" x14ac:dyDescent="0.2">
      <c r="A221" s="1" t="s">
        <v>2325</v>
      </c>
      <c r="B221" s="2">
        <v>200</v>
      </c>
      <c r="C221" s="1" t="s">
        <v>2218</v>
      </c>
      <c r="D221" s="1" t="s">
        <v>2186</v>
      </c>
      <c r="E221" s="3" t="s">
        <v>2187</v>
      </c>
      <c r="F221" s="3">
        <v>16</v>
      </c>
      <c r="G221" s="3">
        <v>25</v>
      </c>
      <c r="J221" s="3" t="s">
        <v>446</v>
      </c>
      <c r="K221" s="75" t="s">
        <v>2326</v>
      </c>
      <c r="L221" s="76" t="s">
        <v>2185</v>
      </c>
      <c r="M221" s="77" t="s">
        <v>2326</v>
      </c>
      <c r="N221" s="3" t="s">
        <v>446</v>
      </c>
      <c r="P221" s="3">
        <v>25</v>
      </c>
      <c r="Q221" s="1" t="s">
        <v>2218</v>
      </c>
      <c r="R221" s="2">
        <v>196</v>
      </c>
      <c r="S221" s="3" t="s">
        <v>436</v>
      </c>
      <c r="T221" s="1" t="s">
        <v>2327</v>
      </c>
      <c r="U221" s="3" t="s">
        <v>2196</v>
      </c>
      <c r="V221" s="3" t="s">
        <v>2196</v>
      </c>
      <c r="W221" s="3" t="s">
        <v>2846</v>
      </c>
      <c r="X221" s="3" t="s">
        <v>1019</v>
      </c>
      <c r="Y221" s="3">
        <f t="shared" si="6"/>
        <v>800</v>
      </c>
      <c r="Z221" s="3">
        <f t="shared" si="7"/>
        <v>19200</v>
      </c>
      <c r="AC221" s="5"/>
    </row>
    <row r="222" spans="1:29" s="3" customFormat="1" ht="10.199999999999999" x14ac:dyDescent="0.2">
      <c r="A222" s="1" t="s">
        <v>2328</v>
      </c>
      <c r="B222" s="2">
        <v>86.75</v>
      </c>
      <c r="C222" s="1" t="s">
        <v>2193</v>
      </c>
      <c r="D222" s="1" t="s">
        <v>2186</v>
      </c>
      <c r="E222" s="3" t="s">
        <v>2187</v>
      </c>
      <c r="F222" s="3">
        <v>16</v>
      </c>
      <c r="G222" s="3">
        <v>25</v>
      </c>
      <c r="J222" s="3" t="s">
        <v>446</v>
      </c>
      <c r="K222" s="75" t="s">
        <v>2329</v>
      </c>
      <c r="L222" s="76" t="s">
        <v>2185</v>
      </c>
      <c r="M222" s="77" t="s">
        <v>2329</v>
      </c>
      <c r="N222" s="3" t="s">
        <v>446</v>
      </c>
      <c r="P222" s="3">
        <v>25</v>
      </c>
      <c r="Q222" s="1" t="s">
        <v>2193</v>
      </c>
      <c r="R222" s="2">
        <v>81.5</v>
      </c>
      <c r="S222" s="3" t="s">
        <v>436</v>
      </c>
      <c r="T222" s="1" t="s">
        <v>2330</v>
      </c>
      <c r="U222" s="3" t="s">
        <v>2196</v>
      </c>
      <c r="V222" s="3" t="s">
        <v>2196</v>
      </c>
      <c r="W222" s="3" t="s">
        <v>2846</v>
      </c>
      <c r="X222" s="3" t="s">
        <v>1019</v>
      </c>
      <c r="Y222" s="3">
        <f t="shared" si="6"/>
        <v>800</v>
      </c>
      <c r="Z222" s="3">
        <f t="shared" si="7"/>
        <v>19200</v>
      </c>
      <c r="AC222" s="5"/>
    </row>
    <row r="223" spans="1:29" s="3" customFormat="1" ht="10.199999999999999" x14ac:dyDescent="0.2">
      <c r="A223" s="1" t="s">
        <v>2331</v>
      </c>
      <c r="B223" s="2">
        <v>86</v>
      </c>
      <c r="C223" s="1" t="s">
        <v>2193</v>
      </c>
      <c r="D223" s="1" t="s">
        <v>2186</v>
      </c>
      <c r="E223" s="3" t="s">
        <v>2187</v>
      </c>
      <c r="F223" s="3">
        <v>16</v>
      </c>
      <c r="G223" s="3">
        <v>25</v>
      </c>
      <c r="J223" s="3" t="s">
        <v>446</v>
      </c>
      <c r="K223" s="75" t="s">
        <v>2329</v>
      </c>
      <c r="L223" s="76" t="s">
        <v>2185</v>
      </c>
      <c r="M223" s="77" t="s">
        <v>2329</v>
      </c>
      <c r="N223" s="3" t="s">
        <v>446</v>
      </c>
      <c r="P223" s="3">
        <v>25</v>
      </c>
      <c r="Q223" s="1" t="s">
        <v>2193</v>
      </c>
      <c r="R223" s="2">
        <v>82.5</v>
      </c>
      <c r="S223" s="3" t="s">
        <v>436</v>
      </c>
      <c r="T223" s="1" t="s">
        <v>2332</v>
      </c>
      <c r="U223" s="3" t="s">
        <v>2196</v>
      </c>
      <c r="V223" s="3" t="s">
        <v>2196</v>
      </c>
      <c r="W223" s="3" t="s">
        <v>2846</v>
      </c>
      <c r="X223" s="3" t="s">
        <v>1019</v>
      </c>
      <c r="Y223" s="3">
        <f t="shared" si="6"/>
        <v>800</v>
      </c>
      <c r="Z223" s="3">
        <f t="shared" si="7"/>
        <v>19200</v>
      </c>
      <c r="AC223" s="5"/>
    </row>
    <row r="224" spans="1:29" s="3" customFormat="1" ht="10.199999999999999" x14ac:dyDescent="0.2">
      <c r="A224" s="1" t="s">
        <v>2333</v>
      </c>
      <c r="B224" s="2">
        <v>83.25</v>
      </c>
      <c r="C224" s="1" t="s">
        <v>2193</v>
      </c>
      <c r="D224" s="1" t="s">
        <v>2186</v>
      </c>
      <c r="E224" s="3" t="s">
        <v>2187</v>
      </c>
      <c r="F224" s="3">
        <v>16</v>
      </c>
      <c r="G224" s="3">
        <v>25</v>
      </c>
      <c r="J224" s="3" t="s">
        <v>446</v>
      </c>
      <c r="K224" s="75" t="s">
        <v>2329</v>
      </c>
      <c r="L224" s="76" t="s">
        <v>2185</v>
      </c>
      <c r="M224" s="77" t="s">
        <v>2329</v>
      </c>
      <c r="N224" s="3" t="s">
        <v>446</v>
      </c>
      <c r="P224" s="3">
        <v>25</v>
      </c>
      <c r="Q224" s="1" t="s">
        <v>2193</v>
      </c>
      <c r="R224" s="2">
        <v>76.75</v>
      </c>
      <c r="S224" s="3" t="s">
        <v>436</v>
      </c>
      <c r="T224" s="1" t="s">
        <v>2334</v>
      </c>
      <c r="U224" s="3" t="s">
        <v>2196</v>
      </c>
      <c r="V224" s="3" t="s">
        <v>2196</v>
      </c>
      <c r="W224" s="3" t="s">
        <v>2846</v>
      </c>
      <c r="X224" s="3" t="s">
        <v>1019</v>
      </c>
      <c r="Y224" s="3">
        <f t="shared" si="6"/>
        <v>800</v>
      </c>
      <c r="Z224" s="3">
        <f t="shared" si="7"/>
        <v>19200</v>
      </c>
      <c r="AC224" s="5"/>
    </row>
    <row r="225" spans="1:29" s="3" customFormat="1" ht="10.199999999999999" x14ac:dyDescent="0.2">
      <c r="A225" s="1" t="s">
        <v>2335</v>
      </c>
      <c r="B225" s="2">
        <v>190</v>
      </c>
      <c r="C225" s="1" t="s">
        <v>2218</v>
      </c>
      <c r="D225" s="1" t="s">
        <v>2186</v>
      </c>
      <c r="E225" s="3" t="s">
        <v>2187</v>
      </c>
      <c r="F225" s="3">
        <v>16</v>
      </c>
      <c r="G225" s="3">
        <v>25</v>
      </c>
      <c r="J225" s="3" t="s">
        <v>446</v>
      </c>
      <c r="K225" s="75" t="s">
        <v>2336</v>
      </c>
      <c r="L225" s="76" t="s">
        <v>2185</v>
      </c>
      <c r="M225" s="77" t="s">
        <v>2336</v>
      </c>
      <c r="N225" s="3" t="s">
        <v>446</v>
      </c>
      <c r="P225" s="3">
        <v>25</v>
      </c>
      <c r="Q225" s="1" t="s">
        <v>2218</v>
      </c>
      <c r="R225" s="2">
        <v>310</v>
      </c>
      <c r="S225" s="3" t="s">
        <v>436</v>
      </c>
      <c r="T225" s="1" t="s">
        <v>2337</v>
      </c>
      <c r="U225" s="3" t="s">
        <v>2196</v>
      </c>
      <c r="V225" s="3" t="s">
        <v>2196</v>
      </c>
      <c r="W225" s="3" t="s">
        <v>2846</v>
      </c>
      <c r="X225" s="3" t="s">
        <v>1019</v>
      </c>
      <c r="Y225" s="3">
        <f t="shared" si="6"/>
        <v>800</v>
      </c>
      <c r="Z225" s="3">
        <f t="shared" si="7"/>
        <v>19200</v>
      </c>
      <c r="AC225" s="5"/>
    </row>
    <row r="226" spans="1:29" s="3" customFormat="1" ht="10.199999999999999" x14ac:dyDescent="0.2">
      <c r="A226" s="1" t="s">
        <v>2339</v>
      </c>
      <c r="B226" s="2">
        <v>325</v>
      </c>
      <c r="C226" s="1" t="s">
        <v>2218</v>
      </c>
      <c r="D226" s="1" t="s">
        <v>2186</v>
      </c>
      <c r="E226" s="3" t="s">
        <v>2187</v>
      </c>
      <c r="F226" s="3">
        <v>16</v>
      </c>
      <c r="G226" s="3">
        <v>25</v>
      </c>
      <c r="J226" s="3" t="s">
        <v>446</v>
      </c>
      <c r="K226" s="75" t="s">
        <v>2340</v>
      </c>
      <c r="L226" s="76" t="s">
        <v>2185</v>
      </c>
      <c r="M226" s="77" t="s">
        <v>2340</v>
      </c>
      <c r="N226" s="3" t="s">
        <v>446</v>
      </c>
      <c r="P226" s="3">
        <v>25</v>
      </c>
      <c r="Q226" s="1" t="s">
        <v>2218</v>
      </c>
      <c r="R226" s="2">
        <v>395</v>
      </c>
      <c r="S226" s="3" t="s">
        <v>436</v>
      </c>
      <c r="T226" s="1" t="s">
        <v>2341</v>
      </c>
      <c r="U226" s="3" t="s">
        <v>2196</v>
      </c>
      <c r="V226" s="3" t="s">
        <v>2196</v>
      </c>
      <c r="W226" s="3" t="s">
        <v>2846</v>
      </c>
      <c r="X226" s="3" t="s">
        <v>1019</v>
      </c>
      <c r="Y226" s="3">
        <f t="shared" si="6"/>
        <v>800</v>
      </c>
      <c r="Z226" s="3">
        <f t="shared" si="7"/>
        <v>19200</v>
      </c>
      <c r="AC226" s="5"/>
    </row>
    <row r="227" spans="1:29" s="3" customFormat="1" ht="10.199999999999999" x14ac:dyDescent="0.2">
      <c r="A227" s="1" t="s">
        <v>2342</v>
      </c>
      <c r="B227" s="2">
        <v>230</v>
      </c>
      <c r="C227" s="1" t="s">
        <v>2218</v>
      </c>
      <c r="D227" s="1" t="s">
        <v>2186</v>
      </c>
      <c r="E227" s="3" t="s">
        <v>2187</v>
      </c>
      <c r="F227" s="3">
        <v>16</v>
      </c>
      <c r="G227" s="3">
        <v>25</v>
      </c>
      <c r="J227" s="3" t="s">
        <v>446</v>
      </c>
      <c r="K227" s="75" t="s">
        <v>2340</v>
      </c>
      <c r="L227" s="76" t="s">
        <v>2185</v>
      </c>
      <c r="M227" s="77" t="s">
        <v>2340</v>
      </c>
      <c r="N227" s="3" t="s">
        <v>446</v>
      </c>
      <c r="P227" s="3">
        <v>25</v>
      </c>
      <c r="Q227" s="1" t="s">
        <v>2193</v>
      </c>
      <c r="R227" s="2">
        <v>400</v>
      </c>
      <c r="S227" s="3" t="s">
        <v>436</v>
      </c>
      <c r="T227" s="1" t="s">
        <v>2343</v>
      </c>
      <c r="U227" s="3" t="s">
        <v>2196</v>
      </c>
      <c r="V227" s="3" t="s">
        <v>2196</v>
      </c>
      <c r="W227" s="3" t="s">
        <v>2846</v>
      </c>
      <c r="X227" s="3" t="s">
        <v>1019</v>
      </c>
      <c r="Y227" s="3">
        <f t="shared" si="6"/>
        <v>800</v>
      </c>
      <c r="Z227" s="3">
        <f t="shared" si="7"/>
        <v>19200</v>
      </c>
      <c r="AC227" s="5"/>
    </row>
    <row r="228" spans="1:29" s="3" customFormat="1" ht="10.199999999999999" x14ac:dyDescent="0.2">
      <c r="A228" s="1" t="s">
        <v>2344</v>
      </c>
      <c r="B228" s="2">
        <v>82.5</v>
      </c>
      <c r="C228" s="1" t="s">
        <v>2193</v>
      </c>
      <c r="D228" s="1" t="s">
        <v>2186</v>
      </c>
      <c r="E228" s="3" t="s">
        <v>2187</v>
      </c>
      <c r="F228" s="3">
        <v>16</v>
      </c>
      <c r="G228" s="3">
        <v>25</v>
      </c>
      <c r="J228" s="3" t="s">
        <v>446</v>
      </c>
      <c r="K228" s="75" t="s">
        <v>2345</v>
      </c>
      <c r="L228" s="76" t="s">
        <v>2185</v>
      </c>
      <c r="M228" s="77" t="s">
        <v>2345</v>
      </c>
      <c r="N228" s="3" t="s">
        <v>446</v>
      </c>
      <c r="P228" s="3">
        <v>25</v>
      </c>
      <c r="Q228" s="1" t="s">
        <v>2193</v>
      </c>
      <c r="R228" s="2">
        <v>68.75</v>
      </c>
      <c r="S228" s="3" t="s">
        <v>436</v>
      </c>
      <c r="T228" s="1" t="s">
        <v>2346</v>
      </c>
      <c r="U228" s="3" t="s">
        <v>2196</v>
      </c>
      <c r="V228" s="3" t="s">
        <v>2196</v>
      </c>
      <c r="W228" s="3" t="s">
        <v>2846</v>
      </c>
      <c r="X228" s="3" t="s">
        <v>1019</v>
      </c>
      <c r="Y228" s="3">
        <f t="shared" si="6"/>
        <v>800</v>
      </c>
      <c r="Z228" s="3">
        <f t="shared" si="7"/>
        <v>19200</v>
      </c>
      <c r="AC228" s="5"/>
    </row>
    <row r="229" spans="1:29" s="3" customFormat="1" ht="10.199999999999999" x14ac:dyDescent="0.2">
      <c r="A229" s="1" t="s">
        <v>2347</v>
      </c>
      <c r="B229" s="2">
        <v>78.75</v>
      </c>
      <c r="C229" s="1" t="s">
        <v>2193</v>
      </c>
      <c r="D229" s="1" t="s">
        <v>2186</v>
      </c>
      <c r="E229" s="3" t="s">
        <v>2187</v>
      </c>
      <c r="F229" s="3">
        <v>16</v>
      </c>
      <c r="G229" s="3">
        <v>25</v>
      </c>
      <c r="J229" s="3" t="s">
        <v>446</v>
      </c>
      <c r="K229" s="75" t="s">
        <v>2345</v>
      </c>
      <c r="L229" s="76" t="s">
        <v>2185</v>
      </c>
      <c r="M229" s="77" t="s">
        <v>2345</v>
      </c>
      <c r="N229" s="3" t="s">
        <v>446</v>
      </c>
      <c r="P229" s="3">
        <v>25</v>
      </c>
      <c r="Q229" s="1" t="s">
        <v>2193</v>
      </c>
      <c r="R229" s="2">
        <v>96.5</v>
      </c>
      <c r="S229" s="3" t="s">
        <v>436</v>
      </c>
      <c r="T229" s="1" t="s">
        <v>2348</v>
      </c>
      <c r="U229" s="3" t="s">
        <v>2196</v>
      </c>
      <c r="V229" s="3" t="s">
        <v>2196</v>
      </c>
      <c r="W229" s="3" t="s">
        <v>2846</v>
      </c>
      <c r="X229" s="3" t="s">
        <v>1019</v>
      </c>
      <c r="Y229" s="3">
        <f t="shared" si="6"/>
        <v>800</v>
      </c>
      <c r="Z229" s="3">
        <f t="shared" si="7"/>
        <v>19200</v>
      </c>
      <c r="AC229" s="5"/>
    </row>
    <row r="230" spans="1:29" s="3" customFormat="1" ht="10.199999999999999" x14ac:dyDescent="0.2">
      <c r="A230" s="1" t="s">
        <v>2349</v>
      </c>
      <c r="B230" s="2">
        <v>84</v>
      </c>
      <c r="C230" s="1" t="s">
        <v>2193</v>
      </c>
      <c r="D230" s="1" t="s">
        <v>2186</v>
      </c>
      <c r="E230" s="3" t="s">
        <v>2187</v>
      </c>
      <c r="F230" s="3">
        <v>16</v>
      </c>
      <c r="G230" s="3">
        <v>25</v>
      </c>
      <c r="J230" s="3" t="s">
        <v>446</v>
      </c>
      <c r="K230" s="75" t="s">
        <v>2345</v>
      </c>
      <c r="L230" s="76" t="s">
        <v>2185</v>
      </c>
      <c r="M230" s="77" t="s">
        <v>2345</v>
      </c>
      <c r="N230" s="3" t="s">
        <v>446</v>
      </c>
      <c r="P230" s="3">
        <v>25</v>
      </c>
      <c r="Q230" s="1" t="s">
        <v>2193</v>
      </c>
      <c r="R230" s="2">
        <v>309</v>
      </c>
      <c r="S230" s="3" t="s">
        <v>436</v>
      </c>
      <c r="T230" s="1" t="s">
        <v>2350</v>
      </c>
      <c r="U230" s="3" t="s">
        <v>2196</v>
      </c>
      <c r="V230" s="3" t="s">
        <v>2196</v>
      </c>
      <c r="W230" s="3" t="s">
        <v>2846</v>
      </c>
      <c r="X230" s="3" t="s">
        <v>1019</v>
      </c>
      <c r="Y230" s="3">
        <f t="shared" si="6"/>
        <v>800</v>
      </c>
      <c r="Z230" s="3">
        <f t="shared" si="7"/>
        <v>19200</v>
      </c>
      <c r="AC230" s="5"/>
    </row>
    <row r="231" spans="1:29" s="3" customFormat="1" ht="10.199999999999999" x14ac:dyDescent="0.2">
      <c r="A231" s="1" t="s">
        <v>2351</v>
      </c>
      <c r="B231" s="2">
        <v>75</v>
      </c>
      <c r="C231" s="1" t="s">
        <v>2193</v>
      </c>
      <c r="D231" s="1" t="s">
        <v>2186</v>
      </c>
      <c r="E231" s="3" t="s">
        <v>2187</v>
      </c>
      <c r="F231" s="3">
        <v>16</v>
      </c>
      <c r="G231" s="3">
        <v>25</v>
      </c>
      <c r="J231" s="3" t="s">
        <v>446</v>
      </c>
      <c r="K231" s="75" t="s">
        <v>2345</v>
      </c>
      <c r="L231" s="76" t="s">
        <v>2185</v>
      </c>
      <c r="M231" s="77" t="s">
        <v>2345</v>
      </c>
      <c r="N231" s="3" t="s">
        <v>446</v>
      </c>
      <c r="P231" s="3">
        <v>25</v>
      </c>
      <c r="Q231" s="1" t="s">
        <v>2218</v>
      </c>
      <c r="R231" s="2">
        <v>147.75</v>
      </c>
      <c r="S231" s="3" t="s">
        <v>436</v>
      </c>
      <c r="T231" s="1" t="s">
        <v>2352</v>
      </c>
      <c r="U231" s="3" t="s">
        <v>2196</v>
      </c>
      <c r="V231" s="3" t="s">
        <v>2196</v>
      </c>
      <c r="W231" s="3" t="s">
        <v>2846</v>
      </c>
      <c r="X231" s="3" t="s">
        <v>1019</v>
      </c>
      <c r="Y231" s="3">
        <f t="shared" si="6"/>
        <v>800</v>
      </c>
      <c r="Z231" s="3">
        <f t="shared" si="7"/>
        <v>19200</v>
      </c>
      <c r="AC231" s="5"/>
    </row>
    <row r="232" spans="1:29" s="3" customFormat="1" ht="10.199999999999999" x14ac:dyDescent="0.2">
      <c r="A232" s="1" t="s">
        <v>2353</v>
      </c>
      <c r="B232" s="2">
        <v>87.5</v>
      </c>
      <c r="C232" s="1" t="s">
        <v>2218</v>
      </c>
      <c r="D232" s="1" t="s">
        <v>2186</v>
      </c>
      <c r="E232" s="3" t="s">
        <v>2187</v>
      </c>
      <c r="F232" s="3">
        <v>16</v>
      </c>
      <c r="G232" s="3">
        <v>25</v>
      </c>
      <c r="J232" s="3" t="s">
        <v>446</v>
      </c>
      <c r="K232" s="75" t="s">
        <v>2345</v>
      </c>
      <c r="L232" s="76" t="s">
        <v>2185</v>
      </c>
      <c r="M232" s="77" t="s">
        <v>2345</v>
      </c>
      <c r="N232" s="3" t="s">
        <v>446</v>
      </c>
      <c r="P232" s="3">
        <v>25</v>
      </c>
      <c r="Q232" s="1" t="s">
        <v>2218</v>
      </c>
      <c r="R232" s="2">
        <v>135</v>
      </c>
      <c r="S232" s="3" t="s">
        <v>436</v>
      </c>
      <c r="T232" s="1" t="s">
        <v>2354</v>
      </c>
      <c r="U232" s="3" t="s">
        <v>2196</v>
      </c>
      <c r="V232" s="3" t="s">
        <v>2196</v>
      </c>
      <c r="W232" s="3" t="s">
        <v>2846</v>
      </c>
      <c r="X232" s="3" t="s">
        <v>1019</v>
      </c>
      <c r="Y232" s="3">
        <f t="shared" si="6"/>
        <v>800</v>
      </c>
      <c r="Z232" s="3">
        <f t="shared" si="7"/>
        <v>19200</v>
      </c>
      <c r="AC232" s="5"/>
    </row>
    <row r="233" spans="1:29" s="3" customFormat="1" ht="10.199999999999999" x14ac:dyDescent="0.2">
      <c r="A233" s="1" t="s">
        <v>2355</v>
      </c>
      <c r="B233" s="2">
        <v>91.5</v>
      </c>
      <c r="C233" s="1" t="s">
        <v>2218</v>
      </c>
      <c r="D233" s="1" t="s">
        <v>2186</v>
      </c>
      <c r="E233" s="3" t="s">
        <v>2187</v>
      </c>
      <c r="F233" s="3">
        <v>16</v>
      </c>
      <c r="G233" s="3">
        <v>25</v>
      </c>
      <c r="J233" s="3" t="s">
        <v>446</v>
      </c>
      <c r="K233" s="75" t="s">
        <v>2345</v>
      </c>
      <c r="L233" s="76" t="s">
        <v>2185</v>
      </c>
      <c r="M233" s="77" t="s">
        <v>2345</v>
      </c>
      <c r="N233" s="3" t="s">
        <v>446</v>
      </c>
      <c r="P233" s="3">
        <v>25</v>
      </c>
      <c r="Q233" s="1" t="s">
        <v>2218</v>
      </c>
      <c r="R233" s="2">
        <v>138</v>
      </c>
      <c r="S233" s="3" t="s">
        <v>436</v>
      </c>
      <c r="T233" s="1" t="s">
        <v>2356</v>
      </c>
      <c r="U233" s="3" t="s">
        <v>2196</v>
      </c>
      <c r="V233" s="3" t="s">
        <v>2196</v>
      </c>
      <c r="W233" s="3" t="s">
        <v>2846</v>
      </c>
      <c r="X233" s="3" t="s">
        <v>1019</v>
      </c>
      <c r="Y233" s="3">
        <f t="shared" si="6"/>
        <v>800</v>
      </c>
      <c r="Z233" s="3">
        <f t="shared" si="7"/>
        <v>19200</v>
      </c>
      <c r="AC233" s="5"/>
    </row>
    <row r="234" spans="1:29" s="3" customFormat="1" ht="10.199999999999999" x14ac:dyDescent="0.2">
      <c r="A234" s="1" t="s">
        <v>2357</v>
      </c>
      <c r="B234" s="2">
        <v>375</v>
      </c>
      <c r="C234" s="1" t="s">
        <v>2218</v>
      </c>
      <c r="D234" s="1" t="s">
        <v>2186</v>
      </c>
      <c r="E234" s="3" t="s">
        <v>2187</v>
      </c>
      <c r="F234" s="3">
        <v>16</v>
      </c>
      <c r="G234" s="3">
        <v>25</v>
      </c>
      <c r="J234" s="3" t="s">
        <v>446</v>
      </c>
      <c r="K234" s="75" t="s">
        <v>2345</v>
      </c>
      <c r="L234" s="76" t="s">
        <v>2185</v>
      </c>
      <c r="M234" s="77" t="s">
        <v>2345</v>
      </c>
      <c r="N234" s="3" t="s">
        <v>446</v>
      </c>
      <c r="P234" s="3">
        <v>25</v>
      </c>
      <c r="Q234" s="1" t="s">
        <v>2218</v>
      </c>
      <c r="R234" s="2">
        <v>140</v>
      </c>
      <c r="S234" s="3" t="s">
        <v>436</v>
      </c>
      <c r="T234" s="1" t="s">
        <v>2358</v>
      </c>
      <c r="U234" s="3" t="s">
        <v>2196</v>
      </c>
      <c r="V234" s="3" t="s">
        <v>2196</v>
      </c>
      <c r="W234" s="3" t="s">
        <v>2846</v>
      </c>
      <c r="X234" s="3" t="s">
        <v>1019</v>
      </c>
      <c r="Y234" s="3">
        <f t="shared" si="6"/>
        <v>800</v>
      </c>
      <c r="Z234" s="3">
        <f t="shared" si="7"/>
        <v>19200</v>
      </c>
      <c r="AC234" s="5"/>
    </row>
    <row r="235" spans="1:29" s="3" customFormat="1" ht="10.199999999999999" x14ac:dyDescent="0.2">
      <c r="A235" s="1" t="s">
        <v>2359</v>
      </c>
      <c r="B235" s="2">
        <v>365</v>
      </c>
      <c r="C235" s="1" t="s">
        <v>2218</v>
      </c>
      <c r="D235" s="1" t="s">
        <v>2186</v>
      </c>
      <c r="E235" s="3" t="s">
        <v>2187</v>
      </c>
      <c r="F235" s="3">
        <v>16</v>
      </c>
      <c r="G235" s="3">
        <v>25</v>
      </c>
      <c r="J235" s="3" t="s">
        <v>446</v>
      </c>
      <c r="K235" s="75" t="s">
        <v>2345</v>
      </c>
      <c r="L235" s="76" t="s">
        <v>2185</v>
      </c>
      <c r="M235" s="77" t="s">
        <v>2345</v>
      </c>
      <c r="N235" s="3" t="s">
        <v>446</v>
      </c>
      <c r="P235" s="3">
        <v>25</v>
      </c>
      <c r="Q235" s="1" t="s">
        <v>2218</v>
      </c>
      <c r="R235" s="2">
        <v>143</v>
      </c>
      <c r="S235" s="3" t="s">
        <v>436</v>
      </c>
      <c r="T235" s="1" t="s">
        <v>2360</v>
      </c>
      <c r="U235" s="3" t="s">
        <v>2196</v>
      </c>
      <c r="V235" s="3" t="s">
        <v>2196</v>
      </c>
      <c r="W235" s="3" t="s">
        <v>2846</v>
      </c>
      <c r="X235" s="3" t="s">
        <v>1019</v>
      </c>
      <c r="Y235" s="3">
        <f t="shared" si="6"/>
        <v>800</v>
      </c>
      <c r="Z235" s="3">
        <f t="shared" si="7"/>
        <v>19200</v>
      </c>
      <c r="AC235" s="5"/>
    </row>
    <row r="236" spans="1:29" s="3" customFormat="1" ht="10.199999999999999" x14ac:dyDescent="0.2">
      <c r="A236" s="1" t="s">
        <v>2361</v>
      </c>
      <c r="B236" s="2">
        <v>85.75</v>
      </c>
      <c r="C236" s="1" t="s">
        <v>2193</v>
      </c>
      <c r="D236" s="1" t="s">
        <v>2186</v>
      </c>
      <c r="E236" s="3" t="s">
        <v>2187</v>
      </c>
      <c r="F236" s="3">
        <v>16</v>
      </c>
      <c r="G236" s="3">
        <v>25</v>
      </c>
      <c r="J236" s="3" t="s">
        <v>446</v>
      </c>
      <c r="K236" s="75" t="s">
        <v>2345</v>
      </c>
      <c r="L236" s="76" t="s">
        <v>2185</v>
      </c>
      <c r="M236" s="77" t="s">
        <v>2345</v>
      </c>
      <c r="N236" s="3" t="s">
        <v>446</v>
      </c>
      <c r="P236" s="3">
        <v>25</v>
      </c>
      <c r="Q236" s="1" t="s">
        <v>2218</v>
      </c>
      <c r="R236" s="2">
        <v>400</v>
      </c>
      <c r="S236" s="3" t="s">
        <v>436</v>
      </c>
      <c r="T236" s="1" t="s">
        <v>2364</v>
      </c>
      <c r="U236" s="3" t="s">
        <v>2196</v>
      </c>
      <c r="V236" s="3" t="s">
        <v>2196</v>
      </c>
      <c r="W236" s="3" t="s">
        <v>2846</v>
      </c>
      <c r="X236" s="3" t="s">
        <v>1019</v>
      </c>
      <c r="Y236" s="3">
        <f t="shared" si="6"/>
        <v>800</v>
      </c>
      <c r="Z236" s="3">
        <f t="shared" si="7"/>
        <v>19200</v>
      </c>
      <c r="AC236" s="5"/>
    </row>
    <row r="237" spans="1:29" s="3" customFormat="1" ht="10.199999999999999" x14ac:dyDescent="0.2">
      <c r="A237" s="1" t="s">
        <v>2362</v>
      </c>
      <c r="B237" s="2">
        <v>97.25</v>
      </c>
      <c r="C237" s="1" t="s">
        <v>2193</v>
      </c>
      <c r="D237" s="1" t="s">
        <v>2186</v>
      </c>
      <c r="E237" s="3" t="s">
        <v>2187</v>
      </c>
      <c r="F237" s="3">
        <v>16</v>
      </c>
      <c r="G237" s="3">
        <v>25</v>
      </c>
      <c r="J237" s="3" t="s">
        <v>446</v>
      </c>
      <c r="K237" s="75" t="s">
        <v>2345</v>
      </c>
      <c r="L237" s="76" t="s">
        <v>2185</v>
      </c>
      <c r="M237" s="77" t="s">
        <v>2345</v>
      </c>
      <c r="N237" s="3" t="s">
        <v>446</v>
      </c>
      <c r="P237" s="3">
        <v>25</v>
      </c>
      <c r="Q237" s="1" t="s">
        <v>2218</v>
      </c>
      <c r="R237" s="2">
        <v>400</v>
      </c>
      <c r="S237" s="3" t="s">
        <v>436</v>
      </c>
      <c r="T237" s="1" t="s">
        <v>2364</v>
      </c>
      <c r="U237" s="3" t="s">
        <v>2196</v>
      </c>
      <c r="V237" s="3" t="s">
        <v>2196</v>
      </c>
      <c r="W237" s="3" t="s">
        <v>2846</v>
      </c>
      <c r="X237" s="3" t="s">
        <v>1019</v>
      </c>
      <c r="Y237" s="3">
        <f t="shared" si="6"/>
        <v>800</v>
      </c>
      <c r="Z237" s="3">
        <f t="shared" si="7"/>
        <v>19200</v>
      </c>
      <c r="AC237" s="5"/>
    </row>
    <row r="238" spans="1:29" s="3" customFormat="1" ht="10.199999999999999" x14ac:dyDescent="0.2">
      <c r="A238" s="1" t="s">
        <v>2363</v>
      </c>
      <c r="B238" s="2">
        <v>205</v>
      </c>
      <c r="C238" s="1" t="s">
        <v>2193</v>
      </c>
      <c r="D238" s="1" t="s">
        <v>2186</v>
      </c>
      <c r="E238" s="3" t="s">
        <v>2187</v>
      </c>
      <c r="F238" s="3">
        <v>16</v>
      </c>
      <c r="G238" s="3">
        <v>25</v>
      </c>
      <c r="J238" s="3" t="s">
        <v>446</v>
      </c>
      <c r="K238" s="75" t="s">
        <v>2345</v>
      </c>
      <c r="L238" s="76" t="s">
        <v>2185</v>
      </c>
      <c r="M238" s="77" t="s">
        <v>2345</v>
      </c>
      <c r="N238" s="3" t="s">
        <v>446</v>
      </c>
      <c r="P238" s="3">
        <v>25</v>
      </c>
      <c r="Q238" s="1" t="s">
        <v>2218</v>
      </c>
      <c r="R238" s="2">
        <v>230</v>
      </c>
      <c r="S238" s="3" t="s">
        <v>436</v>
      </c>
      <c r="T238" s="1" t="s">
        <v>2365</v>
      </c>
      <c r="U238" s="3" t="s">
        <v>2196</v>
      </c>
      <c r="V238" s="3" t="s">
        <v>2196</v>
      </c>
      <c r="W238" s="3" t="s">
        <v>2846</v>
      </c>
      <c r="X238" s="3" t="s">
        <v>1019</v>
      </c>
      <c r="Y238" s="3">
        <f t="shared" si="6"/>
        <v>800</v>
      </c>
      <c r="Z238" s="3">
        <f t="shared" si="7"/>
        <v>19200</v>
      </c>
      <c r="AC238" s="5"/>
    </row>
    <row r="239" spans="1:29" s="3" customFormat="1" ht="10.199999999999999" x14ac:dyDescent="0.2">
      <c r="A239" s="1" t="s">
        <v>2681</v>
      </c>
      <c r="B239" s="2">
        <v>285</v>
      </c>
      <c r="C239" s="1" t="s">
        <v>2193</v>
      </c>
      <c r="D239" s="1" t="s">
        <v>2186</v>
      </c>
      <c r="E239" s="3" t="s">
        <v>2187</v>
      </c>
      <c r="F239" s="3">
        <v>16</v>
      </c>
      <c r="G239" s="3">
        <v>25</v>
      </c>
      <c r="J239" s="3" t="s">
        <v>446</v>
      </c>
      <c r="K239" s="75" t="s">
        <v>2345</v>
      </c>
      <c r="L239" s="76" t="s">
        <v>2185</v>
      </c>
      <c r="M239" s="77" t="s">
        <v>2345</v>
      </c>
      <c r="N239" s="3" t="s">
        <v>446</v>
      </c>
      <c r="P239" s="3">
        <v>25</v>
      </c>
      <c r="Q239" s="1" t="s">
        <v>2218</v>
      </c>
      <c r="R239" s="2">
        <v>230</v>
      </c>
      <c r="S239" s="3" t="s">
        <v>436</v>
      </c>
      <c r="T239" s="1" t="s">
        <v>2365</v>
      </c>
      <c r="U239" s="3" t="s">
        <v>2196</v>
      </c>
      <c r="V239" s="3" t="s">
        <v>2196</v>
      </c>
      <c r="W239" s="3" t="s">
        <v>2846</v>
      </c>
      <c r="X239" s="3" t="s">
        <v>1019</v>
      </c>
      <c r="Y239" s="3">
        <f t="shared" si="6"/>
        <v>800</v>
      </c>
      <c r="Z239" s="3">
        <f t="shared" si="7"/>
        <v>19200</v>
      </c>
      <c r="AC239" s="5"/>
    </row>
    <row r="240" spans="1:29" s="3" customFormat="1" ht="10.199999999999999" x14ac:dyDescent="0.2">
      <c r="A240" s="1" t="s">
        <v>2378</v>
      </c>
      <c r="B240" s="2">
        <v>33.25</v>
      </c>
      <c r="C240" s="1" t="s">
        <v>2193</v>
      </c>
      <c r="D240" s="1" t="s">
        <v>2186</v>
      </c>
      <c r="E240" s="3" t="s">
        <v>2187</v>
      </c>
      <c r="F240" s="3">
        <v>16</v>
      </c>
      <c r="G240" s="3">
        <v>25</v>
      </c>
      <c r="J240" s="3" t="s">
        <v>446</v>
      </c>
      <c r="K240" s="75" t="s">
        <v>2374</v>
      </c>
      <c r="L240" s="76" t="s">
        <v>2185</v>
      </c>
      <c r="M240" s="77" t="s">
        <v>2345</v>
      </c>
      <c r="N240" s="3" t="s">
        <v>446</v>
      </c>
      <c r="O240" s="3" t="s">
        <v>2809</v>
      </c>
      <c r="P240" s="3">
        <v>25</v>
      </c>
      <c r="Q240" s="1" t="s">
        <v>2485</v>
      </c>
      <c r="R240" s="2">
        <v>204</v>
      </c>
      <c r="S240" s="3" t="s">
        <v>436</v>
      </c>
      <c r="T240" s="1" t="s">
        <v>2683</v>
      </c>
      <c r="U240" s="3" t="s">
        <v>2196</v>
      </c>
      <c r="V240" s="3" t="s">
        <v>2196</v>
      </c>
      <c r="W240" s="3" t="s">
        <v>2846</v>
      </c>
      <c r="X240" s="3" t="s">
        <v>1019</v>
      </c>
      <c r="Y240" s="3">
        <f t="shared" si="6"/>
        <v>800</v>
      </c>
      <c r="Z240" s="3">
        <f t="shared" si="7"/>
        <v>19200</v>
      </c>
      <c r="AC240" s="5"/>
    </row>
    <row r="241" spans="1:29" s="3" customFormat="1" ht="10.199999999999999" x14ac:dyDescent="0.2">
      <c r="A241" s="1" t="s">
        <v>2684</v>
      </c>
      <c r="B241" s="2">
        <v>15.9</v>
      </c>
      <c r="C241" s="1" t="s">
        <v>2193</v>
      </c>
      <c r="D241" s="1" t="s">
        <v>2186</v>
      </c>
      <c r="E241" s="3" t="s">
        <v>2187</v>
      </c>
      <c r="F241" s="3">
        <v>16</v>
      </c>
      <c r="G241" s="3">
        <v>25</v>
      </c>
      <c r="J241" s="3" t="s">
        <v>446</v>
      </c>
      <c r="K241" s="75" t="s">
        <v>2381</v>
      </c>
      <c r="L241" s="76" t="s">
        <v>2185</v>
      </c>
      <c r="M241" s="77" t="s">
        <v>2345</v>
      </c>
      <c r="N241" s="3" t="s">
        <v>446</v>
      </c>
      <c r="O241" s="3" t="s">
        <v>2833</v>
      </c>
      <c r="P241" s="3">
        <v>25</v>
      </c>
      <c r="Q241" s="1" t="s">
        <v>2485</v>
      </c>
      <c r="R241" s="2">
        <v>187</v>
      </c>
      <c r="S241" s="3" t="s">
        <v>436</v>
      </c>
      <c r="T241" s="1" t="s">
        <v>2682</v>
      </c>
      <c r="U241" s="3" t="s">
        <v>2196</v>
      </c>
      <c r="V241" s="3" t="s">
        <v>2196</v>
      </c>
      <c r="W241" s="3" t="s">
        <v>2846</v>
      </c>
      <c r="X241" s="3" t="s">
        <v>1019</v>
      </c>
      <c r="Y241" s="3">
        <f t="shared" si="6"/>
        <v>800</v>
      </c>
      <c r="Z241" s="3">
        <f t="shared" si="7"/>
        <v>19200</v>
      </c>
      <c r="AC241" s="5"/>
    </row>
    <row r="242" spans="1:29" s="3" customFormat="1" ht="10.199999999999999" x14ac:dyDescent="0.2">
      <c r="A242" s="1" t="s">
        <v>2369</v>
      </c>
      <c r="B242" s="2">
        <v>70.25</v>
      </c>
      <c r="C242" s="1" t="s">
        <v>2193</v>
      </c>
      <c r="D242" s="1" t="s">
        <v>2186</v>
      </c>
      <c r="E242" s="3" t="s">
        <v>2187</v>
      </c>
      <c r="F242" s="3">
        <v>16</v>
      </c>
      <c r="G242" s="3">
        <v>25</v>
      </c>
      <c r="J242" s="3" t="s">
        <v>446</v>
      </c>
      <c r="K242" s="75" t="s">
        <v>2370</v>
      </c>
      <c r="L242" s="76" t="s">
        <v>2185</v>
      </c>
      <c r="M242" s="77" t="s">
        <v>2370</v>
      </c>
      <c r="N242" s="3" t="s">
        <v>446</v>
      </c>
      <c r="P242" s="3">
        <v>25</v>
      </c>
      <c r="Q242" s="1" t="s">
        <v>2193</v>
      </c>
      <c r="R242" s="2">
        <v>54</v>
      </c>
      <c r="S242" s="3" t="s">
        <v>436</v>
      </c>
      <c r="T242" s="1" t="s">
        <v>2371</v>
      </c>
      <c r="U242" s="3" t="s">
        <v>2196</v>
      </c>
      <c r="V242" s="3" t="s">
        <v>2196</v>
      </c>
      <c r="W242" s="3" t="s">
        <v>2846</v>
      </c>
      <c r="X242" s="3" t="s">
        <v>1019</v>
      </c>
      <c r="Y242" s="3">
        <f t="shared" si="6"/>
        <v>800</v>
      </c>
      <c r="Z242" s="3">
        <f t="shared" si="7"/>
        <v>19200</v>
      </c>
      <c r="AC242" s="5"/>
    </row>
    <row r="243" spans="1:29" s="3" customFormat="1" ht="10.199999999999999" x14ac:dyDescent="0.2">
      <c r="A243" s="1" t="s">
        <v>2373</v>
      </c>
      <c r="B243" s="2">
        <v>32</v>
      </c>
      <c r="C243" s="1" t="s">
        <v>2193</v>
      </c>
      <c r="D243" s="1" t="s">
        <v>2186</v>
      </c>
      <c r="E243" s="3" t="s">
        <v>2187</v>
      </c>
      <c r="F243" s="3">
        <v>16</v>
      </c>
      <c r="G243" s="3">
        <v>25</v>
      </c>
      <c r="J243" s="3" t="s">
        <v>446</v>
      </c>
      <c r="K243" s="75" t="s">
        <v>2374</v>
      </c>
      <c r="L243" s="76" t="s">
        <v>2185</v>
      </c>
      <c r="M243" s="77" t="s">
        <v>2374</v>
      </c>
      <c r="N243" s="3" t="s">
        <v>446</v>
      </c>
      <c r="P243" s="3">
        <v>25</v>
      </c>
      <c r="Q243" s="1" t="s">
        <v>2193</v>
      </c>
      <c r="R243" s="2">
        <v>36.15</v>
      </c>
      <c r="S243" s="3" t="s">
        <v>436</v>
      </c>
      <c r="T243" s="1" t="s">
        <v>2375</v>
      </c>
      <c r="U243" s="3" t="s">
        <v>2196</v>
      </c>
      <c r="V243" s="3" t="s">
        <v>2196</v>
      </c>
      <c r="W243" s="3" t="s">
        <v>2846</v>
      </c>
      <c r="X243" s="3" t="s">
        <v>1019</v>
      </c>
      <c r="Y243" s="3">
        <f t="shared" si="6"/>
        <v>800</v>
      </c>
      <c r="Z243" s="3">
        <f t="shared" si="7"/>
        <v>19200</v>
      </c>
      <c r="AC243" s="5"/>
    </row>
    <row r="244" spans="1:29" s="3" customFormat="1" ht="10.199999999999999" x14ac:dyDescent="0.2">
      <c r="A244" s="1" t="s">
        <v>2376</v>
      </c>
      <c r="B244" s="2">
        <v>32.25</v>
      </c>
      <c r="C244" s="1" t="s">
        <v>2193</v>
      </c>
      <c r="D244" s="1" t="s">
        <v>2186</v>
      </c>
      <c r="E244" s="3" t="s">
        <v>2187</v>
      </c>
      <c r="F244" s="3">
        <v>16</v>
      </c>
      <c r="G244" s="3">
        <v>25</v>
      </c>
      <c r="J244" s="3" t="s">
        <v>446</v>
      </c>
      <c r="K244" s="75" t="s">
        <v>2374</v>
      </c>
      <c r="L244" s="76" t="s">
        <v>2185</v>
      </c>
      <c r="M244" s="77" t="s">
        <v>2374</v>
      </c>
      <c r="N244" s="3" t="s">
        <v>446</v>
      </c>
      <c r="P244" s="3">
        <v>25</v>
      </c>
      <c r="Q244" s="1" t="s">
        <v>2193</v>
      </c>
      <c r="R244" s="2">
        <v>41</v>
      </c>
      <c r="S244" s="3" t="s">
        <v>436</v>
      </c>
      <c r="T244" s="1" t="s">
        <v>2377</v>
      </c>
      <c r="U244" s="3" t="s">
        <v>2196</v>
      </c>
      <c r="V244" s="3" t="s">
        <v>2196</v>
      </c>
      <c r="W244" s="3" t="s">
        <v>2846</v>
      </c>
      <c r="X244" s="3" t="s">
        <v>1019</v>
      </c>
      <c r="Y244" s="3">
        <f t="shared" si="6"/>
        <v>800</v>
      </c>
      <c r="Z244" s="3">
        <f t="shared" si="7"/>
        <v>19200</v>
      </c>
      <c r="AC244" s="5"/>
    </row>
    <row r="245" spans="1:29" s="3" customFormat="1" ht="10.199999999999999" x14ac:dyDescent="0.2">
      <c r="A245" s="1" t="s">
        <v>2378</v>
      </c>
      <c r="B245" s="2">
        <v>33.25</v>
      </c>
      <c r="C245" s="1" t="s">
        <v>2193</v>
      </c>
      <c r="D245" s="1" t="s">
        <v>2186</v>
      </c>
      <c r="E245" s="3" t="s">
        <v>2187</v>
      </c>
      <c r="F245" s="3">
        <v>16</v>
      </c>
      <c r="G245" s="3">
        <v>25</v>
      </c>
      <c r="J245" s="3" t="s">
        <v>446</v>
      </c>
      <c r="K245" s="75" t="s">
        <v>2374</v>
      </c>
      <c r="L245" s="76" t="s">
        <v>2185</v>
      </c>
      <c r="M245" s="77" t="s">
        <v>2374</v>
      </c>
      <c r="N245" s="3" t="s">
        <v>446</v>
      </c>
      <c r="P245" s="3">
        <v>25</v>
      </c>
      <c r="Q245" s="1" t="s">
        <v>2193</v>
      </c>
      <c r="R245" s="2">
        <v>48.55</v>
      </c>
      <c r="S245" s="3" t="s">
        <v>436</v>
      </c>
      <c r="T245" s="1" t="s">
        <v>2379</v>
      </c>
      <c r="U245" s="3" t="s">
        <v>2196</v>
      </c>
      <c r="V245" s="3" t="s">
        <v>2196</v>
      </c>
      <c r="W245" s="3" t="s">
        <v>2846</v>
      </c>
      <c r="X245" s="3" t="s">
        <v>1019</v>
      </c>
      <c r="Y245" s="3">
        <f t="shared" si="6"/>
        <v>800</v>
      </c>
      <c r="Z245" s="3">
        <f t="shared" si="7"/>
        <v>19200</v>
      </c>
      <c r="AC245" s="5"/>
    </row>
    <row r="246" spans="1:29" s="3" customFormat="1" ht="10.199999999999999" x14ac:dyDescent="0.2">
      <c r="A246" s="1" t="s">
        <v>2380</v>
      </c>
      <c r="B246" s="2">
        <v>55</v>
      </c>
      <c r="C246" s="1" t="s">
        <v>2193</v>
      </c>
      <c r="D246" s="1" t="s">
        <v>2186</v>
      </c>
      <c r="E246" s="3" t="s">
        <v>2187</v>
      </c>
      <c r="F246" s="3">
        <v>16</v>
      </c>
      <c r="G246" s="3">
        <v>25</v>
      </c>
      <c r="J246" s="3" t="s">
        <v>446</v>
      </c>
      <c r="K246" s="75" t="s">
        <v>2381</v>
      </c>
      <c r="L246" s="76" t="s">
        <v>2185</v>
      </c>
      <c r="M246" s="77" t="s">
        <v>2381</v>
      </c>
      <c r="N246" s="3" t="s">
        <v>446</v>
      </c>
      <c r="P246" s="3">
        <v>25</v>
      </c>
      <c r="Q246" s="1" t="s">
        <v>2218</v>
      </c>
      <c r="R246" s="2">
        <v>325</v>
      </c>
      <c r="S246" s="3" t="s">
        <v>436</v>
      </c>
      <c r="T246" s="1" t="s">
        <v>2388</v>
      </c>
      <c r="U246" s="3" t="s">
        <v>2196</v>
      </c>
      <c r="V246" s="3" t="s">
        <v>2196</v>
      </c>
      <c r="W246" s="3" t="s">
        <v>2846</v>
      </c>
      <c r="X246" s="3" t="s">
        <v>1019</v>
      </c>
      <c r="Y246" s="3">
        <f t="shared" si="6"/>
        <v>800</v>
      </c>
      <c r="Z246" s="3">
        <f t="shared" si="7"/>
        <v>19200</v>
      </c>
      <c r="AC246" s="5"/>
    </row>
    <row r="247" spans="1:29" s="3" customFormat="1" ht="10.199999999999999" x14ac:dyDescent="0.2">
      <c r="A247" s="1" t="s">
        <v>2395</v>
      </c>
      <c r="B247" s="2">
        <v>75.75</v>
      </c>
      <c r="C247" s="1" t="s">
        <v>2193</v>
      </c>
      <c r="D247" s="1" t="s">
        <v>2186</v>
      </c>
      <c r="E247" s="3" t="s">
        <v>2187</v>
      </c>
      <c r="F247" s="3">
        <v>16</v>
      </c>
      <c r="G247" s="3">
        <v>25</v>
      </c>
      <c r="J247" s="3" t="s">
        <v>446</v>
      </c>
      <c r="K247" s="75" t="s">
        <v>2381</v>
      </c>
      <c r="L247" s="76" t="s">
        <v>2185</v>
      </c>
      <c r="M247" s="77" t="s">
        <v>2381</v>
      </c>
      <c r="N247" s="3" t="s">
        <v>446</v>
      </c>
      <c r="P247" s="3">
        <v>25</v>
      </c>
      <c r="Q247" s="1" t="s">
        <v>2218</v>
      </c>
      <c r="R247" s="2">
        <v>229</v>
      </c>
      <c r="S247" s="3" t="s">
        <v>436</v>
      </c>
      <c r="T247" s="1" t="s">
        <v>2392</v>
      </c>
      <c r="U247" s="3" t="s">
        <v>2196</v>
      </c>
      <c r="V247" s="3" t="s">
        <v>2196</v>
      </c>
      <c r="W247" s="3" t="s">
        <v>2846</v>
      </c>
      <c r="X247" s="3" t="s">
        <v>1019</v>
      </c>
      <c r="Y247" s="3">
        <f t="shared" si="6"/>
        <v>800</v>
      </c>
      <c r="Z247" s="3">
        <f t="shared" si="7"/>
        <v>19200</v>
      </c>
      <c r="AC247" s="5"/>
    </row>
    <row r="248" spans="1:29" s="3" customFormat="1" ht="10.199999999999999" x14ac:dyDescent="0.2">
      <c r="A248" s="1" t="s">
        <v>2396</v>
      </c>
      <c r="B248" s="2">
        <v>76</v>
      </c>
      <c r="C248" s="1" t="s">
        <v>2193</v>
      </c>
      <c r="D248" s="1" t="s">
        <v>2186</v>
      </c>
      <c r="E248" s="3" t="s">
        <v>2187</v>
      </c>
      <c r="F248" s="3">
        <v>16</v>
      </c>
      <c r="G248" s="3">
        <v>25</v>
      </c>
      <c r="J248" s="3" t="s">
        <v>446</v>
      </c>
      <c r="K248" s="75" t="s">
        <v>2381</v>
      </c>
      <c r="L248" s="76" t="s">
        <v>2185</v>
      </c>
      <c r="M248" s="77" t="s">
        <v>2381</v>
      </c>
      <c r="N248" s="3" t="s">
        <v>446</v>
      </c>
      <c r="P248" s="3">
        <v>25</v>
      </c>
      <c r="Q248" s="1" t="s">
        <v>2218</v>
      </c>
      <c r="R248" s="2">
        <v>225</v>
      </c>
      <c r="S248" s="3" t="s">
        <v>436</v>
      </c>
      <c r="T248" s="1" t="s">
        <v>2390</v>
      </c>
      <c r="U248" s="3" t="s">
        <v>2196</v>
      </c>
      <c r="V248" s="3" t="s">
        <v>2196</v>
      </c>
      <c r="W248" s="3" t="s">
        <v>2846</v>
      </c>
      <c r="X248" s="3" t="s">
        <v>1019</v>
      </c>
      <c r="Y248" s="3">
        <f t="shared" si="6"/>
        <v>800</v>
      </c>
      <c r="Z248" s="3">
        <f t="shared" si="7"/>
        <v>19200</v>
      </c>
      <c r="AC248" s="5"/>
    </row>
    <row r="249" spans="1:29" s="3" customFormat="1" ht="10.199999999999999" x14ac:dyDescent="0.2">
      <c r="A249" s="1" t="s">
        <v>2397</v>
      </c>
      <c r="B249" s="2">
        <v>78.75</v>
      </c>
      <c r="C249" s="1" t="s">
        <v>2193</v>
      </c>
      <c r="D249" s="1" t="s">
        <v>2186</v>
      </c>
      <c r="E249" s="3" t="s">
        <v>2187</v>
      </c>
      <c r="F249" s="3">
        <v>16</v>
      </c>
      <c r="G249" s="3">
        <v>25</v>
      </c>
      <c r="J249" s="3" t="s">
        <v>446</v>
      </c>
      <c r="K249" s="75" t="s">
        <v>2381</v>
      </c>
      <c r="L249" s="76" t="s">
        <v>2185</v>
      </c>
      <c r="M249" s="77" t="s">
        <v>2381</v>
      </c>
      <c r="N249" s="3" t="s">
        <v>446</v>
      </c>
      <c r="P249" s="3">
        <v>25</v>
      </c>
      <c r="Q249" s="1" t="s">
        <v>2193</v>
      </c>
      <c r="R249" s="2">
        <v>99.25</v>
      </c>
      <c r="S249" s="3" t="s">
        <v>436</v>
      </c>
      <c r="T249" s="1" t="s">
        <v>2384</v>
      </c>
      <c r="U249" s="3" t="s">
        <v>2196</v>
      </c>
      <c r="V249" s="3" t="s">
        <v>2196</v>
      </c>
      <c r="W249" s="3" t="s">
        <v>2846</v>
      </c>
      <c r="X249" s="3" t="s">
        <v>1019</v>
      </c>
      <c r="Y249" s="3">
        <f t="shared" si="6"/>
        <v>800</v>
      </c>
      <c r="Z249" s="3">
        <f t="shared" si="7"/>
        <v>19200</v>
      </c>
      <c r="AC249" s="5"/>
    </row>
    <row r="250" spans="1:29" s="3" customFormat="1" ht="10.199999999999999" x14ac:dyDescent="0.2">
      <c r="A250" s="1" t="s">
        <v>2398</v>
      </c>
      <c r="B250" s="2">
        <v>80</v>
      </c>
      <c r="C250" s="1" t="s">
        <v>2193</v>
      </c>
      <c r="D250" s="1" t="s">
        <v>2186</v>
      </c>
      <c r="E250" s="3" t="s">
        <v>2187</v>
      </c>
      <c r="F250" s="3">
        <v>16</v>
      </c>
      <c r="G250" s="3">
        <v>25</v>
      </c>
      <c r="J250" s="3" t="s">
        <v>446</v>
      </c>
      <c r="K250" s="75" t="s">
        <v>2381</v>
      </c>
      <c r="L250" s="76" t="s">
        <v>2185</v>
      </c>
      <c r="M250" s="77" t="s">
        <v>2381</v>
      </c>
      <c r="N250" s="3" t="s">
        <v>446</v>
      </c>
      <c r="P250" s="3">
        <v>25</v>
      </c>
      <c r="Q250" s="1" t="s">
        <v>2193</v>
      </c>
      <c r="R250" s="2">
        <v>86.5</v>
      </c>
      <c r="S250" s="3" t="s">
        <v>436</v>
      </c>
      <c r="T250" s="1" t="s">
        <v>2386</v>
      </c>
      <c r="U250" s="3" t="s">
        <v>2196</v>
      </c>
      <c r="V250" s="3" t="s">
        <v>2196</v>
      </c>
      <c r="W250" s="3" t="s">
        <v>2846</v>
      </c>
      <c r="X250" s="3" t="s">
        <v>1019</v>
      </c>
      <c r="Y250" s="3">
        <f t="shared" si="6"/>
        <v>800</v>
      </c>
      <c r="Z250" s="3">
        <f t="shared" si="7"/>
        <v>19200</v>
      </c>
      <c r="AC250" s="5"/>
    </row>
    <row r="251" spans="1:29" s="3" customFormat="1" ht="10.199999999999999" x14ac:dyDescent="0.2">
      <c r="A251" s="1" t="s">
        <v>2393</v>
      </c>
      <c r="B251" s="2">
        <v>81.349999999999994</v>
      </c>
      <c r="C251" s="1" t="s">
        <v>2193</v>
      </c>
      <c r="D251" s="1" t="s">
        <v>2186</v>
      </c>
      <c r="E251" s="3" t="s">
        <v>2187</v>
      </c>
      <c r="F251" s="3">
        <v>16</v>
      </c>
      <c r="G251" s="3">
        <v>25</v>
      </c>
      <c r="J251" s="3" t="s">
        <v>446</v>
      </c>
      <c r="K251" s="75" t="s">
        <v>2381</v>
      </c>
      <c r="L251" s="76" t="s">
        <v>2185</v>
      </c>
      <c r="M251" s="77" t="s">
        <v>2381</v>
      </c>
      <c r="N251" s="3" t="s">
        <v>446</v>
      </c>
      <c r="P251" s="3">
        <v>25</v>
      </c>
      <c r="Q251" s="1" t="s">
        <v>2193</v>
      </c>
      <c r="R251" s="2">
        <v>75.75</v>
      </c>
      <c r="S251" s="3" t="s">
        <v>436</v>
      </c>
      <c r="T251" s="1" t="s">
        <v>2382</v>
      </c>
      <c r="U251" s="3" t="s">
        <v>2196</v>
      </c>
      <c r="V251" s="3" t="s">
        <v>2196</v>
      </c>
      <c r="W251" s="3" t="s">
        <v>2846</v>
      </c>
      <c r="X251" s="3" t="s">
        <v>1019</v>
      </c>
      <c r="Y251" s="3">
        <f t="shared" si="6"/>
        <v>800</v>
      </c>
      <c r="Z251" s="3">
        <f t="shared" si="7"/>
        <v>19200</v>
      </c>
      <c r="AC251" s="5"/>
    </row>
    <row r="252" spans="1:29" s="3" customFormat="1" ht="10.199999999999999" x14ac:dyDescent="0.2">
      <c r="A252" s="1" t="s">
        <v>2686</v>
      </c>
      <c r="B252" s="2">
        <v>22.95</v>
      </c>
      <c r="C252" s="1" t="s">
        <v>2321</v>
      </c>
      <c r="D252" s="1" t="s">
        <v>2186</v>
      </c>
      <c r="E252" s="3" t="s">
        <v>2187</v>
      </c>
      <c r="F252" s="3">
        <v>16</v>
      </c>
      <c r="G252" s="3">
        <v>25</v>
      </c>
      <c r="J252" s="3" t="s">
        <v>446</v>
      </c>
      <c r="K252" s="75" t="s">
        <v>2687</v>
      </c>
      <c r="L252" s="76" t="s">
        <v>2185</v>
      </c>
      <c r="M252" s="77" t="s">
        <v>2687</v>
      </c>
      <c r="N252" s="3" t="s">
        <v>446</v>
      </c>
      <c r="P252" s="3">
        <v>25</v>
      </c>
      <c r="Q252" s="1" t="s">
        <v>2612</v>
      </c>
      <c r="R252" s="2">
        <v>51</v>
      </c>
      <c r="S252" s="3" t="s">
        <v>436</v>
      </c>
      <c r="T252" s="1" t="s">
        <v>2688</v>
      </c>
      <c r="U252" s="3" t="s">
        <v>2196</v>
      </c>
      <c r="V252" s="3" t="s">
        <v>2196</v>
      </c>
      <c r="W252" s="3" t="s">
        <v>2846</v>
      </c>
      <c r="X252" s="3" t="s">
        <v>1019</v>
      </c>
      <c r="Y252" s="3">
        <f t="shared" si="6"/>
        <v>800</v>
      </c>
      <c r="Z252" s="3">
        <f t="shared" si="7"/>
        <v>19200</v>
      </c>
      <c r="AC252" s="5"/>
    </row>
    <row r="253" spans="1:29" s="3" customFormat="1" ht="10.199999999999999" x14ac:dyDescent="0.2">
      <c r="A253" s="1" t="s">
        <v>2404</v>
      </c>
      <c r="B253" s="2">
        <v>195</v>
      </c>
      <c r="C253" s="1" t="s">
        <v>2218</v>
      </c>
      <c r="D253" s="1" t="s">
        <v>2186</v>
      </c>
      <c r="E253" s="3" t="s">
        <v>2187</v>
      </c>
      <c r="F253" s="3">
        <v>16</v>
      </c>
      <c r="G253" s="3">
        <v>25</v>
      </c>
      <c r="J253" s="3" t="s">
        <v>446</v>
      </c>
      <c r="K253" s="75" t="s">
        <v>2405</v>
      </c>
      <c r="L253" s="76" t="s">
        <v>2185</v>
      </c>
      <c r="M253" s="77" t="s">
        <v>2405</v>
      </c>
      <c r="N253" s="3" t="s">
        <v>446</v>
      </c>
      <c r="P253" s="3">
        <v>25</v>
      </c>
      <c r="Q253" s="1" t="s">
        <v>2218</v>
      </c>
      <c r="R253" s="2">
        <v>192</v>
      </c>
      <c r="S253" s="3" t="s">
        <v>436</v>
      </c>
      <c r="T253" s="1" t="s">
        <v>2406</v>
      </c>
      <c r="U253" s="3" t="s">
        <v>2196</v>
      </c>
      <c r="V253" s="3" t="s">
        <v>2196</v>
      </c>
      <c r="W253" s="3" t="s">
        <v>2846</v>
      </c>
      <c r="X253" s="3" t="s">
        <v>1019</v>
      </c>
      <c r="Y253" s="3">
        <f t="shared" si="6"/>
        <v>800</v>
      </c>
      <c r="Z253" s="3">
        <f t="shared" si="7"/>
        <v>19200</v>
      </c>
      <c r="AC253" s="5"/>
    </row>
    <row r="254" spans="1:29" s="3" customFormat="1" ht="10.199999999999999" x14ac:dyDescent="0.2">
      <c r="A254" s="1" t="s">
        <v>2407</v>
      </c>
      <c r="B254" s="2">
        <v>31.9</v>
      </c>
      <c r="C254" s="1" t="s">
        <v>2193</v>
      </c>
      <c r="D254" s="1" t="s">
        <v>2186</v>
      </c>
      <c r="E254" s="3" t="s">
        <v>2187</v>
      </c>
      <c r="F254" s="3">
        <v>16</v>
      </c>
      <c r="G254" s="3">
        <v>25</v>
      </c>
      <c r="J254" s="3" t="s">
        <v>446</v>
      </c>
      <c r="K254" s="75" t="s">
        <v>2408</v>
      </c>
      <c r="L254" s="76" t="s">
        <v>2185</v>
      </c>
      <c r="M254" s="77" t="s">
        <v>2408</v>
      </c>
      <c r="N254" s="3" t="s">
        <v>446</v>
      </c>
      <c r="P254" s="3">
        <v>25</v>
      </c>
      <c r="Q254" s="1" t="s">
        <v>2218</v>
      </c>
      <c r="R254" s="2">
        <v>202.5</v>
      </c>
      <c r="S254" s="3" t="s">
        <v>436</v>
      </c>
      <c r="T254" s="1" t="s">
        <v>2690</v>
      </c>
      <c r="U254" s="3" t="s">
        <v>2196</v>
      </c>
      <c r="V254" s="3" t="s">
        <v>2196</v>
      </c>
      <c r="W254" s="3" t="s">
        <v>2846</v>
      </c>
      <c r="X254" s="3" t="s">
        <v>1019</v>
      </c>
      <c r="Y254" s="3">
        <f t="shared" si="6"/>
        <v>800</v>
      </c>
      <c r="Z254" s="3">
        <f t="shared" si="7"/>
        <v>19200</v>
      </c>
      <c r="AC254" s="5"/>
    </row>
    <row r="255" spans="1:29" s="3" customFormat="1" ht="10.199999999999999" x14ac:dyDescent="0.2">
      <c r="A255" s="1" t="s">
        <v>2407</v>
      </c>
      <c r="B255" s="2">
        <v>31.9</v>
      </c>
      <c r="C255" s="1" t="s">
        <v>2193</v>
      </c>
      <c r="D255" s="1" t="s">
        <v>2186</v>
      </c>
      <c r="E255" s="3" t="s">
        <v>2187</v>
      </c>
      <c r="F255" s="3">
        <v>16</v>
      </c>
      <c r="G255" s="3">
        <v>25</v>
      </c>
      <c r="J255" s="3" t="s">
        <v>446</v>
      </c>
      <c r="K255" s="75" t="s">
        <v>2408</v>
      </c>
      <c r="L255" s="76" t="s">
        <v>2185</v>
      </c>
      <c r="M255" s="77" t="s">
        <v>2408</v>
      </c>
      <c r="N255" s="3" t="s">
        <v>446</v>
      </c>
      <c r="P255" s="3">
        <v>25</v>
      </c>
      <c r="Q255" s="1" t="s">
        <v>2193</v>
      </c>
      <c r="R255" s="2">
        <v>35</v>
      </c>
      <c r="S255" s="3" t="s">
        <v>436</v>
      </c>
      <c r="T255" s="1" t="s">
        <v>2427</v>
      </c>
      <c r="U255" s="3" t="s">
        <v>2196</v>
      </c>
      <c r="V255" s="3" t="s">
        <v>2196</v>
      </c>
      <c r="W255" s="3" t="s">
        <v>2846</v>
      </c>
      <c r="X255" s="3" t="s">
        <v>1019</v>
      </c>
      <c r="Y255" s="3">
        <f t="shared" si="6"/>
        <v>800</v>
      </c>
      <c r="Z255" s="3">
        <f t="shared" si="7"/>
        <v>19200</v>
      </c>
      <c r="AC255" s="5"/>
    </row>
    <row r="256" spans="1:29" s="3" customFormat="1" ht="10.199999999999999" x14ac:dyDescent="0.2">
      <c r="A256" s="1" t="s">
        <v>2410</v>
      </c>
      <c r="B256" s="2">
        <v>32</v>
      </c>
      <c r="C256" s="1" t="s">
        <v>2193</v>
      </c>
      <c r="D256" s="1" t="s">
        <v>2186</v>
      </c>
      <c r="E256" s="3" t="s">
        <v>2187</v>
      </c>
      <c r="F256" s="3">
        <v>16</v>
      </c>
      <c r="G256" s="3">
        <v>25</v>
      </c>
      <c r="J256" s="3" t="s">
        <v>446</v>
      </c>
      <c r="K256" s="75" t="s">
        <v>2408</v>
      </c>
      <c r="L256" s="76" t="s">
        <v>2185</v>
      </c>
      <c r="M256" s="77" t="s">
        <v>2408</v>
      </c>
      <c r="N256" s="3" t="s">
        <v>446</v>
      </c>
      <c r="P256" s="3">
        <v>25</v>
      </c>
      <c r="Q256" s="1" t="s">
        <v>2193</v>
      </c>
      <c r="R256" s="2">
        <v>32</v>
      </c>
      <c r="S256" s="3" t="s">
        <v>436</v>
      </c>
      <c r="T256" s="1" t="s">
        <v>2421</v>
      </c>
      <c r="U256" s="3" t="s">
        <v>2196</v>
      </c>
      <c r="V256" s="3" t="s">
        <v>2196</v>
      </c>
      <c r="W256" s="3" t="s">
        <v>2846</v>
      </c>
      <c r="X256" s="3" t="s">
        <v>1019</v>
      </c>
      <c r="Y256" s="3">
        <f t="shared" si="6"/>
        <v>800</v>
      </c>
      <c r="Z256" s="3">
        <f t="shared" si="7"/>
        <v>19200</v>
      </c>
      <c r="AC256" s="5"/>
    </row>
    <row r="257" spans="1:29" s="3" customFormat="1" ht="10.199999999999999" x14ac:dyDescent="0.2">
      <c r="A257" s="1" t="s">
        <v>2410</v>
      </c>
      <c r="B257" s="2">
        <v>32</v>
      </c>
      <c r="C257" s="1" t="s">
        <v>2193</v>
      </c>
      <c r="D257" s="1" t="s">
        <v>2186</v>
      </c>
      <c r="E257" s="3" t="s">
        <v>2187</v>
      </c>
      <c r="F257" s="3">
        <v>16</v>
      </c>
      <c r="G257" s="3">
        <v>25</v>
      </c>
      <c r="J257" s="3" t="s">
        <v>446</v>
      </c>
      <c r="K257" s="75" t="s">
        <v>2408</v>
      </c>
      <c r="L257" s="76" t="s">
        <v>2185</v>
      </c>
      <c r="M257" s="77" t="s">
        <v>2408</v>
      </c>
      <c r="N257" s="3" t="s">
        <v>446</v>
      </c>
      <c r="P257" s="3">
        <v>25</v>
      </c>
      <c r="Q257" s="1" t="s">
        <v>2193</v>
      </c>
      <c r="R257" s="2">
        <v>35</v>
      </c>
      <c r="S257" s="3" t="s">
        <v>436</v>
      </c>
      <c r="T257" s="1" t="s">
        <v>2427</v>
      </c>
      <c r="U257" s="3" t="s">
        <v>2196</v>
      </c>
      <c r="V257" s="3" t="s">
        <v>2196</v>
      </c>
      <c r="W257" s="3" t="s">
        <v>2846</v>
      </c>
      <c r="X257" s="3" t="s">
        <v>1019</v>
      </c>
      <c r="Y257" s="3">
        <f t="shared" si="6"/>
        <v>800</v>
      </c>
      <c r="Z257" s="3">
        <f t="shared" si="7"/>
        <v>19200</v>
      </c>
      <c r="AC257" s="5"/>
    </row>
    <row r="258" spans="1:29" s="3" customFormat="1" ht="10.199999999999999" x14ac:dyDescent="0.2">
      <c r="A258" s="1" t="s">
        <v>2412</v>
      </c>
      <c r="B258" s="2">
        <v>32</v>
      </c>
      <c r="C258" s="1" t="s">
        <v>2193</v>
      </c>
      <c r="D258" s="1" t="s">
        <v>2186</v>
      </c>
      <c r="E258" s="3" t="s">
        <v>2187</v>
      </c>
      <c r="F258" s="3">
        <v>16</v>
      </c>
      <c r="G258" s="3">
        <v>25</v>
      </c>
      <c r="J258" s="3" t="s">
        <v>446</v>
      </c>
      <c r="K258" s="75" t="s">
        <v>2408</v>
      </c>
      <c r="L258" s="76" t="s">
        <v>2185</v>
      </c>
      <c r="M258" s="77" t="s">
        <v>2408</v>
      </c>
      <c r="N258" s="3" t="s">
        <v>446</v>
      </c>
      <c r="P258" s="3">
        <v>25</v>
      </c>
      <c r="Q258" s="1" t="s">
        <v>2193</v>
      </c>
      <c r="R258" s="2">
        <v>35</v>
      </c>
      <c r="S258" s="3" t="s">
        <v>436</v>
      </c>
      <c r="T258" s="1" t="s">
        <v>2427</v>
      </c>
      <c r="U258" s="3" t="s">
        <v>2196</v>
      </c>
      <c r="V258" s="3" t="s">
        <v>2196</v>
      </c>
      <c r="W258" s="3" t="s">
        <v>2846</v>
      </c>
      <c r="X258" s="3" t="s">
        <v>1019</v>
      </c>
      <c r="Y258" s="3">
        <f t="shared" si="6"/>
        <v>800</v>
      </c>
      <c r="Z258" s="3">
        <f t="shared" si="7"/>
        <v>19200</v>
      </c>
      <c r="AC258" s="5"/>
    </row>
    <row r="259" spans="1:29" s="3" customFormat="1" ht="10.199999999999999" x14ac:dyDescent="0.2">
      <c r="A259" s="1" t="s">
        <v>2414</v>
      </c>
      <c r="B259" s="2">
        <v>32.4</v>
      </c>
      <c r="C259" s="1" t="s">
        <v>2193</v>
      </c>
      <c r="D259" s="1" t="s">
        <v>2186</v>
      </c>
      <c r="E259" s="3" t="s">
        <v>2187</v>
      </c>
      <c r="F259" s="3">
        <v>16</v>
      </c>
      <c r="G259" s="3">
        <v>25</v>
      </c>
      <c r="J259" s="3" t="s">
        <v>446</v>
      </c>
      <c r="K259" s="75" t="s">
        <v>2408</v>
      </c>
      <c r="L259" s="76" t="s">
        <v>2185</v>
      </c>
      <c r="M259" s="77" t="s">
        <v>2408</v>
      </c>
      <c r="N259" s="3" t="s">
        <v>446</v>
      </c>
      <c r="P259" s="3">
        <v>25</v>
      </c>
      <c r="Q259" s="1" t="s">
        <v>2193</v>
      </c>
      <c r="R259" s="2">
        <v>31</v>
      </c>
      <c r="S259" s="3" t="s">
        <v>436</v>
      </c>
      <c r="T259" s="1" t="s">
        <v>2409</v>
      </c>
      <c r="U259" s="3" t="s">
        <v>2196</v>
      </c>
      <c r="V259" s="3" t="s">
        <v>2196</v>
      </c>
      <c r="W259" s="3" t="s">
        <v>2846</v>
      </c>
      <c r="X259" s="3" t="s">
        <v>1019</v>
      </c>
      <c r="Y259" s="3">
        <f t="shared" si="6"/>
        <v>800</v>
      </c>
      <c r="Z259" s="3">
        <f t="shared" si="7"/>
        <v>19200</v>
      </c>
      <c r="AC259" s="5"/>
    </row>
    <row r="260" spans="1:29" s="3" customFormat="1" ht="10.199999999999999" x14ac:dyDescent="0.2">
      <c r="A260" s="1" t="s">
        <v>2414</v>
      </c>
      <c r="B260" s="2">
        <v>32.4</v>
      </c>
      <c r="C260" s="1" t="s">
        <v>2193</v>
      </c>
      <c r="D260" s="1" t="s">
        <v>2186</v>
      </c>
      <c r="E260" s="3" t="s">
        <v>2187</v>
      </c>
      <c r="F260" s="3">
        <v>16</v>
      </c>
      <c r="G260" s="3">
        <v>25</v>
      </c>
      <c r="J260" s="3" t="s">
        <v>446</v>
      </c>
      <c r="K260" s="75" t="s">
        <v>2408</v>
      </c>
      <c r="L260" s="76" t="s">
        <v>2185</v>
      </c>
      <c r="M260" s="77" t="s">
        <v>2408</v>
      </c>
      <c r="N260" s="3" t="s">
        <v>446</v>
      </c>
      <c r="P260" s="3">
        <v>25</v>
      </c>
      <c r="Q260" s="1" t="s">
        <v>2193</v>
      </c>
      <c r="R260" s="2">
        <v>31</v>
      </c>
      <c r="S260" s="3" t="s">
        <v>436</v>
      </c>
      <c r="T260" s="1" t="s">
        <v>2409</v>
      </c>
      <c r="U260" s="3" t="s">
        <v>2196</v>
      </c>
      <c r="V260" s="3" t="s">
        <v>2196</v>
      </c>
      <c r="W260" s="3" t="s">
        <v>2846</v>
      </c>
      <c r="X260" s="3" t="s">
        <v>1019</v>
      </c>
      <c r="Y260" s="3">
        <f t="shared" ref="Y260:Y323" si="8">F260*G260*2</f>
        <v>800</v>
      </c>
      <c r="Z260" s="3">
        <f t="shared" ref="Z260:Z323" si="9">Y260*24</f>
        <v>19200</v>
      </c>
      <c r="AC260" s="5"/>
    </row>
    <row r="261" spans="1:29" s="3" customFormat="1" ht="10.199999999999999" x14ac:dyDescent="0.2">
      <c r="A261" s="1" t="s">
        <v>2416</v>
      </c>
      <c r="B261" s="2">
        <v>34.799999999999997</v>
      </c>
      <c r="C261" s="1" t="s">
        <v>2193</v>
      </c>
      <c r="D261" s="1" t="s">
        <v>2186</v>
      </c>
      <c r="E261" s="3" t="s">
        <v>2187</v>
      </c>
      <c r="F261" s="3">
        <v>16</v>
      </c>
      <c r="G261" s="3">
        <v>25</v>
      </c>
      <c r="J261" s="3" t="s">
        <v>446</v>
      </c>
      <c r="K261" s="75" t="s">
        <v>2408</v>
      </c>
      <c r="L261" s="76" t="s">
        <v>2185</v>
      </c>
      <c r="M261" s="77" t="s">
        <v>2408</v>
      </c>
      <c r="N261" s="3" t="s">
        <v>446</v>
      </c>
      <c r="P261" s="3">
        <v>25</v>
      </c>
      <c r="Q261" s="1" t="s">
        <v>2193</v>
      </c>
      <c r="R261" s="2">
        <v>32</v>
      </c>
      <c r="S261" s="3" t="s">
        <v>436</v>
      </c>
      <c r="T261" s="1" t="s">
        <v>2425</v>
      </c>
      <c r="U261" s="3" t="s">
        <v>2196</v>
      </c>
      <c r="V261" s="3" t="s">
        <v>2196</v>
      </c>
      <c r="W261" s="3" t="s">
        <v>2846</v>
      </c>
      <c r="X261" s="3" t="s">
        <v>1019</v>
      </c>
      <c r="Y261" s="3">
        <f t="shared" si="8"/>
        <v>800</v>
      </c>
      <c r="Z261" s="3">
        <f t="shared" si="9"/>
        <v>19200</v>
      </c>
      <c r="AC261" s="5"/>
    </row>
    <row r="262" spans="1:29" s="3" customFormat="1" ht="10.199999999999999" x14ac:dyDescent="0.2">
      <c r="A262" s="1" t="s">
        <v>2418</v>
      </c>
      <c r="B262" s="2">
        <v>34.700000000000003</v>
      </c>
      <c r="C262" s="1" t="s">
        <v>2193</v>
      </c>
      <c r="D262" s="1" t="s">
        <v>2186</v>
      </c>
      <c r="E262" s="3" t="s">
        <v>2187</v>
      </c>
      <c r="F262" s="3">
        <v>16</v>
      </c>
      <c r="G262" s="3">
        <v>25</v>
      </c>
      <c r="J262" s="3" t="s">
        <v>446</v>
      </c>
      <c r="K262" s="75" t="s">
        <v>2408</v>
      </c>
      <c r="L262" s="76" t="s">
        <v>2185</v>
      </c>
      <c r="M262" s="77" t="s">
        <v>2408</v>
      </c>
      <c r="N262" s="3" t="s">
        <v>446</v>
      </c>
      <c r="P262" s="3">
        <v>25</v>
      </c>
      <c r="Q262" s="1" t="s">
        <v>2193</v>
      </c>
      <c r="R262" s="2">
        <v>31.95</v>
      </c>
      <c r="S262" s="3" t="s">
        <v>436</v>
      </c>
      <c r="T262" s="1" t="s">
        <v>2424</v>
      </c>
      <c r="U262" s="3" t="s">
        <v>2196</v>
      </c>
      <c r="V262" s="3" t="s">
        <v>2196</v>
      </c>
      <c r="W262" s="3" t="s">
        <v>2846</v>
      </c>
      <c r="X262" s="3" t="s">
        <v>1019</v>
      </c>
      <c r="Y262" s="3">
        <f t="shared" si="8"/>
        <v>800</v>
      </c>
      <c r="Z262" s="3">
        <f t="shared" si="9"/>
        <v>19200</v>
      </c>
      <c r="AC262" s="5"/>
    </row>
    <row r="263" spans="1:29" s="3" customFormat="1" ht="10.199999999999999" x14ac:dyDescent="0.2">
      <c r="A263" s="1" t="s">
        <v>2420</v>
      </c>
      <c r="B263" s="2">
        <v>35.15</v>
      </c>
      <c r="C263" s="1" t="s">
        <v>2193</v>
      </c>
      <c r="D263" s="1" t="s">
        <v>2186</v>
      </c>
      <c r="E263" s="3" t="s">
        <v>2187</v>
      </c>
      <c r="F263" s="3">
        <v>16</v>
      </c>
      <c r="G263" s="3">
        <v>25</v>
      </c>
      <c r="J263" s="3" t="s">
        <v>446</v>
      </c>
      <c r="K263" s="75" t="s">
        <v>2408</v>
      </c>
      <c r="L263" s="76" t="s">
        <v>2185</v>
      </c>
      <c r="M263" s="77" t="s">
        <v>2408</v>
      </c>
      <c r="N263" s="3" t="s">
        <v>446</v>
      </c>
      <c r="P263" s="3">
        <v>25</v>
      </c>
      <c r="Q263" s="1" t="s">
        <v>2193</v>
      </c>
      <c r="R263" s="2">
        <v>31.9</v>
      </c>
      <c r="S263" s="3" t="s">
        <v>436</v>
      </c>
      <c r="T263" s="1" t="s">
        <v>2413</v>
      </c>
      <c r="U263" s="3" t="s">
        <v>2196</v>
      </c>
      <c r="V263" s="3" t="s">
        <v>2196</v>
      </c>
      <c r="W263" s="3" t="s">
        <v>2846</v>
      </c>
      <c r="X263" s="3" t="s">
        <v>1019</v>
      </c>
      <c r="Y263" s="3">
        <f t="shared" si="8"/>
        <v>800</v>
      </c>
      <c r="Z263" s="3">
        <f t="shared" si="9"/>
        <v>19200</v>
      </c>
      <c r="AC263" s="5"/>
    </row>
    <row r="264" spans="1:29" s="3" customFormat="1" ht="10.199999999999999" x14ac:dyDescent="0.2">
      <c r="A264" s="1" t="s">
        <v>2422</v>
      </c>
      <c r="B264" s="2">
        <v>36.6</v>
      </c>
      <c r="C264" s="1" t="s">
        <v>2193</v>
      </c>
      <c r="D264" s="1" t="s">
        <v>2186</v>
      </c>
      <c r="E264" s="3" t="s">
        <v>2187</v>
      </c>
      <c r="F264" s="3">
        <v>16</v>
      </c>
      <c r="G264" s="3">
        <v>25</v>
      </c>
      <c r="J264" s="3" t="s">
        <v>446</v>
      </c>
      <c r="K264" s="75" t="s">
        <v>2408</v>
      </c>
      <c r="L264" s="76" t="s">
        <v>2185</v>
      </c>
      <c r="M264" s="77" t="s">
        <v>2408</v>
      </c>
      <c r="N264" s="3" t="s">
        <v>446</v>
      </c>
      <c r="P264" s="3">
        <v>25</v>
      </c>
      <c r="Q264" s="1" t="s">
        <v>2193</v>
      </c>
      <c r="R264" s="2">
        <v>31.8</v>
      </c>
      <c r="S264" s="3" t="s">
        <v>436</v>
      </c>
      <c r="T264" s="1" t="s">
        <v>2423</v>
      </c>
      <c r="U264" s="3" t="s">
        <v>2196</v>
      </c>
      <c r="V264" s="3" t="s">
        <v>2196</v>
      </c>
      <c r="W264" s="3" t="s">
        <v>2846</v>
      </c>
      <c r="X264" s="3" t="s">
        <v>1019</v>
      </c>
      <c r="Y264" s="3">
        <f t="shared" si="8"/>
        <v>800</v>
      </c>
      <c r="Z264" s="3">
        <f t="shared" si="9"/>
        <v>19200</v>
      </c>
      <c r="AC264" s="5"/>
    </row>
    <row r="265" spans="1:29" s="3" customFormat="1" ht="10.199999999999999" x14ac:dyDescent="0.2">
      <c r="A265" s="1" t="s">
        <v>2689</v>
      </c>
      <c r="B265" s="2">
        <v>22.7</v>
      </c>
      <c r="C265" s="1" t="s">
        <v>2193</v>
      </c>
      <c r="D265" s="1" t="s">
        <v>2186</v>
      </c>
      <c r="E265" s="3" t="s">
        <v>2187</v>
      </c>
      <c r="F265" s="3">
        <v>16</v>
      </c>
      <c r="G265" s="3">
        <v>25</v>
      </c>
      <c r="J265" s="3" t="s">
        <v>446</v>
      </c>
      <c r="K265" s="75" t="s">
        <v>2408</v>
      </c>
      <c r="L265" s="76" t="s">
        <v>2185</v>
      </c>
      <c r="M265" s="77" t="s">
        <v>2408</v>
      </c>
      <c r="N265" s="3" t="s">
        <v>446</v>
      </c>
      <c r="P265" s="3">
        <v>25</v>
      </c>
      <c r="Q265" s="1" t="s">
        <v>2193</v>
      </c>
      <c r="R265" s="2">
        <v>31.75</v>
      </c>
      <c r="S265" s="3" t="s">
        <v>436</v>
      </c>
      <c r="T265" s="1" t="s">
        <v>2419</v>
      </c>
      <c r="U265" s="3" t="s">
        <v>2196</v>
      </c>
      <c r="V265" s="3" t="s">
        <v>2196</v>
      </c>
      <c r="W265" s="3" t="s">
        <v>2846</v>
      </c>
      <c r="X265" s="3" t="s">
        <v>1019</v>
      </c>
      <c r="Y265" s="3">
        <f t="shared" si="8"/>
        <v>800</v>
      </c>
      <c r="Z265" s="3">
        <f t="shared" si="9"/>
        <v>19200</v>
      </c>
      <c r="AC265" s="5"/>
    </row>
    <row r="266" spans="1:29" s="3" customFormat="1" ht="10.199999999999999" x14ac:dyDescent="0.2">
      <c r="A266" s="1" t="s">
        <v>2692</v>
      </c>
      <c r="B266" s="2">
        <v>22.75</v>
      </c>
      <c r="C266" s="1" t="s">
        <v>2193</v>
      </c>
      <c r="D266" s="1" t="s">
        <v>2186</v>
      </c>
      <c r="E266" s="3" t="s">
        <v>2187</v>
      </c>
      <c r="F266" s="3">
        <v>16</v>
      </c>
      <c r="G266" s="3">
        <v>25</v>
      </c>
      <c r="J266" s="3" t="s">
        <v>446</v>
      </c>
      <c r="K266" s="75" t="s">
        <v>2408</v>
      </c>
      <c r="L266" s="76" t="s">
        <v>2185</v>
      </c>
      <c r="M266" s="77" t="s">
        <v>2408</v>
      </c>
      <c r="N266" s="3" t="s">
        <v>446</v>
      </c>
      <c r="P266" s="3">
        <v>25</v>
      </c>
      <c r="Q266" s="1" t="s">
        <v>2193</v>
      </c>
      <c r="R266" s="2">
        <v>35</v>
      </c>
      <c r="S266" s="3" t="s">
        <v>436</v>
      </c>
      <c r="T266" s="1" t="s">
        <v>2427</v>
      </c>
      <c r="U266" s="3" t="s">
        <v>2196</v>
      </c>
      <c r="V266" s="3" t="s">
        <v>2196</v>
      </c>
      <c r="W266" s="3" t="s">
        <v>2846</v>
      </c>
      <c r="X266" s="3" t="s">
        <v>1019</v>
      </c>
      <c r="Y266" s="3">
        <f t="shared" si="8"/>
        <v>800</v>
      </c>
      <c r="Z266" s="3">
        <f t="shared" si="9"/>
        <v>19200</v>
      </c>
      <c r="AC266" s="5"/>
    </row>
    <row r="267" spans="1:29" s="3" customFormat="1" ht="10.199999999999999" x14ac:dyDescent="0.2">
      <c r="A267" s="1" t="s">
        <v>2426</v>
      </c>
      <c r="B267" s="2">
        <v>36.6</v>
      </c>
      <c r="C267" s="1" t="s">
        <v>2193</v>
      </c>
      <c r="D267" s="1" t="s">
        <v>2186</v>
      </c>
      <c r="E267" s="3" t="s">
        <v>2187</v>
      </c>
      <c r="F267" s="3">
        <v>16</v>
      </c>
      <c r="G267" s="3">
        <v>25</v>
      </c>
      <c r="J267" s="3" t="s">
        <v>446</v>
      </c>
      <c r="K267" s="75" t="s">
        <v>2408</v>
      </c>
      <c r="L267" s="76" t="s">
        <v>2185</v>
      </c>
      <c r="M267" s="77" t="s">
        <v>2408</v>
      </c>
      <c r="N267" s="3" t="s">
        <v>446</v>
      </c>
      <c r="P267" s="3">
        <v>25</v>
      </c>
      <c r="Q267" s="1" t="s">
        <v>2193</v>
      </c>
      <c r="R267" s="2">
        <v>31</v>
      </c>
      <c r="S267" s="3" t="s">
        <v>436</v>
      </c>
      <c r="T267" s="1" t="s">
        <v>2417</v>
      </c>
      <c r="U267" s="3" t="s">
        <v>2196</v>
      </c>
      <c r="V267" s="3" t="s">
        <v>2196</v>
      </c>
      <c r="W267" s="3" t="s">
        <v>2846</v>
      </c>
      <c r="X267" s="3" t="s">
        <v>1019</v>
      </c>
      <c r="Y267" s="3">
        <f t="shared" si="8"/>
        <v>800</v>
      </c>
      <c r="Z267" s="3">
        <f t="shared" si="9"/>
        <v>19200</v>
      </c>
      <c r="AC267" s="5"/>
    </row>
    <row r="268" spans="1:29" s="3" customFormat="1" ht="10.199999999999999" x14ac:dyDescent="0.2">
      <c r="A268" s="1" t="s">
        <v>2426</v>
      </c>
      <c r="B268" s="2">
        <v>36.6</v>
      </c>
      <c r="C268" s="1" t="s">
        <v>2193</v>
      </c>
      <c r="D268" s="1" t="s">
        <v>2186</v>
      </c>
      <c r="E268" s="3" t="s">
        <v>2187</v>
      </c>
      <c r="F268" s="3">
        <v>16</v>
      </c>
      <c r="G268" s="3">
        <v>25</v>
      </c>
      <c r="J268" s="3" t="s">
        <v>446</v>
      </c>
      <c r="K268" s="75" t="s">
        <v>2408</v>
      </c>
      <c r="L268" s="76" t="s">
        <v>2185</v>
      </c>
      <c r="M268" s="77" t="s">
        <v>2408</v>
      </c>
      <c r="N268" s="3" t="s">
        <v>446</v>
      </c>
      <c r="P268" s="3">
        <v>25</v>
      </c>
      <c r="Q268" s="1" t="s">
        <v>2193</v>
      </c>
      <c r="R268" s="2">
        <v>30.5</v>
      </c>
      <c r="S268" s="3" t="s">
        <v>436</v>
      </c>
      <c r="T268" s="1" t="s">
        <v>2415</v>
      </c>
      <c r="U268" s="3" t="s">
        <v>2196</v>
      </c>
      <c r="V268" s="3" t="s">
        <v>2196</v>
      </c>
      <c r="W268" s="3" t="s">
        <v>2846</v>
      </c>
      <c r="X268" s="3" t="s">
        <v>1019</v>
      </c>
      <c r="Y268" s="3">
        <f t="shared" si="8"/>
        <v>800</v>
      </c>
      <c r="Z268" s="3">
        <f t="shared" si="9"/>
        <v>19200</v>
      </c>
      <c r="AC268" s="5"/>
    </row>
    <row r="269" spans="1:29" s="3" customFormat="1" ht="10.199999999999999" x14ac:dyDescent="0.2">
      <c r="A269" s="1" t="s">
        <v>2426</v>
      </c>
      <c r="B269" s="2">
        <v>36.6</v>
      </c>
      <c r="C269" s="1" t="s">
        <v>2193</v>
      </c>
      <c r="D269" s="1" t="s">
        <v>2186</v>
      </c>
      <c r="E269" s="3" t="s">
        <v>2187</v>
      </c>
      <c r="F269" s="3">
        <v>16</v>
      </c>
      <c r="G269" s="3">
        <v>25</v>
      </c>
      <c r="J269" s="3" t="s">
        <v>446</v>
      </c>
      <c r="K269" s="75" t="s">
        <v>2408</v>
      </c>
      <c r="L269" s="76" t="s">
        <v>2185</v>
      </c>
      <c r="M269" s="77" t="s">
        <v>2408</v>
      </c>
      <c r="N269" s="3" t="s">
        <v>446</v>
      </c>
      <c r="P269" s="3">
        <v>25</v>
      </c>
      <c r="Q269" s="1" t="s">
        <v>2193</v>
      </c>
      <c r="R269" s="2">
        <v>30.5</v>
      </c>
      <c r="S269" s="3" t="s">
        <v>436</v>
      </c>
      <c r="T269" s="1" t="s">
        <v>2415</v>
      </c>
      <c r="U269" s="3" t="s">
        <v>2196</v>
      </c>
      <c r="V269" s="3" t="s">
        <v>2196</v>
      </c>
      <c r="W269" s="3" t="s">
        <v>2846</v>
      </c>
      <c r="X269" s="3" t="s">
        <v>1019</v>
      </c>
      <c r="Y269" s="3">
        <f t="shared" si="8"/>
        <v>800</v>
      </c>
      <c r="Z269" s="3">
        <f t="shared" si="9"/>
        <v>19200</v>
      </c>
      <c r="AC269" s="5"/>
    </row>
    <row r="270" spans="1:29" s="3" customFormat="1" ht="10.199999999999999" x14ac:dyDescent="0.2">
      <c r="A270" s="1" t="s">
        <v>2428</v>
      </c>
      <c r="B270" s="2">
        <v>40</v>
      </c>
      <c r="C270" s="1" t="s">
        <v>2193</v>
      </c>
      <c r="D270" s="1" t="s">
        <v>2186</v>
      </c>
      <c r="E270" s="3" t="s">
        <v>2187</v>
      </c>
      <c r="F270" s="3">
        <v>16</v>
      </c>
      <c r="G270" s="3">
        <v>25</v>
      </c>
      <c r="J270" s="3" t="s">
        <v>446</v>
      </c>
      <c r="K270" s="75" t="s">
        <v>2408</v>
      </c>
      <c r="L270" s="76" t="s">
        <v>2185</v>
      </c>
      <c r="M270" s="77" t="s">
        <v>2408</v>
      </c>
      <c r="N270" s="3" t="s">
        <v>446</v>
      </c>
      <c r="P270" s="3">
        <v>25</v>
      </c>
      <c r="Q270" s="1" t="s">
        <v>2321</v>
      </c>
      <c r="R270" s="2">
        <v>26.15</v>
      </c>
      <c r="S270" s="3" t="s">
        <v>436</v>
      </c>
      <c r="T270" s="1" t="s">
        <v>2693</v>
      </c>
      <c r="U270" s="3" t="s">
        <v>2196</v>
      </c>
      <c r="V270" s="3" t="s">
        <v>2196</v>
      </c>
      <c r="W270" s="3" t="s">
        <v>2846</v>
      </c>
      <c r="X270" s="3" t="s">
        <v>1019</v>
      </c>
      <c r="Y270" s="3">
        <f t="shared" si="8"/>
        <v>800</v>
      </c>
      <c r="Z270" s="3">
        <f t="shared" si="9"/>
        <v>19200</v>
      </c>
      <c r="AC270" s="5"/>
    </row>
    <row r="271" spans="1:29" s="3" customFormat="1" ht="10.199999999999999" x14ac:dyDescent="0.2">
      <c r="A271" s="1" t="s">
        <v>2428</v>
      </c>
      <c r="B271" s="2">
        <v>40</v>
      </c>
      <c r="C271" s="1" t="s">
        <v>2193</v>
      </c>
      <c r="D271" s="1" t="s">
        <v>2186</v>
      </c>
      <c r="E271" s="3" t="s">
        <v>2187</v>
      </c>
      <c r="F271" s="3">
        <v>16</v>
      </c>
      <c r="G271" s="3">
        <v>25</v>
      </c>
      <c r="J271" s="3" t="s">
        <v>446</v>
      </c>
      <c r="K271" s="75" t="s">
        <v>2408</v>
      </c>
      <c r="L271" s="76" t="s">
        <v>2185</v>
      </c>
      <c r="M271" s="77" t="s">
        <v>2408</v>
      </c>
      <c r="N271" s="3" t="s">
        <v>446</v>
      </c>
      <c r="P271" s="3">
        <v>25</v>
      </c>
      <c r="Q271" s="1" t="s">
        <v>2193</v>
      </c>
      <c r="R271" s="2">
        <v>30.45</v>
      </c>
      <c r="S271" s="3" t="s">
        <v>436</v>
      </c>
      <c r="T271" s="1" t="s">
        <v>2411</v>
      </c>
      <c r="U271" s="3" t="s">
        <v>2196</v>
      </c>
      <c r="V271" s="3" t="s">
        <v>2196</v>
      </c>
      <c r="W271" s="3" t="s">
        <v>2846</v>
      </c>
      <c r="X271" s="3" t="s">
        <v>1019</v>
      </c>
      <c r="Y271" s="3">
        <f t="shared" si="8"/>
        <v>800</v>
      </c>
      <c r="Z271" s="3">
        <f t="shared" si="9"/>
        <v>19200</v>
      </c>
      <c r="AC271" s="5"/>
    </row>
    <row r="272" spans="1:29" s="3" customFormat="1" ht="10.199999999999999" x14ac:dyDescent="0.2">
      <c r="A272" s="1" t="s">
        <v>2428</v>
      </c>
      <c r="B272" s="2">
        <v>40</v>
      </c>
      <c r="C272" s="1" t="s">
        <v>2193</v>
      </c>
      <c r="D272" s="1" t="s">
        <v>2186</v>
      </c>
      <c r="E272" s="3" t="s">
        <v>2187</v>
      </c>
      <c r="F272" s="3">
        <v>16</v>
      </c>
      <c r="G272" s="3">
        <v>25</v>
      </c>
      <c r="J272" s="3" t="s">
        <v>446</v>
      </c>
      <c r="K272" s="75" t="s">
        <v>2408</v>
      </c>
      <c r="L272" s="76" t="s">
        <v>2185</v>
      </c>
      <c r="M272" s="77" t="s">
        <v>2408</v>
      </c>
      <c r="N272" s="3" t="s">
        <v>446</v>
      </c>
      <c r="P272" s="3">
        <v>25</v>
      </c>
      <c r="Q272" s="1" t="s">
        <v>2193</v>
      </c>
      <c r="R272" s="2">
        <v>30.45</v>
      </c>
      <c r="S272" s="3" t="s">
        <v>436</v>
      </c>
      <c r="T272" s="1" t="s">
        <v>2411</v>
      </c>
      <c r="U272" s="3" t="s">
        <v>2196</v>
      </c>
      <c r="V272" s="3" t="s">
        <v>2196</v>
      </c>
      <c r="W272" s="3" t="s">
        <v>2846</v>
      </c>
      <c r="X272" s="3" t="s">
        <v>1019</v>
      </c>
      <c r="Y272" s="3">
        <f t="shared" si="8"/>
        <v>800</v>
      </c>
      <c r="Z272" s="3">
        <f t="shared" si="9"/>
        <v>19200</v>
      </c>
      <c r="AC272" s="5"/>
    </row>
    <row r="273" spans="1:29" s="3" customFormat="1" ht="10.199999999999999" x14ac:dyDescent="0.2">
      <c r="A273" s="1" t="s">
        <v>2429</v>
      </c>
      <c r="B273" s="2">
        <v>38.5</v>
      </c>
      <c r="C273" s="1" t="s">
        <v>2193</v>
      </c>
      <c r="D273" s="1" t="s">
        <v>2186</v>
      </c>
      <c r="E273" s="3" t="s">
        <v>2187</v>
      </c>
      <c r="F273" s="3">
        <v>16</v>
      </c>
      <c r="G273" s="3">
        <v>25</v>
      </c>
      <c r="J273" s="3" t="s">
        <v>446</v>
      </c>
      <c r="K273" s="75" t="s">
        <v>2430</v>
      </c>
      <c r="L273" s="76" t="s">
        <v>2185</v>
      </c>
      <c r="M273" s="77" t="s">
        <v>2430</v>
      </c>
      <c r="N273" s="3" t="s">
        <v>446</v>
      </c>
      <c r="P273" s="3">
        <v>25</v>
      </c>
      <c r="Q273" s="1" t="s">
        <v>2193</v>
      </c>
      <c r="R273" s="2">
        <v>35.25</v>
      </c>
      <c r="S273" s="3" t="s">
        <v>436</v>
      </c>
      <c r="T273" s="1" t="s">
        <v>2431</v>
      </c>
      <c r="U273" s="3" t="s">
        <v>2196</v>
      </c>
      <c r="V273" s="3" t="s">
        <v>2196</v>
      </c>
      <c r="W273" s="3" t="s">
        <v>2846</v>
      </c>
      <c r="X273" s="3" t="s">
        <v>1019</v>
      </c>
      <c r="Y273" s="3">
        <f t="shared" si="8"/>
        <v>800</v>
      </c>
      <c r="Z273" s="3">
        <f t="shared" si="9"/>
        <v>19200</v>
      </c>
      <c r="AC273" s="5"/>
    </row>
    <row r="274" spans="1:29" s="3" customFormat="1" ht="10.199999999999999" x14ac:dyDescent="0.2">
      <c r="A274" s="1" t="s">
        <v>2432</v>
      </c>
      <c r="B274" s="2">
        <v>84</v>
      </c>
      <c r="C274" s="1" t="s">
        <v>2193</v>
      </c>
      <c r="D274" s="1" t="s">
        <v>2186</v>
      </c>
      <c r="E274" s="3" t="s">
        <v>2187</v>
      </c>
      <c r="F274" s="3">
        <v>16</v>
      </c>
      <c r="G274" s="3">
        <v>25</v>
      </c>
      <c r="J274" s="3" t="s">
        <v>446</v>
      </c>
      <c r="K274" s="75" t="s">
        <v>2430</v>
      </c>
      <c r="L274" s="76" t="s">
        <v>2185</v>
      </c>
      <c r="M274" s="77" t="s">
        <v>2430</v>
      </c>
      <c r="N274" s="3" t="s">
        <v>446</v>
      </c>
      <c r="P274" s="3">
        <v>25</v>
      </c>
      <c r="Q274" s="1" t="s">
        <v>2193</v>
      </c>
      <c r="R274" s="2">
        <v>55.25</v>
      </c>
      <c r="S274" s="3" t="s">
        <v>436</v>
      </c>
      <c r="T274" s="1" t="s">
        <v>2433</v>
      </c>
      <c r="U274" s="3" t="s">
        <v>2196</v>
      </c>
      <c r="V274" s="3" t="s">
        <v>2196</v>
      </c>
      <c r="W274" s="3" t="s">
        <v>2846</v>
      </c>
      <c r="X274" s="3" t="s">
        <v>1019</v>
      </c>
      <c r="Y274" s="3">
        <f t="shared" si="8"/>
        <v>800</v>
      </c>
      <c r="Z274" s="3">
        <f t="shared" si="9"/>
        <v>19200</v>
      </c>
      <c r="AC274" s="5"/>
    </row>
    <row r="275" spans="1:29" s="3" customFormat="1" ht="10.199999999999999" x14ac:dyDescent="0.2">
      <c r="A275" s="1" t="s">
        <v>2434</v>
      </c>
      <c r="B275" s="2">
        <v>76.25</v>
      </c>
      <c r="C275" s="1" t="s">
        <v>2193</v>
      </c>
      <c r="D275" s="1" t="s">
        <v>2186</v>
      </c>
      <c r="E275" s="3" t="s">
        <v>2187</v>
      </c>
      <c r="F275" s="3">
        <v>16</v>
      </c>
      <c r="G275" s="3">
        <v>25</v>
      </c>
      <c r="J275" s="3" t="s">
        <v>446</v>
      </c>
      <c r="K275" s="75" t="s">
        <v>2430</v>
      </c>
      <c r="L275" s="76" t="s">
        <v>2185</v>
      </c>
      <c r="M275" s="77" t="s">
        <v>2430</v>
      </c>
      <c r="N275" s="3" t="s">
        <v>446</v>
      </c>
      <c r="P275" s="3">
        <v>25</v>
      </c>
      <c r="Q275" s="1" t="s">
        <v>2193</v>
      </c>
      <c r="R275" s="2">
        <v>66.099999999999994</v>
      </c>
      <c r="S275" s="3" t="s">
        <v>436</v>
      </c>
      <c r="T275" s="1" t="s">
        <v>2435</v>
      </c>
      <c r="U275" s="3" t="s">
        <v>2196</v>
      </c>
      <c r="V275" s="3" t="s">
        <v>2196</v>
      </c>
      <c r="W275" s="3" t="s">
        <v>2846</v>
      </c>
      <c r="X275" s="3" t="s">
        <v>1019</v>
      </c>
      <c r="Y275" s="3">
        <f t="shared" si="8"/>
        <v>800</v>
      </c>
      <c r="Z275" s="3">
        <f t="shared" si="9"/>
        <v>19200</v>
      </c>
      <c r="AC275" s="5"/>
    </row>
    <row r="276" spans="1:29" s="3" customFormat="1" ht="10.199999999999999" x14ac:dyDescent="0.2">
      <c r="A276" s="1" t="s">
        <v>2372</v>
      </c>
      <c r="B276" s="2">
        <v>76</v>
      </c>
      <c r="C276" s="1" t="s">
        <v>2193</v>
      </c>
      <c r="D276" s="1" t="s">
        <v>2186</v>
      </c>
      <c r="E276" s="3" t="s">
        <v>2187</v>
      </c>
      <c r="F276" s="3">
        <v>16</v>
      </c>
      <c r="G276" s="3">
        <v>25</v>
      </c>
      <c r="I276" s="78"/>
      <c r="J276" s="3" t="s">
        <v>446</v>
      </c>
      <c r="K276" s="75" t="s">
        <v>2370</v>
      </c>
      <c r="L276" s="76" t="s">
        <v>2185</v>
      </c>
      <c r="M276" s="77" t="s">
        <v>2430</v>
      </c>
      <c r="N276" s="3" t="s">
        <v>446</v>
      </c>
      <c r="O276" s="3" t="s">
        <v>2370</v>
      </c>
      <c r="P276" s="3">
        <v>25</v>
      </c>
      <c r="Q276" s="1" t="s">
        <v>2193</v>
      </c>
      <c r="R276" s="2">
        <v>80</v>
      </c>
      <c r="S276" s="3" t="s">
        <v>436</v>
      </c>
      <c r="T276" s="1" t="s">
        <v>2438</v>
      </c>
      <c r="U276" s="3" t="s">
        <v>2196</v>
      </c>
      <c r="V276" s="3" t="s">
        <v>2196</v>
      </c>
      <c r="W276" s="3" t="s">
        <v>2846</v>
      </c>
      <c r="X276" s="3" t="s">
        <v>1019</v>
      </c>
      <c r="Y276" s="3">
        <f t="shared" si="8"/>
        <v>800</v>
      </c>
      <c r="Z276" s="3">
        <f t="shared" si="9"/>
        <v>19200</v>
      </c>
      <c r="AC276" s="5"/>
    </row>
    <row r="277" spans="1:29" s="3" customFormat="1" ht="10.199999999999999" x14ac:dyDescent="0.2">
      <c r="A277" s="1" t="s">
        <v>2440</v>
      </c>
      <c r="B277" s="2">
        <v>225</v>
      </c>
      <c r="C277" s="1" t="s">
        <v>2218</v>
      </c>
      <c r="D277" s="1" t="s">
        <v>2186</v>
      </c>
      <c r="E277" s="3" t="s">
        <v>2187</v>
      </c>
      <c r="F277" s="3">
        <v>16</v>
      </c>
      <c r="G277" s="3">
        <v>25</v>
      </c>
      <c r="J277" s="3" t="s">
        <v>446</v>
      </c>
      <c r="K277" s="75" t="s">
        <v>2441</v>
      </c>
      <c r="L277" s="76" t="s">
        <v>2185</v>
      </c>
      <c r="M277" s="77" t="s">
        <v>2441</v>
      </c>
      <c r="N277" s="3" t="s">
        <v>446</v>
      </c>
      <c r="P277" s="3">
        <v>25</v>
      </c>
      <c r="Q277" s="1" t="s">
        <v>2218</v>
      </c>
      <c r="R277" s="2">
        <v>390</v>
      </c>
      <c r="S277" s="3" t="s">
        <v>436</v>
      </c>
      <c r="T277" s="1" t="s">
        <v>2815</v>
      </c>
      <c r="U277" s="3" t="s">
        <v>2196</v>
      </c>
      <c r="V277" s="3" t="s">
        <v>2196</v>
      </c>
      <c r="W277" s="3" t="s">
        <v>2846</v>
      </c>
      <c r="X277" s="3" t="s">
        <v>1019</v>
      </c>
      <c r="Y277" s="3">
        <f t="shared" si="8"/>
        <v>800</v>
      </c>
      <c r="Z277" s="3">
        <f t="shared" si="9"/>
        <v>19200</v>
      </c>
      <c r="AC277" s="5"/>
    </row>
    <row r="278" spans="1:29" s="3" customFormat="1" ht="10.199999999999999" x14ac:dyDescent="0.2">
      <c r="A278" s="1" t="s">
        <v>2445</v>
      </c>
      <c r="B278" s="2">
        <v>96.5</v>
      </c>
      <c r="C278" s="1" t="s">
        <v>2193</v>
      </c>
      <c r="D278" s="1" t="s">
        <v>2186</v>
      </c>
      <c r="E278" s="3" t="s">
        <v>2187</v>
      </c>
      <c r="F278" s="3">
        <v>16</v>
      </c>
      <c r="G278" s="3">
        <v>25</v>
      </c>
      <c r="J278" s="3" t="s">
        <v>446</v>
      </c>
      <c r="K278" s="75" t="s">
        <v>2446</v>
      </c>
      <c r="L278" s="76" t="s">
        <v>2185</v>
      </c>
      <c r="M278" s="77" t="s">
        <v>2446</v>
      </c>
      <c r="N278" s="3" t="s">
        <v>446</v>
      </c>
      <c r="P278" s="3">
        <v>25</v>
      </c>
      <c r="Q278" s="1" t="s">
        <v>2193</v>
      </c>
      <c r="R278" s="2">
        <v>80</v>
      </c>
      <c r="S278" s="3" t="s">
        <v>436</v>
      </c>
      <c r="T278" s="1" t="s">
        <v>2694</v>
      </c>
      <c r="U278" s="3" t="s">
        <v>2196</v>
      </c>
      <c r="V278" s="3" t="s">
        <v>2196</v>
      </c>
      <c r="W278" s="3" t="s">
        <v>2846</v>
      </c>
      <c r="X278" s="3" t="s">
        <v>1019</v>
      </c>
      <c r="Y278" s="3">
        <f t="shared" si="8"/>
        <v>800</v>
      </c>
      <c r="Z278" s="3">
        <f t="shared" si="9"/>
        <v>19200</v>
      </c>
      <c r="AC278" s="5"/>
    </row>
    <row r="279" spans="1:29" s="3" customFormat="1" ht="10.199999999999999" x14ac:dyDescent="0.2">
      <c r="A279" s="1" t="s">
        <v>2447</v>
      </c>
      <c r="B279" s="2">
        <v>64</v>
      </c>
      <c r="C279" s="1" t="s">
        <v>2193</v>
      </c>
      <c r="D279" s="1" t="s">
        <v>2186</v>
      </c>
      <c r="E279" s="3" t="s">
        <v>2187</v>
      </c>
      <c r="F279" s="3">
        <v>16</v>
      </c>
      <c r="G279" s="3">
        <v>25</v>
      </c>
      <c r="J279" s="3" t="s">
        <v>446</v>
      </c>
      <c r="K279" s="75" t="s">
        <v>2448</v>
      </c>
      <c r="L279" s="76" t="s">
        <v>2185</v>
      </c>
      <c r="M279" s="77" t="s">
        <v>2448</v>
      </c>
      <c r="N279" s="3" t="s">
        <v>446</v>
      </c>
      <c r="P279" s="3">
        <v>25</v>
      </c>
      <c r="Q279" s="1" t="s">
        <v>2218</v>
      </c>
      <c r="R279" s="2">
        <v>200</v>
      </c>
      <c r="S279" s="3" t="s">
        <v>436</v>
      </c>
      <c r="T279" s="1" t="s">
        <v>2449</v>
      </c>
      <c r="U279" s="3" t="s">
        <v>2196</v>
      </c>
      <c r="V279" s="3" t="s">
        <v>2196</v>
      </c>
      <c r="W279" s="3" t="s">
        <v>2846</v>
      </c>
      <c r="X279" s="3" t="s">
        <v>1019</v>
      </c>
      <c r="Y279" s="3">
        <f t="shared" si="8"/>
        <v>800</v>
      </c>
      <c r="Z279" s="3">
        <f t="shared" si="9"/>
        <v>19200</v>
      </c>
      <c r="AC279" s="5"/>
    </row>
    <row r="280" spans="1:29" s="3" customFormat="1" ht="10.199999999999999" x14ac:dyDescent="0.2">
      <c r="A280" s="1" t="s">
        <v>425</v>
      </c>
      <c r="B280" s="2">
        <v>400</v>
      </c>
      <c r="C280" s="1" t="s">
        <v>2218</v>
      </c>
      <c r="D280" s="1" t="s">
        <v>2186</v>
      </c>
      <c r="E280" s="3" t="s">
        <v>2187</v>
      </c>
      <c r="F280" s="3">
        <v>16</v>
      </c>
      <c r="G280" s="3">
        <v>25</v>
      </c>
      <c r="J280" s="3" t="s">
        <v>446</v>
      </c>
      <c r="K280" s="75" t="s">
        <v>2448</v>
      </c>
      <c r="L280" s="76" t="s">
        <v>2185</v>
      </c>
      <c r="M280" s="77" t="s">
        <v>2448</v>
      </c>
      <c r="N280" s="3" t="s">
        <v>446</v>
      </c>
      <c r="O280" s="78"/>
      <c r="P280" s="3">
        <v>25</v>
      </c>
      <c r="Q280" s="1" t="s">
        <v>2450</v>
      </c>
      <c r="R280" s="2">
        <v>0</v>
      </c>
      <c r="S280" s="3" t="s">
        <v>436</v>
      </c>
      <c r="T280" s="1" t="s">
        <v>2451</v>
      </c>
      <c r="U280" s="3" t="s">
        <v>2196</v>
      </c>
      <c r="V280" s="3" t="s">
        <v>2196</v>
      </c>
      <c r="W280" s="3" t="s">
        <v>2846</v>
      </c>
      <c r="X280" s="3" t="s">
        <v>1019</v>
      </c>
      <c r="Y280" s="3">
        <f t="shared" si="8"/>
        <v>800</v>
      </c>
      <c r="Z280" s="3">
        <f t="shared" si="9"/>
        <v>19200</v>
      </c>
      <c r="AC280" s="5"/>
    </row>
    <row r="281" spans="1:29" s="3" customFormat="1" ht="10.199999999999999" x14ac:dyDescent="0.2">
      <c r="A281" s="1" t="s">
        <v>2698</v>
      </c>
      <c r="B281" s="2">
        <v>23.25</v>
      </c>
      <c r="C281" s="1" t="s">
        <v>2193</v>
      </c>
      <c r="D281" s="1" t="s">
        <v>2186</v>
      </c>
      <c r="E281" s="3" t="s">
        <v>2187</v>
      </c>
      <c r="F281" s="3">
        <v>16</v>
      </c>
      <c r="G281" s="3">
        <v>25</v>
      </c>
      <c r="J281" s="3" t="s">
        <v>446</v>
      </c>
      <c r="K281" s="75" t="s">
        <v>2466</v>
      </c>
      <c r="L281" s="76" t="s">
        <v>2185</v>
      </c>
      <c r="M281" s="77" t="s">
        <v>2448</v>
      </c>
      <c r="N281" s="3" t="s">
        <v>446</v>
      </c>
      <c r="O281" s="3" t="s">
        <v>2813</v>
      </c>
      <c r="P281" s="3">
        <v>25</v>
      </c>
      <c r="Q281" s="1" t="s">
        <v>2450</v>
      </c>
      <c r="R281" s="2">
        <v>0</v>
      </c>
      <c r="S281" s="3" t="s">
        <v>436</v>
      </c>
      <c r="T281" s="1" t="s">
        <v>2451</v>
      </c>
      <c r="U281" s="3" t="s">
        <v>2196</v>
      </c>
      <c r="V281" s="3" t="s">
        <v>2196</v>
      </c>
      <c r="W281" s="3" t="s">
        <v>2846</v>
      </c>
      <c r="X281" s="3" t="s">
        <v>1019</v>
      </c>
      <c r="Y281" s="3">
        <f t="shared" si="8"/>
        <v>800</v>
      </c>
      <c r="Z281" s="3">
        <f t="shared" si="9"/>
        <v>19200</v>
      </c>
      <c r="AC281" s="5"/>
    </row>
    <row r="282" spans="1:29" s="3" customFormat="1" ht="10.199999999999999" x14ac:dyDescent="0.2">
      <c r="A282" s="1" t="s">
        <v>2452</v>
      </c>
      <c r="B282" s="2">
        <v>71.75</v>
      </c>
      <c r="C282" s="1" t="s">
        <v>2193</v>
      </c>
      <c r="D282" s="1" t="s">
        <v>2186</v>
      </c>
      <c r="E282" s="3" t="s">
        <v>2187</v>
      </c>
      <c r="F282" s="3">
        <v>16</v>
      </c>
      <c r="G282" s="3">
        <v>25</v>
      </c>
      <c r="J282" s="3" t="s">
        <v>446</v>
      </c>
      <c r="K282" s="75" t="s">
        <v>2453</v>
      </c>
      <c r="L282" s="76" t="s">
        <v>2185</v>
      </c>
      <c r="M282" s="77" t="s">
        <v>2453</v>
      </c>
      <c r="N282" s="3" t="s">
        <v>446</v>
      </c>
      <c r="P282" s="3">
        <v>25</v>
      </c>
      <c r="Q282" s="1" t="s">
        <v>2193</v>
      </c>
      <c r="R282" s="2">
        <v>57</v>
      </c>
      <c r="S282" s="3" t="s">
        <v>436</v>
      </c>
      <c r="T282" s="1" t="s">
        <v>2454</v>
      </c>
      <c r="U282" s="3" t="s">
        <v>2196</v>
      </c>
      <c r="V282" s="3" t="s">
        <v>2196</v>
      </c>
      <c r="W282" s="3" t="s">
        <v>2846</v>
      </c>
      <c r="X282" s="3" t="s">
        <v>1019</v>
      </c>
      <c r="Y282" s="3">
        <f t="shared" si="8"/>
        <v>800</v>
      </c>
      <c r="Z282" s="3">
        <f t="shared" si="9"/>
        <v>19200</v>
      </c>
      <c r="AC282" s="5"/>
    </row>
    <row r="283" spans="1:29" s="3" customFormat="1" ht="10.199999999999999" x14ac:dyDescent="0.2">
      <c r="A283" s="1" t="s">
        <v>2455</v>
      </c>
      <c r="B283" s="2">
        <v>85.25</v>
      </c>
      <c r="C283" s="1" t="s">
        <v>2193</v>
      </c>
      <c r="D283" s="1" t="s">
        <v>2186</v>
      </c>
      <c r="E283" s="3" t="s">
        <v>2187</v>
      </c>
      <c r="F283" s="3">
        <v>16</v>
      </c>
      <c r="G283" s="3">
        <v>25</v>
      </c>
      <c r="J283" s="3" t="s">
        <v>446</v>
      </c>
      <c r="K283" s="75" t="s">
        <v>2453</v>
      </c>
      <c r="L283" s="76" t="s">
        <v>2185</v>
      </c>
      <c r="M283" s="77" t="s">
        <v>2453</v>
      </c>
      <c r="N283" s="3" t="s">
        <v>446</v>
      </c>
      <c r="P283" s="3">
        <v>25</v>
      </c>
      <c r="Q283" s="1" t="s">
        <v>2193</v>
      </c>
      <c r="R283" s="2">
        <v>58.5</v>
      </c>
      <c r="S283" s="3" t="s">
        <v>436</v>
      </c>
      <c r="T283" s="1" t="s">
        <v>2456</v>
      </c>
      <c r="U283" s="3" t="s">
        <v>2196</v>
      </c>
      <c r="V283" s="3" t="s">
        <v>2196</v>
      </c>
      <c r="W283" s="3" t="s">
        <v>2846</v>
      </c>
      <c r="X283" s="3" t="s">
        <v>1019</v>
      </c>
      <c r="Y283" s="3">
        <f t="shared" si="8"/>
        <v>800</v>
      </c>
      <c r="Z283" s="3">
        <f t="shared" si="9"/>
        <v>19200</v>
      </c>
      <c r="AC283" s="5"/>
    </row>
    <row r="284" spans="1:29" s="3" customFormat="1" ht="10.199999999999999" x14ac:dyDescent="0.2">
      <c r="A284" s="1" t="s">
        <v>2457</v>
      </c>
      <c r="B284" s="2">
        <v>215</v>
      </c>
      <c r="C284" s="1" t="s">
        <v>2193</v>
      </c>
      <c r="D284" s="1" t="s">
        <v>2186</v>
      </c>
      <c r="E284" s="3" t="s">
        <v>2187</v>
      </c>
      <c r="F284" s="3">
        <v>16</v>
      </c>
      <c r="G284" s="3">
        <v>25</v>
      </c>
      <c r="J284" s="3" t="s">
        <v>446</v>
      </c>
      <c r="K284" s="75" t="s">
        <v>2453</v>
      </c>
      <c r="L284" s="76" t="s">
        <v>2185</v>
      </c>
      <c r="M284" s="77" t="s">
        <v>2453</v>
      </c>
      <c r="N284" s="3" t="s">
        <v>446</v>
      </c>
      <c r="P284" s="3">
        <v>25</v>
      </c>
      <c r="Q284" s="1" t="s">
        <v>2193</v>
      </c>
      <c r="R284" s="2">
        <v>76.5</v>
      </c>
      <c r="S284" s="3" t="s">
        <v>436</v>
      </c>
      <c r="T284" s="1" t="s">
        <v>2458</v>
      </c>
      <c r="U284" s="3" t="s">
        <v>2196</v>
      </c>
      <c r="V284" s="3" t="s">
        <v>2196</v>
      </c>
      <c r="W284" s="3" t="s">
        <v>2846</v>
      </c>
      <c r="X284" s="3" t="s">
        <v>1019</v>
      </c>
      <c r="Y284" s="3">
        <f t="shared" si="8"/>
        <v>800</v>
      </c>
      <c r="Z284" s="3">
        <f t="shared" si="9"/>
        <v>19200</v>
      </c>
      <c r="AC284" s="5"/>
    </row>
    <row r="285" spans="1:29" s="3" customFormat="1" ht="10.199999999999999" x14ac:dyDescent="0.2">
      <c r="A285" s="1" t="s">
        <v>2459</v>
      </c>
      <c r="B285" s="2">
        <v>365</v>
      </c>
      <c r="C285" s="1" t="s">
        <v>2218</v>
      </c>
      <c r="D285" s="1" t="s">
        <v>2186</v>
      </c>
      <c r="E285" s="3" t="s">
        <v>2187</v>
      </c>
      <c r="F285" s="3">
        <v>16</v>
      </c>
      <c r="G285" s="3">
        <v>25</v>
      </c>
      <c r="J285" s="3" t="s">
        <v>446</v>
      </c>
      <c r="K285" s="75" t="s">
        <v>2453</v>
      </c>
      <c r="L285" s="76" t="s">
        <v>2185</v>
      </c>
      <c r="M285" s="77" t="s">
        <v>2453</v>
      </c>
      <c r="N285" s="3" t="s">
        <v>446</v>
      </c>
      <c r="P285" s="3">
        <v>25</v>
      </c>
      <c r="Q285" s="1" t="s">
        <v>2218</v>
      </c>
      <c r="R285" s="2">
        <v>230</v>
      </c>
      <c r="S285" s="3" t="s">
        <v>436</v>
      </c>
      <c r="T285" s="1" t="s">
        <v>2460</v>
      </c>
      <c r="U285" s="3" t="s">
        <v>2196</v>
      </c>
      <c r="V285" s="3" t="s">
        <v>2196</v>
      </c>
      <c r="W285" s="3" t="s">
        <v>2846</v>
      </c>
      <c r="X285" s="3" t="s">
        <v>1019</v>
      </c>
      <c r="Y285" s="3">
        <f t="shared" si="8"/>
        <v>800</v>
      </c>
      <c r="Z285" s="3">
        <f t="shared" si="9"/>
        <v>19200</v>
      </c>
      <c r="AC285" s="5"/>
    </row>
    <row r="286" spans="1:29" s="3" customFormat="1" ht="10.199999999999999" x14ac:dyDescent="0.2">
      <c r="A286" s="1" t="s">
        <v>2461</v>
      </c>
      <c r="B286" s="2">
        <v>200</v>
      </c>
      <c r="C286" s="1" t="s">
        <v>2218</v>
      </c>
      <c r="D286" s="1" t="s">
        <v>2186</v>
      </c>
      <c r="E286" s="3" t="s">
        <v>2187</v>
      </c>
      <c r="F286" s="3">
        <v>16</v>
      </c>
      <c r="G286" s="3">
        <v>25</v>
      </c>
      <c r="J286" s="3" t="s">
        <v>446</v>
      </c>
      <c r="K286" s="75" t="s">
        <v>2453</v>
      </c>
      <c r="L286" s="76" t="s">
        <v>2185</v>
      </c>
      <c r="M286" s="77" t="s">
        <v>2453</v>
      </c>
      <c r="N286" s="3" t="s">
        <v>446</v>
      </c>
      <c r="P286" s="3">
        <v>25</v>
      </c>
      <c r="Q286" s="1" t="s">
        <v>2193</v>
      </c>
      <c r="R286" s="2">
        <v>83.75</v>
      </c>
      <c r="S286" s="3" t="s">
        <v>436</v>
      </c>
      <c r="T286" s="1" t="s">
        <v>2462</v>
      </c>
      <c r="U286" s="3" t="s">
        <v>2196</v>
      </c>
      <c r="V286" s="3" t="s">
        <v>2196</v>
      </c>
      <c r="W286" s="3" t="s">
        <v>2846</v>
      </c>
      <c r="X286" s="3" t="s">
        <v>1019</v>
      </c>
      <c r="Y286" s="3">
        <f t="shared" si="8"/>
        <v>800</v>
      </c>
      <c r="Z286" s="3">
        <f t="shared" si="9"/>
        <v>19200</v>
      </c>
      <c r="AC286" s="5"/>
    </row>
    <row r="287" spans="1:29" s="3" customFormat="1" ht="10.199999999999999" x14ac:dyDescent="0.2">
      <c r="A287" s="1" t="s">
        <v>2685</v>
      </c>
      <c r="B287" s="2">
        <v>225</v>
      </c>
      <c r="C287" s="1" t="s">
        <v>2193</v>
      </c>
      <c r="D287" s="1" t="s">
        <v>2186</v>
      </c>
      <c r="E287" s="3" t="s">
        <v>2187</v>
      </c>
      <c r="F287" s="3">
        <v>16</v>
      </c>
      <c r="G287" s="3">
        <v>25</v>
      </c>
      <c r="J287" s="3" t="s">
        <v>446</v>
      </c>
      <c r="K287" s="75" t="s">
        <v>2381</v>
      </c>
      <c r="L287" s="76" t="s">
        <v>2185</v>
      </c>
      <c r="M287" s="77" t="s">
        <v>2453</v>
      </c>
      <c r="N287" s="3" t="s">
        <v>446</v>
      </c>
      <c r="O287" s="3" t="s">
        <v>2806</v>
      </c>
      <c r="P287" s="3">
        <v>25</v>
      </c>
      <c r="Q287" s="1" t="s">
        <v>2193</v>
      </c>
      <c r="R287" s="2">
        <v>86.5</v>
      </c>
      <c r="S287" s="3" t="s">
        <v>436</v>
      </c>
      <c r="T287" s="1" t="s">
        <v>2463</v>
      </c>
      <c r="U287" s="3" t="s">
        <v>2196</v>
      </c>
      <c r="V287" s="3" t="s">
        <v>2196</v>
      </c>
      <c r="W287" s="3" t="s">
        <v>2846</v>
      </c>
      <c r="X287" s="3" t="s">
        <v>1019</v>
      </c>
      <c r="Y287" s="3">
        <f t="shared" si="8"/>
        <v>800</v>
      </c>
      <c r="Z287" s="3">
        <f t="shared" si="9"/>
        <v>19200</v>
      </c>
      <c r="AC287" s="5"/>
    </row>
    <row r="288" spans="1:29" s="3" customFormat="1" ht="10.199999999999999" x14ac:dyDescent="0.2">
      <c r="A288" s="1" t="s">
        <v>2703</v>
      </c>
      <c r="B288" s="2">
        <v>24.75</v>
      </c>
      <c r="C288" s="1" t="s">
        <v>2193</v>
      </c>
      <c r="D288" s="1" t="s">
        <v>2186</v>
      </c>
      <c r="E288" s="3" t="s">
        <v>2187</v>
      </c>
      <c r="F288" s="3">
        <v>16</v>
      </c>
      <c r="G288" s="3">
        <v>25</v>
      </c>
      <c r="J288" s="3" t="s">
        <v>446</v>
      </c>
      <c r="K288" s="75" t="s">
        <v>2567</v>
      </c>
      <c r="L288" s="76" t="s">
        <v>2185</v>
      </c>
      <c r="M288" s="77" t="s">
        <v>2453</v>
      </c>
      <c r="N288" s="3" t="s">
        <v>446</v>
      </c>
      <c r="O288" s="3" t="s">
        <v>2812</v>
      </c>
      <c r="P288" s="3">
        <v>25</v>
      </c>
      <c r="Q288" s="1" t="s">
        <v>2193</v>
      </c>
      <c r="R288" s="2">
        <v>97</v>
      </c>
      <c r="S288" s="3" t="s">
        <v>436</v>
      </c>
      <c r="T288" s="1" t="s">
        <v>2464</v>
      </c>
      <c r="U288" s="3" t="s">
        <v>2196</v>
      </c>
      <c r="V288" s="3" t="s">
        <v>2196</v>
      </c>
      <c r="W288" s="3" t="s">
        <v>2846</v>
      </c>
      <c r="X288" s="3" t="s">
        <v>1019</v>
      </c>
      <c r="Y288" s="3">
        <f t="shared" si="8"/>
        <v>800</v>
      </c>
      <c r="Z288" s="3">
        <f t="shared" si="9"/>
        <v>19200</v>
      </c>
      <c r="AC288" s="5"/>
    </row>
    <row r="289" spans="1:29" s="3" customFormat="1" ht="10.199999999999999" x14ac:dyDescent="0.2">
      <c r="A289" s="1" t="s">
        <v>2465</v>
      </c>
      <c r="B289" s="2">
        <v>36.6</v>
      </c>
      <c r="C289" s="1" t="s">
        <v>2193</v>
      </c>
      <c r="D289" s="1" t="s">
        <v>2186</v>
      </c>
      <c r="E289" s="3" t="s">
        <v>2187</v>
      </c>
      <c r="F289" s="3">
        <v>16</v>
      </c>
      <c r="G289" s="3">
        <v>25</v>
      </c>
      <c r="J289" s="3" t="s">
        <v>446</v>
      </c>
      <c r="K289" s="75" t="s">
        <v>2466</v>
      </c>
      <c r="L289" s="76" t="s">
        <v>2185</v>
      </c>
      <c r="M289" s="77" t="s">
        <v>2466</v>
      </c>
      <c r="N289" s="3" t="s">
        <v>446</v>
      </c>
      <c r="P289" s="3">
        <v>25</v>
      </c>
      <c r="Q289" s="1" t="s">
        <v>2193</v>
      </c>
      <c r="R289" s="2">
        <v>32.1</v>
      </c>
      <c r="S289" s="3" t="s">
        <v>436</v>
      </c>
      <c r="T289" s="1" t="s">
        <v>2467</v>
      </c>
      <c r="U289" s="3" t="s">
        <v>2196</v>
      </c>
      <c r="V289" s="3" t="s">
        <v>2196</v>
      </c>
      <c r="W289" s="3" t="s">
        <v>2846</v>
      </c>
      <c r="X289" s="3" t="s">
        <v>1019</v>
      </c>
      <c r="Y289" s="3">
        <f t="shared" si="8"/>
        <v>800</v>
      </c>
      <c r="Z289" s="3">
        <f t="shared" si="9"/>
        <v>19200</v>
      </c>
      <c r="AC289" s="5"/>
    </row>
    <row r="290" spans="1:29" s="3" customFormat="1" ht="10.199999999999999" x14ac:dyDescent="0.2">
      <c r="A290" s="1" t="s">
        <v>2468</v>
      </c>
      <c r="B290" s="2">
        <v>50</v>
      </c>
      <c r="C290" s="1" t="s">
        <v>2193</v>
      </c>
      <c r="D290" s="1" t="s">
        <v>2186</v>
      </c>
      <c r="E290" s="3" t="s">
        <v>2187</v>
      </c>
      <c r="F290" s="3">
        <v>16</v>
      </c>
      <c r="G290" s="3">
        <v>25</v>
      </c>
      <c r="J290" s="3" t="s">
        <v>446</v>
      </c>
      <c r="K290" s="75" t="s">
        <v>2466</v>
      </c>
      <c r="L290" s="76" t="s">
        <v>2185</v>
      </c>
      <c r="M290" s="77" t="s">
        <v>2466</v>
      </c>
      <c r="N290" s="3" t="s">
        <v>446</v>
      </c>
      <c r="P290" s="3">
        <v>25</v>
      </c>
      <c r="Q290" s="1" t="s">
        <v>2193</v>
      </c>
      <c r="R290" s="2">
        <v>54</v>
      </c>
      <c r="S290" s="3" t="s">
        <v>436</v>
      </c>
      <c r="T290" s="1" t="s">
        <v>2469</v>
      </c>
      <c r="U290" s="3" t="s">
        <v>2196</v>
      </c>
      <c r="V290" s="3" t="s">
        <v>2196</v>
      </c>
      <c r="W290" s="3" t="s">
        <v>2846</v>
      </c>
      <c r="X290" s="3" t="s">
        <v>1019</v>
      </c>
      <c r="Y290" s="3">
        <f t="shared" si="8"/>
        <v>800</v>
      </c>
      <c r="Z290" s="3">
        <f t="shared" si="9"/>
        <v>19200</v>
      </c>
      <c r="AC290" s="5"/>
    </row>
    <row r="291" spans="1:29" s="3" customFormat="1" ht="10.199999999999999" x14ac:dyDescent="0.2">
      <c r="A291" s="1" t="s">
        <v>2470</v>
      </c>
      <c r="B291" s="2">
        <v>78.5</v>
      </c>
      <c r="C291" s="1" t="s">
        <v>2193</v>
      </c>
      <c r="D291" s="1" t="s">
        <v>2186</v>
      </c>
      <c r="E291" s="3" t="s">
        <v>2187</v>
      </c>
      <c r="F291" s="3">
        <v>16</v>
      </c>
      <c r="G291" s="3">
        <v>25</v>
      </c>
      <c r="J291" s="3" t="s">
        <v>446</v>
      </c>
      <c r="K291" s="75" t="s">
        <v>2466</v>
      </c>
      <c r="L291" s="76" t="s">
        <v>2185</v>
      </c>
      <c r="M291" s="77" t="s">
        <v>2466</v>
      </c>
      <c r="N291" s="3" t="s">
        <v>446</v>
      </c>
      <c r="P291" s="3">
        <v>25</v>
      </c>
      <c r="Q291" s="1" t="s">
        <v>2193</v>
      </c>
      <c r="R291" s="2">
        <v>59</v>
      </c>
      <c r="S291" s="3" t="s">
        <v>436</v>
      </c>
      <c r="T291" s="1" t="s">
        <v>2471</v>
      </c>
      <c r="U291" s="3" t="s">
        <v>2196</v>
      </c>
      <c r="V291" s="3" t="s">
        <v>2196</v>
      </c>
      <c r="W291" s="3" t="s">
        <v>2846</v>
      </c>
      <c r="X291" s="3" t="s">
        <v>1019</v>
      </c>
      <c r="Y291" s="3">
        <f t="shared" si="8"/>
        <v>800</v>
      </c>
      <c r="Z291" s="3">
        <f t="shared" si="9"/>
        <v>19200</v>
      </c>
      <c r="AC291" s="5"/>
    </row>
    <row r="292" spans="1:29" s="3" customFormat="1" ht="10.199999999999999" x14ac:dyDescent="0.2">
      <c r="A292" s="1" t="s">
        <v>2472</v>
      </c>
      <c r="B292" s="2">
        <v>75.75</v>
      </c>
      <c r="C292" s="1" t="s">
        <v>2193</v>
      </c>
      <c r="D292" s="1" t="s">
        <v>2186</v>
      </c>
      <c r="E292" s="3" t="s">
        <v>2187</v>
      </c>
      <c r="F292" s="3">
        <v>16</v>
      </c>
      <c r="G292" s="3">
        <v>25</v>
      </c>
      <c r="J292" s="3" t="s">
        <v>446</v>
      </c>
      <c r="K292" s="75" t="s">
        <v>2466</v>
      </c>
      <c r="L292" s="76" t="s">
        <v>2185</v>
      </c>
      <c r="M292" s="77" t="s">
        <v>2466</v>
      </c>
      <c r="N292" s="3" t="s">
        <v>446</v>
      </c>
      <c r="P292" s="3">
        <v>25</v>
      </c>
      <c r="Q292" s="1" t="s">
        <v>2193</v>
      </c>
      <c r="R292" s="2">
        <v>60.5</v>
      </c>
      <c r="S292" s="3" t="s">
        <v>436</v>
      </c>
      <c r="T292" s="1" t="s">
        <v>2473</v>
      </c>
      <c r="U292" s="3" t="s">
        <v>2196</v>
      </c>
      <c r="V292" s="3" t="s">
        <v>2196</v>
      </c>
      <c r="W292" s="3" t="s">
        <v>2846</v>
      </c>
      <c r="X292" s="3" t="s">
        <v>1019</v>
      </c>
      <c r="Y292" s="3">
        <f t="shared" si="8"/>
        <v>800</v>
      </c>
      <c r="Z292" s="3">
        <f t="shared" si="9"/>
        <v>19200</v>
      </c>
      <c r="AC292" s="5"/>
    </row>
    <row r="293" spans="1:29" s="3" customFormat="1" ht="10.199999999999999" x14ac:dyDescent="0.2">
      <c r="A293" s="1" t="s">
        <v>2474</v>
      </c>
      <c r="B293" s="2">
        <v>81.75</v>
      </c>
      <c r="C293" s="1" t="s">
        <v>2193</v>
      </c>
      <c r="D293" s="1" t="s">
        <v>2186</v>
      </c>
      <c r="E293" s="3" t="s">
        <v>2187</v>
      </c>
      <c r="F293" s="3">
        <v>16</v>
      </c>
      <c r="G293" s="3">
        <v>25</v>
      </c>
      <c r="J293" s="3" t="s">
        <v>446</v>
      </c>
      <c r="K293" s="75" t="s">
        <v>2466</v>
      </c>
      <c r="L293" s="76" t="s">
        <v>2185</v>
      </c>
      <c r="M293" s="77" t="s">
        <v>2466</v>
      </c>
      <c r="N293" s="3" t="s">
        <v>446</v>
      </c>
      <c r="P293" s="3">
        <v>25</v>
      </c>
      <c r="Q293" s="1" t="s">
        <v>2193</v>
      </c>
      <c r="R293" s="2">
        <v>76</v>
      </c>
      <c r="S293" s="3" t="s">
        <v>436</v>
      </c>
      <c r="T293" s="1" t="s">
        <v>2475</v>
      </c>
      <c r="U293" s="3" t="s">
        <v>2196</v>
      </c>
      <c r="V293" s="3" t="s">
        <v>2196</v>
      </c>
      <c r="W293" s="3" t="s">
        <v>2846</v>
      </c>
      <c r="X293" s="3" t="s">
        <v>1019</v>
      </c>
      <c r="Y293" s="3">
        <f t="shared" si="8"/>
        <v>800</v>
      </c>
      <c r="Z293" s="3">
        <f t="shared" si="9"/>
        <v>19200</v>
      </c>
      <c r="AC293" s="5"/>
    </row>
    <row r="294" spans="1:29" s="3" customFormat="1" ht="10.199999999999999" x14ac:dyDescent="0.2">
      <c r="A294" s="1" t="s">
        <v>2476</v>
      </c>
      <c r="B294" s="2">
        <v>81</v>
      </c>
      <c r="C294" s="1" t="s">
        <v>2193</v>
      </c>
      <c r="D294" s="1" t="s">
        <v>2186</v>
      </c>
      <c r="E294" s="3" t="s">
        <v>2187</v>
      </c>
      <c r="F294" s="3">
        <v>16</v>
      </c>
      <c r="G294" s="3">
        <v>25</v>
      </c>
      <c r="J294" s="3" t="s">
        <v>446</v>
      </c>
      <c r="K294" s="75" t="s">
        <v>2466</v>
      </c>
      <c r="L294" s="76" t="s">
        <v>2185</v>
      </c>
      <c r="M294" s="77" t="s">
        <v>2466</v>
      </c>
      <c r="N294" s="3" t="s">
        <v>446</v>
      </c>
      <c r="P294" s="3">
        <v>25</v>
      </c>
      <c r="Q294" s="1" t="s">
        <v>2193</v>
      </c>
      <c r="R294" s="2">
        <v>81.5</v>
      </c>
      <c r="S294" s="3" t="s">
        <v>436</v>
      </c>
      <c r="T294" s="1" t="s">
        <v>2477</v>
      </c>
      <c r="U294" s="3" t="s">
        <v>2196</v>
      </c>
      <c r="V294" s="3" t="s">
        <v>2196</v>
      </c>
      <c r="W294" s="3" t="s">
        <v>2846</v>
      </c>
      <c r="X294" s="3" t="s">
        <v>1019</v>
      </c>
      <c r="Y294" s="3">
        <f t="shared" si="8"/>
        <v>800</v>
      </c>
      <c r="Z294" s="3">
        <f t="shared" si="9"/>
        <v>19200</v>
      </c>
      <c r="AC294" s="5"/>
    </row>
    <row r="295" spans="1:29" s="3" customFormat="1" ht="10.199999999999999" x14ac:dyDescent="0.2">
      <c r="A295" s="1" t="s">
        <v>2478</v>
      </c>
      <c r="B295" s="2">
        <v>79.5</v>
      </c>
      <c r="C295" s="1" t="s">
        <v>2193</v>
      </c>
      <c r="D295" s="1" t="s">
        <v>2186</v>
      </c>
      <c r="E295" s="3" t="s">
        <v>2187</v>
      </c>
      <c r="F295" s="3">
        <v>16</v>
      </c>
      <c r="G295" s="3">
        <v>25</v>
      </c>
      <c r="J295" s="3" t="s">
        <v>446</v>
      </c>
      <c r="K295" s="75" t="s">
        <v>2466</v>
      </c>
      <c r="L295" s="76" t="s">
        <v>2185</v>
      </c>
      <c r="M295" s="77" t="s">
        <v>2466</v>
      </c>
      <c r="N295" s="3" t="s">
        <v>446</v>
      </c>
      <c r="P295" s="3">
        <v>25</v>
      </c>
      <c r="Q295" s="1" t="s">
        <v>2218</v>
      </c>
      <c r="R295" s="2">
        <v>92.25</v>
      </c>
      <c r="S295" s="3" t="s">
        <v>436</v>
      </c>
      <c r="T295" s="1" t="s">
        <v>2479</v>
      </c>
      <c r="U295" s="3" t="s">
        <v>2196</v>
      </c>
      <c r="V295" s="3" t="s">
        <v>2196</v>
      </c>
      <c r="W295" s="3" t="s">
        <v>2846</v>
      </c>
      <c r="X295" s="3" t="s">
        <v>1019</v>
      </c>
      <c r="Y295" s="3">
        <f t="shared" si="8"/>
        <v>800</v>
      </c>
      <c r="Z295" s="3">
        <f t="shared" si="9"/>
        <v>19200</v>
      </c>
      <c r="AC295" s="5"/>
    </row>
    <row r="296" spans="1:29" s="3" customFormat="1" ht="10.199999999999999" x14ac:dyDescent="0.2">
      <c r="A296" s="1" t="s">
        <v>2480</v>
      </c>
      <c r="B296" s="2">
        <v>80.5</v>
      </c>
      <c r="C296" s="1" t="s">
        <v>2193</v>
      </c>
      <c r="D296" s="1" t="s">
        <v>2186</v>
      </c>
      <c r="E296" s="3" t="s">
        <v>2187</v>
      </c>
      <c r="F296" s="3">
        <v>16</v>
      </c>
      <c r="G296" s="3">
        <v>25</v>
      </c>
      <c r="J296" s="3" t="s">
        <v>446</v>
      </c>
      <c r="K296" s="75" t="s">
        <v>2466</v>
      </c>
      <c r="L296" s="76" t="s">
        <v>2185</v>
      </c>
      <c r="M296" s="77" t="s">
        <v>2466</v>
      </c>
      <c r="N296" s="3" t="s">
        <v>446</v>
      </c>
      <c r="P296" s="3">
        <v>25</v>
      </c>
      <c r="Q296" s="1" t="s">
        <v>2218</v>
      </c>
      <c r="R296" s="2">
        <v>400</v>
      </c>
      <c r="S296" s="3" t="s">
        <v>436</v>
      </c>
      <c r="T296" s="1" t="s">
        <v>2481</v>
      </c>
      <c r="U296" s="3" t="s">
        <v>2196</v>
      </c>
      <c r="V296" s="3" t="s">
        <v>2196</v>
      </c>
      <c r="W296" s="3" t="s">
        <v>2846</v>
      </c>
      <c r="X296" s="3" t="s">
        <v>1019</v>
      </c>
      <c r="Y296" s="3">
        <f t="shared" si="8"/>
        <v>800</v>
      </c>
      <c r="Z296" s="3">
        <f t="shared" si="9"/>
        <v>19200</v>
      </c>
      <c r="AC296" s="5"/>
    </row>
    <row r="297" spans="1:29" s="3" customFormat="1" ht="10.199999999999999" x14ac:dyDescent="0.2">
      <c r="A297" s="1" t="s">
        <v>2482</v>
      </c>
      <c r="B297" s="2">
        <v>95.5</v>
      </c>
      <c r="C297" s="1" t="s">
        <v>2193</v>
      </c>
      <c r="D297" s="1" t="s">
        <v>2186</v>
      </c>
      <c r="E297" s="3" t="s">
        <v>2187</v>
      </c>
      <c r="F297" s="3">
        <v>16</v>
      </c>
      <c r="G297" s="3">
        <v>25</v>
      </c>
      <c r="J297" s="3" t="s">
        <v>446</v>
      </c>
      <c r="K297" s="75" t="s">
        <v>2466</v>
      </c>
      <c r="L297" s="76" t="s">
        <v>2185</v>
      </c>
      <c r="M297" s="77" t="s">
        <v>2466</v>
      </c>
      <c r="N297" s="3" t="s">
        <v>446</v>
      </c>
      <c r="P297" s="3">
        <v>25</v>
      </c>
      <c r="Q297" s="1" t="s">
        <v>2218</v>
      </c>
      <c r="R297" s="2">
        <v>365</v>
      </c>
      <c r="S297" s="3" t="s">
        <v>436</v>
      </c>
      <c r="T297" s="1" t="s">
        <v>2483</v>
      </c>
      <c r="U297" s="3" t="s">
        <v>2196</v>
      </c>
      <c r="V297" s="3" t="s">
        <v>2196</v>
      </c>
      <c r="W297" s="3" t="s">
        <v>2846</v>
      </c>
      <c r="X297" s="3" t="s">
        <v>1019</v>
      </c>
      <c r="Y297" s="3">
        <f t="shared" si="8"/>
        <v>800</v>
      </c>
      <c r="Z297" s="3">
        <f t="shared" si="9"/>
        <v>19200</v>
      </c>
      <c r="AC297" s="5"/>
    </row>
    <row r="298" spans="1:29" s="3" customFormat="1" ht="10.199999999999999" x14ac:dyDescent="0.2">
      <c r="A298" s="1" t="s">
        <v>2695</v>
      </c>
      <c r="B298" s="2">
        <v>23.3</v>
      </c>
      <c r="C298" s="1" t="s">
        <v>2193</v>
      </c>
      <c r="D298" s="1" t="s">
        <v>2186</v>
      </c>
      <c r="E298" s="3" t="s">
        <v>2187</v>
      </c>
      <c r="F298" s="3">
        <v>16</v>
      </c>
      <c r="G298" s="3">
        <v>25</v>
      </c>
      <c r="J298" s="3" t="s">
        <v>446</v>
      </c>
      <c r="K298" s="75" t="s">
        <v>2466</v>
      </c>
      <c r="L298" s="76" t="s">
        <v>2185</v>
      </c>
      <c r="M298" s="77" t="s">
        <v>2466</v>
      </c>
      <c r="N298" s="3" t="s">
        <v>446</v>
      </c>
      <c r="P298" s="3">
        <v>25</v>
      </c>
      <c r="Q298" s="1" t="s">
        <v>2193</v>
      </c>
      <c r="R298" s="2">
        <v>21.85</v>
      </c>
      <c r="S298" s="3" t="s">
        <v>436</v>
      </c>
      <c r="T298" s="1" t="s">
        <v>2696</v>
      </c>
      <c r="U298" s="3" t="s">
        <v>2196</v>
      </c>
      <c r="V298" s="3" t="s">
        <v>2196</v>
      </c>
      <c r="W298" s="3" t="s">
        <v>2846</v>
      </c>
      <c r="X298" s="3" t="s">
        <v>1019</v>
      </c>
      <c r="Y298" s="3">
        <f t="shared" si="8"/>
        <v>800</v>
      </c>
      <c r="Z298" s="3">
        <f t="shared" si="9"/>
        <v>19200</v>
      </c>
      <c r="AC298" s="5"/>
    </row>
    <row r="299" spans="1:29" s="3" customFormat="1" ht="10.199999999999999" x14ac:dyDescent="0.2">
      <c r="A299" s="1" t="s">
        <v>2697</v>
      </c>
      <c r="B299" s="2">
        <v>24.8</v>
      </c>
      <c r="C299" s="1" t="s">
        <v>2193</v>
      </c>
      <c r="D299" s="1" t="s">
        <v>2186</v>
      </c>
      <c r="E299" s="3" t="s">
        <v>2187</v>
      </c>
      <c r="F299" s="3">
        <v>16</v>
      </c>
      <c r="G299" s="3">
        <v>25</v>
      </c>
      <c r="J299" s="3" t="s">
        <v>446</v>
      </c>
      <c r="K299" s="75" t="s">
        <v>2466</v>
      </c>
      <c r="L299" s="76" t="s">
        <v>2185</v>
      </c>
      <c r="M299" s="77" t="s">
        <v>2430</v>
      </c>
      <c r="N299" s="3" t="s">
        <v>446</v>
      </c>
      <c r="O299" s="3" t="s">
        <v>2466</v>
      </c>
      <c r="P299" s="3">
        <v>25</v>
      </c>
      <c r="Q299" s="1" t="s">
        <v>2218</v>
      </c>
      <c r="R299" s="2">
        <v>205</v>
      </c>
      <c r="S299" s="3" t="s">
        <v>436</v>
      </c>
      <c r="T299" s="1" t="s">
        <v>2439</v>
      </c>
      <c r="U299" s="3" t="s">
        <v>2196</v>
      </c>
      <c r="V299" s="3" t="s">
        <v>2196</v>
      </c>
      <c r="W299" s="3" t="s">
        <v>2846</v>
      </c>
      <c r="X299" s="3" t="s">
        <v>1019</v>
      </c>
      <c r="Y299" s="3">
        <f t="shared" si="8"/>
        <v>800</v>
      </c>
      <c r="Z299" s="3">
        <f t="shared" si="9"/>
        <v>19200</v>
      </c>
      <c r="AC299" s="5"/>
    </row>
    <row r="300" spans="1:29" s="3" customFormat="1" ht="10.199999999999999" x14ac:dyDescent="0.2">
      <c r="A300" s="1" t="s">
        <v>2488</v>
      </c>
      <c r="B300" s="2">
        <v>36.6</v>
      </c>
      <c r="C300" s="1" t="s">
        <v>2489</v>
      </c>
      <c r="D300" s="1" t="s">
        <v>2186</v>
      </c>
      <c r="E300" s="3" t="s">
        <v>2187</v>
      </c>
      <c r="F300" s="3">
        <v>16</v>
      </c>
      <c r="G300" s="3">
        <v>25</v>
      </c>
      <c r="J300" s="3" t="s">
        <v>446</v>
      </c>
      <c r="K300" s="75" t="s">
        <v>2490</v>
      </c>
      <c r="L300" s="76" t="s">
        <v>2185</v>
      </c>
      <c r="M300" s="77" t="s">
        <v>2490</v>
      </c>
      <c r="N300" s="3" t="s">
        <v>446</v>
      </c>
      <c r="P300" s="3">
        <v>25</v>
      </c>
      <c r="Q300" s="1" t="s">
        <v>2489</v>
      </c>
      <c r="R300" s="2">
        <v>54.75</v>
      </c>
      <c r="S300" s="3" t="s">
        <v>436</v>
      </c>
      <c r="T300" s="1" t="s">
        <v>2491</v>
      </c>
      <c r="U300" s="3" t="s">
        <v>2196</v>
      </c>
      <c r="V300" s="3" t="s">
        <v>2196</v>
      </c>
      <c r="W300" s="3" t="s">
        <v>2846</v>
      </c>
      <c r="X300" s="3" t="s">
        <v>1019</v>
      </c>
      <c r="Y300" s="3">
        <f t="shared" si="8"/>
        <v>800</v>
      </c>
      <c r="Z300" s="3">
        <f t="shared" si="9"/>
        <v>19200</v>
      </c>
      <c r="AC300" s="5"/>
    </row>
    <row r="301" spans="1:29" s="3" customFormat="1" ht="10.199999999999999" x14ac:dyDescent="0.2">
      <c r="A301" s="1" t="s">
        <v>2492</v>
      </c>
      <c r="B301" s="2">
        <v>58</v>
      </c>
      <c r="C301" s="1" t="s">
        <v>2193</v>
      </c>
      <c r="D301" s="1" t="s">
        <v>2186</v>
      </c>
      <c r="E301" s="3" t="s">
        <v>2187</v>
      </c>
      <c r="F301" s="3">
        <v>16</v>
      </c>
      <c r="G301" s="3">
        <v>25</v>
      </c>
      <c r="J301" s="3" t="s">
        <v>446</v>
      </c>
      <c r="K301" s="75" t="s">
        <v>2490</v>
      </c>
      <c r="L301" s="76" t="s">
        <v>2185</v>
      </c>
      <c r="M301" s="77" t="s">
        <v>2490</v>
      </c>
      <c r="N301" s="3" t="s">
        <v>446</v>
      </c>
      <c r="P301" s="3">
        <v>25</v>
      </c>
      <c r="Q301" s="1" t="s">
        <v>2193</v>
      </c>
      <c r="R301" s="2">
        <v>26.75</v>
      </c>
      <c r="S301" s="3" t="s">
        <v>436</v>
      </c>
      <c r="T301" s="1" t="s">
        <v>2493</v>
      </c>
      <c r="U301" s="3" t="s">
        <v>2196</v>
      </c>
      <c r="V301" s="3" t="s">
        <v>2196</v>
      </c>
      <c r="W301" s="3" t="s">
        <v>2846</v>
      </c>
      <c r="X301" s="3" t="s">
        <v>1019</v>
      </c>
      <c r="Y301" s="3">
        <f t="shared" si="8"/>
        <v>800</v>
      </c>
      <c r="Z301" s="3">
        <f t="shared" si="9"/>
        <v>19200</v>
      </c>
      <c r="AC301" s="5"/>
    </row>
    <row r="302" spans="1:29" s="3" customFormat="1" ht="10.199999999999999" x14ac:dyDescent="0.2">
      <c r="A302" s="1" t="s">
        <v>2494</v>
      </c>
      <c r="B302" s="2">
        <v>97</v>
      </c>
      <c r="C302" s="1" t="s">
        <v>2193</v>
      </c>
      <c r="D302" s="1" t="s">
        <v>2186</v>
      </c>
      <c r="E302" s="3" t="s">
        <v>2187</v>
      </c>
      <c r="F302" s="3">
        <v>16</v>
      </c>
      <c r="G302" s="3">
        <v>50</v>
      </c>
      <c r="J302" s="3" t="s">
        <v>446</v>
      </c>
      <c r="K302" s="75" t="s">
        <v>2490</v>
      </c>
      <c r="L302" s="76" t="s">
        <v>2185</v>
      </c>
      <c r="M302" s="77" t="s">
        <v>2490</v>
      </c>
      <c r="N302" s="3" t="s">
        <v>446</v>
      </c>
      <c r="P302" s="3">
        <v>50</v>
      </c>
      <c r="Q302" s="1" t="s">
        <v>2193</v>
      </c>
      <c r="R302" s="2">
        <v>25.9</v>
      </c>
      <c r="S302" s="3" t="s">
        <v>436</v>
      </c>
      <c r="T302" s="1" t="s">
        <v>2495</v>
      </c>
      <c r="U302" s="3" t="s">
        <v>2196</v>
      </c>
      <c r="V302" s="3" t="s">
        <v>2196</v>
      </c>
      <c r="W302" s="3" t="s">
        <v>2846</v>
      </c>
      <c r="X302" s="3" t="s">
        <v>1019</v>
      </c>
      <c r="Y302" s="3">
        <f t="shared" si="8"/>
        <v>1600</v>
      </c>
      <c r="Z302" s="3">
        <f t="shared" si="9"/>
        <v>38400</v>
      </c>
      <c r="AC302" s="5"/>
    </row>
    <row r="303" spans="1:29" s="3" customFormat="1" ht="10.199999999999999" x14ac:dyDescent="0.2">
      <c r="A303" s="1" t="s">
        <v>2496</v>
      </c>
      <c r="B303" s="2">
        <v>86</v>
      </c>
      <c r="C303" s="1" t="s">
        <v>2193</v>
      </c>
      <c r="D303" s="1" t="s">
        <v>2186</v>
      </c>
      <c r="E303" s="3" t="s">
        <v>2187</v>
      </c>
      <c r="F303" s="3">
        <v>16</v>
      </c>
      <c r="G303" s="3">
        <v>25</v>
      </c>
      <c r="J303" s="3" t="s">
        <v>446</v>
      </c>
      <c r="K303" s="75" t="s">
        <v>2490</v>
      </c>
      <c r="L303" s="76" t="s">
        <v>2185</v>
      </c>
      <c r="M303" s="77" t="s">
        <v>2490</v>
      </c>
      <c r="N303" s="3" t="s">
        <v>446</v>
      </c>
      <c r="P303" s="3">
        <v>25</v>
      </c>
      <c r="Q303" s="1" t="s">
        <v>2193</v>
      </c>
      <c r="R303" s="2">
        <v>33.25</v>
      </c>
      <c r="S303" s="3" t="s">
        <v>436</v>
      </c>
      <c r="T303" s="1" t="s">
        <v>2497</v>
      </c>
      <c r="U303" s="3" t="s">
        <v>2196</v>
      </c>
      <c r="V303" s="3" t="s">
        <v>2196</v>
      </c>
      <c r="W303" s="3" t="s">
        <v>2846</v>
      </c>
      <c r="X303" s="3" t="s">
        <v>1019</v>
      </c>
      <c r="Y303" s="3">
        <f t="shared" si="8"/>
        <v>800</v>
      </c>
      <c r="Z303" s="3">
        <f t="shared" si="9"/>
        <v>19200</v>
      </c>
      <c r="AC303" s="5"/>
    </row>
    <row r="304" spans="1:29" s="3" customFormat="1" ht="10.199999999999999" x14ac:dyDescent="0.2">
      <c r="A304" s="1" t="s">
        <v>2498</v>
      </c>
      <c r="B304" s="2">
        <v>94</v>
      </c>
      <c r="C304" s="1" t="s">
        <v>2193</v>
      </c>
      <c r="D304" s="1" t="s">
        <v>2186</v>
      </c>
      <c r="E304" s="3" t="s">
        <v>2187</v>
      </c>
      <c r="F304" s="3">
        <v>16</v>
      </c>
      <c r="G304" s="3">
        <v>25</v>
      </c>
      <c r="J304" s="3" t="s">
        <v>446</v>
      </c>
      <c r="K304" s="75" t="s">
        <v>2490</v>
      </c>
      <c r="L304" s="76" t="s">
        <v>2185</v>
      </c>
      <c r="M304" s="77" t="s">
        <v>2490</v>
      </c>
      <c r="N304" s="3" t="s">
        <v>446</v>
      </c>
      <c r="P304" s="3">
        <v>25</v>
      </c>
      <c r="Q304" s="1" t="s">
        <v>2193</v>
      </c>
      <c r="R304" s="2">
        <v>55</v>
      </c>
      <c r="S304" s="3" t="s">
        <v>436</v>
      </c>
      <c r="T304" s="1" t="s">
        <v>2499</v>
      </c>
      <c r="U304" s="3" t="s">
        <v>2196</v>
      </c>
      <c r="V304" s="3" t="s">
        <v>2196</v>
      </c>
      <c r="W304" s="3" t="s">
        <v>2846</v>
      </c>
      <c r="X304" s="3" t="s">
        <v>1019</v>
      </c>
      <c r="Y304" s="3">
        <f t="shared" si="8"/>
        <v>800</v>
      </c>
      <c r="Z304" s="3">
        <f t="shared" si="9"/>
        <v>19200</v>
      </c>
      <c r="AC304" s="5"/>
    </row>
    <row r="305" spans="1:29" s="3" customFormat="1" ht="10.199999999999999" x14ac:dyDescent="0.2">
      <c r="A305" s="1" t="s">
        <v>2500</v>
      </c>
      <c r="B305" s="2">
        <v>92.25</v>
      </c>
      <c r="C305" s="1" t="s">
        <v>2193</v>
      </c>
      <c r="D305" s="1" t="s">
        <v>2186</v>
      </c>
      <c r="E305" s="3" t="s">
        <v>2187</v>
      </c>
      <c r="F305" s="3">
        <v>16</v>
      </c>
      <c r="G305" s="3">
        <v>25</v>
      </c>
      <c r="J305" s="3" t="s">
        <v>446</v>
      </c>
      <c r="K305" s="75" t="s">
        <v>2490</v>
      </c>
      <c r="L305" s="76" t="s">
        <v>2185</v>
      </c>
      <c r="M305" s="77" t="s">
        <v>2490</v>
      </c>
      <c r="N305" s="3" t="s">
        <v>446</v>
      </c>
      <c r="P305" s="3">
        <v>25</v>
      </c>
      <c r="Q305" s="1" t="s">
        <v>2193</v>
      </c>
      <c r="R305" s="2">
        <v>66.25</v>
      </c>
      <c r="S305" s="3" t="s">
        <v>436</v>
      </c>
      <c r="T305" s="1" t="s">
        <v>2501</v>
      </c>
      <c r="U305" s="3" t="s">
        <v>2196</v>
      </c>
      <c r="V305" s="3" t="s">
        <v>2196</v>
      </c>
      <c r="W305" s="3" t="s">
        <v>2846</v>
      </c>
      <c r="X305" s="3" t="s">
        <v>1019</v>
      </c>
      <c r="Y305" s="3">
        <f t="shared" si="8"/>
        <v>800</v>
      </c>
      <c r="Z305" s="3">
        <f t="shared" si="9"/>
        <v>19200</v>
      </c>
      <c r="AC305" s="5"/>
    </row>
    <row r="306" spans="1:29" s="3" customFormat="1" ht="10.199999999999999" x14ac:dyDescent="0.2">
      <c r="A306" s="1" t="s">
        <v>2502</v>
      </c>
      <c r="B306" s="2">
        <v>89.25</v>
      </c>
      <c r="C306" s="1" t="s">
        <v>2193</v>
      </c>
      <c r="D306" s="1" t="s">
        <v>2186</v>
      </c>
      <c r="E306" s="3" t="s">
        <v>2187</v>
      </c>
      <c r="F306" s="3">
        <v>16</v>
      </c>
      <c r="G306" s="3">
        <v>25</v>
      </c>
      <c r="J306" s="3" t="s">
        <v>446</v>
      </c>
      <c r="K306" s="75" t="s">
        <v>2490</v>
      </c>
      <c r="L306" s="76" t="s">
        <v>2185</v>
      </c>
      <c r="M306" s="77" t="s">
        <v>2490</v>
      </c>
      <c r="N306" s="3" t="s">
        <v>446</v>
      </c>
      <c r="P306" s="3">
        <v>25</v>
      </c>
      <c r="Q306" s="1" t="s">
        <v>2193</v>
      </c>
      <c r="R306" s="2">
        <v>83.5</v>
      </c>
      <c r="S306" s="3" t="s">
        <v>436</v>
      </c>
      <c r="T306" s="1" t="s">
        <v>2503</v>
      </c>
      <c r="U306" s="3" t="s">
        <v>2196</v>
      </c>
      <c r="V306" s="3" t="s">
        <v>2196</v>
      </c>
      <c r="W306" s="3" t="s">
        <v>2846</v>
      </c>
      <c r="X306" s="3" t="s">
        <v>1019</v>
      </c>
      <c r="Y306" s="3">
        <f t="shared" si="8"/>
        <v>800</v>
      </c>
      <c r="Z306" s="3">
        <f t="shared" si="9"/>
        <v>19200</v>
      </c>
      <c r="AC306" s="5"/>
    </row>
    <row r="307" spans="1:29" s="3" customFormat="1" ht="10.199999999999999" x14ac:dyDescent="0.2">
      <c r="A307" s="1" t="s">
        <v>2504</v>
      </c>
      <c r="B307" s="2">
        <v>77.25</v>
      </c>
      <c r="C307" s="1" t="s">
        <v>2193</v>
      </c>
      <c r="D307" s="1" t="s">
        <v>2186</v>
      </c>
      <c r="E307" s="3" t="s">
        <v>2187</v>
      </c>
      <c r="F307" s="3">
        <v>16</v>
      </c>
      <c r="G307" s="3">
        <v>25</v>
      </c>
      <c r="J307" s="3" t="s">
        <v>446</v>
      </c>
      <c r="K307" s="75" t="s">
        <v>2490</v>
      </c>
      <c r="L307" s="76" t="s">
        <v>2185</v>
      </c>
      <c r="M307" s="77" t="s">
        <v>2490</v>
      </c>
      <c r="N307" s="3" t="s">
        <v>446</v>
      </c>
      <c r="P307" s="3">
        <v>25</v>
      </c>
      <c r="Q307" s="1" t="s">
        <v>2193</v>
      </c>
      <c r="R307" s="2">
        <v>85.5</v>
      </c>
      <c r="S307" s="3" t="s">
        <v>436</v>
      </c>
      <c r="T307" s="1" t="s">
        <v>2505</v>
      </c>
      <c r="U307" s="3" t="s">
        <v>2196</v>
      </c>
      <c r="V307" s="3" t="s">
        <v>2196</v>
      </c>
      <c r="W307" s="3" t="s">
        <v>2846</v>
      </c>
      <c r="X307" s="3" t="s">
        <v>1019</v>
      </c>
      <c r="Y307" s="3">
        <f t="shared" si="8"/>
        <v>800</v>
      </c>
      <c r="Z307" s="3">
        <f t="shared" si="9"/>
        <v>19200</v>
      </c>
      <c r="AC307" s="5"/>
    </row>
    <row r="308" spans="1:29" s="3" customFormat="1" ht="10.199999999999999" x14ac:dyDescent="0.2">
      <c r="A308" s="1" t="s">
        <v>2506</v>
      </c>
      <c r="B308" s="2">
        <v>86</v>
      </c>
      <c r="C308" s="1" t="s">
        <v>2193</v>
      </c>
      <c r="D308" s="1" t="s">
        <v>2186</v>
      </c>
      <c r="E308" s="3" t="s">
        <v>2187</v>
      </c>
      <c r="F308" s="3">
        <v>16</v>
      </c>
      <c r="G308" s="3">
        <v>25</v>
      </c>
      <c r="J308" s="3" t="s">
        <v>446</v>
      </c>
      <c r="K308" s="75" t="s">
        <v>2490</v>
      </c>
      <c r="L308" s="76" t="s">
        <v>2185</v>
      </c>
      <c r="M308" s="77" t="s">
        <v>2490</v>
      </c>
      <c r="N308" s="3" t="s">
        <v>446</v>
      </c>
      <c r="P308" s="3">
        <v>25</v>
      </c>
      <c r="Q308" s="1" t="s">
        <v>2193</v>
      </c>
      <c r="R308" s="2">
        <v>97.5</v>
      </c>
      <c r="S308" s="3" t="s">
        <v>436</v>
      </c>
      <c r="T308" s="1" t="s">
        <v>2507</v>
      </c>
      <c r="U308" s="3" t="s">
        <v>2196</v>
      </c>
      <c r="V308" s="3" t="s">
        <v>2196</v>
      </c>
      <c r="W308" s="3" t="s">
        <v>2846</v>
      </c>
      <c r="X308" s="3" t="s">
        <v>1019</v>
      </c>
      <c r="Y308" s="3">
        <f t="shared" si="8"/>
        <v>800</v>
      </c>
      <c r="Z308" s="3">
        <f t="shared" si="9"/>
        <v>19200</v>
      </c>
      <c r="AC308" s="5"/>
    </row>
    <row r="309" spans="1:29" s="3" customFormat="1" ht="10.199999999999999" x14ac:dyDescent="0.2">
      <c r="A309" s="1" t="s">
        <v>2508</v>
      </c>
      <c r="B309" s="2">
        <v>86.5</v>
      </c>
      <c r="C309" s="1" t="s">
        <v>2218</v>
      </c>
      <c r="D309" s="1" t="s">
        <v>2186</v>
      </c>
      <c r="E309" s="3" t="s">
        <v>2187</v>
      </c>
      <c r="F309" s="3">
        <v>16</v>
      </c>
      <c r="G309" s="3">
        <v>25</v>
      </c>
      <c r="J309" s="3" t="s">
        <v>446</v>
      </c>
      <c r="K309" s="75" t="s">
        <v>2490</v>
      </c>
      <c r="L309" s="76" t="s">
        <v>2185</v>
      </c>
      <c r="M309" s="77" t="s">
        <v>2490</v>
      </c>
      <c r="N309" s="3" t="s">
        <v>446</v>
      </c>
      <c r="P309" s="3">
        <v>25</v>
      </c>
      <c r="Q309" s="1" t="s">
        <v>2193</v>
      </c>
      <c r="R309" s="2">
        <v>98.5</v>
      </c>
      <c r="S309" s="3" t="s">
        <v>436</v>
      </c>
      <c r="T309" s="1" t="s">
        <v>2509</v>
      </c>
      <c r="U309" s="3" t="s">
        <v>2196</v>
      </c>
      <c r="V309" s="3" t="s">
        <v>2196</v>
      </c>
      <c r="W309" s="3" t="s">
        <v>2846</v>
      </c>
      <c r="X309" s="3" t="s">
        <v>1019</v>
      </c>
      <c r="Y309" s="3">
        <f t="shared" si="8"/>
        <v>800</v>
      </c>
      <c r="Z309" s="3">
        <f t="shared" si="9"/>
        <v>19200</v>
      </c>
      <c r="AC309" s="5"/>
    </row>
    <row r="310" spans="1:29" s="3" customFormat="1" ht="10.199999999999999" x14ac:dyDescent="0.2">
      <c r="A310" s="1" t="s">
        <v>2518</v>
      </c>
      <c r="B310" s="2">
        <v>31.1</v>
      </c>
      <c r="C310" s="1" t="s">
        <v>2321</v>
      </c>
      <c r="D310" s="1" t="s">
        <v>2186</v>
      </c>
      <c r="E310" s="3" t="s">
        <v>2187</v>
      </c>
      <c r="F310" s="3">
        <v>16</v>
      </c>
      <c r="G310" s="3">
        <v>25</v>
      </c>
      <c r="J310" s="3" t="s">
        <v>446</v>
      </c>
      <c r="K310" s="75" t="s">
        <v>2519</v>
      </c>
      <c r="L310" s="76" t="s">
        <v>2185</v>
      </c>
      <c r="M310" s="77" t="s">
        <v>2519</v>
      </c>
      <c r="N310" s="3" t="s">
        <v>446</v>
      </c>
      <c r="P310" s="3">
        <v>25</v>
      </c>
      <c r="Q310" s="1" t="s">
        <v>2193</v>
      </c>
      <c r="R310" s="2">
        <v>77.75</v>
      </c>
      <c r="S310" s="3" t="s">
        <v>436</v>
      </c>
      <c r="T310" s="1" t="s">
        <v>2520</v>
      </c>
      <c r="U310" s="3" t="s">
        <v>2196</v>
      </c>
      <c r="V310" s="3" t="s">
        <v>2196</v>
      </c>
      <c r="W310" s="3" t="s">
        <v>2846</v>
      </c>
      <c r="X310" s="3" t="s">
        <v>1019</v>
      </c>
      <c r="Y310" s="3">
        <f t="shared" si="8"/>
        <v>800</v>
      </c>
      <c r="Z310" s="3">
        <f t="shared" si="9"/>
        <v>19200</v>
      </c>
      <c r="AC310" s="5"/>
    </row>
    <row r="311" spans="1:29" s="3" customFormat="1" ht="10.199999999999999" x14ac:dyDescent="0.2">
      <c r="A311" s="1" t="s">
        <v>2521</v>
      </c>
      <c r="B311" s="2">
        <v>45.45</v>
      </c>
      <c r="C311" s="1" t="s">
        <v>2193</v>
      </c>
      <c r="D311" s="1" t="s">
        <v>2186</v>
      </c>
      <c r="E311" s="3" t="s">
        <v>2187</v>
      </c>
      <c r="F311" s="3">
        <v>16</v>
      </c>
      <c r="G311" s="3">
        <v>25</v>
      </c>
      <c r="J311" s="3" t="s">
        <v>446</v>
      </c>
      <c r="K311" s="75" t="s">
        <v>2519</v>
      </c>
      <c r="L311" s="76" t="s">
        <v>2185</v>
      </c>
      <c r="M311" s="77" t="s">
        <v>2519</v>
      </c>
      <c r="N311" s="3" t="s">
        <v>446</v>
      </c>
      <c r="P311" s="3">
        <v>25</v>
      </c>
      <c r="Q311" s="1" t="s">
        <v>2193</v>
      </c>
      <c r="R311" s="2">
        <v>45.5</v>
      </c>
      <c r="S311" s="3" t="s">
        <v>436</v>
      </c>
      <c r="T311" s="1" t="s">
        <v>2522</v>
      </c>
      <c r="U311" s="3" t="s">
        <v>2196</v>
      </c>
      <c r="V311" s="3" t="s">
        <v>2196</v>
      </c>
      <c r="W311" s="3" t="s">
        <v>2846</v>
      </c>
      <c r="X311" s="3" t="s">
        <v>1019</v>
      </c>
      <c r="Y311" s="3">
        <f t="shared" si="8"/>
        <v>800</v>
      </c>
      <c r="Z311" s="3">
        <f t="shared" si="9"/>
        <v>19200</v>
      </c>
      <c r="AC311" s="5"/>
    </row>
    <row r="312" spans="1:29" s="3" customFormat="1" ht="10.199999999999999" x14ac:dyDescent="0.2">
      <c r="A312" s="1" t="s">
        <v>2523</v>
      </c>
      <c r="B312" s="2">
        <v>76</v>
      </c>
      <c r="C312" s="1" t="s">
        <v>2193</v>
      </c>
      <c r="D312" s="1" t="s">
        <v>2186</v>
      </c>
      <c r="E312" s="3" t="s">
        <v>2187</v>
      </c>
      <c r="F312" s="3">
        <v>16</v>
      </c>
      <c r="G312" s="3">
        <v>25</v>
      </c>
      <c r="J312" s="3" t="s">
        <v>446</v>
      </c>
      <c r="K312" s="75" t="s">
        <v>2519</v>
      </c>
      <c r="L312" s="76" t="s">
        <v>2185</v>
      </c>
      <c r="M312" s="77" t="s">
        <v>2519</v>
      </c>
      <c r="N312" s="3" t="s">
        <v>446</v>
      </c>
      <c r="P312" s="3">
        <v>25</v>
      </c>
      <c r="Q312" s="1" t="s">
        <v>2193</v>
      </c>
      <c r="R312" s="2">
        <v>55</v>
      </c>
      <c r="S312" s="3" t="s">
        <v>436</v>
      </c>
      <c r="T312" s="1" t="s">
        <v>2524</v>
      </c>
      <c r="U312" s="3" t="s">
        <v>2196</v>
      </c>
      <c r="V312" s="3" t="s">
        <v>2196</v>
      </c>
      <c r="W312" s="3" t="s">
        <v>2846</v>
      </c>
      <c r="X312" s="3" t="s">
        <v>1019</v>
      </c>
      <c r="Y312" s="3">
        <f t="shared" si="8"/>
        <v>800</v>
      </c>
      <c r="Z312" s="3">
        <f t="shared" si="9"/>
        <v>19200</v>
      </c>
      <c r="AC312" s="5"/>
    </row>
    <row r="313" spans="1:29" s="3" customFormat="1" ht="10.199999999999999" x14ac:dyDescent="0.2">
      <c r="A313" s="1" t="s">
        <v>2525</v>
      </c>
      <c r="B313" s="2">
        <v>76.25</v>
      </c>
      <c r="C313" s="1" t="s">
        <v>2193</v>
      </c>
      <c r="D313" s="1" t="s">
        <v>2186</v>
      </c>
      <c r="E313" s="3" t="s">
        <v>2187</v>
      </c>
      <c r="F313" s="3">
        <v>16</v>
      </c>
      <c r="G313" s="3">
        <v>25</v>
      </c>
      <c r="J313" s="3" t="s">
        <v>446</v>
      </c>
      <c r="K313" s="75" t="s">
        <v>2519</v>
      </c>
      <c r="L313" s="76" t="s">
        <v>2185</v>
      </c>
      <c r="M313" s="77" t="s">
        <v>2519</v>
      </c>
      <c r="N313" s="3" t="s">
        <v>446</v>
      </c>
      <c r="P313" s="3">
        <v>25</v>
      </c>
      <c r="Q313" s="1" t="s">
        <v>2193</v>
      </c>
      <c r="R313" s="2">
        <v>59</v>
      </c>
      <c r="S313" s="3" t="s">
        <v>436</v>
      </c>
      <c r="T313" s="1" t="s">
        <v>2556</v>
      </c>
      <c r="U313" s="3" t="s">
        <v>2196</v>
      </c>
      <c r="V313" s="3" t="s">
        <v>2196</v>
      </c>
      <c r="W313" s="3" t="s">
        <v>2846</v>
      </c>
      <c r="X313" s="3" t="s">
        <v>1019</v>
      </c>
      <c r="Y313" s="3">
        <f t="shared" si="8"/>
        <v>800</v>
      </c>
      <c r="Z313" s="3">
        <f t="shared" si="9"/>
        <v>19200</v>
      </c>
      <c r="AC313" s="5"/>
    </row>
    <row r="314" spans="1:29" s="3" customFormat="1" ht="10.199999999999999" x14ac:dyDescent="0.2">
      <c r="A314" s="1" t="s">
        <v>2557</v>
      </c>
      <c r="B314" s="2">
        <v>76.5</v>
      </c>
      <c r="C314" s="1" t="s">
        <v>2193</v>
      </c>
      <c r="D314" s="1" t="s">
        <v>2186</v>
      </c>
      <c r="E314" s="3" t="s">
        <v>2187</v>
      </c>
      <c r="F314" s="3">
        <v>16</v>
      </c>
      <c r="G314" s="3">
        <v>25</v>
      </c>
      <c r="J314" s="3" t="s">
        <v>446</v>
      </c>
      <c r="K314" s="75" t="s">
        <v>2519</v>
      </c>
      <c r="L314" s="76" t="s">
        <v>2185</v>
      </c>
      <c r="M314" s="77" t="s">
        <v>2519</v>
      </c>
      <c r="N314" s="3" t="s">
        <v>446</v>
      </c>
      <c r="P314" s="3">
        <v>25</v>
      </c>
      <c r="Q314" s="1" t="s">
        <v>2193</v>
      </c>
      <c r="R314" s="2">
        <v>65.25</v>
      </c>
      <c r="S314" s="3" t="s">
        <v>436</v>
      </c>
      <c r="T314" s="1" t="s">
        <v>2558</v>
      </c>
      <c r="U314" s="3" t="s">
        <v>2196</v>
      </c>
      <c r="V314" s="3" t="s">
        <v>2196</v>
      </c>
      <c r="W314" s="3" t="s">
        <v>2846</v>
      </c>
      <c r="X314" s="3" t="s">
        <v>1019</v>
      </c>
      <c r="Y314" s="3">
        <f t="shared" si="8"/>
        <v>800</v>
      </c>
      <c r="Z314" s="3">
        <f t="shared" si="9"/>
        <v>19200</v>
      </c>
      <c r="AC314" s="5"/>
    </row>
    <row r="315" spans="1:29" s="3" customFormat="1" ht="10.199999999999999" x14ac:dyDescent="0.2">
      <c r="A315" s="1" t="s">
        <v>2559</v>
      </c>
      <c r="B315" s="2">
        <v>76.5</v>
      </c>
      <c r="C315" s="1" t="s">
        <v>2193</v>
      </c>
      <c r="D315" s="1" t="s">
        <v>2186</v>
      </c>
      <c r="E315" s="3" t="s">
        <v>2187</v>
      </c>
      <c r="F315" s="3">
        <v>16</v>
      </c>
      <c r="G315" s="3">
        <v>25</v>
      </c>
      <c r="J315" s="3" t="s">
        <v>446</v>
      </c>
      <c r="K315" s="75" t="s">
        <v>2519</v>
      </c>
      <c r="L315" s="76" t="s">
        <v>2185</v>
      </c>
      <c r="M315" s="77" t="s">
        <v>2519</v>
      </c>
      <c r="N315" s="3" t="s">
        <v>446</v>
      </c>
      <c r="P315" s="3">
        <v>25</v>
      </c>
      <c r="Q315" s="1" t="s">
        <v>2193</v>
      </c>
      <c r="R315" s="2">
        <v>67</v>
      </c>
      <c r="S315" s="3" t="s">
        <v>436</v>
      </c>
      <c r="T315" s="1" t="s">
        <v>2560</v>
      </c>
      <c r="U315" s="3" t="s">
        <v>2196</v>
      </c>
      <c r="V315" s="3" t="s">
        <v>2196</v>
      </c>
      <c r="W315" s="3" t="s">
        <v>2846</v>
      </c>
      <c r="X315" s="3" t="s">
        <v>1019</v>
      </c>
      <c r="Y315" s="3">
        <f t="shared" si="8"/>
        <v>800</v>
      </c>
      <c r="Z315" s="3">
        <f t="shared" si="9"/>
        <v>19200</v>
      </c>
      <c r="AC315" s="5"/>
    </row>
    <row r="316" spans="1:29" s="3" customFormat="1" ht="10.199999999999999" x14ac:dyDescent="0.2">
      <c r="A316" s="1" t="s">
        <v>2561</v>
      </c>
      <c r="B316" s="2">
        <v>78.5</v>
      </c>
      <c r="C316" s="1" t="s">
        <v>2193</v>
      </c>
      <c r="D316" s="1" t="s">
        <v>2186</v>
      </c>
      <c r="E316" s="3" t="s">
        <v>2187</v>
      </c>
      <c r="F316" s="3">
        <v>16</v>
      </c>
      <c r="G316" s="3">
        <v>25</v>
      </c>
      <c r="J316" s="3" t="s">
        <v>446</v>
      </c>
      <c r="K316" s="75" t="s">
        <v>2519</v>
      </c>
      <c r="L316" s="76" t="s">
        <v>2185</v>
      </c>
      <c r="M316" s="77" t="s">
        <v>2519</v>
      </c>
      <c r="N316" s="3" t="s">
        <v>446</v>
      </c>
      <c r="P316" s="3">
        <v>25</v>
      </c>
      <c r="Q316" s="1" t="s">
        <v>2193</v>
      </c>
      <c r="R316" s="2">
        <v>77.599999999999994</v>
      </c>
      <c r="S316" s="3" t="s">
        <v>436</v>
      </c>
      <c r="T316" s="1" t="s">
        <v>2562</v>
      </c>
      <c r="U316" s="3" t="s">
        <v>2196</v>
      </c>
      <c r="V316" s="3" t="s">
        <v>2196</v>
      </c>
      <c r="W316" s="3" t="s">
        <v>2846</v>
      </c>
      <c r="X316" s="3" t="s">
        <v>1019</v>
      </c>
      <c r="Y316" s="3">
        <f t="shared" si="8"/>
        <v>800</v>
      </c>
      <c r="Z316" s="3">
        <f t="shared" si="9"/>
        <v>19200</v>
      </c>
      <c r="AC316" s="5"/>
    </row>
    <row r="317" spans="1:29" s="3" customFormat="1" ht="10.199999999999999" x14ac:dyDescent="0.2">
      <c r="A317" s="1" t="s">
        <v>2563</v>
      </c>
      <c r="B317" s="2">
        <v>220</v>
      </c>
      <c r="C317" s="1" t="s">
        <v>2193</v>
      </c>
      <c r="D317" s="1" t="s">
        <v>2186</v>
      </c>
      <c r="E317" s="3" t="s">
        <v>2187</v>
      </c>
      <c r="F317" s="3">
        <v>16</v>
      </c>
      <c r="G317" s="3">
        <v>25</v>
      </c>
      <c r="J317" s="3" t="s">
        <v>446</v>
      </c>
      <c r="K317" s="75" t="s">
        <v>2519</v>
      </c>
      <c r="L317" s="76" t="s">
        <v>2185</v>
      </c>
      <c r="M317" s="77" t="s">
        <v>2519</v>
      </c>
      <c r="N317" s="3" t="s">
        <v>446</v>
      </c>
      <c r="P317" s="3">
        <v>25</v>
      </c>
      <c r="Q317" s="1" t="s">
        <v>2193</v>
      </c>
      <c r="R317" s="2">
        <v>73.75</v>
      </c>
      <c r="S317" s="3" t="s">
        <v>436</v>
      </c>
      <c r="T317" s="1" t="s">
        <v>2564</v>
      </c>
      <c r="U317" s="3" t="s">
        <v>2196</v>
      </c>
      <c r="V317" s="3" t="s">
        <v>2196</v>
      </c>
      <c r="W317" s="3" t="s">
        <v>2846</v>
      </c>
      <c r="X317" s="3" t="s">
        <v>1019</v>
      </c>
      <c r="Y317" s="3">
        <f t="shared" si="8"/>
        <v>800</v>
      </c>
      <c r="Z317" s="3">
        <f t="shared" si="9"/>
        <v>19200</v>
      </c>
      <c r="AC317" s="5"/>
    </row>
    <row r="318" spans="1:29" s="3" customFormat="1" ht="10.199999999999999" x14ac:dyDescent="0.2">
      <c r="A318" s="1" t="s">
        <v>2566</v>
      </c>
      <c r="B318" s="2">
        <v>45.7</v>
      </c>
      <c r="C318" s="1" t="s">
        <v>2193</v>
      </c>
      <c r="D318" s="1" t="s">
        <v>2186</v>
      </c>
      <c r="E318" s="3" t="s">
        <v>2187</v>
      </c>
      <c r="F318" s="3">
        <v>16</v>
      </c>
      <c r="G318" s="3">
        <v>25</v>
      </c>
      <c r="J318" s="3" t="s">
        <v>446</v>
      </c>
      <c r="K318" s="75" t="s">
        <v>2567</v>
      </c>
      <c r="L318" s="76" t="s">
        <v>2185</v>
      </c>
      <c r="M318" s="77" t="s">
        <v>2567</v>
      </c>
      <c r="N318" s="3" t="s">
        <v>446</v>
      </c>
      <c r="P318" s="3">
        <v>25</v>
      </c>
      <c r="Q318" s="1" t="s">
        <v>2193</v>
      </c>
      <c r="R318" s="2">
        <v>37.75</v>
      </c>
      <c r="S318" s="3" t="s">
        <v>436</v>
      </c>
      <c r="T318" s="1" t="s">
        <v>2568</v>
      </c>
      <c r="U318" s="3" t="s">
        <v>2196</v>
      </c>
      <c r="V318" s="3" t="s">
        <v>2196</v>
      </c>
      <c r="W318" s="3" t="s">
        <v>2846</v>
      </c>
      <c r="X318" s="3" t="s">
        <v>1019</v>
      </c>
      <c r="Y318" s="3">
        <f t="shared" si="8"/>
        <v>800</v>
      </c>
      <c r="Z318" s="3">
        <f t="shared" si="9"/>
        <v>19200</v>
      </c>
      <c r="AC318" s="5"/>
    </row>
    <row r="319" spans="1:29" s="3" customFormat="1" ht="10.199999999999999" x14ac:dyDescent="0.2">
      <c r="A319" s="1" t="s">
        <v>2569</v>
      </c>
      <c r="B319" s="2">
        <v>71.75</v>
      </c>
      <c r="C319" s="1" t="s">
        <v>2193</v>
      </c>
      <c r="D319" s="1" t="s">
        <v>2186</v>
      </c>
      <c r="E319" s="3" t="s">
        <v>2187</v>
      </c>
      <c r="F319" s="3">
        <v>16</v>
      </c>
      <c r="G319" s="3">
        <v>25</v>
      </c>
      <c r="J319" s="3" t="s">
        <v>446</v>
      </c>
      <c r="K319" s="75" t="s">
        <v>2567</v>
      </c>
      <c r="L319" s="76" t="s">
        <v>2185</v>
      </c>
      <c r="M319" s="77" t="s">
        <v>2567</v>
      </c>
      <c r="N319" s="3" t="s">
        <v>446</v>
      </c>
      <c r="P319" s="3">
        <v>25</v>
      </c>
      <c r="Q319" s="1" t="s">
        <v>2193</v>
      </c>
      <c r="R319" s="2">
        <v>53</v>
      </c>
      <c r="S319" s="3" t="s">
        <v>436</v>
      </c>
      <c r="T319" s="1" t="s">
        <v>2570</v>
      </c>
      <c r="U319" s="3" t="s">
        <v>2196</v>
      </c>
      <c r="V319" s="3" t="s">
        <v>2196</v>
      </c>
      <c r="W319" s="3" t="s">
        <v>2846</v>
      </c>
      <c r="X319" s="3" t="s">
        <v>1019</v>
      </c>
      <c r="Y319" s="3">
        <f t="shared" si="8"/>
        <v>800</v>
      </c>
      <c r="Z319" s="3">
        <f t="shared" si="9"/>
        <v>19200</v>
      </c>
      <c r="AC319" s="5"/>
    </row>
    <row r="320" spans="1:29" s="3" customFormat="1" ht="10.199999999999999" x14ac:dyDescent="0.2">
      <c r="A320" s="1" t="s">
        <v>2571</v>
      </c>
      <c r="B320" s="2">
        <v>72.25</v>
      </c>
      <c r="C320" s="1" t="s">
        <v>2193</v>
      </c>
      <c r="D320" s="1" t="s">
        <v>2186</v>
      </c>
      <c r="E320" s="3" t="s">
        <v>2187</v>
      </c>
      <c r="F320" s="3">
        <v>16</v>
      </c>
      <c r="G320" s="3">
        <v>25</v>
      </c>
      <c r="J320" s="3" t="s">
        <v>446</v>
      </c>
      <c r="K320" s="75" t="s">
        <v>2567</v>
      </c>
      <c r="L320" s="76" t="s">
        <v>2185</v>
      </c>
      <c r="M320" s="77" t="s">
        <v>2567</v>
      </c>
      <c r="N320" s="3" t="s">
        <v>446</v>
      </c>
      <c r="P320" s="3">
        <v>25</v>
      </c>
      <c r="Q320" s="1" t="s">
        <v>2193</v>
      </c>
      <c r="R320" s="2">
        <v>77</v>
      </c>
      <c r="S320" s="3" t="s">
        <v>436</v>
      </c>
      <c r="T320" s="1" t="s">
        <v>2572</v>
      </c>
      <c r="U320" s="3" t="s">
        <v>2196</v>
      </c>
      <c r="V320" s="3" t="s">
        <v>2196</v>
      </c>
      <c r="W320" s="3" t="s">
        <v>2846</v>
      </c>
      <c r="X320" s="3" t="s">
        <v>1019</v>
      </c>
      <c r="Y320" s="3">
        <f t="shared" si="8"/>
        <v>800</v>
      </c>
      <c r="Z320" s="3">
        <f t="shared" si="9"/>
        <v>19200</v>
      </c>
      <c r="AC320" s="5"/>
    </row>
    <row r="321" spans="1:29" s="3" customFormat="1" ht="10.199999999999999" x14ac:dyDescent="0.2">
      <c r="A321" s="1" t="s">
        <v>2573</v>
      </c>
      <c r="B321" s="2">
        <v>73.75</v>
      </c>
      <c r="C321" s="1" t="s">
        <v>2193</v>
      </c>
      <c r="D321" s="1" t="s">
        <v>2186</v>
      </c>
      <c r="E321" s="3" t="s">
        <v>2187</v>
      </c>
      <c r="F321" s="3">
        <v>16</v>
      </c>
      <c r="G321" s="3">
        <v>25</v>
      </c>
      <c r="J321" s="3" t="s">
        <v>446</v>
      </c>
      <c r="K321" s="75" t="s">
        <v>2567</v>
      </c>
      <c r="L321" s="76" t="s">
        <v>2185</v>
      </c>
      <c r="M321" s="77" t="s">
        <v>2567</v>
      </c>
      <c r="N321" s="3" t="s">
        <v>446</v>
      </c>
      <c r="P321" s="3">
        <v>25</v>
      </c>
      <c r="Q321" s="1" t="s">
        <v>2193</v>
      </c>
      <c r="R321" s="2">
        <v>87</v>
      </c>
      <c r="S321" s="3" t="s">
        <v>436</v>
      </c>
      <c r="T321" s="1" t="s">
        <v>2574</v>
      </c>
      <c r="U321" s="3" t="s">
        <v>2196</v>
      </c>
      <c r="V321" s="3" t="s">
        <v>2196</v>
      </c>
      <c r="W321" s="3" t="s">
        <v>2846</v>
      </c>
      <c r="X321" s="3" t="s">
        <v>1019</v>
      </c>
      <c r="Y321" s="3">
        <f t="shared" si="8"/>
        <v>800</v>
      </c>
      <c r="Z321" s="3">
        <f t="shared" si="9"/>
        <v>19200</v>
      </c>
      <c r="AC321" s="5"/>
    </row>
    <row r="322" spans="1:29" s="3" customFormat="1" ht="10.199999999999999" x14ac:dyDescent="0.2">
      <c r="A322" s="1" t="s">
        <v>2575</v>
      </c>
      <c r="B322" s="2">
        <v>76</v>
      </c>
      <c r="C322" s="1" t="s">
        <v>2193</v>
      </c>
      <c r="D322" s="1" t="s">
        <v>2186</v>
      </c>
      <c r="E322" s="3" t="s">
        <v>2187</v>
      </c>
      <c r="F322" s="3">
        <v>16</v>
      </c>
      <c r="G322" s="3">
        <v>25</v>
      </c>
      <c r="J322" s="3" t="s">
        <v>446</v>
      </c>
      <c r="K322" s="75" t="s">
        <v>2567</v>
      </c>
      <c r="L322" s="76" t="s">
        <v>2185</v>
      </c>
      <c r="M322" s="77" t="s">
        <v>2567</v>
      </c>
      <c r="N322" s="3" t="s">
        <v>446</v>
      </c>
      <c r="P322" s="3">
        <v>25</v>
      </c>
      <c r="Q322" s="1" t="s">
        <v>2193</v>
      </c>
      <c r="R322" s="2">
        <v>86.25</v>
      </c>
      <c r="S322" s="3" t="s">
        <v>436</v>
      </c>
      <c r="T322" s="1" t="s">
        <v>2576</v>
      </c>
      <c r="U322" s="3" t="s">
        <v>2196</v>
      </c>
      <c r="V322" s="3" t="s">
        <v>2196</v>
      </c>
      <c r="W322" s="3" t="s">
        <v>2846</v>
      </c>
      <c r="X322" s="3" t="s">
        <v>1019</v>
      </c>
      <c r="Y322" s="3">
        <f t="shared" si="8"/>
        <v>800</v>
      </c>
      <c r="Z322" s="3">
        <f t="shared" si="9"/>
        <v>19200</v>
      </c>
      <c r="AC322" s="5"/>
    </row>
    <row r="323" spans="1:29" s="3" customFormat="1" ht="10.199999999999999" x14ac:dyDescent="0.2">
      <c r="A323" s="1" t="s">
        <v>2577</v>
      </c>
      <c r="B323" s="2">
        <v>77</v>
      </c>
      <c r="C323" s="1" t="s">
        <v>2193</v>
      </c>
      <c r="D323" s="1" t="s">
        <v>2186</v>
      </c>
      <c r="E323" s="3" t="s">
        <v>2187</v>
      </c>
      <c r="F323" s="3">
        <v>16</v>
      </c>
      <c r="G323" s="3">
        <v>25</v>
      </c>
      <c r="J323" s="3" t="s">
        <v>446</v>
      </c>
      <c r="K323" s="75" t="s">
        <v>2567</v>
      </c>
      <c r="L323" s="76" t="s">
        <v>2185</v>
      </c>
      <c r="M323" s="77" t="s">
        <v>2567</v>
      </c>
      <c r="N323" s="3" t="s">
        <v>446</v>
      </c>
      <c r="P323" s="3">
        <v>25</v>
      </c>
      <c r="Q323" s="1" t="s">
        <v>2193</v>
      </c>
      <c r="R323" s="2">
        <v>95.75</v>
      </c>
      <c r="S323" s="3" t="s">
        <v>436</v>
      </c>
      <c r="T323" s="1" t="s">
        <v>2578</v>
      </c>
      <c r="U323" s="3" t="s">
        <v>2196</v>
      </c>
      <c r="V323" s="3" t="s">
        <v>2196</v>
      </c>
      <c r="W323" s="3" t="s">
        <v>2846</v>
      </c>
      <c r="X323" s="3" t="s">
        <v>1019</v>
      </c>
      <c r="Y323" s="3">
        <f t="shared" si="8"/>
        <v>800</v>
      </c>
      <c r="Z323" s="3">
        <f t="shared" si="9"/>
        <v>19200</v>
      </c>
      <c r="AC323" s="5"/>
    </row>
    <row r="324" spans="1:29" s="3" customFormat="1" ht="10.199999999999999" x14ac:dyDescent="0.2">
      <c r="A324" s="1" t="s">
        <v>2579</v>
      </c>
      <c r="B324" s="2">
        <v>91</v>
      </c>
      <c r="C324" s="1" t="s">
        <v>2193</v>
      </c>
      <c r="D324" s="1" t="s">
        <v>2186</v>
      </c>
      <c r="E324" s="3" t="s">
        <v>2187</v>
      </c>
      <c r="F324" s="3">
        <v>16</v>
      </c>
      <c r="G324" s="3">
        <v>25</v>
      </c>
      <c r="J324" s="3" t="s">
        <v>446</v>
      </c>
      <c r="K324" s="75" t="s">
        <v>2567</v>
      </c>
      <c r="L324" s="76" t="s">
        <v>2185</v>
      </c>
      <c r="M324" s="77" t="s">
        <v>2567</v>
      </c>
      <c r="N324" s="3" t="s">
        <v>446</v>
      </c>
      <c r="P324" s="3">
        <v>25</v>
      </c>
      <c r="Q324" s="1" t="s">
        <v>2218</v>
      </c>
      <c r="R324" s="2">
        <v>475</v>
      </c>
      <c r="S324" s="3" t="s">
        <v>436</v>
      </c>
      <c r="T324" s="1" t="s">
        <v>2580</v>
      </c>
      <c r="U324" s="3" t="s">
        <v>2196</v>
      </c>
      <c r="V324" s="3" t="s">
        <v>2196</v>
      </c>
      <c r="W324" s="3" t="s">
        <v>2846</v>
      </c>
      <c r="X324" s="3" t="s">
        <v>1019</v>
      </c>
      <c r="Y324" s="3">
        <f t="shared" ref="Y324:Y334" si="10">F324*G324*2</f>
        <v>800</v>
      </c>
      <c r="Z324" s="3">
        <f t="shared" ref="Z324:Z334" si="11">Y324*24</f>
        <v>19200</v>
      </c>
      <c r="AC324" s="5"/>
    </row>
    <row r="325" spans="1:29" s="3" customFormat="1" ht="10.199999999999999" x14ac:dyDescent="0.2">
      <c r="A325" s="1" t="s">
        <v>2581</v>
      </c>
      <c r="B325" s="2">
        <v>96.75</v>
      </c>
      <c r="C325" s="1" t="s">
        <v>2193</v>
      </c>
      <c r="D325" s="1" t="s">
        <v>2186</v>
      </c>
      <c r="E325" s="3" t="s">
        <v>2187</v>
      </c>
      <c r="F325" s="3">
        <v>16</v>
      </c>
      <c r="G325" s="3">
        <v>25</v>
      </c>
      <c r="J325" s="3" t="s">
        <v>446</v>
      </c>
      <c r="K325" s="75" t="s">
        <v>2567</v>
      </c>
      <c r="L325" s="76" t="s">
        <v>2185</v>
      </c>
      <c r="M325" s="77" t="s">
        <v>2567</v>
      </c>
      <c r="N325" s="3" t="s">
        <v>446</v>
      </c>
      <c r="P325" s="3">
        <v>25</v>
      </c>
      <c r="Q325" s="1" t="s">
        <v>2193</v>
      </c>
      <c r="R325" s="2">
        <v>49.95</v>
      </c>
      <c r="S325" s="3" t="s">
        <v>436</v>
      </c>
      <c r="T325" s="1" t="s">
        <v>2704</v>
      </c>
      <c r="U325" s="3" t="s">
        <v>2196</v>
      </c>
      <c r="V325" s="3" t="s">
        <v>2196</v>
      </c>
      <c r="W325" s="3" t="s">
        <v>2846</v>
      </c>
      <c r="X325" s="3" t="s">
        <v>1019</v>
      </c>
      <c r="Y325" s="3">
        <f t="shared" si="10"/>
        <v>800</v>
      </c>
      <c r="Z325" s="3">
        <f t="shared" si="11"/>
        <v>19200</v>
      </c>
      <c r="AC325" s="5"/>
    </row>
    <row r="326" spans="1:29" s="3" customFormat="1" ht="10.199999999999999" x14ac:dyDescent="0.2">
      <c r="A326" s="1" t="s">
        <v>2684</v>
      </c>
      <c r="B326" s="2">
        <v>15.9</v>
      </c>
      <c r="C326" s="1" t="s">
        <v>2193</v>
      </c>
      <c r="D326" s="1" t="s">
        <v>2186</v>
      </c>
      <c r="E326" s="3" t="s">
        <v>2187</v>
      </c>
      <c r="F326" s="3">
        <v>16</v>
      </c>
      <c r="G326" s="3">
        <v>25</v>
      </c>
      <c r="J326" s="3" t="s">
        <v>446</v>
      </c>
      <c r="K326" s="75" t="s">
        <v>2381</v>
      </c>
      <c r="L326" s="76" t="s">
        <v>2185</v>
      </c>
      <c r="M326" s="77" t="s">
        <v>2582</v>
      </c>
      <c r="N326" s="3" t="s">
        <v>446</v>
      </c>
      <c r="O326" s="3" t="s">
        <v>2806</v>
      </c>
      <c r="P326" s="3">
        <v>25</v>
      </c>
      <c r="Q326" s="1" t="s">
        <v>2193</v>
      </c>
      <c r="R326" s="2">
        <v>34</v>
      </c>
      <c r="S326" s="3" t="s">
        <v>436</v>
      </c>
      <c r="T326" s="1" t="s">
        <v>2583</v>
      </c>
      <c r="U326" s="3" t="s">
        <v>2196</v>
      </c>
      <c r="V326" s="3" t="s">
        <v>2196</v>
      </c>
      <c r="W326" s="3" t="s">
        <v>2846</v>
      </c>
      <c r="X326" s="3" t="s">
        <v>1019</v>
      </c>
      <c r="Y326" s="3">
        <f t="shared" si="10"/>
        <v>800</v>
      </c>
      <c r="Z326" s="3">
        <f t="shared" si="11"/>
        <v>19200</v>
      </c>
      <c r="AC326" s="5"/>
    </row>
    <row r="327" spans="1:29" s="3" customFormat="1" ht="10.199999999999999" x14ac:dyDescent="0.2">
      <c r="A327" s="1" t="s">
        <v>2584</v>
      </c>
      <c r="B327" s="2">
        <v>73.5</v>
      </c>
      <c r="C327" s="1" t="s">
        <v>2193</v>
      </c>
      <c r="D327" s="1" t="s">
        <v>2186</v>
      </c>
      <c r="E327" s="3" t="s">
        <v>2187</v>
      </c>
      <c r="F327" s="3">
        <v>16</v>
      </c>
      <c r="G327" s="3">
        <v>25</v>
      </c>
      <c r="J327" s="3" t="s">
        <v>446</v>
      </c>
      <c r="K327" s="75" t="s">
        <v>2585</v>
      </c>
      <c r="L327" s="76" t="s">
        <v>2185</v>
      </c>
      <c r="M327" s="77" t="s">
        <v>2585</v>
      </c>
      <c r="N327" s="3" t="s">
        <v>446</v>
      </c>
      <c r="P327" s="3">
        <v>25</v>
      </c>
      <c r="Q327" s="1" t="s">
        <v>2193</v>
      </c>
      <c r="R327" s="2">
        <v>40</v>
      </c>
      <c r="S327" s="3" t="s">
        <v>436</v>
      </c>
      <c r="T327" s="1" t="s">
        <v>2586</v>
      </c>
      <c r="U327" s="3" t="s">
        <v>2196</v>
      </c>
      <c r="V327" s="3" t="s">
        <v>2196</v>
      </c>
      <c r="W327" s="3" t="s">
        <v>2846</v>
      </c>
      <c r="X327" s="3" t="s">
        <v>1019</v>
      </c>
      <c r="Y327" s="3">
        <f t="shared" si="10"/>
        <v>800</v>
      </c>
      <c r="Z327" s="3">
        <f t="shared" si="11"/>
        <v>19200</v>
      </c>
      <c r="AC327" s="5"/>
    </row>
    <row r="328" spans="1:29" s="3" customFormat="1" ht="10.199999999999999" x14ac:dyDescent="0.2">
      <c r="A328" s="1" t="s">
        <v>2587</v>
      </c>
      <c r="B328" s="2">
        <v>96.75</v>
      </c>
      <c r="C328" s="1" t="s">
        <v>2193</v>
      </c>
      <c r="D328" s="1" t="s">
        <v>2186</v>
      </c>
      <c r="E328" s="3" t="s">
        <v>2187</v>
      </c>
      <c r="F328" s="3">
        <v>16</v>
      </c>
      <c r="G328" s="3">
        <v>25</v>
      </c>
      <c r="J328" s="3" t="s">
        <v>446</v>
      </c>
      <c r="K328" s="75" t="s">
        <v>2585</v>
      </c>
      <c r="L328" s="76" t="s">
        <v>2185</v>
      </c>
      <c r="M328" s="77" t="s">
        <v>2585</v>
      </c>
      <c r="N328" s="3" t="s">
        <v>446</v>
      </c>
      <c r="P328" s="3">
        <v>25</v>
      </c>
      <c r="Q328" s="1" t="s">
        <v>2193</v>
      </c>
      <c r="R328" s="2">
        <v>58</v>
      </c>
      <c r="S328" s="3" t="s">
        <v>436</v>
      </c>
      <c r="T328" s="1" t="s">
        <v>2588</v>
      </c>
      <c r="U328" s="3" t="s">
        <v>2196</v>
      </c>
      <c r="V328" s="3" t="s">
        <v>2196</v>
      </c>
      <c r="W328" s="3" t="s">
        <v>2846</v>
      </c>
      <c r="X328" s="3" t="s">
        <v>1019</v>
      </c>
      <c r="Y328" s="3">
        <f t="shared" si="10"/>
        <v>800</v>
      </c>
      <c r="Z328" s="3">
        <f t="shared" si="11"/>
        <v>19200</v>
      </c>
      <c r="AC328" s="5"/>
    </row>
    <row r="329" spans="1:29" s="3" customFormat="1" ht="10.199999999999999" x14ac:dyDescent="0.2">
      <c r="A329" s="1" t="s">
        <v>2589</v>
      </c>
      <c r="B329" s="2">
        <v>85.5</v>
      </c>
      <c r="C329" s="1" t="s">
        <v>2193</v>
      </c>
      <c r="D329" s="1" t="s">
        <v>2186</v>
      </c>
      <c r="E329" s="3" t="s">
        <v>2187</v>
      </c>
      <c r="F329" s="3">
        <v>16</v>
      </c>
      <c r="G329" s="3">
        <v>25</v>
      </c>
      <c r="J329" s="3" t="s">
        <v>446</v>
      </c>
      <c r="K329" s="75" t="s">
        <v>2585</v>
      </c>
      <c r="L329" s="76" t="s">
        <v>2185</v>
      </c>
      <c r="M329" s="77" t="s">
        <v>2585</v>
      </c>
      <c r="N329" s="3" t="s">
        <v>446</v>
      </c>
      <c r="P329" s="3">
        <v>25</v>
      </c>
      <c r="Q329" s="1" t="s">
        <v>2193</v>
      </c>
      <c r="R329" s="2">
        <v>66.25</v>
      </c>
      <c r="S329" s="3" t="s">
        <v>436</v>
      </c>
      <c r="T329" s="1" t="s">
        <v>2590</v>
      </c>
      <c r="U329" s="3" t="s">
        <v>2196</v>
      </c>
      <c r="V329" s="3" t="s">
        <v>2196</v>
      </c>
      <c r="W329" s="3" t="s">
        <v>2846</v>
      </c>
      <c r="X329" s="3" t="s">
        <v>1019</v>
      </c>
      <c r="Y329" s="3">
        <f t="shared" si="10"/>
        <v>800</v>
      </c>
      <c r="Z329" s="3">
        <f t="shared" si="11"/>
        <v>19200</v>
      </c>
      <c r="AC329" s="5"/>
    </row>
    <row r="330" spans="1:29" s="3" customFormat="1" ht="10.199999999999999" x14ac:dyDescent="0.2">
      <c r="A330" s="1" t="s">
        <v>2591</v>
      </c>
      <c r="B330" s="2">
        <v>84.75</v>
      </c>
      <c r="C330" s="1" t="s">
        <v>2193</v>
      </c>
      <c r="D330" s="1" t="s">
        <v>2186</v>
      </c>
      <c r="E330" s="3" t="s">
        <v>2187</v>
      </c>
      <c r="F330" s="3">
        <v>16</v>
      </c>
      <c r="G330" s="3">
        <v>25</v>
      </c>
      <c r="J330" s="3" t="s">
        <v>446</v>
      </c>
      <c r="K330" s="75" t="s">
        <v>2585</v>
      </c>
      <c r="L330" s="76" t="s">
        <v>2185</v>
      </c>
      <c r="M330" s="77" t="s">
        <v>2585</v>
      </c>
      <c r="N330" s="3" t="s">
        <v>446</v>
      </c>
      <c r="P330" s="3">
        <v>25</v>
      </c>
      <c r="Q330" s="1" t="s">
        <v>2193</v>
      </c>
      <c r="R330" s="2">
        <v>67.5</v>
      </c>
      <c r="S330" s="3" t="s">
        <v>436</v>
      </c>
      <c r="T330" s="1" t="s">
        <v>2592</v>
      </c>
      <c r="U330" s="3" t="s">
        <v>2196</v>
      </c>
      <c r="V330" s="3" t="s">
        <v>2196</v>
      </c>
      <c r="W330" s="3" t="s">
        <v>2846</v>
      </c>
      <c r="X330" s="3" t="s">
        <v>1019</v>
      </c>
      <c r="Y330" s="3">
        <f t="shared" si="10"/>
        <v>800</v>
      </c>
      <c r="Z330" s="3">
        <f t="shared" si="11"/>
        <v>19200</v>
      </c>
      <c r="AC330" s="5"/>
    </row>
    <row r="331" spans="1:29" s="3" customFormat="1" ht="10.199999999999999" x14ac:dyDescent="0.2">
      <c r="A331" s="1" t="s">
        <v>2593</v>
      </c>
      <c r="B331" s="2">
        <v>365</v>
      </c>
      <c r="C331" s="1" t="s">
        <v>2218</v>
      </c>
      <c r="D331" s="1" t="s">
        <v>2186</v>
      </c>
      <c r="E331" s="3" t="s">
        <v>2187</v>
      </c>
      <c r="F331" s="3">
        <v>16</v>
      </c>
      <c r="G331" s="3">
        <v>25</v>
      </c>
      <c r="J331" s="3" t="s">
        <v>446</v>
      </c>
      <c r="K331" s="75" t="s">
        <v>2585</v>
      </c>
      <c r="L331" s="76" t="s">
        <v>2185</v>
      </c>
      <c r="M331" s="77" t="s">
        <v>2585</v>
      </c>
      <c r="N331" s="3" t="s">
        <v>446</v>
      </c>
      <c r="P331" s="3">
        <v>25</v>
      </c>
      <c r="Q331" s="1" t="s">
        <v>2193</v>
      </c>
      <c r="R331" s="2">
        <v>96</v>
      </c>
      <c r="S331" s="3" t="s">
        <v>436</v>
      </c>
      <c r="T331" s="1" t="s">
        <v>2594</v>
      </c>
      <c r="U331" s="3" t="s">
        <v>2196</v>
      </c>
      <c r="V331" s="3" t="s">
        <v>2196</v>
      </c>
      <c r="W331" s="3" t="s">
        <v>2846</v>
      </c>
      <c r="X331" s="3" t="s">
        <v>1019</v>
      </c>
      <c r="Y331" s="3">
        <f t="shared" si="10"/>
        <v>800</v>
      </c>
      <c r="Z331" s="3">
        <f t="shared" si="11"/>
        <v>19200</v>
      </c>
      <c r="AC331" s="5"/>
    </row>
    <row r="332" spans="1:29" s="3" customFormat="1" ht="10.199999999999999" x14ac:dyDescent="0.2">
      <c r="A332" s="1" t="s">
        <v>2402</v>
      </c>
      <c r="B332" s="2">
        <v>215</v>
      </c>
      <c r="C332" s="1" t="s">
        <v>2193</v>
      </c>
      <c r="D332" s="1" t="s">
        <v>2186</v>
      </c>
      <c r="E332" s="3" t="s">
        <v>2187</v>
      </c>
      <c r="F332" s="3">
        <v>16</v>
      </c>
      <c r="G332" s="3">
        <v>25</v>
      </c>
      <c r="J332" s="3" t="s">
        <v>446</v>
      </c>
      <c r="K332" s="75" t="s">
        <v>2381</v>
      </c>
      <c r="L332" s="76" t="s">
        <v>2185</v>
      </c>
      <c r="M332" s="77" t="s">
        <v>2585</v>
      </c>
      <c r="N332" s="3" t="s">
        <v>446</v>
      </c>
      <c r="O332" s="3" t="s">
        <v>2806</v>
      </c>
      <c r="P332" s="3">
        <v>25</v>
      </c>
      <c r="Q332" s="1" t="s">
        <v>2193</v>
      </c>
      <c r="R332" s="2">
        <v>87</v>
      </c>
      <c r="S332" s="3" t="s">
        <v>436</v>
      </c>
      <c r="T332" s="1" t="s">
        <v>2595</v>
      </c>
      <c r="U332" s="3" t="s">
        <v>2196</v>
      </c>
      <c r="V332" s="3" t="s">
        <v>2196</v>
      </c>
      <c r="W332" s="3" t="s">
        <v>2846</v>
      </c>
      <c r="X332" s="3" t="s">
        <v>1019</v>
      </c>
      <c r="Y332" s="3">
        <f t="shared" si="10"/>
        <v>800</v>
      </c>
      <c r="Z332" s="3">
        <f t="shared" si="11"/>
        <v>19200</v>
      </c>
      <c r="AC332" s="5"/>
    </row>
    <row r="333" spans="1:29" s="3" customFormat="1" ht="10.199999999999999" x14ac:dyDescent="0.2">
      <c r="A333" s="1" t="s">
        <v>2707</v>
      </c>
      <c r="B333" s="2">
        <v>18.829999999999998</v>
      </c>
      <c r="C333" s="1" t="s">
        <v>2193</v>
      </c>
      <c r="D333" s="1" t="s">
        <v>2186</v>
      </c>
      <c r="E333" s="3" t="s">
        <v>2187</v>
      </c>
      <c r="F333" s="3">
        <v>16</v>
      </c>
      <c r="G333" s="3">
        <v>50</v>
      </c>
      <c r="J333" s="3" t="s">
        <v>446</v>
      </c>
      <c r="K333" s="75" t="s">
        <v>2596</v>
      </c>
      <c r="L333" s="76" t="s">
        <v>2185</v>
      </c>
      <c r="M333" s="77" t="s">
        <v>2596</v>
      </c>
      <c r="N333" s="3" t="s">
        <v>446</v>
      </c>
      <c r="P333" s="3">
        <v>50</v>
      </c>
      <c r="Q333" s="1" t="s">
        <v>2193</v>
      </c>
      <c r="R333" s="2">
        <v>24.65</v>
      </c>
      <c r="S333" s="3" t="s">
        <v>436</v>
      </c>
      <c r="T333" s="1" t="s">
        <v>2705</v>
      </c>
      <c r="U333" s="3" t="s">
        <v>2196</v>
      </c>
      <c r="V333" s="3" t="s">
        <v>2196</v>
      </c>
      <c r="W333" s="3" t="s">
        <v>2846</v>
      </c>
      <c r="X333" s="3" t="s">
        <v>1019</v>
      </c>
      <c r="Y333" s="3">
        <f t="shared" si="10"/>
        <v>1600</v>
      </c>
      <c r="Z333" s="3">
        <f t="shared" si="11"/>
        <v>38400</v>
      </c>
      <c r="AC333" s="5"/>
    </row>
    <row r="334" spans="1:29" s="3" customFormat="1" ht="10.199999999999999" x14ac:dyDescent="0.2">
      <c r="A334" s="1" t="s">
        <v>2707</v>
      </c>
      <c r="B334" s="2">
        <v>18.829999999999998</v>
      </c>
      <c r="C334" s="1" t="s">
        <v>2193</v>
      </c>
      <c r="D334" s="1" t="s">
        <v>2186</v>
      </c>
      <c r="E334" s="3" t="s">
        <v>2187</v>
      </c>
      <c r="F334" s="3">
        <v>16</v>
      </c>
      <c r="G334" s="3">
        <v>50</v>
      </c>
      <c r="J334" s="3" t="s">
        <v>446</v>
      </c>
      <c r="K334" s="75" t="s">
        <v>2596</v>
      </c>
      <c r="L334" s="76" t="s">
        <v>2185</v>
      </c>
      <c r="M334" s="77" t="s">
        <v>2596</v>
      </c>
      <c r="N334" s="3" t="s">
        <v>446</v>
      </c>
      <c r="P334" s="3">
        <v>50</v>
      </c>
      <c r="Q334" s="1" t="s">
        <v>2193</v>
      </c>
      <c r="R334" s="2">
        <v>32.5</v>
      </c>
      <c r="S334" s="3" t="s">
        <v>436</v>
      </c>
      <c r="T334" s="1" t="s">
        <v>2706</v>
      </c>
      <c r="U334" s="3" t="s">
        <v>2196</v>
      </c>
      <c r="V334" s="3" t="s">
        <v>2196</v>
      </c>
      <c r="W334" s="3" t="s">
        <v>2846</v>
      </c>
      <c r="X334" s="3" t="s">
        <v>1019</v>
      </c>
      <c r="Y334" s="3">
        <f t="shared" si="10"/>
        <v>1600</v>
      </c>
      <c r="Z334" s="3">
        <f t="shared" si="11"/>
        <v>38400</v>
      </c>
      <c r="AC334" s="5"/>
    </row>
    <row r="335" spans="1:29" x14ac:dyDescent="0.25">
      <c r="G335">
        <f>SUBTOTAL(9,G151:G334)</f>
        <v>4975</v>
      </c>
      <c r="M335">
        <f>G335-P335</f>
        <v>0</v>
      </c>
      <c r="P335">
        <f>SUBTOTAL(9,P151:P334)</f>
        <v>4975</v>
      </c>
    </row>
    <row r="337" spans="1:26" x14ac:dyDescent="0.25">
      <c r="Z337">
        <f>SUM(Z3:Z336)</f>
        <v>6662400</v>
      </c>
    </row>
    <row r="339" spans="1:26" s="3" customFormat="1" ht="10.199999999999999" x14ac:dyDescent="0.2">
      <c r="A339" s="1"/>
      <c r="B339" s="2"/>
      <c r="C339" s="1"/>
      <c r="D339" s="1"/>
      <c r="K339" s="4"/>
      <c r="L339" s="1"/>
      <c r="Q339" s="1"/>
      <c r="R339" s="2"/>
      <c r="T339" s="1"/>
    </row>
  </sheetData>
  <phoneticPr fontId="0" type="noConversion"/>
  <pageMargins left="0.75" right="0.75" top="1" bottom="1" header="0.5" footer="0.5"/>
  <pageSetup paperSize="5" scale="59" fitToHeight="5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01"/>
  <sheetViews>
    <sheetView topLeftCell="C72" zoomScale="75" workbookViewId="0">
      <selection activeCell="Z88" sqref="Z88"/>
    </sheetView>
  </sheetViews>
  <sheetFormatPr defaultRowHeight="13.2" x14ac:dyDescent="0.25"/>
  <cols>
    <col min="1" max="1" width="12.44140625" customWidth="1"/>
    <col min="2" max="2" width="8.109375" customWidth="1"/>
    <col min="4" max="4" width="6.6640625" customWidth="1"/>
    <col min="5" max="5" width="4.109375" customWidth="1"/>
    <col min="6" max="6" width="3.88671875" customWidth="1"/>
    <col min="7" max="7" width="6.6640625" customWidth="1"/>
    <col min="8" max="8" width="3" customWidth="1"/>
    <col min="10" max="10" width="2.88671875" customWidth="1"/>
    <col min="11" max="11" width="12.33203125" bestFit="1" customWidth="1"/>
    <col min="12" max="12" width="3.33203125" customWidth="1"/>
    <col min="13" max="13" width="12.6640625" bestFit="1" customWidth="1"/>
    <col min="14" max="14" width="2.88671875" customWidth="1"/>
    <col min="15" max="15" width="10.33203125" customWidth="1"/>
    <col min="16" max="16" width="7.109375" customWidth="1"/>
    <col min="18" max="18" width="10.109375" customWidth="1"/>
    <col min="19" max="19" width="10.44140625" customWidth="1"/>
    <col min="21" max="21" width="6.88671875" customWidth="1"/>
    <col min="22" max="22" width="6.44140625" customWidth="1"/>
    <col min="23" max="23" width="4.109375" customWidth="1"/>
    <col min="24" max="24" width="6.44140625" customWidth="1"/>
    <col min="29" max="29" width="11.6640625" bestFit="1" customWidth="1"/>
  </cols>
  <sheetData>
    <row r="1" spans="1:34" ht="18.75" customHeight="1" x14ac:dyDescent="0.25">
      <c r="A1" s="15">
        <v>36557</v>
      </c>
      <c r="D1" t="s">
        <v>2168</v>
      </c>
      <c r="G1" s="3"/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2060</v>
      </c>
      <c r="B3" s="2">
        <v>19</v>
      </c>
      <c r="C3" s="1" t="s">
        <v>2193</v>
      </c>
      <c r="D3" s="1" t="s">
        <v>2718</v>
      </c>
      <c r="E3" s="3" t="s">
        <v>2187</v>
      </c>
      <c r="F3" s="3">
        <v>8</v>
      </c>
      <c r="G3" s="3">
        <v>25</v>
      </c>
      <c r="J3" s="3" t="s">
        <v>446</v>
      </c>
      <c r="K3" s="4" t="s">
        <v>2237</v>
      </c>
      <c r="L3" s="1" t="s">
        <v>2185</v>
      </c>
      <c r="M3" s="3" t="s">
        <v>2237</v>
      </c>
      <c r="N3" s="3" t="s">
        <v>446</v>
      </c>
      <c r="P3" s="3">
        <v>25</v>
      </c>
      <c r="Q3" s="1" t="s">
        <v>2193</v>
      </c>
      <c r="R3" s="2">
        <v>24.7</v>
      </c>
      <c r="S3" s="8" t="s">
        <v>436</v>
      </c>
      <c r="T3" s="1" t="s">
        <v>2061</v>
      </c>
      <c r="U3" s="3" t="s">
        <v>1953</v>
      </c>
      <c r="V3" s="3" t="s">
        <v>1953</v>
      </c>
      <c r="W3" s="3" t="s">
        <v>2846</v>
      </c>
      <c r="X3" s="3" t="s">
        <v>1019</v>
      </c>
      <c r="Y3" s="3">
        <f>F3*G3*2</f>
        <v>400</v>
      </c>
      <c r="Z3" s="3">
        <f>Y3*24</f>
        <v>9600</v>
      </c>
      <c r="AC3" s="5"/>
    </row>
    <row r="4" spans="1:34" s="3" customFormat="1" ht="12" customHeight="1" x14ac:dyDescent="0.2">
      <c r="A4" s="1" t="s">
        <v>2062</v>
      </c>
      <c r="B4" s="2">
        <v>24.75</v>
      </c>
      <c r="C4" s="1" t="s">
        <v>2193</v>
      </c>
      <c r="D4" s="1" t="s">
        <v>2718</v>
      </c>
      <c r="E4" s="3" t="s">
        <v>2187</v>
      </c>
      <c r="F4" s="3">
        <v>8</v>
      </c>
      <c r="G4" s="3">
        <v>25</v>
      </c>
      <c r="I4" s="4" t="s">
        <v>2063</v>
      </c>
      <c r="J4" s="3" t="s">
        <v>446</v>
      </c>
      <c r="K4" s="4" t="s">
        <v>2277</v>
      </c>
      <c r="L4" s="1" t="s">
        <v>2185</v>
      </c>
      <c r="M4" s="3" t="s">
        <v>2277</v>
      </c>
      <c r="N4" s="3" t="s">
        <v>446</v>
      </c>
      <c r="O4" s="3" t="s">
        <v>2064</v>
      </c>
      <c r="P4" s="3">
        <v>25</v>
      </c>
      <c r="Q4" s="1" t="s">
        <v>2193</v>
      </c>
      <c r="R4" s="2">
        <v>67.5</v>
      </c>
      <c r="S4" s="8" t="s">
        <v>436</v>
      </c>
      <c r="T4" s="1" t="s">
        <v>2065</v>
      </c>
      <c r="U4" s="3" t="s">
        <v>1953</v>
      </c>
      <c r="V4" s="3" t="s">
        <v>1953</v>
      </c>
      <c r="W4" s="3" t="s">
        <v>2846</v>
      </c>
      <c r="X4" s="3" t="s">
        <v>1019</v>
      </c>
      <c r="Y4" s="3">
        <f t="shared" ref="Y4:Y67" si="0">F4*G4*2</f>
        <v>400</v>
      </c>
      <c r="Z4" s="3">
        <f t="shared" ref="Z4:Z67" si="1">Y4*24</f>
        <v>9600</v>
      </c>
      <c r="AC4" s="5"/>
    </row>
    <row r="5" spans="1:34" s="3" customFormat="1" ht="12" customHeight="1" x14ac:dyDescent="0.2">
      <c r="A5" s="1" t="s">
        <v>2066</v>
      </c>
      <c r="B5" s="2">
        <v>27</v>
      </c>
      <c r="C5" s="1" t="s">
        <v>2321</v>
      </c>
      <c r="D5" s="1" t="s">
        <v>2718</v>
      </c>
      <c r="E5" s="3" t="s">
        <v>2187</v>
      </c>
      <c r="F5" s="3">
        <v>8</v>
      </c>
      <c r="G5" s="3">
        <v>25</v>
      </c>
      <c r="I5" s="4" t="s">
        <v>2067</v>
      </c>
      <c r="J5" s="3" t="s">
        <v>446</v>
      </c>
      <c r="K5" s="4" t="s">
        <v>2277</v>
      </c>
      <c r="L5" s="1" t="s">
        <v>2185</v>
      </c>
      <c r="M5" s="3" t="s">
        <v>2277</v>
      </c>
      <c r="N5" s="3" t="s">
        <v>446</v>
      </c>
      <c r="O5" s="3" t="s">
        <v>2068</v>
      </c>
      <c r="P5" s="3">
        <v>25</v>
      </c>
      <c r="Q5" s="1" t="s">
        <v>2193</v>
      </c>
      <c r="R5" s="2">
        <v>67</v>
      </c>
      <c r="S5" s="8" t="s">
        <v>436</v>
      </c>
      <c r="T5" s="1" t="s">
        <v>2069</v>
      </c>
      <c r="U5" s="3" t="s">
        <v>1953</v>
      </c>
      <c r="V5" s="3" t="s">
        <v>1953</v>
      </c>
      <c r="W5" s="3" t="s">
        <v>2846</v>
      </c>
      <c r="X5" s="3" t="s">
        <v>1019</v>
      </c>
      <c r="Y5" s="3">
        <f t="shared" si="0"/>
        <v>400</v>
      </c>
      <c r="Z5" s="3">
        <f t="shared" si="1"/>
        <v>9600</v>
      </c>
      <c r="AC5" s="5"/>
    </row>
    <row r="6" spans="1:34" s="3" customFormat="1" ht="12" customHeight="1" x14ac:dyDescent="0.2">
      <c r="A6" s="1" t="s">
        <v>2066</v>
      </c>
      <c r="B6" s="2">
        <v>27</v>
      </c>
      <c r="C6" s="1" t="s">
        <v>2321</v>
      </c>
      <c r="D6" s="1" t="s">
        <v>2718</v>
      </c>
      <c r="E6" s="3" t="s">
        <v>2187</v>
      </c>
      <c r="F6" s="3">
        <v>8</v>
      </c>
      <c r="G6" s="3">
        <v>25</v>
      </c>
      <c r="I6" s="4" t="s">
        <v>2067</v>
      </c>
      <c r="J6" s="3" t="s">
        <v>446</v>
      </c>
      <c r="K6" s="4" t="s">
        <v>2277</v>
      </c>
      <c r="L6" s="1" t="s">
        <v>2185</v>
      </c>
      <c r="M6" s="3" t="s">
        <v>2277</v>
      </c>
      <c r="N6" s="3" t="s">
        <v>446</v>
      </c>
      <c r="O6" s="3" t="s">
        <v>2070</v>
      </c>
      <c r="P6" s="3">
        <v>25</v>
      </c>
      <c r="Q6" s="1" t="s">
        <v>2193</v>
      </c>
      <c r="R6" s="2">
        <v>43</v>
      </c>
      <c r="S6" s="8" t="s">
        <v>436</v>
      </c>
      <c r="T6" s="1" t="s">
        <v>2071</v>
      </c>
      <c r="U6" s="3" t="s">
        <v>1953</v>
      </c>
      <c r="V6" s="3" t="s">
        <v>1953</v>
      </c>
      <c r="W6" s="3" t="s">
        <v>2846</v>
      </c>
      <c r="X6" s="3" t="s">
        <v>1019</v>
      </c>
      <c r="Y6" s="3">
        <f t="shared" si="0"/>
        <v>400</v>
      </c>
      <c r="Z6" s="3">
        <f t="shared" si="1"/>
        <v>9600</v>
      </c>
      <c r="AC6" s="5"/>
    </row>
    <row r="7" spans="1:34" s="3" customFormat="1" ht="12" customHeight="1" x14ac:dyDescent="0.2">
      <c r="A7" s="1" t="s">
        <v>2072</v>
      </c>
      <c r="B7" s="2">
        <v>19.45</v>
      </c>
      <c r="C7" s="1" t="s">
        <v>2193</v>
      </c>
      <c r="D7" s="1" t="s">
        <v>2718</v>
      </c>
      <c r="E7" s="3" t="s">
        <v>2187</v>
      </c>
      <c r="F7" s="3">
        <v>8</v>
      </c>
      <c r="G7" s="3">
        <v>25</v>
      </c>
      <c r="I7" s="4" t="s">
        <v>2073</v>
      </c>
      <c r="J7" s="3" t="s">
        <v>446</v>
      </c>
      <c r="K7" s="4" t="s">
        <v>2237</v>
      </c>
      <c r="L7" s="1" t="s">
        <v>2185</v>
      </c>
      <c r="M7" s="3" t="s">
        <v>2277</v>
      </c>
      <c r="N7" s="3" t="s">
        <v>446</v>
      </c>
      <c r="O7" s="3" t="s">
        <v>2074</v>
      </c>
      <c r="P7" s="3">
        <v>25</v>
      </c>
      <c r="Q7" s="1" t="s">
        <v>2193</v>
      </c>
      <c r="R7" s="2">
        <v>43</v>
      </c>
      <c r="S7" s="8" t="s">
        <v>436</v>
      </c>
      <c r="T7" s="1" t="s">
        <v>2071</v>
      </c>
      <c r="U7" s="3" t="s">
        <v>1953</v>
      </c>
      <c r="V7" s="3" t="s">
        <v>1953</v>
      </c>
      <c r="W7" s="3" t="s">
        <v>2846</v>
      </c>
      <c r="X7" s="3" t="s">
        <v>1019</v>
      </c>
      <c r="Y7" s="3">
        <f t="shared" si="0"/>
        <v>400</v>
      </c>
      <c r="Z7" s="3">
        <f t="shared" si="1"/>
        <v>9600</v>
      </c>
      <c r="AC7" s="5"/>
    </row>
    <row r="8" spans="1:34" s="3" customFormat="1" ht="12" customHeight="1" x14ac:dyDescent="0.2">
      <c r="A8" s="1" t="s">
        <v>2072</v>
      </c>
      <c r="B8" s="2">
        <v>19.45</v>
      </c>
      <c r="C8" s="1" t="s">
        <v>2193</v>
      </c>
      <c r="D8" s="1" t="s">
        <v>2718</v>
      </c>
      <c r="E8" s="3" t="s">
        <v>2187</v>
      </c>
      <c r="F8" s="3">
        <v>8</v>
      </c>
      <c r="G8" s="3">
        <v>25</v>
      </c>
      <c r="I8" s="4" t="s">
        <v>2073</v>
      </c>
      <c r="J8" s="3" t="s">
        <v>446</v>
      </c>
      <c r="K8" s="4" t="s">
        <v>2237</v>
      </c>
      <c r="L8" s="1" t="s">
        <v>2185</v>
      </c>
      <c r="M8" s="3" t="s">
        <v>2277</v>
      </c>
      <c r="N8" s="3" t="s">
        <v>446</v>
      </c>
      <c r="O8" s="3" t="s">
        <v>2074</v>
      </c>
      <c r="P8" s="3">
        <v>25</v>
      </c>
      <c r="Q8" s="1" t="s">
        <v>2193</v>
      </c>
      <c r="R8" s="2">
        <v>43</v>
      </c>
      <c r="S8" s="8" t="s">
        <v>436</v>
      </c>
      <c r="T8" s="1" t="s">
        <v>2075</v>
      </c>
      <c r="U8" s="3" t="s">
        <v>1953</v>
      </c>
      <c r="V8" s="3" t="s">
        <v>1953</v>
      </c>
      <c r="W8" s="3" t="s">
        <v>2846</v>
      </c>
      <c r="X8" s="3" t="s">
        <v>1019</v>
      </c>
      <c r="Y8" s="3">
        <f t="shared" si="0"/>
        <v>400</v>
      </c>
      <c r="Z8" s="3">
        <f t="shared" si="1"/>
        <v>9600</v>
      </c>
      <c r="AC8" s="5"/>
    </row>
    <row r="9" spans="1:34" s="3" customFormat="1" ht="12" customHeight="1" x14ac:dyDescent="0.2">
      <c r="A9" s="1" t="s">
        <v>2076</v>
      </c>
      <c r="B9" s="2">
        <v>24.2</v>
      </c>
      <c r="C9" s="1" t="s">
        <v>2193</v>
      </c>
      <c r="D9" s="1" t="s">
        <v>2718</v>
      </c>
      <c r="E9" s="3" t="s">
        <v>2187</v>
      </c>
      <c r="F9" s="3">
        <v>8</v>
      </c>
      <c r="G9" s="3">
        <v>25</v>
      </c>
      <c r="I9" s="4" t="s">
        <v>2073</v>
      </c>
      <c r="J9" s="3" t="s">
        <v>446</v>
      </c>
      <c r="K9" s="4" t="s">
        <v>2237</v>
      </c>
      <c r="L9" s="1" t="s">
        <v>2185</v>
      </c>
      <c r="M9" s="3" t="s">
        <v>2277</v>
      </c>
      <c r="N9" s="3" t="s">
        <v>446</v>
      </c>
      <c r="O9" s="3" t="s">
        <v>2077</v>
      </c>
      <c r="P9" s="3">
        <v>25</v>
      </c>
      <c r="Q9" s="1" t="s">
        <v>2193</v>
      </c>
      <c r="R9" s="2">
        <v>42.75</v>
      </c>
      <c r="S9" s="8" t="s">
        <v>436</v>
      </c>
      <c r="T9" s="1" t="s">
        <v>2078</v>
      </c>
      <c r="U9" s="3" t="s">
        <v>1953</v>
      </c>
      <c r="V9" s="3" t="s">
        <v>1953</v>
      </c>
      <c r="W9" s="3" t="s">
        <v>2846</v>
      </c>
      <c r="X9" s="3" t="s">
        <v>1019</v>
      </c>
      <c r="Y9" s="3">
        <f t="shared" si="0"/>
        <v>400</v>
      </c>
      <c r="Z9" s="3">
        <f t="shared" si="1"/>
        <v>9600</v>
      </c>
      <c r="AC9" s="5"/>
    </row>
    <row r="10" spans="1:34" s="3" customFormat="1" ht="12" customHeight="1" x14ac:dyDescent="0.2">
      <c r="A10" s="1" t="s">
        <v>2013</v>
      </c>
      <c r="B10" s="2">
        <v>26.35</v>
      </c>
      <c r="C10" s="1" t="s">
        <v>2193</v>
      </c>
      <c r="D10" s="1" t="s">
        <v>2718</v>
      </c>
      <c r="E10" s="3" t="s">
        <v>2187</v>
      </c>
      <c r="F10" s="3">
        <v>8</v>
      </c>
      <c r="G10" s="3">
        <v>25</v>
      </c>
      <c r="I10" s="4" t="s">
        <v>2277</v>
      </c>
      <c r="J10" s="3" t="s">
        <v>446</v>
      </c>
      <c r="K10" s="4" t="s">
        <v>2408</v>
      </c>
      <c r="L10" s="1" t="s">
        <v>2185</v>
      </c>
      <c r="M10" s="3" t="s">
        <v>2277</v>
      </c>
      <c r="N10" s="3" t="s">
        <v>446</v>
      </c>
      <c r="O10" s="3" t="s">
        <v>2079</v>
      </c>
      <c r="P10" s="3">
        <v>25</v>
      </c>
      <c r="Q10" s="1" t="s">
        <v>2193</v>
      </c>
      <c r="R10" s="2">
        <v>27.25</v>
      </c>
      <c r="S10" s="8" t="s">
        <v>436</v>
      </c>
      <c r="T10" s="1" t="s">
        <v>2080</v>
      </c>
      <c r="U10" s="3" t="s">
        <v>1953</v>
      </c>
      <c r="V10" s="3" t="s">
        <v>1953</v>
      </c>
      <c r="W10" s="3" t="s">
        <v>2846</v>
      </c>
      <c r="X10" s="3" t="s">
        <v>1019</v>
      </c>
      <c r="Y10" s="3">
        <f t="shared" si="0"/>
        <v>400</v>
      </c>
      <c r="Z10" s="3">
        <f t="shared" si="1"/>
        <v>9600</v>
      </c>
      <c r="AC10" s="5"/>
    </row>
    <row r="11" spans="1:34" s="3" customFormat="1" ht="12" customHeight="1" x14ac:dyDescent="0.2">
      <c r="A11" s="1" t="s">
        <v>2028</v>
      </c>
      <c r="B11" s="2">
        <v>25</v>
      </c>
      <c r="C11" s="1" t="s">
        <v>2193</v>
      </c>
      <c r="D11" s="1" t="s">
        <v>2718</v>
      </c>
      <c r="E11" s="3" t="s">
        <v>2187</v>
      </c>
      <c r="F11" s="3">
        <v>8</v>
      </c>
      <c r="G11" s="3">
        <v>25</v>
      </c>
      <c r="J11" s="3" t="s">
        <v>446</v>
      </c>
      <c r="K11" s="4" t="s">
        <v>2326</v>
      </c>
      <c r="L11" s="1" t="s">
        <v>2185</v>
      </c>
      <c r="M11" s="3" t="s">
        <v>2326</v>
      </c>
      <c r="N11" s="3" t="s">
        <v>446</v>
      </c>
      <c r="P11" s="3">
        <v>25</v>
      </c>
      <c r="Q11" s="1" t="s">
        <v>2218</v>
      </c>
      <c r="R11" s="2">
        <v>175</v>
      </c>
      <c r="S11" s="8" t="s">
        <v>436</v>
      </c>
      <c r="T11" s="1" t="s">
        <v>2081</v>
      </c>
      <c r="U11" s="3" t="s">
        <v>1953</v>
      </c>
      <c r="V11" s="3" t="s">
        <v>1953</v>
      </c>
      <c r="W11" s="3" t="s">
        <v>2846</v>
      </c>
      <c r="X11" s="3" t="s">
        <v>1019</v>
      </c>
      <c r="Y11" s="3">
        <f t="shared" si="0"/>
        <v>400</v>
      </c>
      <c r="Z11" s="3">
        <f t="shared" si="1"/>
        <v>9600</v>
      </c>
      <c r="AC11" s="5"/>
    </row>
    <row r="12" spans="1:34" s="3" customFormat="1" ht="12" customHeight="1" x14ac:dyDescent="0.2">
      <c r="A12" s="1" t="s">
        <v>2028</v>
      </c>
      <c r="B12" s="2">
        <v>25</v>
      </c>
      <c r="C12" s="1" t="s">
        <v>2193</v>
      </c>
      <c r="D12" s="1" t="s">
        <v>2718</v>
      </c>
      <c r="E12" s="3" t="s">
        <v>2187</v>
      </c>
      <c r="F12" s="3">
        <v>8</v>
      </c>
      <c r="G12" s="3">
        <v>25</v>
      </c>
      <c r="J12" s="3" t="s">
        <v>446</v>
      </c>
      <c r="K12" s="4" t="s">
        <v>2326</v>
      </c>
      <c r="L12" s="1" t="s">
        <v>2185</v>
      </c>
      <c r="M12" s="3" t="s">
        <v>2326</v>
      </c>
      <c r="N12" s="3" t="s">
        <v>446</v>
      </c>
      <c r="P12" s="3">
        <v>25</v>
      </c>
      <c r="Q12" s="1" t="s">
        <v>2193</v>
      </c>
      <c r="R12" s="2">
        <v>23.25</v>
      </c>
      <c r="S12" s="8" t="s">
        <v>436</v>
      </c>
      <c r="T12" s="1" t="s">
        <v>2082</v>
      </c>
      <c r="U12" s="3" t="s">
        <v>1953</v>
      </c>
      <c r="V12" s="3" t="s">
        <v>1953</v>
      </c>
      <c r="W12" s="3" t="s">
        <v>2846</v>
      </c>
      <c r="X12" s="3" t="s">
        <v>1019</v>
      </c>
      <c r="Y12" s="3">
        <f t="shared" si="0"/>
        <v>400</v>
      </c>
      <c r="Z12" s="3">
        <f t="shared" si="1"/>
        <v>9600</v>
      </c>
      <c r="AC12" s="5"/>
    </row>
    <row r="13" spans="1:34" s="3" customFormat="1" ht="12" customHeight="1" x14ac:dyDescent="0.2">
      <c r="A13" s="1" t="s">
        <v>2083</v>
      </c>
      <c r="B13" s="2">
        <v>21</v>
      </c>
      <c r="C13" s="1" t="s">
        <v>2193</v>
      </c>
      <c r="D13" s="1" t="s">
        <v>2718</v>
      </c>
      <c r="E13" s="3" t="s">
        <v>2187</v>
      </c>
      <c r="F13" s="3">
        <v>8</v>
      </c>
      <c r="G13" s="3">
        <v>25</v>
      </c>
      <c r="J13" s="3" t="s">
        <v>446</v>
      </c>
      <c r="K13" s="4" t="s">
        <v>2340</v>
      </c>
      <c r="L13" s="1" t="s">
        <v>2185</v>
      </c>
      <c r="M13" s="3" t="s">
        <v>2340</v>
      </c>
      <c r="N13" s="3" t="s">
        <v>446</v>
      </c>
      <c r="P13" s="3">
        <v>25</v>
      </c>
      <c r="Q13" s="1" t="s">
        <v>2193</v>
      </c>
      <c r="R13" s="2">
        <v>360</v>
      </c>
      <c r="S13" s="8" t="s">
        <v>436</v>
      </c>
      <c r="T13" s="1" t="s">
        <v>2084</v>
      </c>
      <c r="U13" s="3" t="s">
        <v>1953</v>
      </c>
      <c r="V13" s="3" t="s">
        <v>1953</v>
      </c>
      <c r="W13" s="3" t="s">
        <v>2846</v>
      </c>
      <c r="X13" s="3" t="s">
        <v>1019</v>
      </c>
      <c r="Y13" s="3">
        <f t="shared" si="0"/>
        <v>400</v>
      </c>
      <c r="Z13" s="3">
        <f t="shared" si="1"/>
        <v>9600</v>
      </c>
      <c r="AC13" s="5"/>
    </row>
    <row r="14" spans="1:34" s="3" customFormat="1" ht="12" customHeight="1" x14ac:dyDescent="0.2">
      <c r="A14" s="1" t="s">
        <v>2083</v>
      </c>
      <c r="B14" s="2">
        <v>21</v>
      </c>
      <c r="C14" s="1" t="s">
        <v>2193</v>
      </c>
      <c r="D14" s="1" t="s">
        <v>2718</v>
      </c>
      <c r="E14" s="3" t="s">
        <v>2187</v>
      </c>
      <c r="F14" s="3">
        <v>8</v>
      </c>
      <c r="G14" s="3">
        <v>25</v>
      </c>
      <c r="J14" s="3" t="s">
        <v>446</v>
      </c>
      <c r="K14" s="4" t="s">
        <v>2340</v>
      </c>
      <c r="L14" s="1" t="s">
        <v>2185</v>
      </c>
      <c r="M14" s="3" t="s">
        <v>2340</v>
      </c>
      <c r="N14" s="3" t="s">
        <v>446</v>
      </c>
      <c r="P14" s="3">
        <v>25</v>
      </c>
      <c r="Q14" s="1" t="s">
        <v>2193</v>
      </c>
      <c r="R14" s="2">
        <v>300.05</v>
      </c>
      <c r="S14" s="8" t="s">
        <v>436</v>
      </c>
      <c r="T14" s="1" t="s">
        <v>2085</v>
      </c>
      <c r="U14" s="3" t="s">
        <v>1953</v>
      </c>
      <c r="V14" s="3" t="s">
        <v>1953</v>
      </c>
      <c r="W14" s="3" t="s">
        <v>2846</v>
      </c>
      <c r="X14" s="3" t="s">
        <v>1019</v>
      </c>
      <c r="Y14" s="3">
        <f t="shared" si="0"/>
        <v>400</v>
      </c>
      <c r="Z14" s="3">
        <f t="shared" si="1"/>
        <v>9600</v>
      </c>
      <c r="AC14" s="5"/>
    </row>
    <row r="15" spans="1:34" s="3" customFormat="1" ht="12" customHeight="1" x14ac:dyDescent="0.2">
      <c r="A15" s="1" t="s">
        <v>2083</v>
      </c>
      <c r="B15" s="2">
        <v>21</v>
      </c>
      <c r="C15" s="1" t="s">
        <v>2193</v>
      </c>
      <c r="D15" s="1" t="s">
        <v>2718</v>
      </c>
      <c r="E15" s="3" t="s">
        <v>2187</v>
      </c>
      <c r="F15" s="3">
        <v>8</v>
      </c>
      <c r="G15" s="3">
        <v>25</v>
      </c>
      <c r="J15" s="3" t="s">
        <v>446</v>
      </c>
      <c r="K15" s="4" t="s">
        <v>2340</v>
      </c>
      <c r="L15" s="1" t="s">
        <v>2185</v>
      </c>
      <c r="M15" s="3" t="s">
        <v>2340</v>
      </c>
      <c r="N15" s="3" t="s">
        <v>446</v>
      </c>
      <c r="P15" s="3">
        <v>25</v>
      </c>
      <c r="Q15" s="1" t="s">
        <v>2218</v>
      </c>
      <c r="R15" s="2">
        <v>275</v>
      </c>
      <c r="S15" s="8" t="s">
        <v>436</v>
      </c>
      <c r="T15" s="1" t="s">
        <v>2086</v>
      </c>
      <c r="U15" s="3" t="s">
        <v>1953</v>
      </c>
      <c r="V15" s="3" t="s">
        <v>1953</v>
      </c>
      <c r="W15" s="3" t="s">
        <v>2846</v>
      </c>
      <c r="X15" s="3" t="s">
        <v>1019</v>
      </c>
      <c r="Y15" s="3">
        <f t="shared" si="0"/>
        <v>400</v>
      </c>
      <c r="Z15" s="3">
        <f t="shared" si="1"/>
        <v>9600</v>
      </c>
      <c r="AC15" s="5"/>
    </row>
    <row r="16" spans="1:34" s="3" customFormat="1" ht="12" customHeight="1" x14ac:dyDescent="0.2">
      <c r="A16" s="1" t="s">
        <v>2087</v>
      </c>
      <c r="B16" s="2">
        <v>33.25</v>
      </c>
      <c r="C16" s="1" t="s">
        <v>2193</v>
      </c>
      <c r="D16" s="1" t="s">
        <v>2718</v>
      </c>
      <c r="E16" s="3" t="s">
        <v>2187</v>
      </c>
      <c r="F16" s="3">
        <v>8</v>
      </c>
      <c r="G16" s="3">
        <v>25</v>
      </c>
      <c r="J16" s="3" t="s">
        <v>446</v>
      </c>
      <c r="K16" s="4" t="s">
        <v>2340</v>
      </c>
      <c r="L16" s="1" t="s">
        <v>2185</v>
      </c>
      <c r="M16" s="3" t="s">
        <v>2340</v>
      </c>
      <c r="N16" s="3" t="s">
        <v>446</v>
      </c>
      <c r="P16" s="3">
        <v>25</v>
      </c>
      <c r="Q16" s="1" t="s">
        <v>2218</v>
      </c>
      <c r="R16" s="2">
        <v>247</v>
      </c>
      <c r="S16" s="8" t="s">
        <v>436</v>
      </c>
      <c r="T16" s="1" t="s">
        <v>2088</v>
      </c>
      <c r="U16" s="3" t="s">
        <v>1953</v>
      </c>
      <c r="V16" s="3" t="s">
        <v>1953</v>
      </c>
      <c r="W16" s="3" t="s">
        <v>2846</v>
      </c>
      <c r="X16" s="3" t="s">
        <v>1019</v>
      </c>
      <c r="Y16" s="3">
        <f t="shared" si="0"/>
        <v>400</v>
      </c>
      <c r="Z16" s="3">
        <f t="shared" si="1"/>
        <v>9600</v>
      </c>
      <c r="AC16" s="5"/>
    </row>
    <row r="17" spans="1:29" s="3" customFormat="1" ht="12" customHeight="1" x14ac:dyDescent="0.2">
      <c r="A17" s="1" t="s">
        <v>2089</v>
      </c>
      <c r="B17" s="2">
        <v>41.45</v>
      </c>
      <c r="C17" s="1" t="s">
        <v>2193</v>
      </c>
      <c r="D17" s="1" t="s">
        <v>2718</v>
      </c>
      <c r="E17" s="3" t="s">
        <v>2187</v>
      </c>
      <c r="F17" s="3">
        <v>8</v>
      </c>
      <c r="G17" s="3">
        <v>25</v>
      </c>
      <c r="J17" s="3" t="s">
        <v>446</v>
      </c>
      <c r="K17" s="4" t="s">
        <v>2340</v>
      </c>
      <c r="L17" s="1" t="s">
        <v>2185</v>
      </c>
      <c r="M17" s="3" t="s">
        <v>2340</v>
      </c>
      <c r="N17" s="3" t="s">
        <v>446</v>
      </c>
      <c r="P17" s="3">
        <v>25</v>
      </c>
      <c r="Q17" s="1" t="s">
        <v>2218</v>
      </c>
      <c r="R17" s="2">
        <v>185</v>
      </c>
      <c r="S17" s="8" t="s">
        <v>436</v>
      </c>
      <c r="T17" s="1" t="s">
        <v>2090</v>
      </c>
      <c r="U17" s="3" t="s">
        <v>1953</v>
      </c>
      <c r="V17" s="3" t="s">
        <v>1953</v>
      </c>
      <c r="W17" s="3" t="s">
        <v>2846</v>
      </c>
      <c r="X17" s="3" t="s">
        <v>1019</v>
      </c>
      <c r="Y17" s="3">
        <f t="shared" si="0"/>
        <v>400</v>
      </c>
      <c r="Z17" s="3">
        <f t="shared" si="1"/>
        <v>9600</v>
      </c>
      <c r="AC17" s="5"/>
    </row>
    <row r="18" spans="1:29" s="3" customFormat="1" ht="12" customHeight="1" x14ac:dyDescent="0.2">
      <c r="A18" s="1" t="s">
        <v>2091</v>
      </c>
      <c r="B18" s="2">
        <v>42</v>
      </c>
      <c r="C18" s="1" t="s">
        <v>2193</v>
      </c>
      <c r="D18" s="1" t="s">
        <v>2718</v>
      </c>
      <c r="E18" s="3" t="s">
        <v>2187</v>
      </c>
      <c r="F18" s="3">
        <v>8</v>
      </c>
      <c r="G18" s="3">
        <v>25</v>
      </c>
      <c r="J18" s="3" t="s">
        <v>446</v>
      </c>
      <c r="K18" s="4" t="s">
        <v>2340</v>
      </c>
      <c r="L18" s="1" t="s">
        <v>2185</v>
      </c>
      <c r="M18" s="3" t="s">
        <v>2340</v>
      </c>
      <c r="N18" s="3" t="s">
        <v>446</v>
      </c>
      <c r="P18" s="3">
        <v>25</v>
      </c>
      <c r="Q18" s="1" t="s">
        <v>2193</v>
      </c>
      <c r="R18" s="2">
        <v>35.200000000000003</v>
      </c>
      <c r="S18" s="8" t="s">
        <v>436</v>
      </c>
      <c r="T18" s="1" t="s">
        <v>2092</v>
      </c>
      <c r="U18" s="3" t="s">
        <v>1953</v>
      </c>
      <c r="V18" s="3" t="s">
        <v>1953</v>
      </c>
      <c r="W18" s="3" t="s">
        <v>2846</v>
      </c>
      <c r="X18" s="3" t="s">
        <v>1019</v>
      </c>
      <c r="Y18" s="3">
        <f t="shared" si="0"/>
        <v>400</v>
      </c>
      <c r="Z18" s="3">
        <f t="shared" si="1"/>
        <v>9600</v>
      </c>
      <c r="AC18" s="5"/>
    </row>
    <row r="19" spans="1:29" s="3" customFormat="1" ht="12" customHeight="1" x14ac:dyDescent="0.2">
      <c r="A19" s="1" t="s">
        <v>2091</v>
      </c>
      <c r="B19" s="2">
        <v>42</v>
      </c>
      <c r="C19" s="1" t="s">
        <v>2193</v>
      </c>
      <c r="D19" s="1" t="s">
        <v>2718</v>
      </c>
      <c r="E19" s="3" t="s">
        <v>2187</v>
      </c>
      <c r="F19" s="3">
        <v>8</v>
      </c>
      <c r="G19" s="3">
        <v>25</v>
      </c>
      <c r="J19" s="3" t="s">
        <v>446</v>
      </c>
      <c r="K19" s="4" t="s">
        <v>2340</v>
      </c>
      <c r="L19" s="1" t="s">
        <v>2185</v>
      </c>
      <c r="M19" s="3" t="s">
        <v>2340</v>
      </c>
      <c r="N19" s="3" t="s">
        <v>446</v>
      </c>
      <c r="P19" s="3">
        <v>25</v>
      </c>
      <c r="Q19" s="1" t="s">
        <v>2193</v>
      </c>
      <c r="R19" s="2">
        <v>35.200000000000003</v>
      </c>
      <c r="S19" s="8" t="s">
        <v>436</v>
      </c>
      <c r="T19" s="1" t="s">
        <v>2092</v>
      </c>
      <c r="U19" s="3" t="s">
        <v>1953</v>
      </c>
      <c r="V19" s="3" t="s">
        <v>1953</v>
      </c>
      <c r="W19" s="3" t="s">
        <v>2846</v>
      </c>
      <c r="X19" s="3" t="s">
        <v>1019</v>
      </c>
      <c r="Y19" s="3">
        <f t="shared" si="0"/>
        <v>400</v>
      </c>
      <c r="Z19" s="3">
        <f t="shared" si="1"/>
        <v>9600</v>
      </c>
      <c r="AC19" s="5"/>
    </row>
    <row r="20" spans="1:29" s="3" customFormat="1" ht="12" customHeight="1" x14ac:dyDescent="0.2">
      <c r="A20" s="1" t="s">
        <v>2093</v>
      </c>
      <c r="B20" s="2">
        <v>42.75</v>
      </c>
      <c r="C20" s="1" t="s">
        <v>2193</v>
      </c>
      <c r="D20" s="1" t="s">
        <v>2718</v>
      </c>
      <c r="E20" s="3" t="s">
        <v>2187</v>
      </c>
      <c r="F20" s="3">
        <v>8</v>
      </c>
      <c r="G20" s="3">
        <v>25</v>
      </c>
      <c r="J20" s="3" t="s">
        <v>446</v>
      </c>
      <c r="K20" s="4" t="s">
        <v>2340</v>
      </c>
      <c r="L20" s="1" t="s">
        <v>2185</v>
      </c>
      <c r="M20" s="3" t="s">
        <v>2340</v>
      </c>
      <c r="N20" s="3" t="s">
        <v>446</v>
      </c>
      <c r="P20" s="3">
        <v>25</v>
      </c>
      <c r="Q20" s="1" t="s">
        <v>2193</v>
      </c>
      <c r="R20" s="2">
        <v>35.200000000000003</v>
      </c>
      <c r="S20" s="8" t="s">
        <v>436</v>
      </c>
      <c r="T20" s="1" t="s">
        <v>2094</v>
      </c>
      <c r="U20" s="3" t="s">
        <v>1953</v>
      </c>
      <c r="V20" s="3" t="s">
        <v>1953</v>
      </c>
      <c r="W20" s="3" t="s">
        <v>2846</v>
      </c>
      <c r="X20" s="3" t="s">
        <v>1019</v>
      </c>
      <c r="Y20" s="3">
        <f t="shared" si="0"/>
        <v>400</v>
      </c>
      <c r="Z20" s="3">
        <f t="shared" si="1"/>
        <v>9600</v>
      </c>
      <c r="AC20" s="5"/>
    </row>
    <row r="21" spans="1:29" s="3" customFormat="1" ht="12" customHeight="1" x14ac:dyDescent="0.2">
      <c r="A21" s="1" t="s">
        <v>2093</v>
      </c>
      <c r="B21" s="2">
        <v>42.75</v>
      </c>
      <c r="C21" s="1" t="s">
        <v>2193</v>
      </c>
      <c r="D21" s="1" t="s">
        <v>2718</v>
      </c>
      <c r="E21" s="3" t="s">
        <v>2187</v>
      </c>
      <c r="F21" s="3">
        <v>8</v>
      </c>
      <c r="G21" s="3">
        <v>25</v>
      </c>
      <c r="J21" s="3" t="s">
        <v>446</v>
      </c>
      <c r="K21" s="4" t="s">
        <v>2340</v>
      </c>
      <c r="L21" s="1" t="s">
        <v>2185</v>
      </c>
      <c r="M21" s="3" t="s">
        <v>2340</v>
      </c>
      <c r="N21" s="3" t="s">
        <v>446</v>
      </c>
      <c r="P21" s="3">
        <v>25</v>
      </c>
      <c r="Q21" s="1" t="s">
        <v>2193</v>
      </c>
      <c r="R21" s="2">
        <v>27.7</v>
      </c>
      <c r="S21" s="8" t="s">
        <v>436</v>
      </c>
      <c r="T21" s="1" t="s">
        <v>2095</v>
      </c>
      <c r="U21" s="3" t="s">
        <v>1953</v>
      </c>
      <c r="V21" s="3" t="s">
        <v>1953</v>
      </c>
      <c r="W21" s="3" t="s">
        <v>2846</v>
      </c>
      <c r="X21" s="3" t="s">
        <v>1019</v>
      </c>
      <c r="Y21" s="3">
        <f t="shared" si="0"/>
        <v>400</v>
      </c>
      <c r="Z21" s="3">
        <f t="shared" si="1"/>
        <v>9600</v>
      </c>
      <c r="AC21" s="5"/>
    </row>
    <row r="22" spans="1:29" s="3" customFormat="1" ht="12" customHeight="1" x14ac:dyDescent="0.2">
      <c r="A22" s="1" t="s">
        <v>2096</v>
      </c>
      <c r="B22" s="2">
        <v>44</v>
      </c>
      <c r="C22" s="1" t="s">
        <v>2193</v>
      </c>
      <c r="D22" s="1" t="s">
        <v>2718</v>
      </c>
      <c r="E22" s="3" t="s">
        <v>2187</v>
      </c>
      <c r="F22" s="3">
        <v>8</v>
      </c>
      <c r="G22" s="3">
        <v>25</v>
      </c>
      <c r="J22" s="3" t="s">
        <v>446</v>
      </c>
      <c r="K22" s="4" t="s">
        <v>2340</v>
      </c>
      <c r="L22" s="1" t="s">
        <v>2185</v>
      </c>
      <c r="M22" s="3" t="s">
        <v>2340</v>
      </c>
      <c r="N22" s="3" t="s">
        <v>446</v>
      </c>
      <c r="P22" s="3">
        <v>25</v>
      </c>
      <c r="Q22" s="1" t="s">
        <v>2193</v>
      </c>
      <c r="R22" s="2">
        <v>27</v>
      </c>
      <c r="S22" s="8" t="s">
        <v>436</v>
      </c>
      <c r="T22" s="1" t="s">
        <v>2097</v>
      </c>
      <c r="U22" s="3" t="s">
        <v>1953</v>
      </c>
      <c r="V22" s="3" t="s">
        <v>1953</v>
      </c>
      <c r="W22" s="3" t="s">
        <v>2846</v>
      </c>
      <c r="X22" s="3" t="s">
        <v>1019</v>
      </c>
      <c r="Y22" s="3">
        <f t="shared" si="0"/>
        <v>400</v>
      </c>
      <c r="Z22" s="3">
        <f t="shared" si="1"/>
        <v>9600</v>
      </c>
      <c r="AC22" s="5"/>
    </row>
    <row r="23" spans="1:29" s="3" customFormat="1" ht="12" customHeight="1" x14ac:dyDescent="0.2">
      <c r="A23" s="1" t="s">
        <v>2098</v>
      </c>
      <c r="B23" s="2">
        <v>60.75</v>
      </c>
      <c r="C23" s="1" t="s">
        <v>2193</v>
      </c>
      <c r="D23" s="1" t="s">
        <v>2718</v>
      </c>
      <c r="E23" s="3" t="s">
        <v>2187</v>
      </c>
      <c r="F23" s="3">
        <v>8</v>
      </c>
      <c r="G23" s="3">
        <v>25</v>
      </c>
      <c r="J23" s="3" t="s">
        <v>446</v>
      </c>
      <c r="K23" s="4" t="s">
        <v>2340</v>
      </c>
      <c r="L23" s="1" t="s">
        <v>2185</v>
      </c>
      <c r="M23" s="3" t="s">
        <v>2340</v>
      </c>
      <c r="N23" s="3" t="s">
        <v>446</v>
      </c>
      <c r="P23" s="3">
        <v>25</v>
      </c>
      <c r="Q23" s="1" t="s">
        <v>2193</v>
      </c>
      <c r="R23" s="2">
        <v>27</v>
      </c>
      <c r="S23" s="8" t="s">
        <v>436</v>
      </c>
      <c r="T23" s="1" t="s">
        <v>2097</v>
      </c>
      <c r="U23" s="3" t="s">
        <v>1953</v>
      </c>
      <c r="V23" s="3" t="s">
        <v>1953</v>
      </c>
      <c r="W23" s="3" t="s">
        <v>2846</v>
      </c>
      <c r="X23" s="3" t="s">
        <v>1019</v>
      </c>
      <c r="Y23" s="3">
        <f t="shared" si="0"/>
        <v>400</v>
      </c>
      <c r="Z23" s="3">
        <f t="shared" si="1"/>
        <v>9600</v>
      </c>
      <c r="AC23" s="5"/>
    </row>
    <row r="24" spans="1:29" s="3" customFormat="1" ht="12" customHeight="1" x14ac:dyDescent="0.2">
      <c r="A24" s="1" t="s">
        <v>2099</v>
      </c>
      <c r="B24" s="2">
        <v>60.75</v>
      </c>
      <c r="C24" s="1" t="s">
        <v>2193</v>
      </c>
      <c r="D24" s="1" t="s">
        <v>2718</v>
      </c>
      <c r="E24" s="3" t="s">
        <v>2187</v>
      </c>
      <c r="F24" s="3">
        <v>8</v>
      </c>
      <c r="G24" s="3">
        <v>25</v>
      </c>
      <c r="J24" s="3" t="s">
        <v>446</v>
      </c>
      <c r="K24" s="4" t="s">
        <v>2340</v>
      </c>
      <c r="L24" s="1" t="s">
        <v>2185</v>
      </c>
      <c r="M24" s="3" t="s">
        <v>2340</v>
      </c>
      <c r="N24" s="3" t="s">
        <v>446</v>
      </c>
      <c r="P24" s="3">
        <v>25</v>
      </c>
      <c r="Q24" s="1" t="s">
        <v>2193</v>
      </c>
      <c r="R24" s="2">
        <v>25.05</v>
      </c>
      <c r="S24" s="8" t="s">
        <v>436</v>
      </c>
      <c r="T24" s="1" t="s">
        <v>2100</v>
      </c>
      <c r="U24" s="3" t="s">
        <v>1953</v>
      </c>
      <c r="V24" s="3" t="s">
        <v>1953</v>
      </c>
      <c r="W24" s="3" t="s">
        <v>2846</v>
      </c>
      <c r="X24" s="3" t="s">
        <v>1019</v>
      </c>
      <c r="Y24" s="3">
        <f t="shared" si="0"/>
        <v>400</v>
      </c>
      <c r="Z24" s="3">
        <f t="shared" si="1"/>
        <v>9600</v>
      </c>
      <c r="AC24" s="5"/>
    </row>
    <row r="25" spans="1:29" s="3" customFormat="1" ht="12" customHeight="1" x14ac:dyDescent="0.2">
      <c r="A25" s="1" t="s">
        <v>2101</v>
      </c>
      <c r="B25" s="2">
        <v>66.95</v>
      </c>
      <c r="C25" s="1" t="s">
        <v>2193</v>
      </c>
      <c r="D25" s="1" t="s">
        <v>2718</v>
      </c>
      <c r="E25" s="3" t="s">
        <v>2187</v>
      </c>
      <c r="F25" s="3">
        <v>8</v>
      </c>
      <c r="G25" s="3">
        <v>25</v>
      </c>
      <c r="J25" s="3" t="s">
        <v>446</v>
      </c>
      <c r="K25" s="4" t="s">
        <v>2340</v>
      </c>
      <c r="L25" s="1" t="s">
        <v>2185</v>
      </c>
      <c r="M25" s="3" t="s">
        <v>2340</v>
      </c>
      <c r="N25" s="3" t="s">
        <v>446</v>
      </c>
      <c r="P25" s="3">
        <v>25</v>
      </c>
      <c r="Q25" s="1" t="s">
        <v>2193</v>
      </c>
      <c r="R25" s="2">
        <v>25.05</v>
      </c>
      <c r="S25" s="8" t="s">
        <v>436</v>
      </c>
      <c r="T25" s="1" t="s">
        <v>2100</v>
      </c>
      <c r="U25" s="3" t="s">
        <v>1953</v>
      </c>
      <c r="V25" s="3" t="s">
        <v>1953</v>
      </c>
      <c r="W25" s="3" t="s">
        <v>2846</v>
      </c>
      <c r="X25" s="3" t="s">
        <v>1019</v>
      </c>
      <c r="Y25" s="3">
        <f t="shared" si="0"/>
        <v>400</v>
      </c>
      <c r="Z25" s="3">
        <f t="shared" si="1"/>
        <v>9600</v>
      </c>
      <c r="AC25" s="5"/>
    </row>
    <row r="26" spans="1:29" s="3" customFormat="1" ht="12" customHeight="1" x14ac:dyDescent="0.2">
      <c r="A26" s="1" t="s">
        <v>2102</v>
      </c>
      <c r="B26" s="2">
        <v>67</v>
      </c>
      <c r="C26" s="1" t="s">
        <v>2193</v>
      </c>
      <c r="D26" s="1" t="s">
        <v>2718</v>
      </c>
      <c r="E26" s="3" t="s">
        <v>2187</v>
      </c>
      <c r="F26" s="3">
        <v>8</v>
      </c>
      <c r="G26" s="3">
        <v>25</v>
      </c>
      <c r="J26" s="3" t="s">
        <v>446</v>
      </c>
      <c r="K26" s="4" t="s">
        <v>2340</v>
      </c>
      <c r="L26" s="1" t="s">
        <v>2185</v>
      </c>
      <c r="M26" s="3" t="s">
        <v>2340</v>
      </c>
      <c r="N26" s="3" t="s">
        <v>446</v>
      </c>
      <c r="P26" s="3">
        <v>25</v>
      </c>
      <c r="Q26" s="1" t="s">
        <v>2193</v>
      </c>
      <c r="R26" s="2">
        <v>24.85</v>
      </c>
      <c r="S26" s="8" t="s">
        <v>436</v>
      </c>
      <c r="T26" s="1" t="s">
        <v>2103</v>
      </c>
      <c r="U26" s="3" t="s">
        <v>1953</v>
      </c>
      <c r="V26" s="3" t="s">
        <v>1953</v>
      </c>
      <c r="W26" s="3" t="s">
        <v>2846</v>
      </c>
      <c r="X26" s="3" t="s">
        <v>1019</v>
      </c>
      <c r="Y26" s="3">
        <f t="shared" si="0"/>
        <v>400</v>
      </c>
      <c r="Z26" s="3">
        <f t="shared" si="1"/>
        <v>9600</v>
      </c>
      <c r="AC26" s="5"/>
    </row>
    <row r="27" spans="1:29" s="3" customFormat="1" ht="12" customHeight="1" x14ac:dyDescent="0.2">
      <c r="A27" s="1" t="s">
        <v>2013</v>
      </c>
      <c r="B27" s="2">
        <v>26.35</v>
      </c>
      <c r="C27" s="1" t="s">
        <v>2193</v>
      </c>
      <c r="D27" s="1" t="s">
        <v>2718</v>
      </c>
      <c r="E27" s="3" t="s">
        <v>2187</v>
      </c>
      <c r="F27" s="3">
        <v>8</v>
      </c>
      <c r="G27" s="3">
        <v>25</v>
      </c>
      <c r="J27" s="3" t="s">
        <v>446</v>
      </c>
      <c r="K27" s="4" t="s">
        <v>2408</v>
      </c>
      <c r="L27" s="1" t="s">
        <v>2185</v>
      </c>
      <c r="M27" s="3" t="s">
        <v>2408</v>
      </c>
      <c r="N27" s="3" t="s">
        <v>446</v>
      </c>
      <c r="P27" s="3">
        <v>25</v>
      </c>
      <c r="Q27" s="1" t="s">
        <v>2193</v>
      </c>
      <c r="R27" s="2">
        <v>23.25</v>
      </c>
      <c r="S27" s="8" t="s">
        <v>436</v>
      </c>
      <c r="T27" s="1" t="s">
        <v>2104</v>
      </c>
      <c r="U27" s="3" t="s">
        <v>1953</v>
      </c>
      <c r="V27" s="3" t="s">
        <v>1953</v>
      </c>
      <c r="W27" s="3" t="s">
        <v>2846</v>
      </c>
      <c r="X27" s="3" t="s">
        <v>1019</v>
      </c>
      <c r="Y27" s="3">
        <f t="shared" si="0"/>
        <v>400</v>
      </c>
      <c r="Z27" s="3">
        <f t="shared" si="1"/>
        <v>9600</v>
      </c>
      <c r="AC27" s="5"/>
    </row>
    <row r="28" spans="1:29" s="3" customFormat="1" ht="12" customHeight="1" x14ac:dyDescent="0.2">
      <c r="A28" s="1" t="s">
        <v>2013</v>
      </c>
      <c r="B28" s="2">
        <v>26.35</v>
      </c>
      <c r="C28" s="1" t="s">
        <v>2193</v>
      </c>
      <c r="D28" s="1" t="s">
        <v>2718</v>
      </c>
      <c r="E28" s="3" t="s">
        <v>2187</v>
      </c>
      <c r="F28" s="3">
        <v>8</v>
      </c>
      <c r="G28" s="3">
        <v>25</v>
      </c>
      <c r="J28" s="3" t="s">
        <v>446</v>
      </c>
      <c r="K28" s="4" t="s">
        <v>2408</v>
      </c>
      <c r="L28" s="1" t="s">
        <v>2185</v>
      </c>
      <c r="M28" s="3" t="s">
        <v>2408</v>
      </c>
      <c r="N28" s="3" t="s">
        <v>446</v>
      </c>
      <c r="P28" s="3">
        <v>25</v>
      </c>
      <c r="Q28" s="1" t="s">
        <v>2193</v>
      </c>
      <c r="R28" s="2">
        <v>24</v>
      </c>
      <c r="S28" s="8" t="s">
        <v>436</v>
      </c>
      <c r="T28" s="1" t="s">
        <v>2105</v>
      </c>
      <c r="U28" s="3" t="s">
        <v>1953</v>
      </c>
      <c r="V28" s="3" t="s">
        <v>1953</v>
      </c>
      <c r="W28" s="3" t="s">
        <v>2846</v>
      </c>
      <c r="X28" s="3" t="s">
        <v>1019</v>
      </c>
      <c r="Y28" s="3">
        <f t="shared" si="0"/>
        <v>400</v>
      </c>
      <c r="Z28" s="3">
        <f t="shared" si="1"/>
        <v>9600</v>
      </c>
      <c r="AC28" s="5"/>
    </row>
    <row r="29" spans="1:29" s="3" customFormat="1" ht="12" customHeight="1" x14ac:dyDescent="0.2">
      <c r="A29" s="1" t="s">
        <v>2106</v>
      </c>
      <c r="B29" s="2">
        <v>27.32</v>
      </c>
      <c r="C29" s="1" t="s">
        <v>2193</v>
      </c>
      <c r="D29" s="1" t="s">
        <v>2718</v>
      </c>
      <c r="E29" s="3" t="s">
        <v>2187</v>
      </c>
      <c r="F29" s="3">
        <v>8</v>
      </c>
      <c r="G29" s="3">
        <v>25</v>
      </c>
      <c r="J29" s="3" t="s">
        <v>446</v>
      </c>
      <c r="K29" s="4" t="s">
        <v>2107</v>
      </c>
      <c r="L29" s="1" t="s">
        <v>2185</v>
      </c>
      <c r="M29" s="3" t="s">
        <v>2107</v>
      </c>
      <c r="N29" s="3" t="s">
        <v>446</v>
      </c>
      <c r="P29" s="3">
        <v>25</v>
      </c>
      <c r="Q29" s="1" t="s">
        <v>2321</v>
      </c>
      <c r="R29" s="2">
        <v>27.1</v>
      </c>
      <c r="S29" s="8" t="s">
        <v>436</v>
      </c>
      <c r="T29" s="1" t="s">
        <v>2108</v>
      </c>
      <c r="U29" s="3" t="s">
        <v>1953</v>
      </c>
      <c r="V29" s="3" t="s">
        <v>1953</v>
      </c>
      <c r="W29" s="3" t="s">
        <v>2846</v>
      </c>
      <c r="X29" s="3" t="s">
        <v>1019</v>
      </c>
      <c r="Y29" s="3">
        <f t="shared" si="0"/>
        <v>400</v>
      </c>
      <c r="Z29" s="3">
        <f t="shared" si="1"/>
        <v>9600</v>
      </c>
      <c r="AC29" s="5"/>
    </row>
    <row r="30" spans="1:29" s="3" customFormat="1" ht="12" customHeight="1" x14ac:dyDescent="0.2">
      <c r="A30" s="1" t="s">
        <v>2106</v>
      </c>
      <c r="B30" s="2">
        <v>27.32</v>
      </c>
      <c r="C30" s="1" t="s">
        <v>2193</v>
      </c>
      <c r="D30" s="1" t="s">
        <v>2718</v>
      </c>
      <c r="E30" s="3" t="s">
        <v>2187</v>
      </c>
      <c r="F30" s="3">
        <v>8</v>
      </c>
      <c r="G30" s="3">
        <v>25</v>
      </c>
      <c r="J30" s="3" t="s">
        <v>446</v>
      </c>
      <c r="K30" s="4" t="s">
        <v>2107</v>
      </c>
      <c r="L30" s="1" t="s">
        <v>2185</v>
      </c>
      <c r="M30" s="3" t="s">
        <v>2107</v>
      </c>
      <c r="N30" s="3" t="s">
        <v>446</v>
      </c>
      <c r="P30" s="3">
        <v>25</v>
      </c>
      <c r="Q30" s="1" t="s">
        <v>2321</v>
      </c>
      <c r="R30" s="2">
        <v>27.1</v>
      </c>
      <c r="S30" s="8" t="s">
        <v>436</v>
      </c>
      <c r="T30" s="1" t="s">
        <v>2108</v>
      </c>
      <c r="U30" s="3" t="s">
        <v>1953</v>
      </c>
      <c r="V30" s="3" t="s">
        <v>1953</v>
      </c>
      <c r="W30" s="3" t="s">
        <v>2846</v>
      </c>
      <c r="X30" s="3" t="s">
        <v>1019</v>
      </c>
      <c r="Y30" s="3">
        <f t="shared" si="0"/>
        <v>400</v>
      </c>
      <c r="Z30" s="3">
        <f t="shared" si="1"/>
        <v>9600</v>
      </c>
      <c r="AC30" s="5"/>
    </row>
    <row r="31" spans="1:29" s="3" customFormat="1" ht="12" customHeight="1" x14ac:dyDescent="0.2">
      <c r="A31" s="1" t="s">
        <v>2109</v>
      </c>
      <c r="B31" s="2">
        <v>23.6</v>
      </c>
      <c r="C31" s="1" t="s">
        <v>2193</v>
      </c>
      <c r="D31" s="1" t="s">
        <v>2718</v>
      </c>
      <c r="E31" s="3" t="s">
        <v>2187</v>
      </c>
      <c r="F31" s="3">
        <v>8</v>
      </c>
      <c r="G31" s="3">
        <v>25</v>
      </c>
      <c r="J31" s="3" t="s">
        <v>446</v>
      </c>
      <c r="K31" s="4" t="s">
        <v>2453</v>
      </c>
      <c r="L31" s="1" t="s">
        <v>2185</v>
      </c>
      <c r="M31" s="3" t="s">
        <v>2453</v>
      </c>
      <c r="N31" s="3" t="s">
        <v>446</v>
      </c>
      <c r="P31" s="3">
        <v>25</v>
      </c>
      <c r="Q31" s="1" t="s">
        <v>2193</v>
      </c>
      <c r="R31" s="2">
        <v>67.5</v>
      </c>
      <c r="S31" s="8" t="s">
        <v>436</v>
      </c>
      <c r="T31" s="1" t="s">
        <v>2110</v>
      </c>
      <c r="U31" s="3" t="s">
        <v>1953</v>
      </c>
      <c r="V31" s="3" t="s">
        <v>1953</v>
      </c>
      <c r="W31" s="3" t="s">
        <v>2846</v>
      </c>
      <c r="X31" s="3" t="s">
        <v>1019</v>
      </c>
      <c r="Y31" s="3">
        <f t="shared" si="0"/>
        <v>400</v>
      </c>
      <c r="Z31" s="3">
        <f t="shared" si="1"/>
        <v>9600</v>
      </c>
      <c r="AC31" s="5"/>
    </row>
    <row r="32" spans="1:29" s="3" customFormat="1" ht="12" customHeight="1" x14ac:dyDescent="0.2">
      <c r="A32" s="1" t="s">
        <v>2109</v>
      </c>
      <c r="B32" s="2">
        <v>23.6</v>
      </c>
      <c r="C32" s="1" t="s">
        <v>2193</v>
      </c>
      <c r="D32" s="1" t="s">
        <v>2718</v>
      </c>
      <c r="E32" s="3" t="s">
        <v>2187</v>
      </c>
      <c r="F32" s="3">
        <v>8</v>
      </c>
      <c r="G32" s="3">
        <v>25</v>
      </c>
      <c r="J32" s="3" t="s">
        <v>446</v>
      </c>
      <c r="K32" s="4" t="s">
        <v>2453</v>
      </c>
      <c r="L32" s="1" t="s">
        <v>2185</v>
      </c>
      <c r="M32" s="3" t="s">
        <v>2453</v>
      </c>
      <c r="N32" s="3" t="s">
        <v>446</v>
      </c>
      <c r="P32" s="3">
        <v>25</v>
      </c>
      <c r="Q32" s="1" t="s">
        <v>2193</v>
      </c>
      <c r="R32" s="2">
        <v>41.5</v>
      </c>
      <c r="S32" s="8" t="s">
        <v>436</v>
      </c>
      <c r="T32" s="1" t="s">
        <v>2111</v>
      </c>
      <c r="U32" s="3" t="s">
        <v>1953</v>
      </c>
      <c r="V32" s="3" t="s">
        <v>1953</v>
      </c>
      <c r="W32" s="3" t="s">
        <v>2846</v>
      </c>
      <c r="X32" s="3" t="s">
        <v>1019</v>
      </c>
      <c r="Y32" s="3">
        <f t="shared" si="0"/>
        <v>400</v>
      </c>
      <c r="Z32" s="3">
        <f t="shared" si="1"/>
        <v>9600</v>
      </c>
      <c r="AC32" s="5"/>
    </row>
    <row r="33" spans="1:29" s="3" customFormat="1" ht="12" customHeight="1" x14ac:dyDescent="0.2">
      <c r="A33" s="1" t="s">
        <v>2112</v>
      </c>
      <c r="B33" s="2">
        <v>40.25</v>
      </c>
      <c r="C33" s="1" t="s">
        <v>2193</v>
      </c>
      <c r="D33" s="1" t="s">
        <v>2718</v>
      </c>
      <c r="E33" s="3" t="s">
        <v>2187</v>
      </c>
      <c r="F33" s="3">
        <v>8</v>
      </c>
      <c r="G33" s="3">
        <v>25</v>
      </c>
      <c r="I33" s="4" t="s">
        <v>2113</v>
      </c>
      <c r="J33" s="3" t="s">
        <v>446</v>
      </c>
      <c r="K33" s="4" t="s">
        <v>2374</v>
      </c>
      <c r="L33" s="1" t="s">
        <v>2185</v>
      </c>
      <c r="M33" s="3" t="s">
        <v>2453</v>
      </c>
      <c r="N33" s="3" t="s">
        <v>446</v>
      </c>
      <c r="P33" s="3">
        <v>25</v>
      </c>
      <c r="Q33" s="1" t="s">
        <v>2193</v>
      </c>
      <c r="R33" s="2">
        <v>40.35</v>
      </c>
      <c r="S33" s="8" t="s">
        <v>436</v>
      </c>
      <c r="T33" s="1" t="s">
        <v>2114</v>
      </c>
      <c r="U33" s="3" t="s">
        <v>1953</v>
      </c>
      <c r="V33" s="3" t="s">
        <v>1953</v>
      </c>
      <c r="W33" s="3" t="s">
        <v>2846</v>
      </c>
      <c r="X33" s="3" t="s">
        <v>1019</v>
      </c>
      <c r="Y33" s="3">
        <f t="shared" si="0"/>
        <v>400</v>
      </c>
      <c r="Z33" s="3">
        <f t="shared" si="1"/>
        <v>9600</v>
      </c>
      <c r="AC33" s="5"/>
    </row>
    <row r="34" spans="1:29" s="3" customFormat="1" ht="12" customHeight="1" x14ac:dyDescent="0.2">
      <c r="A34" s="1" t="s">
        <v>2115</v>
      </c>
      <c r="B34" s="2">
        <v>300</v>
      </c>
      <c r="C34" s="1" t="s">
        <v>2193</v>
      </c>
      <c r="D34" s="1" t="s">
        <v>2718</v>
      </c>
      <c r="E34" s="3" t="s">
        <v>2187</v>
      </c>
      <c r="F34" s="3">
        <v>8</v>
      </c>
      <c r="G34" s="3">
        <v>25</v>
      </c>
      <c r="J34" s="3" t="s">
        <v>446</v>
      </c>
      <c r="K34" s="4" t="s">
        <v>2515</v>
      </c>
      <c r="L34" s="1" t="s">
        <v>2185</v>
      </c>
      <c r="M34" s="3" t="s">
        <v>2515</v>
      </c>
      <c r="N34" s="3" t="s">
        <v>446</v>
      </c>
      <c r="P34" s="3">
        <v>25</v>
      </c>
      <c r="Q34" s="1" t="s">
        <v>2193</v>
      </c>
      <c r="R34" s="2">
        <v>47.15</v>
      </c>
      <c r="S34" s="8" t="s">
        <v>436</v>
      </c>
      <c r="T34" s="1" t="s">
        <v>2116</v>
      </c>
      <c r="U34" s="3" t="s">
        <v>1953</v>
      </c>
      <c r="V34" s="3" t="s">
        <v>1953</v>
      </c>
      <c r="W34" s="3" t="s">
        <v>2846</v>
      </c>
      <c r="X34" s="3" t="s">
        <v>1019</v>
      </c>
      <c r="Y34" s="3">
        <f t="shared" si="0"/>
        <v>400</v>
      </c>
      <c r="Z34" s="3">
        <f t="shared" si="1"/>
        <v>9600</v>
      </c>
      <c r="AC34" s="5"/>
    </row>
    <row r="35" spans="1:29" s="3" customFormat="1" ht="12" customHeight="1" x14ac:dyDescent="0.2">
      <c r="A35" s="1" t="s">
        <v>2117</v>
      </c>
      <c r="B35" s="2">
        <v>330</v>
      </c>
      <c r="C35" s="1" t="s">
        <v>2193</v>
      </c>
      <c r="D35" s="1" t="s">
        <v>2718</v>
      </c>
      <c r="E35" s="3" t="s">
        <v>2187</v>
      </c>
      <c r="F35" s="3">
        <v>8</v>
      </c>
      <c r="G35" s="3">
        <v>25</v>
      </c>
      <c r="J35" s="3" t="s">
        <v>446</v>
      </c>
      <c r="K35" s="4" t="s">
        <v>2515</v>
      </c>
      <c r="L35" s="1" t="s">
        <v>2185</v>
      </c>
      <c r="M35" s="3" t="s">
        <v>2515</v>
      </c>
      <c r="N35" s="3" t="s">
        <v>446</v>
      </c>
      <c r="P35" s="3">
        <v>25</v>
      </c>
      <c r="Q35" s="1" t="s">
        <v>2193</v>
      </c>
      <c r="R35" s="2">
        <v>47.15</v>
      </c>
      <c r="S35" s="8" t="s">
        <v>436</v>
      </c>
      <c r="T35" s="1" t="s">
        <v>2116</v>
      </c>
      <c r="U35" s="3" t="s">
        <v>1953</v>
      </c>
      <c r="V35" s="3" t="s">
        <v>1953</v>
      </c>
      <c r="W35" s="3" t="s">
        <v>2846</v>
      </c>
      <c r="X35" s="3" t="s">
        <v>1019</v>
      </c>
      <c r="Y35" s="3">
        <f t="shared" si="0"/>
        <v>400</v>
      </c>
      <c r="Z35" s="3">
        <f t="shared" si="1"/>
        <v>9600</v>
      </c>
      <c r="AC35" s="5"/>
    </row>
    <row r="36" spans="1:29" s="3" customFormat="1" ht="12" customHeight="1" x14ac:dyDescent="0.2">
      <c r="A36" s="1" t="s">
        <v>2118</v>
      </c>
      <c r="B36" s="2">
        <v>340</v>
      </c>
      <c r="C36" s="1" t="s">
        <v>2193</v>
      </c>
      <c r="D36" s="1" t="s">
        <v>2718</v>
      </c>
      <c r="E36" s="3" t="s">
        <v>2187</v>
      </c>
      <c r="F36" s="3">
        <v>8</v>
      </c>
      <c r="G36" s="3">
        <v>25</v>
      </c>
      <c r="J36" s="3" t="s">
        <v>446</v>
      </c>
      <c r="K36" s="4" t="s">
        <v>2515</v>
      </c>
      <c r="L36" s="1" t="s">
        <v>2185</v>
      </c>
      <c r="M36" s="3" t="s">
        <v>2345</v>
      </c>
      <c r="N36" s="3" t="s">
        <v>446</v>
      </c>
      <c r="O36" s="3" t="s">
        <v>2515</v>
      </c>
      <c r="P36" s="3">
        <v>25</v>
      </c>
      <c r="Q36" s="1" t="s">
        <v>2193</v>
      </c>
      <c r="R36" s="2">
        <v>60.75</v>
      </c>
      <c r="S36" s="8" t="s">
        <v>436</v>
      </c>
      <c r="T36" s="1" t="s">
        <v>2119</v>
      </c>
      <c r="U36" s="3" t="s">
        <v>1953</v>
      </c>
      <c r="V36" s="3" t="s">
        <v>1953</v>
      </c>
      <c r="W36" s="3" t="s">
        <v>2846</v>
      </c>
      <c r="X36" s="3" t="s">
        <v>1019</v>
      </c>
      <c r="Y36" s="3">
        <f t="shared" si="0"/>
        <v>400</v>
      </c>
      <c r="Z36" s="3">
        <f t="shared" si="1"/>
        <v>9600</v>
      </c>
      <c r="AC36" s="5"/>
    </row>
    <row r="37" spans="1:29" s="3" customFormat="1" ht="10.199999999999999" x14ac:dyDescent="0.2">
      <c r="A37" s="1" t="s">
        <v>2652</v>
      </c>
      <c r="B37" s="2">
        <v>19.95</v>
      </c>
      <c r="C37" s="1" t="s">
        <v>2193</v>
      </c>
      <c r="D37" s="1" t="s">
        <v>2718</v>
      </c>
      <c r="E37" s="3" t="s">
        <v>2187</v>
      </c>
      <c r="F37" s="3">
        <v>8</v>
      </c>
      <c r="G37" s="3">
        <v>25</v>
      </c>
      <c r="J37" s="3" t="s">
        <v>446</v>
      </c>
      <c r="K37" s="75" t="s">
        <v>2237</v>
      </c>
      <c r="L37" s="76" t="s">
        <v>2185</v>
      </c>
      <c r="M37" s="77" t="s">
        <v>2237</v>
      </c>
      <c r="N37" s="3" t="s">
        <v>446</v>
      </c>
      <c r="P37" s="3">
        <v>25</v>
      </c>
      <c r="Q37" s="1" t="s">
        <v>2193</v>
      </c>
      <c r="R37" s="2">
        <v>23.25</v>
      </c>
      <c r="T37" s="1" t="s">
        <v>2653</v>
      </c>
      <c r="U37" s="3" t="s">
        <v>2196</v>
      </c>
      <c r="V37" s="3" t="s">
        <v>2196</v>
      </c>
      <c r="W37" s="3" t="s">
        <v>2846</v>
      </c>
      <c r="X37" s="3" t="s">
        <v>1019</v>
      </c>
      <c r="Y37" s="3">
        <f t="shared" si="0"/>
        <v>400</v>
      </c>
      <c r="Z37" s="3">
        <f t="shared" si="1"/>
        <v>9600</v>
      </c>
      <c r="AC37" s="5"/>
    </row>
    <row r="38" spans="1:29" s="3" customFormat="1" ht="10.199999999999999" x14ac:dyDescent="0.2">
      <c r="A38" s="1" t="s">
        <v>2654</v>
      </c>
      <c r="B38" s="2">
        <v>20.100000000000001</v>
      </c>
      <c r="C38" s="1" t="s">
        <v>2193</v>
      </c>
      <c r="D38" s="1" t="s">
        <v>2718</v>
      </c>
      <c r="E38" s="3" t="s">
        <v>2187</v>
      </c>
      <c r="F38" s="3">
        <v>8</v>
      </c>
      <c r="G38" s="3">
        <v>25</v>
      </c>
      <c r="J38" s="3" t="s">
        <v>446</v>
      </c>
      <c r="K38" s="75" t="s">
        <v>2237</v>
      </c>
      <c r="L38" s="76" t="s">
        <v>2185</v>
      </c>
      <c r="M38" s="77" t="s">
        <v>2237</v>
      </c>
      <c r="N38" s="3" t="s">
        <v>446</v>
      </c>
      <c r="P38" s="3">
        <v>25</v>
      </c>
      <c r="Q38" s="1" t="s">
        <v>2193</v>
      </c>
      <c r="R38" s="2">
        <v>26.5</v>
      </c>
      <c r="T38" s="1" t="s">
        <v>2655</v>
      </c>
      <c r="U38" s="3" t="s">
        <v>2196</v>
      </c>
      <c r="V38" s="3" t="s">
        <v>2196</v>
      </c>
      <c r="W38" s="3" t="s">
        <v>2846</v>
      </c>
      <c r="X38" s="3" t="s">
        <v>1019</v>
      </c>
      <c r="Y38" s="3">
        <f t="shared" si="0"/>
        <v>400</v>
      </c>
      <c r="Z38" s="3">
        <f t="shared" si="1"/>
        <v>9600</v>
      </c>
      <c r="AC38" s="5"/>
    </row>
    <row r="39" spans="1:29" s="3" customFormat="1" ht="10.199999999999999" x14ac:dyDescent="0.2">
      <c r="A39" s="1" t="s">
        <v>2656</v>
      </c>
      <c r="B39" s="2">
        <v>20.05</v>
      </c>
      <c r="C39" s="1" t="s">
        <v>2193</v>
      </c>
      <c r="D39" s="1" t="s">
        <v>2718</v>
      </c>
      <c r="E39" s="3" t="s">
        <v>2187</v>
      </c>
      <c r="F39" s="3">
        <v>8</v>
      </c>
      <c r="G39" s="3">
        <v>25</v>
      </c>
      <c r="J39" s="3" t="s">
        <v>446</v>
      </c>
      <c r="K39" s="75" t="s">
        <v>2237</v>
      </c>
      <c r="L39" s="76" t="s">
        <v>2185</v>
      </c>
      <c r="M39" s="77" t="s">
        <v>2237</v>
      </c>
      <c r="N39" s="3" t="s">
        <v>446</v>
      </c>
      <c r="P39" s="3">
        <v>25</v>
      </c>
      <c r="Q39" s="1" t="s">
        <v>2193</v>
      </c>
      <c r="R39" s="2">
        <v>26.3</v>
      </c>
      <c r="T39" s="1" t="s">
        <v>2657</v>
      </c>
      <c r="U39" s="3" t="s">
        <v>2196</v>
      </c>
      <c r="V39" s="3" t="s">
        <v>2196</v>
      </c>
      <c r="W39" s="3" t="s">
        <v>2846</v>
      </c>
      <c r="X39" s="3" t="s">
        <v>1019</v>
      </c>
      <c r="Y39" s="3">
        <f t="shared" si="0"/>
        <v>400</v>
      </c>
      <c r="Z39" s="3">
        <f t="shared" si="1"/>
        <v>9600</v>
      </c>
      <c r="AC39" s="5"/>
    </row>
    <row r="40" spans="1:29" s="3" customFormat="1" ht="10.199999999999999" x14ac:dyDescent="0.2">
      <c r="A40" s="1" t="s">
        <v>2658</v>
      </c>
      <c r="B40" s="2">
        <v>22.75</v>
      </c>
      <c r="C40" s="1" t="s">
        <v>2193</v>
      </c>
      <c r="D40" s="1" t="s">
        <v>2718</v>
      </c>
      <c r="E40" s="3" t="s">
        <v>2187</v>
      </c>
      <c r="F40" s="3">
        <v>8</v>
      </c>
      <c r="G40" s="3">
        <v>50</v>
      </c>
      <c r="J40" s="3" t="s">
        <v>446</v>
      </c>
      <c r="K40" s="75" t="s">
        <v>2237</v>
      </c>
      <c r="L40" s="76" t="s">
        <v>2185</v>
      </c>
      <c r="M40" s="77" t="s">
        <v>2237</v>
      </c>
      <c r="N40" s="3" t="s">
        <v>446</v>
      </c>
      <c r="P40" s="3">
        <v>50</v>
      </c>
      <c r="Q40" s="1" t="s">
        <v>2193</v>
      </c>
      <c r="R40" s="2">
        <v>18.350000000000001</v>
      </c>
      <c r="T40" s="1" t="s">
        <v>2659</v>
      </c>
      <c r="U40" s="3" t="s">
        <v>2196</v>
      </c>
      <c r="V40" s="3" t="s">
        <v>2196</v>
      </c>
      <c r="W40" s="3" t="s">
        <v>2846</v>
      </c>
      <c r="X40" s="3" t="s">
        <v>1019</v>
      </c>
      <c r="Y40" s="3">
        <f t="shared" si="0"/>
        <v>800</v>
      </c>
      <c r="Z40" s="3">
        <f t="shared" si="1"/>
        <v>19200</v>
      </c>
      <c r="AC40" s="5"/>
    </row>
    <row r="41" spans="1:29" s="3" customFormat="1" ht="10.199999999999999" x14ac:dyDescent="0.2">
      <c r="A41" s="1" t="s">
        <v>2660</v>
      </c>
      <c r="B41" s="2">
        <v>27.75</v>
      </c>
      <c r="C41" s="1" t="s">
        <v>2193</v>
      </c>
      <c r="D41" s="1" t="s">
        <v>2718</v>
      </c>
      <c r="E41" s="3" t="s">
        <v>2187</v>
      </c>
      <c r="F41" s="3">
        <v>8</v>
      </c>
      <c r="G41" s="3">
        <v>50</v>
      </c>
      <c r="J41" s="3" t="s">
        <v>446</v>
      </c>
      <c r="K41" s="75" t="s">
        <v>2237</v>
      </c>
      <c r="L41" s="76" t="s">
        <v>2185</v>
      </c>
      <c r="M41" s="77" t="s">
        <v>2237</v>
      </c>
      <c r="N41" s="3" t="s">
        <v>446</v>
      </c>
      <c r="P41" s="3">
        <v>50</v>
      </c>
      <c r="Q41" s="1" t="s">
        <v>2193</v>
      </c>
      <c r="R41" s="2">
        <v>24.75</v>
      </c>
      <c r="T41" s="1" t="s">
        <v>2661</v>
      </c>
      <c r="U41" s="3" t="s">
        <v>2196</v>
      </c>
      <c r="V41" s="3" t="s">
        <v>2196</v>
      </c>
      <c r="W41" s="3" t="s">
        <v>2846</v>
      </c>
      <c r="X41" s="3" t="s">
        <v>1019</v>
      </c>
      <c r="Y41" s="3">
        <f t="shared" si="0"/>
        <v>800</v>
      </c>
      <c r="Z41" s="3">
        <f t="shared" si="1"/>
        <v>19200</v>
      </c>
      <c r="AC41" s="5"/>
    </row>
    <row r="42" spans="1:29" s="3" customFormat="1" ht="10.199999999999999" x14ac:dyDescent="0.2">
      <c r="A42" s="1" t="s">
        <v>2662</v>
      </c>
      <c r="B42" s="2">
        <v>22.25</v>
      </c>
      <c r="C42" s="1" t="s">
        <v>2193</v>
      </c>
      <c r="D42" s="1" t="s">
        <v>2718</v>
      </c>
      <c r="E42" s="3" t="s">
        <v>2187</v>
      </c>
      <c r="F42" s="3">
        <v>8</v>
      </c>
      <c r="G42" s="3">
        <v>50</v>
      </c>
      <c r="J42" s="3" t="s">
        <v>446</v>
      </c>
      <c r="K42" s="75" t="s">
        <v>2237</v>
      </c>
      <c r="L42" s="76" t="s">
        <v>2185</v>
      </c>
      <c r="M42" s="77" t="s">
        <v>2237</v>
      </c>
      <c r="N42" s="3" t="s">
        <v>446</v>
      </c>
      <c r="P42" s="3">
        <v>50</v>
      </c>
      <c r="Q42" s="1" t="s">
        <v>2193</v>
      </c>
      <c r="R42" s="2">
        <v>26.5</v>
      </c>
      <c r="T42" s="1" t="s">
        <v>2663</v>
      </c>
      <c r="U42" s="3" t="s">
        <v>2196</v>
      </c>
      <c r="V42" s="3" t="s">
        <v>2196</v>
      </c>
      <c r="W42" s="3" t="s">
        <v>2846</v>
      </c>
      <c r="X42" s="3" t="s">
        <v>1019</v>
      </c>
      <c r="Y42" s="3">
        <f t="shared" si="0"/>
        <v>800</v>
      </c>
      <c r="Z42" s="3">
        <f t="shared" si="1"/>
        <v>19200</v>
      </c>
      <c r="AC42" s="5"/>
    </row>
    <row r="43" spans="1:29" s="3" customFormat="1" ht="10.199999999999999" x14ac:dyDescent="0.2">
      <c r="A43" s="1" t="s">
        <v>2664</v>
      </c>
      <c r="B43" s="2">
        <v>20.149999999999999</v>
      </c>
      <c r="C43" s="1" t="s">
        <v>2193</v>
      </c>
      <c r="D43" s="1" t="s">
        <v>2718</v>
      </c>
      <c r="E43" s="3" t="s">
        <v>2187</v>
      </c>
      <c r="F43" s="3">
        <v>8</v>
      </c>
      <c r="G43" s="3">
        <v>25</v>
      </c>
      <c r="J43" s="3" t="s">
        <v>446</v>
      </c>
      <c r="K43" s="75" t="s">
        <v>2237</v>
      </c>
      <c r="L43" s="76" t="s">
        <v>2185</v>
      </c>
      <c r="M43" s="77" t="s">
        <v>2237</v>
      </c>
      <c r="N43" s="3" t="s">
        <v>446</v>
      </c>
      <c r="P43" s="3">
        <v>25</v>
      </c>
      <c r="Q43" s="1" t="s">
        <v>2193</v>
      </c>
      <c r="R43" s="2">
        <v>43</v>
      </c>
      <c r="T43" s="1" t="s">
        <v>2726</v>
      </c>
      <c r="U43" s="3" t="s">
        <v>2196</v>
      </c>
      <c r="V43" s="3" t="s">
        <v>2196</v>
      </c>
      <c r="W43" s="3" t="s">
        <v>2846</v>
      </c>
      <c r="X43" s="3" t="s">
        <v>1019</v>
      </c>
      <c r="Y43" s="3">
        <f t="shared" si="0"/>
        <v>400</v>
      </c>
      <c r="Z43" s="3">
        <f t="shared" si="1"/>
        <v>9600</v>
      </c>
      <c r="AC43" s="5"/>
    </row>
    <row r="44" spans="1:29" s="3" customFormat="1" ht="10.199999999999999" x14ac:dyDescent="0.2">
      <c r="A44" s="1" t="s">
        <v>2665</v>
      </c>
      <c r="B44" s="2">
        <v>22.75</v>
      </c>
      <c r="C44" s="1" t="s">
        <v>2193</v>
      </c>
      <c r="D44" s="1" t="s">
        <v>2718</v>
      </c>
      <c r="E44" s="3" t="s">
        <v>2187</v>
      </c>
      <c r="F44" s="3">
        <v>8</v>
      </c>
      <c r="G44" s="3">
        <v>25</v>
      </c>
      <c r="J44" s="3" t="s">
        <v>446</v>
      </c>
      <c r="K44" s="75" t="s">
        <v>2237</v>
      </c>
      <c r="L44" s="76" t="s">
        <v>2185</v>
      </c>
      <c r="M44" s="77" t="s">
        <v>2237</v>
      </c>
      <c r="N44" s="3" t="s">
        <v>446</v>
      </c>
      <c r="P44" s="3">
        <v>25</v>
      </c>
      <c r="Q44" s="1" t="s">
        <v>2193</v>
      </c>
      <c r="R44" s="2">
        <v>76</v>
      </c>
      <c r="T44" s="1" t="s">
        <v>2727</v>
      </c>
      <c r="U44" s="3" t="s">
        <v>2196</v>
      </c>
      <c r="V44" s="3" t="s">
        <v>2196</v>
      </c>
      <c r="W44" s="3" t="s">
        <v>2846</v>
      </c>
      <c r="X44" s="3" t="s">
        <v>1019</v>
      </c>
      <c r="Y44" s="3">
        <f t="shared" si="0"/>
        <v>400</v>
      </c>
      <c r="Z44" s="3">
        <f t="shared" si="1"/>
        <v>9600</v>
      </c>
      <c r="AC44" s="5"/>
    </row>
    <row r="45" spans="1:29" s="3" customFormat="1" ht="10.199999999999999" x14ac:dyDescent="0.2">
      <c r="A45" s="1" t="s">
        <v>2666</v>
      </c>
      <c r="B45" s="2">
        <v>23.25</v>
      </c>
      <c r="C45" s="1" t="s">
        <v>2193</v>
      </c>
      <c r="D45" s="1" t="s">
        <v>2718</v>
      </c>
      <c r="E45" s="3" t="s">
        <v>2187</v>
      </c>
      <c r="F45" s="3">
        <v>8</v>
      </c>
      <c r="G45" s="3">
        <v>25</v>
      </c>
      <c r="J45" s="3" t="s">
        <v>446</v>
      </c>
      <c r="K45" s="75" t="s">
        <v>2237</v>
      </c>
      <c r="L45" s="76" t="s">
        <v>2185</v>
      </c>
      <c r="M45" s="77" t="s">
        <v>2237</v>
      </c>
      <c r="N45" s="3" t="s">
        <v>446</v>
      </c>
      <c r="P45" s="3">
        <v>25</v>
      </c>
      <c r="Q45" s="1" t="s">
        <v>2193</v>
      </c>
      <c r="R45" s="2">
        <v>76</v>
      </c>
      <c r="T45" s="1" t="s">
        <v>2727</v>
      </c>
      <c r="U45" s="3" t="s">
        <v>2196</v>
      </c>
      <c r="V45" s="3" t="s">
        <v>2196</v>
      </c>
      <c r="W45" s="3" t="s">
        <v>2846</v>
      </c>
      <c r="X45" s="3" t="s">
        <v>1019</v>
      </c>
      <c r="Y45" s="3">
        <f t="shared" si="0"/>
        <v>400</v>
      </c>
      <c r="Z45" s="3">
        <f t="shared" si="1"/>
        <v>9600</v>
      </c>
      <c r="AC45" s="5"/>
    </row>
    <row r="46" spans="1:29" s="3" customFormat="1" ht="10.199999999999999" x14ac:dyDescent="0.2">
      <c r="A46" s="1" t="s">
        <v>2667</v>
      </c>
      <c r="B46" s="2">
        <v>23.25</v>
      </c>
      <c r="C46" s="1" t="s">
        <v>2193</v>
      </c>
      <c r="D46" s="1" t="s">
        <v>2718</v>
      </c>
      <c r="E46" s="3" t="s">
        <v>2187</v>
      </c>
      <c r="F46" s="3">
        <v>8</v>
      </c>
      <c r="G46" s="3">
        <v>25</v>
      </c>
      <c r="J46" s="3" t="s">
        <v>446</v>
      </c>
      <c r="K46" s="75" t="s">
        <v>2237</v>
      </c>
      <c r="L46" s="76" t="s">
        <v>2185</v>
      </c>
      <c r="M46" s="77" t="s">
        <v>2237</v>
      </c>
      <c r="N46" s="3" t="s">
        <v>446</v>
      </c>
      <c r="P46" s="3">
        <v>25</v>
      </c>
      <c r="Q46" s="1" t="s">
        <v>2193</v>
      </c>
      <c r="R46" s="2">
        <v>70</v>
      </c>
      <c r="T46" s="1" t="s">
        <v>2728</v>
      </c>
      <c r="U46" s="3" t="s">
        <v>2196</v>
      </c>
      <c r="V46" s="3" t="s">
        <v>2196</v>
      </c>
      <c r="W46" s="3" t="s">
        <v>2846</v>
      </c>
      <c r="X46" s="3" t="s">
        <v>1019</v>
      </c>
      <c r="Y46" s="3">
        <f t="shared" si="0"/>
        <v>400</v>
      </c>
      <c r="Z46" s="3">
        <f t="shared" si="1"/>
        <v>9600</v>
      </c>
      <c r="AC46" s="5"/>
    </row>
    <row r="47" spans="1:29" s="3" customFormat="1" ht="10.199999999999999" x14ac:dyDescent="0.2">
      <c r="A47" s="1" t="s">
        <v>2668</v>
      </c>
      <c r="B47" s="2">
        <v>23.95</v>
      </c>
      <c r="C47" s="1" t="s">
        <v>2193</v>
      </c>
      <c r="D47" s="1" t="s">
        <v>2718</v>
      </c>
      <c r="E47" s="3" t="s">
        <v>2187</v>
      </c>
      <c r="F47" s="3">
        <v>8</v>
      </c>
      <c r="G47" s="3">
        <v>25</v>
      </c>
      <c r="J47" s="3" t="s">
        <v>446</v>
      </c>
      <c r="K47" s="75" t="s">
        <v>2237</v>
      </c>
      <c r="L47" s="76" t="s">
        <v>2185</v>
      </c>
      <c r="M47" s="77" t="s">
        <v>2237</v>
      </c>
      <c r="N47" s="3" t="s">
        <v>446</v>
      </c>
      <c r="P47" s="3">
        <v>25</v>
      </c>
      <c r="Q47" s="1" t="s">
        <v>2193</v>
      </c>
      <c r="R47" s="2">
        <v>26.5</v>
      </c>
      <c r="T47" s="1" t="s">
        <v>2669</v>
      </c>
      <c r="U47" s="3" t="s">
        <v>2196</v>
      </c>
      <c r="V47" s="3" t="s">
        <v>2196</v>
      </c>
      <c r="W47" s="3" t="s">
        <v>2846</v>
      </c>
      <c r="X47" s="3" t="s">
        <v>1019</v>
      </c>
      <c r="Y47" s="3">
        <f t="shared" si="0"/>
        <v>400</v>
      </c>
      <c r="Z47" s="3">
        <f t="shared" si="1"/>
        <v>9600</v>
      </c>
      <c r="AC47" s="5"/>
    </row>
    <row r="48" spans="1:29" s="3" customFormat="1" ht="12" customHeight="1" x14ac:dyDescent="0.2">
      <c r="A48" s="1" t="s">
        <v>2670</v>
      </c>
      <c r="B48" s="2">
        <v>51</v>
      </c>
      <c r="C48" s="1" t="s">
        <v>2612</v>
      </c>
      <c r="D48" s="1" t="s">
        <v>2718</v>
      </c>
      <c r="E48" s="3" t="s">
        <v>2187</v>
      </c>
      <c r="F48" s="3">
        <v>8</v>
      </c>
      <c r="G48" s="3">
        <v>25</v>
      </c>
      <c r="J48" s="3" t="s">
        <v>446</v>
      </c>
      <c r="K48" s="75" t="s">
        <v>2237</v>
      </c>
      <c r="L48" s="76" t="s">
        <v>2185</v>
      </c>
      <c r="M48" s="77" t="s">
        <v>2237</v>
      </c>
      <c r="N48" s="3" t="s">
        <v>446</v>
      </c>
      <c r="P48" s="3">
        <v>25</v>
      </c>
      <c r="Q48" s="1" t="s">
        <v>2193</v>
      </c>
      <c r="R48" s="2">
        <v>26.5</v>
      </c>
      <c r="T48" s="1" t="s">
        <v>2669</v>
      </c>
      <c r="U48" s="3" t="s">
        <v>2196</v>
      </c>
      <c r="V48" s="3" t="s">
        <v>2196</v>
      </c>
      <c r="W48" s="3" t="s">
        <v>2846</v>
      </c>
      <c r="X48" s="3" t="s">
        <v>1019</v>
      </c>
      <c r="Y48" s="3">
        <f t="shared" si="0"/>
        <v>400</v>
      </c>
      <c r="Z48" s="3">
        <f t="shared" si="1"/>
        <v>9600</v>
      </c>
      <c r="AC48" s="5"/>
    </row>
    <row r="49" spans="1:29" s="3" customFormat="1" ht="10.199999999999999" x14ac:dyDescent="0.2">
      <c r="A49" s="1" t="s">
        <v>2719</v>
      </c>
      <c r="B49" s="2">
        <v>19.25</v>
      </c>
      <c r="C49" s="1" t="s">
        <v>2193</v>
      </c>
      <c r="D49" s="1" t="s">
        <v>2718</v>
      </c>
      <c r="E49" s="3" t="s">
        <v>2187</v>
      </c>
      <c r="F49" s="3">
        <v>8</v>
      </c>
      <c r="G49" s="3">
        <v>25</v>
      </c>
      <c r="J49" s="3" t="s">
        <v>446</v>
      </c>
      <c r="K49" s="75" t="s">
        <v>2237</v>
      </c>
      <c r="L49" s="76" t="s">
        <v>2185</v>
      </c>
      <c r="M49" s="77" t="s">
        <v>2237</v>
      </c>
      <c r="N49" s="3" t="s">
        <v>446</v>
      </c>
      <c r="P49" s="3">
        <v>25</v>
      </c>
      <c r="Q49" s="1" t="s">
        <v>2193</v>
      </c>
      <c r="R49" s="2">
        <v>18.75</v>
      </c>
      <c r="T49" s="1" t="s">
        <v>2720</v>
      </c>
      <c r="U49" s="3" t="s">
        <v>2196</v>
      </c>
      <c r="V49" s="3" t="s">
        <v>2196</v>
      </c>
      <c r="W49" s="3" t="s">
        <v>2846</v>
      </c>
      <c r="X49" s="3" t="s">
        <v>1019</v>
      </c>
      <c r="Y49" s="3">
        <f t="shared" si="0"/>
        <v>400</v>
      </c>
      <c r="Z49" s="3">
        <f t="shared" si="1"/>
        <v>9600</v>
      </c>
      <c r="AC49" s="5"/>
    </row>
    <row r="50" spans="1:29" s="3" customFormat="1" ht="10.199999999999999" x14ac:dyDescent="0.2">
      <c r="A50" s="1" t="s">
        <v>2721</v>
      </c>
      <c r="B50" s="2">
        <v>22.5</v>
      </c>
      <c r="C50" s="1" t="s">
        <v>2193</v>
      </c>
      <c r="D50" s="1" t="s">
        <v>2718</v>
      </c>
      <c r="E50" s="3" t="s">
        <v>2187</v>
      </c>
      <c r="F50" s="3">
        <v>8</v>
      </c>
      <c r="G50" s="3">
        <v>50</v>
      </c>
      <c r="J50" s="3" t="s">
        <v>446</v>
      </c>
      <c r="K50" s="75" t="s">
        <v>2237</v>
      </c>
      <c r="L50" s="76" t="s">
        <v>2185</v>
      </c>
      <c r="M50" s="77" t="s">
        <v>2237</v>
      </c>
      <c r="N50" s="3" t="s">
        <v>446</v>
      </c>
      <c r="P50" s="3">
        <v>50</v>
      </c>
      <c r="Q50" s="1" t="s">
        <v>2193</v>
      </c>
      <c r="R50" s="2">
        <v>19</v>
      </c>
      <c r="T50" s="1" t="s">
        <v>2722</v>
      </c>
      <c r="U50" s="3" t="s">
        <v>2196</v>
      </c>
      <c r="V50" s="3" t="s">
        <v>2196</v>
      </c>
      <c r="W50" s="3" t="s">
        <v>2846</v>
      </c>
      <c r="X50" s="3" t="s">
        <v>1019</v>
      </c>
      <c r="Y50" s="3">
        <f t="shared" si="0"/>
        <v>800</v>
      </c>
      <c r="Z50" s="3">
        <f t="shared" si="1"/>
        <v>19200</v>
      </c>
      <c r="AC50" s="5"/>
    </row>
    <row r="51" spans="1:29" s="3" customFormat="1" ht="10.199999999999999" x14ac:dyDescent="0.2">
      <c r="A51" s="1" t="s">
        <v>2733</v>
      </c>
      <c r="B51" s="2">
        <v>44.9</v>
      </c>
      <c r="C51" s="1" t="s">
        <v>2193</v>
      </c>
      <c r="D51" s="1" t="s">
        <v>2718</v>
      </c>
      <c r="E51" s="3" t="s">
        <v>2187</v>
      </c>
      <c r="F51" s="3">
        <v>8</v>
      </c>
      <c r="G51" s="3">
        <v>25</v>
      </c>
      <c r="I51" s="3">
        <v>23617</v>
      </c>
      <c r="J51" s="3" t="s">
        <v>446</v>
      </c>
      <c r="K51" s="75" t="s">
        <v>2277</v>
      </c>
      <c r="L51" s="76" t="s">
        <v>2185</v>
      </c>
      <c r="M51" s="77" t="s">
        <v>2318</v>
      </c>
      <c r="N51" s="3" t="s">
        <v>446</v>
      </c>
      <c r="O51" s="3" t="s">
        <v>2836</v>
      </c>
      <c r="P51" s="3">
        <v>25</v>
      </c>
      <c r="Q51" s="1" t="s">
        <v>2193</v>
      </c>
      <c r="R51" s="2">
        <v>66</v>
      </c>
      <c r="S51" s="93"/>
      <c r="T51" s="1" t="s">
        <v>2746</v>
      </c>
      <c r="U51" s="3" t="s">
        <v>2196</v>
      </c>
      <c r="V51" s="3" t="s">
        <v>2196</v>
      </c>
      <c r="W51" s="3" t="s">
        <v>2846</v>
      </c>
      <c r="X51" s="3" t="s">
        <v>1019</v>
      </c>
      <c r="Y51" s="3">
        <f t="shared" si="0"/>
        <v>400</v>
      </c>
      <c r="Z51" s="3">
        <f t="shared" si="1"/>
        <v>9600</v>
      </c>
      <c r="AC51" s="5"/>
    </row>
    <row r="52" spans="1:29" s="3" customFormat="1" ht="10.199999999999999" x14ac:dyDescent="0.2">
      <c r="A52" s="1" t="s">
        <v>2738</v>
      </c>
      <c r="B52" s="2">
        <v>134</v>
      </c>
      <c r="C52" s="1" t="s">
        <v>2193</v>
      </c>
      <c r="D52" s="1" t="s">
        <v>2718</v>
      </c>
      <c r="E52" s="3" t="s">
        <v>2187</v>
      </c>
      <c r="F52" s="3">
        <v>8</v>
      </c>
      <c r="G52" s="3">
        <v>25</v>
      </c>
      <c r="J52" s="3" t="s">
        <v>446</v>
      </c>
      <c r="K52" s="75" t="s">
        <v>2296</v>
      </c>
      <c r="L52" s="76" t="s">
        <v>2185</v>
      </c>
      <c r="M52" s="77" t="s">
        <v>2296</v>
      </c>
      <c r="N52" s="3" t="s">
        <v>446</v>
      </c>
      <c r="O52" s="22"/>
      <c r="P52" s="3">
        <v>25</v>
      </c>
      <c r="Q52" s="1" t="s">
        <v>2193</v>
      </c>
      <c r="R52" s="2">
        <v>133</v>
      </c>
      <c r="T52" s="1" t="s">
        <v>2739</v>
      </c>
      <c r="U52" s="3" t="s">
        <v>2196</v>
      </c>
      <c r="V52" s="3" t="s">
        <v>2196</v>
      </c>
      <c r="W52" s="3" t="s">
        <v>2846</v>
      </c>
      <c r="X52" s="3" t="s">
        <v>1019</v>
      </c>
      <c r="Y52" s="3">
        <f t="shared" si="0"/>
        <v>400</v>
      </c>
      <c r="Z52" s="3">
        <f t="shared" si="1"/>
        <v>9600</v>
      </c>
      <c r="AC52" s="5"/>
    </row>
    <row r="53" spans="1:29" s="3" customFormat="1" ht="10.199999999999999" x14ac:dyDescent="0.2">
      <c r="A53" s="1" t="s">
        <v>2679</v>
      </c>
      <c r="B53" s="2">
        <v>14.48</v>
      </c>
      <c r="C53" s="1" t="s">
        <v>2193</v>
      </c>
      <c r="D53" s="1" t="s">
        <v>2718</v>
      </c>
      <c r="E53" s="3" t="s">
        <v>2187</v>
      </c>
      <c r="F53" s="3">
        <v>8</v>
      </c>
      <c r="G53" s="3">
        <v>25</v>
      </c>
      <c r="J53" s="3" t="s">
        <v>446</v>
      </c>
      <c r="K53" s="75" t="s">
        <v>2680</v>
      </c>
      <c r="L53" s="76" t="s">
        <v>2185</v>
      </c>
      <c r="M53" s="77" t="s">
        <v>2300</v>
      </c>
      <c r="N53" s="3" t="s">
        <v>446</v>
      </c>
      <c r="O53" s="3" t="s">
        <v>2811</v>
      </c>
      <c r="P53" s="3">
        <v>25</v>
      </c>
      <c r="Q53" s="1" t="s">
        <v>2193</v>
      </c>
      <c r="R53" s="2">
        <v>43</v>
      </c>
      <c r="T53" s="1" t="s">
        <v>2742</v>
      </c>
      <c r="U53" s="3" t="s">
        <v>2196</v>
      </c>
      <c r="V53" s="3" t="s">
        <v>2196</v>
      </c>
      <c r="W53" s="3" t="s">
        <v>2846</v>
      </c>
      <c r="X53" s="3" t="s">
        <v>1019</v>
      </c>
      <c r="Y53" s="3">
        <f t="shared" si="0"/>
        <v>400</v>
      </c>
      <c r="Z53" s="3">
        <f t="shared" si="1"/>
        <v>9600</v>
      </c>
      <c r="AC53" s="5"/>
    </row>
    <row r="54" spans="1:29" s="3" customFormat="1" ht="10.199999999999999" x14ac:dyDescent="0.2">
      <c r="A54" s="1" t="s">
        <v>2743</v>
      </c>
      <c r="B54" s="2">
        <v>56</v>
      </c>
      <c r="C54" s="1" t="s">
        <v>2193</v>
      </c>
      <c r="D54" s="1" t="s">
        <v>2718</v>
      </c>
      <c r="E54" s="3" t="s">
        <v>2187</v>
      </c>
      <c r="F54" s="3">
        <v>8</v>
      </c>
      <c r="G54" s="3">
        <v>25</v>
      </c>
      <c r="J54" s="3" t="s">
        <v>446</v>
      </c>
      <c r="K54" s="75" t="s">
        <v>2318</v>
      </c>
      <c r="L54" s="76" t="s">
        <v>2185</v>
      </c>
      <c r="M54" s="77" t="s">
        <v>2318</v>
      </c>
      <c r="N54" s="3" t="s">
        <v>446</v>
      </c>
      <c r="P54" s="3">
        <v>25</v>
      </c>
      <c r="Q54" s="1" t="s">
        <v>2193</v>
      </c>
      <c r="R54" s="2">
        <v>64.5</v>
      </c>
      <c r="T54" s="1" t="s">
        <v>2744</v>
      </c>
      <c r="U54" s="3" t="s">
        <v>2196</v>
      </c>
      <c r="V54" s="3" t="s">
        <v>2196</v>
      </c>
      <c r="W54" s="3" t="s">
        <v>2846</v>
      </c>
      <c r="X54" s="3" t="s">
        <v>1019</v>
      </c>
      <c r="Y54" s="3">
        <f t="shared" si="0"/>
        <v>400</v>
      </c>
      <c r="Z54" s="3">
        <f t="shared" si="1"/>
        <v>9600</v>
      </c>
      <c r="AC54" s="5"/>
    </row>
    <row r="55" spans="1:29" s="3" customFormat="1" ht="10.199999999999999" x14ac:dyDescent="0.2">
      <c r="A55" s="1" t="s">
        <v>2677</v>
      </c>
      <c r="B55" s="2">
        <v>28</v>
      </c>
      <c r="C55" s="1" t="s">
        <v>2321</v>
      </c>
      <c r="D55" s="1" t="s">
        <v>2718</v>
      </c>
      <c r="E55" s="3" t="s">
        <v>2187</v>
      </c>
      <c r="F55" s="3">
        <v>8</v>
      </c>
      <c r="G55" s="3">
        <v>25</v>
      </c>
      <c r="J55" s="3" t="s">
        <v>446</v>
      </c>
      <c r="K55" s="75" t="s">
        <v>2326</v>
      </c>
      <c r="L55" s="76" t="s">
        <v>2185</v>
      </c>
      <c r="M55" s="77" t="s">
        <v>2326</v>
      </c>
      <c r="N55" s="3" t="s">
        <v>446</v>
      </c>
      <c r="P55" s="3">
        <v>25</v>
      </c>
      <c r="Q55" s="1" t="s">
        <v>2193</v>
      </c>
      <c r="R55" s="2">
        <v>112.5</v>
      </c>
      <c r="T55" s="1" t="s">
        <v>2747</v>
      </c>
      <c r="U55" s="3" t="s">
        <v>2196</v>
      </c>
      <c r="V55" s="3" t="s">
        <v>2196</v>
      </c>
      <c r="W55" s="3" t="s">
        <v>2846</v>
      </c>
      <c r="X55" s="3" t="s">
        <v>1019</v>
      </c>
      <c r="Y55" s="3">
        <f t="shared" si="0"/>
        <v>400</v>
      </c>
      <c r="Z55" s="3">
        <f t="shared" si="1"/>
        <v>9600</v>
      </c>
      <c r="AC55" s="5"/>
    </row>
    <row r="56" spans="1:29" s="3" customFormat="1" ht="10.199999999999999" x14ac:dyDescent="0.2">
      <c r="A56" s="1" t="s">
        <v>2675</v>
      </c>
      <c r="B56" s="2">
        <v>23.25</v>
      </c>
      <c r="C56" s="1" t="s">
        <v>2193</v>
      </c>
      <c r="D56" s="1" t="s">
        <v>2718</v>
      </c>
      <c r="E56" s="3" t="s">
        <v>2187</v>
      </c>
      <c r="F56" s="3">
        <v>8</v>
      </c>
      <c r="G56" s="3">
        <v>50</v>
      </c>
      <c r="J56" s="3" t="s">
        <v>446</v>
      </c>
      <c r="K56" s="75" t="s">
        <v>2326</v>
      </c>
      <c r="L56" s="76" t="s">
        <v>2185</v>
      </c>
      <c r="M56" s="77" t="s">
        <v>2326</v>
      </c>
      <c r="N56" s="3" t="s">
        <v>446</v>
      </c>
      <c r="P56" s="3">
        <v>50</v>
      </c>
      <c r="Q56" s="1" t="s">
        <v>2193</v>
      </c>
      <c r="R56" s="2">
        <v>22.25</v>
      </c>
      <c r="T56" s="1" t="s">
        <v>2676</v>
      </c>
      <c r="U56" s="3" t="s">
        <v>2196</v>
      </c>
      <c r="V56" s="3" t="s">
        <v>2196</v>
      </c>
      <c r="W56" s="3" t="s">
        <v>2846</v>
      </c>
      <c r="X56" s="3" t="s">
        <v>1019</v>
      </c>
      <c r="Y56" s="3">
        <f t="shared" si="0"/>
        <v>800</v>
      </c>
      <c r="Z56" s="3">
        <f t="shared" si="1"/>
        <v>19200</v>
      </c>
      <c r="AC56" s="5"/>
    </row>
    <row r="57" spans="1:29" s="3" customFormat="1" ht="10.199999999999999" x14ac:dyDescent="0.2">
      <c r="A57" s="1" t="s">
        <v>2677</v>
      </c>
      <c r="B57" s="2">
        <v>28</v>
      </c>
      <c r="C57" s="1" t="s">
        <v>2321</v>
      </c>
      <c r="D57" s="1" t="s">
        <v>2718</v>
      </c>
      <c r="E57" s="3" t="s">
        <v>2187</v>
      </c>
      <c r="F57" s="3">
        <v>8</v>
      </c>
      <c r="G57" s="3">
        <v>25</v>
      </c>
      <c r="J57" s="3" t="s">
        <v>446</v>
      </c>
      <c r="K57" s="75" t="s">
        <v>2326</v>
      </c>
      <c r="L57" s="76" t="s">
        <v>2185</v>
      </c>
      <c r="M57" s="77" t="s">
        <v>2326</v>
      </c>
      <c r="N57" s="3" t="s">
        <v>446</v>
      </c>
      <c r="P57" s="3">
        <v>25</v>
      </c>
      <c r="Q57" s="1" t="s">
        <v>2218</v>
      </c>
      <c r="R57" s="2">
        <v>202.5</v>
      </c>
      <c r="T57" s="1" t="s">
        <v>2678</v>
      </c>
      <c r="U57" s="3" t="s">
        <v>2196</v>
      </c>
      <c r="V57" s="3" t="s">
        <v>2196</v>
      </c>
      <c r="W57" s="3" t="s">
        <v>2846</v>
      </c>
      <c r="X57" s="3" t="s">
        <v>1019</v>
      </c>
      <c r="Y57" s="3">
        <f t="shared" si="0"/>
        <v>400</v>
      </c>
      <c r="Z57" s="3">
        <f t="shared" si="1"/>
        <v>9600</v>
      </c>
      <c r="AC57" s="5"/>
    </row>
    <row r="58" spans="1:29" s="3" customFormat="1" ht="10.199999999999999" x14ac:dyDescent="0.2">
      <c r="A58" s="1" t="s">
        <v>2748</v>
      </c>
      <c r="B58" s="2">
        <v>370</v>
      </c>
      <c r="C58" s="1" t="s">
        <v>2193</v>
      </c>
      <c r="D58" s="1" t="s">
        <v>2718</v>
      </c>
      <c r="E58" s="3" t="s">
        <v>2187</v>
      </c>
      <c r="F58" s="3">
        <v>8</v>
      </c>
      <c r="G58" s="3">
        <v>25</v>
      </c>
      <c r="J58" s="3" t="s">
        <v>446</v>
      </c>
      <c r="K58" s="75" t="s">
        <v>2336</v>
      </c>
      <c r="L58" s="76" t="s">
        <v>2185</v>
      </c>
      <c r="M58" s="77" t="s">
        <v>2336</v>
      </c>
      <c r="N58" s="3" t="s">
        <v>446</v>
      </c>
      <c r="P58" s="3">
        <v>25</v>
      </c>
      <c r="Q58" s="1" t="s">
        <v>2193</v>
      </c>
      <c r="R58" s="2">
        <v>114.5</v>
      </c>
      <c r="T58" s="1" t="s">
        <v>2749</v>
      </c>
      <c r="U58" s="3" t="s">
        <v>2196</v>
      </c>
      <c r="V58" s="3" t="s">
        <v>2196</v>
      </c>
      <c r="W58" s="3" t="s">
        <v>2846</v>
      </c>
      <c r="X58" s="3" t="s">
        <v>1019</v>
      </c>
      <c r="Y58" s="3">
        <f t="shared" si="0"/>
        <v>400</v>
      </c>
      <c r="Z58" s="3">
        <f t="shared" si="1"/>
        <v>9600</v>
      </c>
      <c r="AC58" s="5"/>
    </row>
    <row r="59" spans="1:29" s="3" customFormat="1" ht="10.199999999999999" x14ac:dyDescent="0.2">
      <c r="A59" s="1" t="s">
        <v>2783</v>
      </c>
      <c r="B59" s="21">
        <v>60</v>
      </c>
      <c r="C59" s="1" t="s">
        <v>2193</v>
      </c>
      <c r="D59" s="1" t="s">
        <v>2718</v>
      </c>
      <c r="E59" s="3" t="s">
        <v>2187</v>
      </c>
      <c r="F59" s="3">
        <v>8</v>
      </c>
      <c r="G59" s="3">
        <v>25</v>
      </c>
      <c r="J59" s="3" t="s">
        <v>446</v>
      </c>
      <c r="K59" s="75" t="s">
        <v>2453</v>
      </c>
      <c r="L59" s="76" t="s">
        <v>2185</v>
      </c>
      <c r="M59" s="77" t="s">
        <v>2336</v>
      </c>
      <c r="N59" s="3" t="s">
        <v>446</v>
      </c>
      <c r="O59" s="3" t="s">
        <v>2822</v>
      </c>
      <c r="P59" s="3">
        <v>25</v>
      </c>
      <c r="Q59" s="1" t="s">
        <v>2193</v>
      </c>
      <c r="R59" s="2">
        <v>24</v>
      </c>
      <c r="T59" s="1" t="s">
        <v>2750</v>
      </c>
      <c r="U59" s="3" t="s">
        <v>2196</v>
      </c>
      <c r="V59" s="3" t="s">
        <v>2196</v>
      </c>
      <c r="W59" s="3" t="s">
        <v>2846</v>
      </c>
      <c r="X59" s="3" t="s">
        <v>1019</v>
      </c>
      <c r="Y59" s="3">
        <f t="shared" si="0"/>
        <v>400</v>
      </c>
      <c r="Z59" s="3">
        <f t="shared" si="1"/>
        <v>9600</v>
      </c>
      <c r="AC59" s="5"/>
    </row>
    <row r="60" spans="1:29" s="3" customFormat="1" ht="10.199999999999999" x14ac:dyDescent="0.2">
      <c r="A60" s="1" t="s">
        <v>2754</v>
      </c>
      <c r="B60" s="2">
        <v>184.95</v>
      </c>
      <c r="C60" s="1" t="s">
        <v>2218</v>
      </c>
      <c r="D60" s="1" t="s">
        <v>2718</v>
      </c>
      <c r="E60" s="3" t="s">
        <v>2187</v>
      </c>
      <c r="F60" s="3">
        <v>8</v>
      </c>
      <c r="G60" s="3">
        <v>25</v>
      </c>
      <c r="J60" s="3" t="s">
        <v>446</v>
      </c>
      <c r="K60" s="75" t="s">
        <v>2340</v>
      </c>
      <c r="L60" s="76" t="s">
        <v>2185</v>
      </c>
      <c r="M60" s="77" t="s">
        <v>2340</v>
      </c>
      <c r="N60" s="3" t="s">
        <v>446</v>
      </c>
      <c r="P60" s="3">
        <v>25</v>
      </c>
      <c r="Q60" s="1" t="s">
        <v>2218</v>
      </c>
      <c r="R60" s="2">
        <v>295</v>
      </c>
      <c r="T60" s="1" t="s">
        <v>2753</v>
      </c>
      <c r="U60" s="3" t="s">
        <v>2196</v>
      </c>
      <c r="V60" s="3" t="s">
        <v>2196</v>
      </c>
      <c r="W60" s="3" t="s">
        <v>2846</v>
      </c>
      <c r="X60" s="3" t="s">
        <v>1019</v>
      </c>
      <c r="Y60" s="3">
        <f t="shared" si="0"/>
        <v>400</v>
      </c>
      <c r="Z60" s="3">
        <f t="shared" si="1"/>
        <v>9600</v>
      </c>
      <c r="AC60" s="5"/>
    </row>
    <row r="61" spans="1:29" s="3" customFormat="1" ht="10.199999999999999" x14ac:dyDescent="0.2">
      <c r="A61" s="1" t="s">
        <v>2755</v>
      </c>
      <c r="B61" s="2">
        <v>250</v>
      </c>
      <c r="C61" s="1" t="s">
        <v>2218</v>
      </c>
      <c r="D61" s="1" t="s">
        <v>2718</v>
      </c>
      <c r="E61" s="3" t="s">
        <v>2187</v>
      </c>
      <c r="F61" s="3">
        <v>8</v>
      </c>
      <c r="G61" s="3">
        <v>25</v>
      </c>
      <c r="J61" s="3" t="s">
        <v>446</v>
      </c>
      <c r="K61" s="75" t="s">
        <v>2340</v>
      </c>
      <c r="L61" s="76" t="s">
        <v>2185</v>
      </c>
      <c r="M61" s="77" t="s">
        <v>2340</v>
      </c>
      <c r="N61" s="3" t="s">
        <v>446</v>
      </c>
      <c r="P61" s="3">
        <v>25</v>
      </c>
      <c r="Q61" s="1" t="s">
        <v>2218</v>
      </c>
      <c r="R61" s="2">
        <v>295</v>
      </c>
      <c r="T61" s="1" t="s">
        <v>2753</v>
      </c>
      <c r="U61" s="3" t="s">
        <v>2196</v>
      </c>
      <c r="V61" s="3" t="s">
        <v>2196</v>
      </c>
      <c r="W61" s="3" t="s">
        <v>2846</v>
      </c>
      <c r="X61" s="3" t="s">
        <v>1019</v>
      </c>
      <c r="Y61" s="3">
        <f t="shared" si="0"/>
        <v>400</v>
      </c>
      <c r="Z61" s="3">
        <f t="shared" si="1"/>
        <v>9600</v>
      </c>
      <c r="AC61" s="5"/>
    </row>
    <row r="62" spans="1:29" s="3" customFormat="1" ht="10.199999999999999" x14ac:dyDescent="0.2">
      <c r="A62" s="1" t="s">
        <v>2756</v>
      </c>
      <c r="B62" s="2">
        <v>64.5</v>
      </c>
      <c r="C62" s="1" t="s">
        <v>2193</v>
      </c>
      <c r="D62" s="1" t="s">
        <v>2718</v>
      </c>
      <c r="E62" s="3" t="s">
        <v>2187</v>
      </c>
      <c r="F62" s="3">
        <v>8</v>
      </c>
      <c r="G62" s="3">
        <v>25</v>
      </c>
      <c r="J62" s="3" t="s">
        <v>446</v>
      </c>
      <c r="K62" s="75" t="s">
        <v>2345</v>
      </c>
      <c r="L62" s="76" t="s">
        <v>2185</v>
      </c>
      <c r="M62" s="77" t="s">
        <v>2345</v>
      </c>
      <c r="N62" s="3" t="s">
        <v>446</v>
      </c>
      <c r="P62" s="3">
        <v>25</v>
      </c>
      <c r="Q62" s="1" t="s">
        <v>2485</v>
      </c>
      <c r="R62" s="2">
        <v>187</v>
      </c>
      <c r="T62" s="1" t="s">
        <v>2682</v>
      </c>
      <c r="U62" s="3" t="s">
        <v>2196</v>
      </c>
      <c r="V62" s="3" t="s">
        <v>2196</v>
      </c>
      <c r="W62" s="3" t="s">
        <v>2846</v>
      </c>
      <c r="X62" s="3" t="s">
        <v>1019</v>
      </c>
      <c r="Y62" s="3">
        <f t="shared" si="0"/>
        <v>400</v>
      </c>
      <c r="Z62" s="3">
        <f t="shared" si="1"/>
        <v>9600</v>
      </c>
      <c r="AC62" s="5"/>
    </row>
    <row r="63" spans="1:29" s="3" customFormat="1" ht="10.199999999999999" x14ac:dyDescent="0.2">
      <c r="A63" s="1" t="s">
        <v>2757</v>
      </c>
      <c r="B63" s="2">
        <v>62</v>
      </c>
      <c r="C63" s="1" t="s">
        <v>2193</v>
      </c>
      <c r="D63" s="1" t="s">
        <v>2718</v>
      </c>
      <c r="E63" s="3" t="s">
        <v>2187</v>
      </c>
      <c r="F63" s="3">
        <v>8</v>
      </c>
      <c r="G63" s="3">
        <v>25</v>
      </c>
      <c r="J63" s="3" t="s">
        <v>446</v>
      </c>
      <c r="K63" s="75" t="s">
        <v>2345</v>
      </c>
      <c r="L63" s="76" t="s">
        <v>2185</v>
      </c>
      <c r="M63" s="77" t="s">
        <v>2345</v>
      </c>
      <c r="N63" s="3" t="s">
        <v>446</v>
      </c>
      <c r="P63" s="3">
        <v>25</v>
      </c>
      <c r="Q63" s="1" t="s">
        <v>2485</v>
      </c>
      <c r="R63" s="2">
        <v>204</v>
      </c>
      <c r="T63" s="1" t="s">
        <v>2683</v>
      </c>
      <c r="U63" s="3" t="s">
        <v>2196</v>
      </c>
      <c r="V63" s="3" t="s">
        <v>2196</v>
      </c>
      <c r="W63" s="3" t="s">
        <v>2846</v>
      </c>
      <c r="X63" s="3" t="s">
        <v>1019</v>
      </c>
      <c r="Y63" s="3">
        <f t="shared" si="0"/>
        <v>400</v>
      </c>
      <c r="Z63" s="3">
        <f t="shared" si="1"/>
        <v>9600</v>
      </c>
      <c r="AC63" s="5"/>
    </row>
    <row r="64" spans="1:29" s="3" customFormat="1" ht="10.199999999999999" x14ac:dyDescent="0.2">
      <c r="A64" s="1" t="s">
        <v>2681</v>
      </c>
      <c r="B64" s="2">
        <v>285</v>
      </c>
      <c r="C64" s="1" t="s">
        <v>2193</v>
      </c>
      <c r="D64" s="1" t="s">
        <v>2718</v>
      </c>
      <c r="E64" s="3" t="s">
        <v>2187</v>
      </c>
      <c r="F64" s="3">
        <v>8</v>
      </c>
      <c r="G64" s="3">
        <v>25</v>
      </c>
      <c r="J64" s="3" t="s">
        <v>446</v>
      </c>
      <c r="K64" s="75" t="s">
        <v>2345</v>
      </c>
      <c r="L64" s="76" t="s">
        <v>2185</v>
      </c>
      <c r="M64" s="77" t="s">
        <v>2345</v>
      </c>
      <c r="N64" s="3" t="s">
        <v>446</v>
      </c>
      <c r="P64" s="3">
        <v>25</v>
      </c>
      <c r="Q64" s="1" t="s">
        <v>2485</v>
      </c>
      <c r="R64" s="2">
        <v>204</v>
      </c>
      <c r="T64" s="1" t="s">
        <v>2683</v>
      </c>
      <c r="U64" s="3" t="s">
        <v>2196</v>
      </c>
      <c r="V64" s="3" t="s">
        <v>2196</v>
      </c>
      <c r="W64" s="3" t="s">
        <v>2846</v>
      </c>
      <c r="X64" s="3" t="s">
        <v>1019</v>
      </c>
      <c r="Y64" s="3">
        <f t="shared" si="0"/>
        <v>400</v>
      </c>
      <c r="Z64" s="3">
        <f t="shared" si="1"/>
        <v>9600</v>
      </c>
      <c r="AC64" s="5"/>
    </row>
    <row r="65" spans="1:29" s="3" customFormat="1" ht="10.199999999999999" x14ac:dyDescent="0.2">
      <c r="A65" s="1" t="s">
        <v>2684</v>
      </c>
      <c r="B65" s="2">
        <v>15.9</v>
      </c>
      <c r="C65" s="1" t="s">
        <v>2193</v>
      </c>
      <c r="D65" s="1" t="s">
        <v>2718</v>
      </c>
      <c r="E65" s="3" t="s">
        <v>2187</v>
      </c>
      <c r="F65" s="3">
        <v>8</v>
      </c>
      <c r="G65" s="3">
        <v>25</v>
      </c>
      <c r="J65" s="3" t="s">
        <v>446</v>
      </c>
      <c r="K65" s="75" t="s">
        <v>2381</v>
      </c>
      <c r="L65" s="76" t="s">
        <v>2185</v>
      </c>
      <c r="M65" s="77" t="s">
        <v>2381</v>
      </c>
      <c r="N65" s="3" t="s">
        <v>446</v>
      </c>
      <c r="P65" s="3">
        <v>25</v>
      </c>
      <c r="Q65" s="1" t="s">
        <v>2193</v>
      </c>
      <c r="R65" s="2">
        <v>30</v>
      </c>
      <c r="T65" s="1" t="s">
        <v>2761</v>
      </c>
      <c r="U65" s="3" t="s">
        <v>2196</v>
      </c>
      <c r="V65" s="3" t="s">
        <v>2196</v>
      </c>
      <c r="W65" s="3" t="s">
        <v>2846</v>
      </c>
      <c r="X65" s="3" t="s">
        <v>1019</v>
      </c>
      <c r="Y65" s="3">
        <f t="shared" si="0"/>
        <v>400</v>
      </c>
      <c r="Z65" s="3">
        <f t="shared" si="1"/>
        <v>9600</v>
      </c>
      <c r="AC65" s="5"/>
    </row>
    <row r="66" spans="1:29" s="3" customFormat="1" ht="10.199999999999999" x14ac:dyDescent="0.2">
      <c r="A66" s="1" t="s">
        <v>2686</v>
      </c>
      <c r="B66" s="2">
        <v>22.95</v>
      </c>
      <c r="C66" s="1" t="s">
        <v>2321</v>
      </c>
      <c r="D66" s="1" t="s">
        <v>2718</v>
      </c>
      <c r="E66" s="3" t="s">
        <v>2187</v>
      </c>
      <c r="F66" s="3">
        <v>8</v>
      </c>
      <c r="G66" s="3">
        <v>25</v>
      </c>
      <c r="J66" s="3" t="s">
        <v>446</v>
      </c>
      <c r="K66" s="75" t="s">
        <v>2687</v>
      </c>
      <c r="L66" s="76" t="s">
        <v>2185</v>
      </c>
      <c r="M66" s="77" t="s">
        <v>2687</v>
      </c>
      <c r="N66" s="3" t="s">
        <v>446</v>
      </c>
      <c r="P66" s="3">
        <v>25</v>
      </c>
      <c r="Q66" s="1" t="s">
        <v>2612</v>
      </c>
      <c r="R66" s="2">
        <v>51</v>
      </c>
      <c r="T66" s="1" t="s">
        <v>2688</v>
      </c>
      <c r="U66" s="3" t="s">
        <v>2196</v>
      </c>
      <c r="V66" s="3" t="s">
        <v>2196</v>
      </c>
      <c r="W66" s="3" t="s">
        <v>2846</v>
      </c>
      <c r="X66" s="3" t="s">
        <v>1019</v>
      </c>
      <c r="Y66" s="3">
        <f t="shared" si="0"/>
        <v>400</v>
      </c>
      <c r="Z66" s="3">
        <f t="shared" si="1"/>
        <v>9600</v>
      </c>
      <c r="AC66" s="5"/>
    </row>
    <row r="67" spans="1:29" s="3" customFormat="1" ht="10.199999999999999" x14ac:dyDescent="0.2">
      <c r="A67" s="1" t="s">
        <v>2689</v>
      </c>
      <c r="B67" s="2">
        <v>22.7</v>
      </c>
      <c r="C67" s="1" t="s">
        <v>2193</v>
      </c>
      <c r="D67" s="1" t="s">
        <v>2718</v>
      </c>
      <c r="E67" s="3" t="s">
        <v>2187</v>
      </c>
      <c r="F67" s="3">
        <v>8</v>
      </c>
      <c r="G67" s="3">
        <v>25</v>
      </c>
      <c r="J67" s="3" t="s">
        <v>446</v>
      </c>
      <c r="K67" s="75" t="s">
        <v>2408</v>
      </c>
      <c r="L67" s="76" t="s">
        <v>2185</v>
      </c>
      <c r="M67" s="77" t="s">
        <v>2408</v>
      </c>
      <c r="N67" s="3" t="s">
        <v>446</v>
      </c>
      <c r="P67" s="3">
        <v>25</v>
      </c>
      <c r="Q67" s="1" t="s">
        <v>2218</v>
      </c>
      <c r="R67" s="2">
        <v>202.5</v>
      </c>
      <c r="T67" s="1" t="s">
        <v>2690</v>
      </c>
      <c r="U67" s="3" t="s">
        <v>2196</v>
      </c>
      <c r="V67" s="3" t="s">
        <v>2196</v>
      </c>
      <c r="W67" s="3" t="s">
        <v>2846</v>
      </c>
      <c r="X67" s="3" t="s">
        <v>1019</v>
      </c>
      <c r="Y67" s="3">
        <f t="shared" si="0"/>
        <v>400</v>
      </c>
      <c r="Z67" s="3">
        <f t="shared" si="1"/>
        <v>9600</v>
      </c>
      <c r="AC67" s="5"/>
    </row>
    <row r="68" spans="1:29" s="3" customFormat="1" ht="10.199999999999999" x14ac:dyDescent="0.2">
      <c r="A68" s="1" t="s">
        <v>2692</v>
      </c>
      <c r="B68" s="2">
        <v>22.75</v>
      </c>
      <c r="C68" s="1" t="s">
        <v>2193</v>
      </c>
      <c r="D68" s="1" t="s">
        <v>2718</v>
      </c>
      <c r="E68" s="3" t="s">
        <v>2187</v>
      </c>
      <c r="F68" s="3">
        <v>8</v>
      </c>
      <c r="G68" s="3">
        <v>25</v>
      </c>
      <c r="J68" s="3" t="s">
        <v>446</v>
      </c>
      <c r="K68" s="75" t="s">
        <v>2408</v>
      </c>
      <c r="L68" s="76" t="s">
        <v>2185</v>
      </c>
      <c r="M68" s="77" t="s">
        <v>2408</v>
      </c>
      <c r="N68" s="3" t="s">
        <v>446</v>
      </c>
      <c r="P68" s="3">
        <v>25</v>
      </c>
      <c r="Q68" s="1" t="s">
        <v>2193</v>
      </c>
      <c r="R68" s="2">
        <v>24.18</v>
      </c>
      <c r="T68" s="1" t="s">
        <v>2691</v>
      </c>
      <c r="U68" s="3" t="s">
        <v>2196</v>
      </c>
      <c r="V68" s="3" t="s">
        <v>2196</v>
      </c>
      <c r="W68" s="3" t="s">
        <v>2846</v>
      </c>
      <c r="X68" s="3" t="s">
        <v>1019</v>
      </c>
      <c r="Y68" s="3">
        <f t="shared" ref="Y68:Y84" si="2">F68*G68*2</f>
        <v>400</v>
      </c>
      <c r="Z68" s="3">
        <f t="shared" ref="Z68:Z84" si="3">Y68*24</f>
        <v>9600</v>
      </c>
      <c r="AC68" s="5"/>
    </row>
    <row r="69" spans="1:29" s="3" customFormat="1" ht="10.199999999999999" x14ac:dyDescent="0.2">
      <c r="A69" s="1" t="s">
        <v>2765</v>
      </c>
      <c r="B69" s="2">
        <v>175</v>
      </c>
      <c r="C69" s="1" t="s">
        <v>2218</v>
      </c>
      <c r="D69" s="1" t="s">
        <v>2718</v>
      </c>
      <c r="E69" s="3" t="s">
        <v>2187</v>
      </c>
      <c r="F69" s="3">
        <v>8</v>
      </c>
      <c r="G69" s="3">
        <v>25</v>
      </c>
      <c r="J69" s="3" t="s">
        <v>446</v>
      </c>
      <c r="K69" s="75" t="s">
        <v>2441</v>
      </c>
      <c r="L69" s="76" t="s">
        <v>2185</v>
      </c>
      <c r="M69" s="77" t="s">
        <v>2441</v>
      </c>
      <c r="N69" s="3" t="s">
        <v>446</v>
      </c>
      <c r="P69" s="3">
        <v>25</v>
      </c>
      <c r="Q69" s="1" t="s">
        <v>2193</v>
      </c>
      <c r="R69" s="2">
        <v>62</v>
      </c>
      <c r="T69" s="1" t="s">
        <v>2766</v>
      </c>
      <c r="U69" s="3" t="s">
        <v>2196</v>
      </c>
      <c r="V69" s="3" t="s">
        <v>2196</v>
      </c>
      <c r="W69" s="3" t="s">
        <v>2846</v>
      </c>
      <c r="X69" s="3" t="s">
        <v>1019</v>
      </c>
      <c r="Y69" s="3">
        <f t="shared" si="2"/>
        <v>400</v>
      </c>
      <c r="Z69" s="3">
        <f t="shared" si="3"/>
        <v>9600</v>
      </c>
      <c r="AC69" s="5"/>
    </row>
    <row r="70" spans="1:29" s="3" customFormat="1" ht="10.199999999999999" x14ac:dyDescent="0.2">
      <c r="A70" s="1" t="s">
        <v>2771</v>
      </c>
      <c r="B70" s="2">
        <v>63.5</v>
      </c>
      <c r="C70" s="1" t="s">
        <v>2193</v>
      </c>
      <c r="D70" s="1" t="s">
        <v>2718</v>
      </c>
      <c r="E70" s="3" t="s">
        <v>2187</v>
      </c>
      <c r="F70" s="3">
        <v>8</v>
      </c>
      <c r="G70" s="3">
        <v>25</v>
      </c>
      <c r="J70" s="3" t="s">
        <v>446</v>
      </c>
      <c r="K70" s="75" t="s">
        <v>2446</v>
      </c>
      <c r="L70" s="76" t="s">
        <v>2185</v>
      </c>
      <c r="M70" s="77" t="s">
        <v>2441</v>
      </c>
      <c r="N70" s="3" t="s">
        <v>446</v>
      </c>
      <c r="O70" s="3" t="s">
        <v>2827</v>
      </c>
      <c r="P70" s="3">
        <v>25</v>
      </c>
      <c r="Q70" s="1" t="s">
        <v>2193</v>
      </c>
      <c r="R70" s="2">
        <v>67</v>
      </c>
      <c r="T70" s="1" t="s">
        <v>2767</v>
      </c>
      <c r="U70" s="3" t="s">
        <v>2196</v>
      </c>
      <c r="V70" s="3" t="s">
        <v>2196</v>
      </c>
      <c r="W70" s="3" t="s">
        <v>2846</v>
      </c>
      <c r="X70" s="3" t="s">
        <v>1019</v>
      </c>
      <c r="Y70" s="3">
        <f t="shared" si="2"/>
        <v>400</v>
      </c>
      <c r="Z70" s="3">
        <f t="shared" si="3"/>
        <v>9600</v>
      </c>
      <c r="AC70" s="5"/>
    </row>
    <row r="71" spans="1:29" s="3" customFormat="1" ht="10.199999999999999" x14ac:dyDescent="0.2">
      <c r="A71" s="1" t="s">
        <v>2787</v>
      </c>
      <c r="B71" s="2">
        <v>63</v>
      </c>
      <c r="C71" s="1" t="s">
        <v>2193</v>
      </c>
      <c r="D71" s="1" t="s">
        <v>2718</v>
      </c>
      <c r="E71" s="3" t="s">
        <v>2187</v>
      </c>
      <c r="F71" s="3">
        <v>8</v>
      </c>
      <c r="G71" s="3">
        <v>25</v>
      </c>
      <c r="J71" s="3" t="s">
        <v>446</v>
      </c>
      <c r="K71" s="75" t="s">
        <v>2466</v>
      </c>
      <c r="L71" s="76" t="s">
        <v>2185</v>
      </c>
      <c r="M71" s="77" t="s">
        <v>2769</v>
      </c>
      <c r="N71" s="3" t="s">
        <v>446</v>
      </c>
      <c r="O71" s="3" t="s">
        <v>2803</v>
      </c>
      <c r="P71" s="3">
        <v>25</v>
      </c>
      <c r="Q71" s="1" t="s">
        <v>2193</v>
      </c>
      <c r="R71" s="2">
        <v>115</v>
      </c>
      <c r="T71" s="1" t="s">
        <v>2770</v>
      </c>
      <c r="U71" s="3" t="s">
        <v>2196</v>
      </c>
      <c r="V71" s="3" t="s">
        <v>2196</v>
      </c>
      <c r="W71" s="3" t="s">
        <v>2846</v>
      </c>
      <c r="X71" s="3" t="s">
        <v>1019</v>
      </c>
      <c r="Y71" s="3">
        <f t="shared" si="2"/>
        <v>400</v>
      </c>
      <c r="Z71" s="3">
        <f t="shared" si="3"/>
        <v>9600</v>
      </c>
      <c r="AC71" s="5"/>
    </row>
    <row r="72" spans="1:29" s="3" customFormat="1" ht="10.199999999999999" x14ac:dyDescent="0.2">
      <c r="A72" s="1" t="s">
        <v>2772</v>
      </c>
      <c r="B72" s="2">
        <v>79</v>
      </c>
      <c r="C72" s="1" t="s">
        <v>2193</v>
      </c>
      <c r="D72" s="1" t="s">
        <v>2718</v>
      </c>
      <c r="E72" s="3" t="s">
        <v>2187</v>
      </c>
      <c r="F72" s="3">
        <v>8</v>
      </c>
      <c r="G72" s="3">
        <v>25</v>
      </c>
      <c r="J72" s="3" t="s">
        <v>446</v>
      </c>
      <c r="K72" s="75" t="s">
        <v>2446</v>
      </c>
      <c r="L72" s="76" t="s">
        <v>2185</v>
      </c>
      <c r="M72" s="77" t="s">
        <v>2446</v>
      </c>
      <c r="N72" s="3" t="s">
        <v>446</v>
      </c>
      <c r="P72" s="3">
        <v>25</v>
      </c>
      <c r="Q72" s="1" t="s">
        <v>2193</v>
      </c>
      <c r="R72" s="2">
        <v>80</v>
      </c>
      <c r="T72" s="1" t="s">
        <v>2694</v>
      </c>
      <c r="U72" s="3" t="s">
        <v>2196</v>
      </c>
      <c r="V72" s="3" t="s">
        <v>2196</v>
      </c>
      <c r="W72" s="3" t="s">
        <v>2846</v>
      </c>
      <c r="X72" s="3" t="s">
        <v>1019</v>
      </c>
      <c r="Y72" s="3">
        <f t="shared" si="2"/>
        <v>400</v>
      </c>
      <c r="Z72" s="3">
        <f t="shared" si="3"/>
        <v>9600</v>
      </c>
      <c r="AC72" s="5"/>
    </row>
    <row r="73" spans="1:29" s="3" customFormat="1" ht="10.199999999999999" x14ac:dyDescent="0.2">
      <c r="A73" s="1" t="s">
        <v>2778</v>
      </c>
      <c r="B73" s="21">
        <v>165.5</v>
      </c>
      <c r="C73" s="1" t="s">
        <v>2193</v>
      </c>
      <c r="D73" s="1" t="s">
        <v>2718</v>
      </c>
      <c r="E73" s="3" t="s">
        <v>2187</v>
      </c>
      <c r="F73" s="3">
        <v>8</v>
      </c>
      <c r="G73" s="3">
        <v>25</v>
      </c>
      <c r="J73" s="3" t="s">
        <v>446</v>
      </c>
      <c r="K73" s="75" t="s">
        <v>2453</v>
      </c>
      <c r="L73" s="76" t="s">
        <v>2185</v>
      </c>
      <c r="M73" s="77" t="s">
        <v>2453</v>
      </c>
      <c r="N73" s="3" t="s">
        <v>446</v>
      </c>
      <c r="P73" s="3">
        <v>25</v>
      </c>
      <c r="Q73" s="1" t="s">
        <v>2193</v>
      </c>
      <c r="R73" s="2">
        <v>65.25</v>
      </c>
      <c r="T73" s="1" t="s">
        <v>2779</v>
      </c>
      <c r="U73" s="3" t="s">
        <v>2196</v>
      </c>
      <c r="V73" s="3" t="s">
        <v>2196</v>
      </c>
      <c r="W73" s="3" t="s">
        <v>2846</v>
      </c>
      <c r="X73" s="3" t="s">
        <v>1019</v>
      </c>
      <c r="Y73" s="3">
        <f t="shared" si="2"/>
        <v>400</v>
      </c>
      <c r="Z73" s="3">
        <f t="shared" si="3"/>
        <v>9600</v>
      </c>
      <c r="AC73" s="5"/>
    </row>
    <row r="74" spans="1:29" s="3" customFormat="1" ht="10.199999999999999" x14ac:dyDescent="0.2">
      <c r="A74" s="1" t="s">
        <v>2780</v>
      </c>
      <c r="B74" s="21">
        <v>126</v>
      </c>
      <c r="C74" s="1" t="s">
        <v>2193</v>
      </c>
      <c r="D74" s="1" t="s">
        <v>2718</v>
      </c>
      <c r="E74" s="3" t="s">
        <v>2187</v>
      </c>
      <c r="F74" s="3">
        <v>8</v>
      </c>
      <c r="G74" s="3">
        <v>25</v>
      </c>
      <c r="J74" s="3" t="s">
        <v>446</v>
      </c>
      <c r="K74" s="75" t="s">
        <v>2453</v>
      </c>
      <c r="L74" s="76" t="s">
        <v>2185</v>
      </c>
      <c r="M74" s="77" t="s">
        <v>2453</v>
      </c>
      <c r="N74" s="3" t="s">
        <v>446</v>
      </c>
      <c r="P74" s="3">
        <v>25</v>
      </c>
      <c r="Q74" s="1" t="s">
        <v>2193</v>
      </c>
      <c r="R74" s="2">
        <v>165.5</v>
      </c>
      <c r="T74" s="1" t="s">
        <v>2781</v>
      </c>
      <c r="U74" s="3" t="s">
        <v>2196</v>
      </c>
      <c r="V74" s="3" t="s">
        <v>2196</v>
      </c>
      <c r="W74" s="3" t="s">
        <v>2846</v>
      </c>
      <c r="X74" s="3" t="s">
        <v>1019</v>
      </c>
      <c r="Y74" s="3">
        <f t="shared" si="2"/>
        <v>400</v>
      </c>
      <c r="Z74" s="3">
        <f t="shared" si="3"/>
        <v>9600</v>
      </c>
      <c r="AC74" s="5"/>
    </row>
    <row r="75" spans="1:29" s="3" customFormat="1" ht="10.199999999999999" x14ac:dyDescent="0.2">
      <c r="A75" s="1" t="s">
        <v>2782</v>
      </c>
      <c r="B75" s="21">
        <v>61</v>
      </c>
      <c r="C75" s="1" t="s">
        <v>2193</v>
      </c>
      <c r="D75" s="1" t="s">
        <v>2718</v>
      </c>
      <c r="E75" s="3" t="s">
        <v>2187</v>
      </c>
      <c r="F75" s="3">
        <v>8</v>
      </c>
      <c r="G75" s="3">
        <v>25</v>
      </c>
      <c r="J75" s="3" t="s">
        <v>446</v>
      </c>
      <c r="K75" s="75" t="s">
        <v>2453</v>
      </c>
      <c r="L75" s="76" t="s">
        <v>2185</v>
      </c>
      <c r="M75" s="77" t="s">
        <v>2318</v>
      </c>
      <c r="N75" s="3" t="s">
        <v>446</v>
      </c>
      <c r="O75" s="3" t="s">
        <v>2453</v>
      </c>
      <c r="P75" s="3">
        <v>25</v>
      </c>
      <c r="Q75" s="1" t="s">
        <v>2193</v>
      </c>
      <c r="R75" s="2">
        <v>65.5</v>
      </c>
      <c r="T75" s="1" t="s">
        <v>2745</v>
      </c>
      <c r="U75" s="3" t="s">
        <v>2196</v>
      </c>
      <c r="V75" s="3" t="s">
        <v>2196</v>
      </c>
      <c r="W75" s="3" t="s">
        <v>2846</v>
      </c>
      <c r="X75" s="3" t="s">
        <v>1019</v>
      </c>
      <c r="Y75" s="3">
        <f t="shared" si="2"/>
        <v>400</v>
      </c>
      <c r="Z75" s="3">
        <f t="shared" si="3"/>
        <v>9600</v>
      </c>
      <c r="AC75" s="5"/>
    </row>
    <row r="76" spans="1:29" s="3" customFormat="1" ht="10.199999999999999" x14ac:dyDescent="0.2">
      <c r="A76" s="1" t="s">
        <v>2695</v>
      </c>
      <c r="B76" s="2">
        <v>23.3</v>
      </c>
      <c r="C76" s="1" t="s">
        <v>2193</v>
      </c>
      <c r="D76" s="1" t="s">
        <v>2718</v>
      </c>
      <c r="E76" s="3" t="s">
        <v>2187</v>
      </c>
      <c r="F76" s="3">
        <v>8</v>
      </c>
      <c r="G76" s="3">
        <v>25</v>
      </c>
      <c r="J76" s="3" t="s">
        <v>446</v>
      </c>
      <c r="K76" s="75" t="s">
        <v>2466</v>
      </c>
      <c r="L76" s="76" t="s">
        <v>2185</v>
      </c>
      <c r="M76" s="77" t="s">
        <v>2466</v>
      </c>
      <c r="N76" s="3" t="s">
        <v>446</v>
      </c>
      <c r="P76" s="3">
        <v>25</v>
      </c>
      <c r="Q76" s="1" t="s">
        <v>2193</v>
      </c>
      <c r="R76" s="2">
        <v>21.85</v>
      </c>
      <c r="T76" s="1" t="s">
        <v>2696</v>
      </c>
      <c r="U76" s="3" t="s">
        <v>2196</v>
      </c>
      <c r="V76" s="3" t="s">
        <v>2196</v>
      </c>
      <c r="W76" s="3" t="s">
        <v>2846</v>
      </c>
      <c r="X76" s="3" t="s">
        <v>1019</v>
      </c>
      <c r="Y76" s="3">
        <f t="shared" si="2"/>
        <v>400</v>
      </c>
      <c r="Z76" s="3">
        <f t="shared" si="3"/>
        <v>9600</v>
      </c>
      <c r="AC76" s="5"/>
    </row>
    <row r="77" spans="1:29" s="3" customFormat="1" ht="10.199999999999999" x14ac:dyDescent="0.2">
      <c r="A77" s="1" t="s">
        <v>2697</v>
      </c>
      <c r="B77" s="2">
        <v>24.8</v>
      </c>
      <c r="C77" s="1" t="s">
        <v>2193</v>
      </c>
      <c r="D77" s="1" t="s">
        <v>2718</v>
      </c>
      <c r="E77" s="3" t="s">
        <v>2187</v>
      </c>
      <c r="F77" s="3">
        <v>8</v>
      </c>
      <c r="G77" s="3">
        <v>25</v>
      </c>
      <c r="J77" s="3" t="s">
        <v>446</v>
      </c>
      <c r="K77" s="75" t="s">
        <v>2466</v>
      </c>
      <c r="L77" s="76" t="s">
        <v>2185</v>
      </c>
      <c r="M77" s="77" t="s">
        <v>2466</v>
      </c>
      <c r="N77" s="3" t="s">
        <v>446</v>
      </c>
      <c r="P77" s="3">
        <v>25</v>
      </c>
      <c r="Q77" s="1" t="s">
        <v>2193</v>
      </c>
      <c r="R77" s="2">
        <v>65</v>
      </c>
      <c r="T77" s="1" t="s">
        <v>2785</v>
      </c>
      <c r="U77" s="3" t="s">
        <v>2196</v>
      </c>
      <c r="V77" s="3" t="s">
        <v>2196</v>
      </c>
      <c r="W77" s="3" t="s">
        <v>2846</v>
      </c>
      <c r="X77" s="3" t="s">
        <v>1019</v>
      </c>
      <c r="Y77" s="3">
        <f t="shared" si="2"/>
        <v>400</v>
      </c>
      <c r="Z77" s="3">
        <f t="shared" si="3"/>
        <v>9600</v>
      </c>
      <c r="AC77" s="5"/>
    </row>
    <row r="78" spans="1:29" s="3" customFormat="1" ht="10.199999999999999" x14ac:dyDescent="0.2">
      <c r="A78" s="1" t="s">
        <v>2698</v>
      </c>
      <c r="B78" s="2">
        <v>23.25</v>
      </c>
      <c r="C78" s="1" t="s">
        <v>2193</v>
      </c>
      <c r="D78" s="1" t="s">
        <v>2718</v>
      </c>
      <c r="E78" s="3" t="s">
        <v>2187</v>
      </c>
      <c r="F78" s="3">
        <v>8</v>
      </c>
      <c r="G78" s="3">
        <v>25</v>
      </c>
      <c r="J78" s="3" t="s">
        <v>446</v>
      </c>
      <c r="K78" s="75" t="s">
        <v>2466</v>
      </c>
      <c r="L78" s="76" t="s">
        <v>2185</v>
      </c>
      <c r="M78" s="77" t="s">
        <v>2466</v>
      </c>
      <c r="N78" s="3" t="s">
        <v>446</v>
      </c>
      <c r="P78" s="3">
        <v>25</v>
      </c>
      <c r="Q78" s="1" t="s">
        <v>2193</v>
      </c>
      <c r="R78" s="2">
        <v>22.45</v>
      </c>
      <c r="T78" s="1" t="s">
        <v>2786</v>
      </c>
      <c r="U78" s="3" t="s">
        <v>2196</v>
      </c>
      <c r="V78" s="3" t="s">
        <v>2196</v>
      </c>
      <c r="W78" s="3" t="s">
        <v>2846</v>
      </c>
      <c r="X78" s="3" t="s">
        <v>1019</v>
      </c>
      <c r="Y78" s="3">
        <f t="shared" si="2"/>
        <v>400</v>
      </c>
      <c r="Z78" s="3">
        <f t="shared" si="3"/>
        <v>9600</v>
      </c>
      <c r="AC78" s="5"/>
    </row>
    <row r="79" spans="1:29" s="3" customFormat="1" ht="10.199999999999999" x14ac:dyDescent="0.2">
      <c r="A79" s="1" t="s">
        <v>2784</v>
      </c>
      <c r="B79" s="2">
        <v>70</v>
      </c>
      <c r="C79" s="1" t="s">
        <v>2193</v>
      </c>
      <c r="D79" s="1" t="s">
        <v>2718</v>
      </c>
      <c r="E79" s="3" t="s">
        <v>2187</v>
      </c>
      <c r="F79" s="3">
        <v>8</v>
      </c>
      <c r="G79" s="3">
        <v>25</v>
      </c>
      <c r="J79" s="3" t="s">
        <v>446</v>
      </c>
      <c r="K79" s="75" t="s">
        <v>2466</v>
      </c>
      <c r="L79" s="76" t="s">
        <v>2185</v>
      </c>
      <c r="M79" s="77" t="s">
        <v>2466</v>
      </c>
      <c r="N79" s="3" t="s">
        <v>446</v>
      </c>
      <c r="P79" s="3">
        <v>25</v>
      </c>
      <c r="Q79" s="1" t="s">
        <v>2193</v>
      </c>
      <c r="R79" s="2">
        <v>22.45</v>
      </c>
      <c r="T79" s="1" t="s">
        <v>2786</v>
      </c>
      <c r="U79" s="3" t="s">
        <v>2196</v>
      </c>
      <c r="V79" s="3" t="s">
        <v>2196</v>
      </c>
      <c r="W79" s="3" t="s">
        <v>2846</v>
      </c>
      <c r="X79" s="3" t="s">
        <v>1019</v>
      </c>
      <c r="Y79" s="3">
        <f t="shared" si="2"/>
        <v>400</v>
      </c>
      <c r="Z79" s="3">
        <f t="shared" si="3"/>
        <v>9600</v>
      </c>
      <c r="AC79" s="5"/>
    </row>
    <row r="80" spans="1:29" s="3" customFormat="1" ht="10.199999999999999" x14ac:dyDescent="0.2">
      <c r="A80" s="1" t="s">
        <v>2771</v>
      </c>
      <c r="B80" s="2">
        <v>63.5</v>
      </c>
      <c r="C80" s="1" t="s">
        <v>2193</v>
      </c>
      <c r="D80" s="1" t="s">
        <v>2718</v>
      </c>
      <c r="E80" s="3" t="s">
        <v>2187</v>
      </c>
      <c r="F80" s="3">
        <v>8</v>
      </c>
      <c r="G80" s="3">
        <v>25</v>
      </c>
      <c r="J80" s="3" t="s">
        <v>446</v>
      </c>
      <c r="K80" s="75" t="s">
        <v>2446</v>
      </c>
      <c r="L80" s="76" t="s">
        <v>2185</v>
      </c>
      <c r="M80" s="77" t="s">
        <v>2519</v>
      </c>
      <c r="N80" s="3" t="s">
        <v>446</v>
      </c>
      <c r="O80" s="3" t="s">
        <v>2446</v>
      </c>
      <c r="P80" s="3">
        <v>25</v>
      </c>
      <c r="Q80" s="1" t="s">
        <v>2193</v>
      </c>
      <c r="R80" s="2">
        <v>66.5</v>
      </c>
      <c r="T80" s="1" t="s">
        <v>2791</v>
      </c>
      <c r="U80" s="3" t="s">
        <v>2196</v>
      </c>
      <c r="V80" s="3" t="s">
        <v>2196</v>
      </c>
      <c r="W80" s="3" t="s">
        <v>2846</v>
      </c>
      <c r="X80" s="3" t="s">
        <v>1019</v>
      </c>
      <c r="Y80" s="3">
        <f t="shared" si="2"/>
        <v>400</v>
      </c>
      <c r="Z80" s="3">
        <f t="shared" si="3"/>
        <v>9600</v>
      </c>
      <c r="AC80" s="5"/>
    </row>
    <row r="81" spans="1:29" s="3" customFormat="1" ht="10.199999999999999" x14ac:dyDescent="0.2">
      <c r="A81" s="1" t="s">
        <v>2703</v>
      </c>
      <c r="B81" s="2">
        <v>24.75</v>
      </c>
      <c r="C81" s="1" t="s">
        <v>2193</v>
      </c>
      <c r="D81" s="1" t="s">
        <v>2718</v>
      </c>
      <c r="E81" s="3" t="s">
        <v>2187</v>
      </c>
      <c r="F81" s="3">
        <v>8</v>
      </c>
      <c r="G81" s="3">
        <v>25</v>
      </c>
      <c r="J81" s="3" t="s">
        <v>446</v>
      </c>
      <c r="K81" s="75" t="s">
        <v>2567</v>
      </c>
      <c r="L81" s="76" t="s">
        <v>2185</v>
      </c>
      <c r="M81" s="77" t="s">
        <v>2567</v>
      </c>
      <c r="N81" s="3" t="s">
        <v>446</v>
      </c>
      <c r="P81" s="3">
        <v>25</v>
      </c>
      <c r="Q81" s="1" t="s">
        <v>2193</v>
      </c>
      <c r="R81" s="2">
        <v>49.95</v>
      </c>
      <c r="T81" s="1" t="s">
        <v>2704</v>
      </c>
      <c r="U81" s="3" t="s">
        <v>2196</v>
      </c>
      <c r="V81" s="3" t="s">
        <v>2196</v>
      </c>
      <c r="W81" s="3" t="s">
        <v>2846</v>
      </c>
      <c r="X81" s="3" t="s">
        <v>1019</v>
      </c>
      <c r="Y81" s="3">
        <f t="shared" si="2"/>
        <v>400</v>
      </c>
      <c r="Z81" s="3">
        <f t="shared" si="3"/>
        <v>9600</v>
      </c>
      <c r="AC81" s="5"/>
    </row>
    <row r="82" spans="1:29" s="3" customFormat="1" ht="10.199999999999999" x14ac:dyDescent="0.2">
      <c r="A82" s="1" t="s">
        <v>2793</v>
      </c>
      <c r="B82" s="2">
        <v>55.5</v>
      </c>
      <c r="C82" s="1" t="s">
        <v>2193</v>
      </c>
      <c r="D82" s="1" t="s">
        <v>2718</v>
      </c>
      <c r="E82" s="3" t="s">
        <v>2187</v>
      </c>
      <c r="F82" s="3">
        <v>8</v>
      </c>
      <c r="G82" s="3">
        <v>25</v>
      </c>
      <c r="J82" s="3" t="s">
        <v>446</v>
      </c>
      <c r="K82" s="75" t="s">
        <v>2567</v>
      </c>
      <c r="L82" s="76" t="s">
        <v>2185</v>
      </c>
      <c r="M82" s="77" t="s">
        <v>2567</v>
      </c>
      <c r="N82" s="3" t="s">
        <v>446</v>
      </c>
      <c r="P82" s="3">
        <v>25</v>
      </c>
      <c r="Q82" s="1" t="s">
        <v>2193</v>
      </c>
      <c r="R82" s="2">
        <v>29.85</v>
      </c>
      <c r="T82" s="1" t="s">
        <v>2794</v>
      </c>
      <c r="U82" s="3" t="s">
        <v>2196</v>
      </c>
      <c r="V82" s="3" t="s">
        <v>2196</v>
      </c>
      <c r="W82" s="3" t="s">
        <v>2846</v>
      </c>
      <c r="X82" s="3" t="s">
        <v>1019</v>
      </c>
      <c r="Y82" s="3">
        <f t="shared" si="2"/>
        <v>400</v>
      </c>
      <c r="Z82" s="3">
        <f t="shared" si="3"/>
        <v>9600</v>
      </c>
      <c r="AC82" s="5"/>
    </row>
    <row r="83" spans="1:29" s="3" customFormat="1" ht="10.199999999999999" x14ac:dyDescent="0.2">
      <c r="A83" s="1" t="s">
        <v>2707</v>
      </c>
      <c r="B83" s="2">
        <v>18.829999999999998</v>
      </c>
      <c r="C83" s="1" t="s">
        <v>2193</v>
      </c>
      <c r="D83" s="1" t="s">
        <v>2718</v>
      </c>
      <c r="E83" s="3" t="s">
        <v>2187</v>
      </c>
      <c r="F83" s="3">
        <v>8</v>
      </c>
      <c r="G83" s="3">
        <v>50</v>
      </c>
      <c r="J83" s="3" t="s">
        <v>446</v>
      </c>
      <c r="K83" s="75" t="s">
        <v>2596</v>
      </c>
      <c r="L83" s="76" t="s">
        <v>2185</v>
      </c>
      <c r="M83" s="77" t="s">
        <v>2596</v>
      </c>
      <c r="N83" s="3" t="s">
        <v>446</v>
      </c>
      <c r="P83" s="3">
        <v>50</v>
      </c>
      <c r="Q83" s="1" t="s">
        <v>2193</v>
      </c>
      <c r="R83" s="2">
        <v>24.65</v>
      </c>
      <c r="T83" s="1" t="s">
        <v>2705</v>
      </c>
      <c r="U83" s="3" t="s">
        <v>2196</v>
      </c>
      <c r="V83" s="3" t="s">
        <v>2196</v>
      </c>
      <c r="W83" s="3" t="s">
        <v>2846</v>
      </c>
      <c r="X83" s="3" t="s">
        <v>1019</v>
      </c>
      <c r="Y83" s="3">
        <f t="shared" si="2"/>
        <v>800</v>
      </c>
      <c r="Z83" s="3">
        <f t="shared" si="3"/>
        <v>19200</v>
      </c>
      <c r="AC83" s="5"/>
    </row>
    <row r="84" spans="1:29" s="3" customFormat="1" ht="10.199999999999999" x14ac:dyDescent="0.2">
      <c r="A84" s="1" t="s">
        <v>2707</v>
      </c>
      <c r="B84" s="2">
        <v>18.829999999999998</v>
      </c>
      <c r="C84" s="1" t="s">
        <v>2193</v>
      </c>
      <c r="D84" s="1" t="s">
        <v>2718</v>
      </c>
      <c r="E84" s="3" t="s">
        <v>2187</v>
      </c>
      <c r="F84" s="3">
        <v>8</v>
      </c>
      <c r="G84" s="3">
        <v>50</v>
      </c>
      <c r="J84" s="3" t="s">
        <v>446</v>
      </c>
      <c r="K84" s="75" t="s">
        <v>2596</v>
      </c>
      <c r="L84" s="76" t="s">
        <v>2185</v>
      </c>
      <c r="M84" s="77" t="s">
        <v>2596</v>
      </c>
      <c r="N84" s="3" t="s">
        <v>446</v>
      </c>
      <c r="P84" s="3">
        <v>50</v>
      </c>
      <c r="Q84" s="1" t="s">
        <v>2193</v>
      </c>
      <c r="R84" s="2">
        <v>32.5</v>
      </c>
      <c r="T84" s="1" t="s">
        <v>2706</v>
      </c>
      <c r="U84" s="3" t="s">
        <v>2196</v>
      </c>
      <c r="V84" s="3" t="s">
        <v>2196</v>
      </c>
      <c r="W84" s="3" t="s">
        <v>2846</v>
      </c>
      <c r="X84" s="3" t="s">
        <v>1019</v>
      </c>
      <c r="Y84" s="3">
        <f t="shared" si="2"/>
        <v>800</v>
      </c>
      <c r="Z84" s="3">
        <f t="shared" si="3"/>
        <v>19200</v>
      </c>
      <c r="AC84" s="5"/>
    </row>
    <row r="85" spans="1:29" s="3" customFormat="1" ht="15.6" x14ac:dyDescent="0.3">
      <c r="A85" s="1"/>
      <c r="B85" s="2"/>
      <c r="C85" s="1"/>
      <c r="D85" s="1"/>
      <c r="G85" s="17">
        <f>SUBTOTAL(9,G37:G84)</f>
        <v>1375</v>
      </c>
      <c r="H85" s="17"/>
      <c r="I85" s="17"/>
      <c r="J85" s="17"/>
      <c r="K85" s="18"/>
      <c r="L85" s="19"/>
      <c r="M85" s="17">
        <f>G85-P85</f>
        <v>0</v>
      </c>
      <c r="N85" s="17"/>
      <c r="O85" s="17"/>
      <c r="P85" s="17">
        <f>SUBTOTAL(9,P37:P84)</f>
        <v>1375</v>
      </c>
      <c r="Q85" s="1"/>
      <c r="R85" s="2"/>
      <c r="T85" s="1"/>
    </row>
    <row r="86" spans="1:29" s="3" customFormat="1" ht="10.199999999999999" x14ac:dyDescent="0.2">
      <c r="A86" s="1"/>
      <c r="B86" s="2"/>
      <c r="C86" s="1"/>
      <c r="D86" s="1"/>
      <c r="K86" s="4"/>
      <c r="L86" s="1"/>
      <c r="AC86" s="5"/>
    </row>
    <row r="88" spans="1:29" s="3" customFormat="1" ht="10.199999999999999" x14ac:dyDescent="0.2">
      <c r="A88" s="70"/>
      <c r="B88" s="2"/>
      <c r="C88" s="1"/>
      <c r="D88" s="1"/>
      <c r="K88" s="4"/>
      <c r="L88" s="1"/>
      <c r="Q88" s="1"/>
      <c r="R88" s="2"/>
      <c r="T88" s="1"/>
      <c r="Z88" s="3">
        <f>SUM(Z3:Z87)</f>
        <v>854400</v>
      </c>
    </row>
    <row r="90" spans="1:29" s="3" customFormat="1" ht="10.199999999999999" x14ac:dyDescent="0.2">
      <c r="A90" s="1"/>
      <c r="B90" s="2"/>
      <c r="C90" s="1"/>
      <c r="D90" s="1"/>
      <c r="K90" s="4"/>
      <c r="L90" s="1"/>
      <c r="Q90" s="1"/>
      <c r="R90" s="2"/>
      <c r="T90" s="1"/>
    </row>
    <row r="92" spans="1:29" s="3" customFormat="1" ht="10.199999999999999" x14ac:dyDescent="0.2">
      <c r="A92" s="1"/>
      <c r="B92" s="2"/>
      <c r="C92" s="1"/>
      <c r="D92" s="1"/>
      <c r="K92" s="4"/>
      <c r="L92" s="1"/>
      <c r="Q92" s="1"/>
      <c r="R92" s="2"/>
      <c r="T92" s="1"/>
    </row>
    <row r="93" spans="1:29" s="3" customFormat="1" ht="10.199999999999999" x14ac:dyDescent="0.2">
      <c r="A93" s="1"/>
      <c r="B93" s="2"/>
      <c r="C93" s="1"/>
      <c r="D93" s="1"/>
      <c r="K93" s="4"/>
      <c r="L93" s="1"/>
      <c r="Q93" s="1"/>
      <c r="R93" s="2"/>
      <c r="T93" s="1"/>
    </row>
    <row r="101" spans="1:29" s="3" customFormat="1" ht="11.85" customHeight="1" x14ac:dyDescent="0.2">
      <c r="A101" s="1"/>
      <c r="B101" s="2"/>
      <c r="C101" s="1"/>
      <c r="D101" s="1"/>
      <c r="K101" s="4"/>
      <c r="L101" s="1"/>
      <c r="Q101" s="1"/>
      <c r="R101" s="2"/>
      <c r="T101" s="1"/>
      <c r="X101" s="16"/>
      <c r="AC101" s="5"/>
    </row>
  </sheetData>
  <phoneticPr fontId="0" type="noConversion"/>
  <pageMargins left="0.75" right="0.75" top="1" bottom="1" header="0.5" footer="0.5"/>
  <pageSetup scale="42" fitToHeight="3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01"/>
  <sheetViews>
    <sheetView topLeftCell="D41" zoomScale="75" workbookViewId="0">
      <selection activeCell="Z87" sqref="Z87"/>
    </sheetView>
  </sheetViews>
  <sheetFormatPr defaultRowHeight="13.2" x14ac:dyDescent="0.25"/>
  <cols>
    <col min="1" max="1" width="12.44140625" customWidth="1"/>
    <col min="2" max="2" width="8.109375" customWidth="1"/>
    <col min="4" max="4" width="6.6640625" customWidth="1"/>
    <col min="5" max="5" width="4.109375" customWidth="1"/>
    <col min="6" max="6" width="3.88671875" customWidth="1"/>
    <col min="7" max="7" width="6.6640625" customWidth="1"/>
    <col min="8" max="8" width="3" customWidth="1"/>
    <col min="10" max="10" width="2.88671875" customWidth="1"/>
    <col min="11" max="11" width="12.33203125" bestFit="1" customWidth="1"/>
    <col min="12" max="12" width="3.33203125" customWidth="1"/>
    <col min="13" max="13" width="12.6640625" bestFit="1" customWidth="1"/>
    <col min="14" max="14" width="2.88671875" customWidth="1"/>
    <col min="15" max="15" width="20.44140625" customWidth="1"/>
    <col min="16" max="16" width="7.109375" customWidth="1"/>
    <col min="18" max="18" width="10.109375" customWidth="1"/>
    <col min="19" max="19" width="10.44140625" customWidth="1"/>
    <col min="21" max="21" width="6.88671875" customWidth="1"/>
    <col min="22" max="22" width="6.44140625" customWidth="1"/>
    <col min="23" max="23" width="9.33203125" customWidth="1"/>
    <col min="24" max="24" width="6.44140625" customWidth="1"/>
    <col min="29" max="29" width="11.6640625" bestFit="1" customWidth="1"/>
  </cols>
  <sheetData>
    <row r="1" spans="1:34" ht="18.75" customHeight="1" x14ac:dyDescent="0.25">
      <c r="A1" s="15">
        <v>36557</v>
      </c>
      <c r="G1" s="3" t="s">
        <v>2167</v>
      </c>
      <c r="H1" s="3"/>
      <c r="I1" s="3"/>
      <c r="J1" s="6"/>
      <c r="K1" s="3"/>
      <c r="L1" s="7"/>
      <c r="M1" s="3"/>
      <c r="N1" s="6"/>
      <c r="O1" s="3"/>
      <c r="P1" s="3"/>
      <c r="S1" s="8"/>
      <c r="X1" s="3"/>
      <c r="Y1" s="3"/>
    </row>
    <row r="2" spans="1:34" s="6" customFormat="1" ht="11.85" customHeight="1" x14ac:dyDescent="0.2">
      <c r="A2" s="9" t="s">
        <v>437</v>
      </c>
      <c r="B2" s="10" t="s">
        <v>438</v>
      </c>
      <c r="C2" s="11" t="s">
        <v>439</v>
      </c>
      <c r="D2" s="12" t="s">
        <v>440</v>
      </c>
      <c r="E2" s="11" t="s">
        <v>441</v>
      </c>
      <c r="F2" s="13" t="s">
        <v>442</v>
      </c>
      <c r="G2" s="14" t="s">
        <v>443</v>
      </c>
      <c r="H2" s="9" t="s">
        <v>444</v>
      </c>
      <c r="I2" s="9" t="s">
        <v>445</v>
      </c>
      <c r="J2" s="9" t="s">
        <v>446</v>
      </c>
      <c r="K2" s="9" t="s">
        <v>447</v>
      </c>
      <c r="L2" s="11" t="s">
        <v>2185</v>
      </c>
      <c r="M2" s="9" t="s">
        <v>448</v>
      </c>
      <c r="N2" s="9" t="s">
        <v>446</v>
      </c>
      <c r="O2" s="9" t="s">
        <v>449</v>
      </c>
      <c r="P2" s="14" t="s">
        <v>443</v>
      </c>
      <c r="Q2" s="11" t="s">
        <v>450</v>
      </c>
      <c r="R2" s="10" t="s">
        <v>451</v>
      </c>
      <c r="S2" s="11" t="s">
        <v>452</v>
      </c>
      <c r="T2" s="9" t="s">
        <v>453</v>
      </c>
      <c r="U2" s="9" t="s">
        <v>454</v>
      </c>
      <c r="V2" s="9" t="s">
        <v>455</v>
      </c>
      <c r="W2" s="11" t="s">
        <v>456</v>
      </c>
      <c r="X2" s="9" t="s">
        <v>457</v>
      </c>
      <c r="Y2" s="11" t="s">
        <v>458</v>
      </c>
      <c r="Z2" s="9" t="s">
        <v>459</v>
      </c>
      <c r="AA2" s="11" t="s">
        <v>460</v>
      </c>
      <c r="AB2" s="9" t="s">
        <v>461</v>
      </c>
      <c r="AC2" s="9" t="s">
        <v>462</v>
      </c>
      <c r="AD2" s="11" t="s">
        <v>463</v>
      </c>
      <c r="AE2" s="11" t="s">
        <v>464</v>
      </c>
      <c r="AF2" s="11" t="s">
        <v>465</v>
      </c>
      <c r="AG2" s="11" t="s">
        <v>466</v>
      </c>
      <c r="AH2" s="11" t="s">
        <v>467</v>
      </c>
    </row>
    <row r="3" spans="1:34" s="3" customFormat="1" ht="12" customHeight="1" x14ac:dyDescent="0.2">
      <c r="A3" s="1" t="s">
        <v>2060</v>
      </c>
      <c r="B3" s="2">
        <v>19</v>
      </c>
      <c r="C3" s="1" t="s">
        <v>2193</v>
      </c>
      <c r="D3" s="1" t="s">
        <v>1781</v>
      </c>
      <c r="E3" s="3" t="s">
        <v>2187</v>
      </c>
      <c r="F3" s="3">
        <v>24</v>
      </c>
      <c r="G3" s="3">
        <v>25</v>
      </c>
      <c r="J3" s="3" t="s">
        <v>446</v>
      </c>
      <c r="K3" s="4" t="s">
        <v>2237</v>
      </c>
      <c r="L3" s="1" t="s">
        <v>2185</v>
      </c>
      <c r="M3" s="3" t="s">
        <v>2237</v>
      </c>
      <c r="N3" s="3" t="s">
        <v>446</v>
      </c>
      <c r="P3" s="3">
        <v>25</v>
      </c>
      <c r="Q3" s="1" t="s">
        <v>2193</v>
      </c>
      <c r="R3" s="2">
        <v>24.7</v>
      </c>
      <c r="S3" s="8" t="s">
        <v>436</v>
      </c>
      <c r="T3" s="1" t="s">
        <v>2061</v>
      </c>
      <c r="U3" s="3" t="s">
        <v>1953</v>
      </c>
      <c r="V3" s="3" t="s">
        <v>1953</v>
      </c>
      <c r="W3" s="3" t="s">
        <v>2892</v>
      </c>
      <c r="X3" s="3" t="s">
        <v>1019</v>
      </c>
      <c r="Y3" s="3">
        <f>F3*G3*2</f>
        <v>1200</v>
      </c>
      <c r="Z3" s="3">
        <f>Y3*4</f>
        <v>4800</v>
      </c>
      <c r="AC3" s="5"/>
    </row>
    <row r="4" spans="1:34" s="3" customFormat="1" ht="12" customHeight="1" x14ac:dyDescent="0.2">
      <c r="A4" s="1" t="s">
        <v>2062</v>
      </c>
      <c r="B4" s="2">
        <v>24.75</v>
      </c>
      <c r="C4" s="1" t="s">
        <v>2193</v>
      </c>
      <c r="D4" s="1" t="s">
        <v>1781</v>
      </c>
      <c r="E4" s="3" t="s">
        <v>2187</v>
      </c>
      <c r="F4" s="3">
        <v>24</v>
      </c>
      <c r="G4" s="3">
        <v>25</v>
      </c>
      <c r="I4" s="4" t="s">
        <v>2063</v>
      </c>
      <c r="J4" s="3" t="s">
        <v>446</v>
      </c>
      <c r="K4" s="4" t="s">
        <v>2277</v>
      </c>
      <c r="L4" s="1" t="s">
        <v>2185</v>
      </c>
      <c r="M4" s="3" t="s">
        <v>2277</v>
      </c>
      <c r="N4" s="3" t="s">
        <v>446</v>
      </c>
      <c r="O4" s="3" t="s">
        <v>2064</v>
      </c>
      <c r="P4" s="3">
        <v>25</v>
      </c>
      <c r="Q4" s="1" t="s">
        <v>2193</v>
      </c>
      <c r="R4" s="2">
        <v>67.5</v>
      </c>
      <c r="S4" s="8" t="s">
        <v>436</v>
      </c>
      <c r="T4" s="1" t="s">
        <v>2065</v>
      </c>
      <c r="U4" s="3" t="s">
        <v>1953</v>
      </c>
      <c r="V4" s="3" t="s">
        <v>1953</v>
      </c>
      <c r="W4" s="3" t="s">
        <v>2892</v>
      </c>
      <c r="X4" s="3" t="s">
        <v>1019</v>
      </c>
      <c r="Y4" s="3">
        <f t="shared" ref="Y4:Y67" si="0">F4*G4*2</f>
        <v>1200</v>
      </c>
      <c r="Z4" s="3">
        <f t="shared" ref="Z4:Z67" si="1">Y4*4</f>
        <v>4800</v>
      </c>
      <c r="AC4" s="5"/>
    </row>
    <row r="5" spans="1:34" s="3" customFormat="1" ht="12" customHeight="1" x14ac:dyDescent="0.2">
      <c r="A5" s="1" t="s">
        <v>2066</v>
      </c>
      <c r="B5" s="2">
        <v>27</v>
      </c>
      <c r="C5" s="1" t="s">
        <v>2321</v>
      </c>
      <c r="D5" s="1" t="s">
        <v>1781</v>
      </c>
      <c r="E5" s="3" t="s">
        <v>2187</v>
      </c>
      <c r="F5" s="3">
        <v>24</v>
      </c>
      <c r="G5" s="3">
        <v>25</v>
      </c>
      <c r="I5" s="4" t="s">
        <v>2067</v>
      </c>
      <c r="J5" s="3" t="s">
        <v>446</v>
      </c>
      <c r="K5" s="4" t="s">
        <v>2277</v>
      </c>
      <c r="L5" s="1" t="s">
        <v>2185</v>
      </c>
      <c r="M5" s="3" t="s">
        <v>2277</v>
      </c>
      <c r="N5" s="3" t="s">
        <v>446</v>
      </c>
      <c r="O5" s="3" t="s">
        <v>2068</v>
      </c>
      <c r="P5" s="3">
        <v>25</v>
      </c>
      <c r="Q5" s="1" t="s">
        <v>2193</v>
      </c>
      <c r="R5" s="2">
        <v>67</v>
      </c>
      <c r="S5" s="8" t="s">
        <v>436</v>
      </c>
      <c r="T5" s="1" t="s">
        <v>2069</v>
      </c>
      <c r="U5" s="3" t="s">
        <v>1953</v>
      </c>
      <c r="V5" s="3" t="s">
        <v>1953</v>
      </c>
      <c r="W5" s="3" t="s">
        <v>2892</v>
      </c>
      <c r="X5" s="3" t="s">
        <v>1019</v>
      </c>
      <c r="Y5" s="3">
        <f t="shared" si="0"/>
        <v>1200</v>
      </c>
      <c r="Z5" s="3">
        <f t="shared" si="1"/>
        <v>4800</v>
      </c>
      <c r="AC5" s="5"/>
    </row>
    <row r="6" spans="1:34" s="3" customFormat="1" ht="12" customHeight="1" x14ac:dyDescent="0.2">
      <c r="A6" s="1" t="s">
        <v>2066</v>
      </c>
      <c r="B6" s="2">
        <v>27</v>
      </c>
      <c r="C6" s="1" t="s">
        <v>2321</v>
      </c>
      <c r="D6" s="1" t="s">
        <v>1781</v>
      </c>
      <c r="E6" s="3" t="s">
        <v>2187</v>
      </c>
      <c r="F6" s="3">
        <v>24</v>
      </c>
      <c r="G6" s="3">
        <v>25</v>
      </c>
      <c r="I6" s="4" t="s">
        <v>2067</v>
      </c>
      <c r="J6" s="3" t="s">
        <v>446</v>
      </c>
      <c r="K6" s="4" t="s">
        <v>2277</v>
      </c>
      <c r="L6" s="1" t="s">
        <v>2185</v>
      </c>
      <c r="M6" s="3" t="s">
        <v>2277</v>
      </c>
      <c r="N6" s="3" t="s">
        <v>446</v>
      </c>
      <c r="O6" s="3" t="s">
        <v>2070</v>
      </c>
      <c r="P6" s="3">
        <v>25</v>
      </c>
      <c r="Q6" s="1" t="s">
        <v>2193</v>
      </c>
      <c r="R6" s="2">
        <v>43</v>
      </c>
      <c r="S6" s="8" t="s">
        <v>436</v>
      </c>
      <c r="T6" s="1" t="s">
        <v>2071</v>
      </c>
      <c r="U6" s="3" t="s">
        <v>1953</v>
      </c>
      <c r="V6" s="3" t="s">
        <v>1953</v>
      </c>
      <c r="W6" s="3" t="s">
        <v>2892</v>
      </c>
      <c r="X6" s="3" t="s">
        <v>1019</v>
      </c>
      <c r="Y6" s="3">
        <f t="shared" si="0"/>
        <v>1200</v>
      </c>
      <c r="Z6" s="3">
        <f t="shared" si="1"/>
        <v>4800</v>
      </c>
      <c r="AC6" s="5"/>
    </row>
    <row r="7" spans="1:34" s="3" customFormat="1" ht="12" customHeight="1" x14ac:dyDescent="0.2">
      <c r="A7" s="1" t="s">
        <v>2072</v>
      </c>
      <c r="B7" s="2">
        <v>19.45</v>
      </c>
      <c r="C7" s="1" t="s">
        <v>2193</v>
      </c>
      <c r="D7" s="1" t="s">
        <v>1781</v>
      </c>
      <c r="E7" s="3" t="s">
        <v>2187</v>
      </c>
      <c r="F7" s="3">
        <v>24</v>
      </c>
      <c r="G7" s="3">
        <v>25</v>
      </c>
      <c r="I7" s="4" t="s">
        <v>2073</v>
      </c>
      <c r="J7" s="3" t="s">
        <v>446</v>
      </c>
      <c r="K7" s="4" t="s">
        <v>2237</v>
      </c>
      <c r="L7" s="1" t="s">
        <v>2185</v>
      </c>
      <c r="M7" s="3" t="s">
        <v>2277</v>
      </c>
      <c r="N7" s="3" t="s">
        <v>446</v>
      </c>
      <c r="O7" s="3" t="s">
        <v>2074</v>
      </c>
      <c r="P7" s="3">
        <v>25</v>
      </c>
      <c r="Q7" s="1" t="s">
        <v>2193</v>
      </c>
      <c r="R7" s="2">
        <v>43</v>
      </c>
      <c r="S7" s="8" t="s">
        <v>436</v>
      </c>
      <c r="T7" s="1" t="s">
        <v>2071</v>
      </c>
      <c r="U7" s="3" t="s">
        <v>1953</v>
      </c>
      <c r="V7" s="3" t="s">
        <v>1953</v>
      </c>
      <c r="W7" s="3" t="s">
        <v>2892</v>
      </c>
      <c r="X7" s="3" t="s">
        <v>1019</v>
      </c>
      <c r="Y7" s="3">
        <f t="shared" si="0"/>
        <v>1200</v>
      </c>
      <c r="Z7" s="3">
        <f t="shared" si="1"/>
        <v>4800</v>
      </c>
      <c r="AC7" s="5"/>
    </row>
    <row r="8" spans="1:34" s="3" customFormat="1" ht="12" customHeight="1" x14ac:dyDescent="0.2">
      <c r="A8" s="1" t="s">
        <v>2072</v>
      </c>
      <c r="B8" s="2">
        <v>19.45</v>
      </c>
      <c r="C8" s="1" t="s">
        <v>2193</v>
      </c>
      <c r="D8" s="1" t="s">
        <v>1781</v>
      </c>
      <c r="E8" s="3" t="s">
        <v>2187</v>
      </c>
      <c r="F8" s="3">
        <v>24</v>
      </c>
      <c r="G8" s="3">
        <v>25</v>
      </c>
      <c r="I8" s="4" t="s">
        <v>2073</v>
      </c>
      <c r="J8" s="3" t="s">
        <v>446</v>
      </c>
      <c r="K8" s="4" t="s">
        <v>2237</v>
      </c>
      <c r="L8" s="1" t="s">
        <v>2185</v>
      </c>
      <c r="M8" s="3" t="s">
        <v>2277</v>
      </c>
      <c r="N8" s="3" t="s">
        <v>446</v>
      </c>
      <c r="O8" s="3" t="s">
        <v>2074</v>
      </c>
      <c r="P8" s="3">
        <v>25</v>
      </c>
      <c r="Q8" s="1" t="s">
        <v>2193</v>
      </c>
      <c r="R8" s="2">
        <v>43</v>
      </c>
      <c r="S8" s="8" t="s">
        <v>436</v>
      </c>
      <c r="T8" s="1" t="s">
        <v>2075</v>
      </c>
      <c r="U8" s="3" t="s">
        <v>1953</v>
      </c>
      <c r="V8" s="3" t="s">
        <v>1953</v>
      </c>
      <c r="W8" s="3" t="s">
        <v>2892</v>
      </c>
      <c r="X8" s="3" t="s">
        <v>1019</v>
      </c>
      <c r="Y8" s="3">
        <f t="shared" si="0"/>
        <v>1200</v>
      </c>
      <c r="Z8" s="3">
        <f t="shared" si="1"/>
        <v>4800</v>
      </c>
      <c r="AC8" s="5"/>
    </row>
    <row r="9" spans="1:34" s="3" customFormat="1" ht="12" customHeight="1" x14ac:dyDescent="0.2">
      <c r="A9" s="1" t="s">
        <v>2076</v>
      </c>
      <c r="B9" s="2">
        <v>24.2</v>
      </c>
      <c r="C9" s="1" t="s">
        <v>2193</v>
      </c>
      <c r="D9" s="1" t="s">
        <v>1781</v>
      </c>
      <c r="E9" s="3" t="s">
        <v>2187</v>
      </c>
      <c r="F9" s="3">
        <v>24</v>
      </c>
      <c r="G9" s="3">
        <v>25</v>
      </c>
      <c r="I9" s="4" t="s">
        <v>2073</v>
      </c>
      <c r="J9" s="3" t="s">
        <v>446</v>
      </c>
      <c r="K9" s="4" t="s">
        <v>2237</v>
      </c>
      <c r="L9" s="1" t="s">
        <v>2185</v>
      </c>
      <c r="M9" s="3" t="s">
        <v>2277</v>
      </c>
      <c r="N9" s="3" t="s">
        <v>446</v>
      </c>
      <c r="O9" s="3" t="s">
        <v>2077</v>
      </c>
      <c r="P9" s="3">
        <v>25</v>
      </c>
      <c r="Q9" s="1" t="s">
        <v>2193</v>
      </c>
      <c r="R9" s="2">
        <v>42.75</v>
      </c>
      <c r="S9" s="8" t="s">
        <v>436</v>
      </c>
      <c r="T9" s="1" t="s">
        <v>2078</v>
      </c>
      <c r="U9" s="3" t="s">
        <v>1953</v>
      </c>
      <c r="V9" s="3" t="s">
        <v>1953</v>
      </c>
      <c r="W9" s="3" t="s">
        <v>2892</v>
      </c>
      <c r="X9" s="3" t="s">
        <v>1019</v>
      </c>
      <c r="Y9" s="3">
        <f t="shared" si="0"/>
        <v>1200</v>
      </c>
      <c r="Z9" s="3">
        <f t="shared" si="1"/>
        <v>4800</v>
      </c>
      <c r="AC9" s="5"/>
    </row>
    <row r="10" spans="1:34" s="3" customFormat="1" ht="12" customHeight="1" x14ac:dyDescent="0.2">
      <c r="A10" s="1" t="s">
        <v>2013</v>
      </c>
      <c r="B10" s="2">
        <v>26.35</v>
      </c>
      <c r="C10" s="1" t="s">
        <v>2193</v>
      </c>
      <c r="D10" s="1" t="s">
        <v>1781</v>
      </c>
      <c r="E10" s="3" t="s">
        <v>2187</v>
      </c>
      <c r="F10" s="3">
        <v>24</v>
      </c>
      <c r="G10" s="3">
        <v>25</v>
      </c>
      <c r="I10" s="4" t="s">
        <v>2277</v>
      </c>
      <c r="J10" s="3" t="s">
        <v>446</v>
      </c>
      <c r="K10" s="4" t="s">
        <v>2408</v>
      </c>
      <c r="L10" s="1" t="s">
        <v>2185</v>
      </c>
      <c r="M10" s="3" t="s">
        <v>2277</v>
      </c>
      <c r="N10" s="3" t="s">
        <v>446</v>
      </c>
      <c r="O10" s="3" t="s">
        <v>2079</v>
      </c>
      <c r="P10" s="3">
        <v>25</v>
      </c>
      <c r="Q10" s="1" t="s">
        <v>2193</v>
      </c>
      <c r="R10" s="2">
        <v>27.25</v>
      </c>
      <c r="S10" s="8" t="s">
        <v>436</v>
      </c>
      <c r="T10" s="1" t="s">
        <v>2080</v>
      </c>
      <c r="U10" s="3" t="s">
        <v>1953</v>
      </c>
      <c r="V10" s="3" t="s">
        <v>1953</v>
      </c>
      <c r="W10" s="3" t="s">
        <v>2892</v>
      </c>
      <c r="X10" s="3" t="s">
        <v>1019</v>
      </c>
      <c r="Y10" s="3">
        <f t="shared" si="0"/>
        <v>1200</v>
      </c>
      <c r="Z10" s="3">
        <f t="shared" si="1"/>
        <v>4800</v>
      </c>
      <c r="AC10" s="5"/>
    </row>
    <row r="11" spans="1:34" s="3" customFormat="1" ht="12" customHeight="1" x14ac:dyDescent="0.2">
      <c r="A11" s="1" t="s">
        <v>2028</v>
      </c>
      <c r="B11" s="2">
        <v>25</v>
      </c>
      <c r="C11" s="1" t="s">
        <v>2193</v>
      </c>
      <c r="D11" s="1" t="s">
        <v>1781</v>
      </c>
      <c r="E11" s="3" t="s">
        <v>2187</v>
      </c>
      <c r="F11" s="3">
        <v>24</v>
      </c>
      <c r="G11" s="3">
        <v>25</v>
      </c>
      <c r="J11" s="3" t="s">
        <v>446</v>
      </c>
      <c r="K11" s="4" t="s">
        <v>2326</v>
      </c>
      <c r="L11" s="1" t="s">
        <v>2185</v>
      </c>
      <c r="M11" s="3" t="s">
        <v>2326</v>
      </c>
      <c r="N11" s="3" t="s">
        <v>446</v>
      </c>
      <c r="P11" s="3">
        <v>25</v>
      </c>
      <c r="Q11" s="1" t="s">
        <v>2218</v>
      </c>
      <c r="R11" s="2">
        <v>175</v>
      </c>
      <c r="S11" s="8" t="s">
        <v>436</v>
      </c>
      <c r="T11" s="1" t="s">
        <v>2081</v>
      </c>
      <c r="U11" s="3" t="s">
        <v>1953</v>
      </c>
      <c r="V11" s="3" t="s">
        <v>1953</v>
      </c>
      <c r="W11" s="3" t="s">
        <v>2892</v>
      </c>
      <c r="X11" s="3" t="s">
        <v>1019</v>
      </c>
      <c r="Y11" s="3">
        <f t="shared" si="0"/>
        <v>1200</v>
      </c>
      <c r="Z11" s="3">
        <f t="shared" si="1"/>
        <v>4800</v>
      </c>
      <c r="AC11" s="5"/>
    </row>
    <row r="12" spans="1:34" s="3" customFormat="1" ht="12" customHeight="1" x14ac:dyDescent="0.2">
      <c r="A12" s="1" t="s">
        <v>2028</v>
      </c>
      <c r="B12" s="2">
        <v>25</v>
      </c>
      <c r="C12" s="1" t="s">
        <v>2193</v>
      </c>
      <c r="D12" s="1" t="s">
        <v>1781</v>
      </c>
      <c r="E12" s="3" t="s">
        <v>2187</v>
      </c>
      <c r="F12" s="3">
        <v>24</v>
      </c>
      <c r="G12" s="3">
        <v>25</v>
      </c>
      <c r="J12" s="3" t="s">
        <v>446</v>
      </c>
      <c r="K12" s="4" t="s">
        <v>2326</v>
      </c>
      <c r="L12" s="1" t="s">
        <v>2185</v>
      </c>
      <c r="M12" s="3" t="s">
        <v>2326</v>
      </c>
      <c r="N12" s="3" t="s">
        <v>446</v>
      </c>
      <c r="P12" s="3">
        <v>25</v>
      </c>
      <c r="Q12" s="1" t="s">
        <v>2193</v>
      </c>
      <c r="R12" s="2">
        <v>23.25</v>
      </c>
      <c r="S12" s="8" t="s">
        <v>436</v>
      </c>
      <c r="T12" s="1" t="s">
        <v>2082</v>
      </c>
      <c r="U12" s="3" t="s">
        <v>1953</v>
      </c>
      <c r="V12" s="3" t="s">
        <v>1953</v>
      </c>
      <c r="W12" s="3" t="s">
        <v>2892</v>
      </c>
      <c r="X12" s="3" t="s">
        <v>1019</v>
      </c>
      <c r="Y12" s="3">
        <f t="shared" si="0"/>
        <v>1200</v>
      </c>
      <c r="Z12" s="3">
        <f t="shared" si="1"/>
        <v>4800</v>
      </c>
      <c r="AC12" s="5"/>
    </row>
    <row r="13" spans="1:34" s="3" customFormat="1" ht="12" customHeight="1" x14ac:dyDescent="0.2">
      <c r="A13" s="1" t="s">
        <v>2083</v>
      </c>
      <c r="B13" s="2">
        <v>21</v>
      </c>
      <c r="C13" s="1" t="s">
        <v>2193</v>
      </c>
      <c r="D13" s="1" t="s">
        <v>1781</v>
      </c>
      <c r="E13" s="3" t="s">
        <v>2187</v>
      </c>
      <c r="F13" s="3">
        <v>24</v>
      </c>
      <c r="G13" s="3">
        <v>25</v>
      </c>
      <c r="J13" s="3" t="s">
        <v>446</v>
      </c>
      <c r="K13" s="4" t="s">
        <v>2340</v>
      </c>
      <c r="L13" s="1" t="s">
        <v>2185</v>
      </c>
      <c r="M13" s="3" t="s">
        <v>2340</v>
      </c>
      <c r="N13" s="3" t="s">
        <v>446</v>
      </c>
      <c r="P13" s="3">
        <v>25</v>
      </c>
      <c r="Q13" s="1" t="s">
        <v>2193</v>
      </c>
      <c r="R13" s="2">
        <v>360</v>
      </c>
      <c r="S13" s="8" t="s">
        <v>436</v>
      </c>
      <c r="T13" s="1" t="s">
        <v>2084</v>
      </c>
      <c r="U13" s="3" t="s">
        <v>1953</v>
      </c>
      <c r="V13" s="3" t="s">
        <v>1953</v>
      </c>
      <c r="W13" s="3" t="s">
        <v>2892</v>
      </c>
      <c r="X13" s="3" t="s">
        <v>1019</v>
      </c>
      <c r="Y13" s="3">
        <f t="shared" si="0"/>
        <v>1200</v>
      </c>
      <c r="Z13" s="3">
        <f t="shared" si="1"/>
        <v>4800</v>
      </c>
      <c r="AC13" s="5"/>
    </row>
    <row r="14" spans="1:34" s="3" customFormat="1" ht="12" customHeight="1" x14ac:dyDescent="0.2">
      <c r="A14" s="1" t="s">
        <v>2083</v>
      </c>
      <c r="B14" s="2">
        <v>21</v>
      </c>
      <c r="C14" s="1" t="s">
        <v>2193</v>
      </c>
      <c r="D14" s="1" t="s">
        <v>1781</v>
      </c>
      <c r="E14" s="3" t="s">
        <v>2187</v>
      </c>
      <c r="F14" s="3">
        <v>24</v>
      </c>
      <c r="G14" s="3">
        <v>25</v>
      </c>
      <c r="J14" s="3" t="s">
        <v>446</v>
      </c>
      <c r="K14" s="4" t="s">
        <v>2340</v>
      </c>
      <c r="L14" s="1" t="s">
        <v>2185</v>
      </c>
      <c r="M14" s="3" t="s">
        <v>2340</v>
      </c>
      <c r="N14" s="3" t="s">
        <v>446</v>
      </c>
      <c r="P14" s="3">
        <v>25</v>
      </c>
      <c r="Q14" s="1" t="s">
        <v>2193</v>
      </c>
      <c r="R14" s="2">
        <v>300.05</v>
      </c>
      <c r="S14" s="8" t="s">
        <v>436</v>
      </c>
      <c r="T14" s="1" t="s">
        <v>2085</v>
      </c>
      <c r="U14" s="3" t="s">
        <v>1953</v>
      </c>
      <c r="V14" s="3" t="s">
        <v>1953</v>
      </c>
      <c r="W14" s="3" t="s">
        <v>2892</v>
      </c>
      <c r="X14" s="3" t="s">
        <v>1019</v>
      </c>
      <c r="Y14" s="3">
        <f t="shared" si="0"/>
        <v>1200</v>
      </c>
      <c r="Z14" s="3">
        <f t="shared" si="1"/>
        <v>4800</v>
      </c>
      <c r="AC14" s="5"/>
    </row>
    <row r="15" spans="1:34" s="3" customFormat="1" ht="12" customHeight="1" x14ac:dyDescent="0.2">
      <c r="A15" s="1" t="s">
        <v>2083</v>
      </c>
      <c r="B15" s="2">
        <v>21</v>
      </c>
      <c r="C15" s="1" t="s">
        <v>2193</v>
      </c>
      <c r="D15" s="1" t="s">
        <v>1781</v>
      </c>
      <c r="E15" s="3" t="s">
        <v>2187</v>
      </c>
      <c r="F15" s="3">
        <v>24</v>
      </c>
      <c r="G15" s="3">
        <v>25</v>
      </c>
      <c r="J15" s="3" t="s">
        <v>446</v>
      </c>
      <c r="K15" s="4" t="s">
        <v>2340</v>
      </c>
      <c r="L15" s="1" t="s">
        <v>2185</v>
      </c>
      <c r="M15" s="3" t="s">
        <v>2340</v>
      </c>
      <c r="N15" s="3" t="s">
        <v>446</v>
      </c>
      <c r="P15" s="3">
        <v>25</v>
      </c>
      <c r="Q15" s="1" t="s">
        <v>2218</v>
      </c>
      <c r="R15" s="2">
        <v>275</v>
      </c>
      <c r="S15" s="8" t="s">
        <v>436</v>
      </c>
      <c r="T15" s="1" t="s">
        <v>2086</v>
      </c>
      <c r="U15" s="3" t="s">
        <v>1953</v>
      </c>
      <c r="V15" s="3" t="s">
        <v>1953</v>
      </c>
      <c r="W15" s="3" t="s">
        <v>2892</v>
      </c>
      <c r="X15" s="3" t="s">
        <v>1019</v>
      </c>
      <c r="Y15" s="3">
        <f t="shared" si="0"/>
        <v>1200</v>
      </c>
      <c r="Z15" s="3">
        <f t="shared" si="1"/>
        <v>4800</v>
      </c>
      <c r="AC15" s="5"/>
    </row>
    <row r="16" spans="1:34" s="3" customFormat="1" ht="12" customHeight="1" x14ac:dyDescent="0.2">
      <c r="A16" s="1" t="s">
        <v>2087</v>
      </c>
      <c r="B16" s="2">
        <v>33.25</v>
      </c>
      <c r="C16" s="1" t="s">
        <v>2193</v>
      </c>
      <c r="D16" s="1" t="s">
        <v>1781</v>
      </c>
      <c r="E16" s="3" t="s">
        <v>2187</v>
      </c>
      <c r="F16" s="3">
        <v>24</v>
      </c>
      <c r="G16" s="3">
        <v>25</v>
      </c>
      <c r="J16" s="3" t="s">
        <v>446</v>
      </c>
      <c r="K16" s="4" t="s">
        <v>2340</v>
      </c>
      <c r="L16" s="1" t="s">
        <v>2185</v>
      </c>
      <c r="M16" s="3" t="s">
        <v>2340</v>
      </c>
      <c r="N16" s="3" t="s">
        <v>446</v>
      </c>
      <c r="P16" s="3">
        <v>25</v>
      </c>
      <c r="Q16" s="1" t="s">
        <v>2218</v>
      </c>
      <c r="R16" s="2">
        <v>247</v>
      </c>
      <c r="S16" s="8" t="s">
        <v>436</v>
      </c>
      <c r="T16" s="1" t="s">
        <v>2088</v>
      </c>
      <c r="U16" s="3" t="s">
        <v>1953</v>
      </c>
      <c r="V16" s="3" t="s">
        <v>1953</v>
      </c>
      <c r="W16" s="3" t="s">
        <v>2892</v>
      </c>
      <c r="X16" s="3" t="s">
        <v>1019</v>
      </c>
      <c r="Y16" s="3">
        <f t="shared" si="0"/>
        <v>1200</v>
      </c>
      <c r="Z16" s="3">
        <f t="shared" si="1"/>
        <v>4800</v>
      </c>
      <c r="AC16" s="5"/>
    </row>
    <row r="17" spans="1:29" s="3" customFormat="1" ht="12" customHeight="1" x14ac:dyDescent="0.2">
      <c r="A17" s="1" t="s">
        <v>2089</v>
      </c>
      <c r="B17" s="2">
        <v>41.45</v>
      </c>
      <c r="C17" s="1" t="s">
        <v>2193</v>
      </c>
      <c r="D17" s="1" t="s">
        <v>1781</v>
      </c>
      <c r="E17" s="3" t="s">
        <v>2187</v>
      </c>
      <c r="F17" s="3">
        <v>24</v>
      </c>
      <c r="G17" s="3">
        <v>25</v>
      </c>
      <c r="J17" s="3" t="s">
        <v>446</v>
      </c>
      <c r="K17" s="4" t="s">
        <v>2340</v>
      </c>
      <c r="L17" s="1" t="s">
        <v>2185</v>
      </c>
      <c r="M17" s="3" t="s">
        <v>2340</v>
      </c>
      <c r="N17" s="3" t="s">
        <v>446</v>
      </c>
      <c r="P17" s="3">
        <v>25</v>
      </c>
      <c r="Q17" s="1" t="s">
        <v>2218</v>
      </c>
      <c r="R17" s="2">
        <v>185</v>
      </c>
      <c r="S17" s="8" t="s">
        <v>436</v>
      </c>
      <c r="T17" s="1" t="s">
        <v>2090</v>
      </c>
      <c r="U17" s="3" t="s">
        <v>1953</v>
      </c>
      <c r="V17" s="3" t="s">
        <v>1953</v>
      </c>
      <c r="W17" s="3" t="s">
        <v>2892</v>
      </c>
      <c r="X17" s="3" t="s">
        <v>1019</v>
      </c>
      <c r="Y17" s="3">
        <f t="shared" si="0"/>
        <v>1200</v>
      </c>
      <c r="Z17" s="3">
        <f t="shared" si="1"/>
        <v>4800</v>
      </c>
      <c r="AC17" s="5"/>
    </row>
    <row r="18" spans="1:29" s="3" customFormat="1" ht="12" customHeight="1" x14ac:dyDescent="0.2">
      <c r="A18" s="1" t="s">
        <v>2091</v>
      </c>
      <c r="B18" s="2">
        <v>42</v>
      </c>
      <c r="C18" s="1" t="s">
        <v>2193</v>
      </c>
      <c r="D18" s="1" t="s">
        <v>1781</v>
      </c>
      <c r="E18" s="3" t="s">
        <v>2187</v>
      </c>
      <c r="F18" s="3">
        <v>24</v>
      </c>
      <c r="G18" s="3">
        <v>25</v>
      </c>
      <c r="J18" s="3" t="s">
        <v>446</v>
      </c>
      <c r="K18" s="4" t="s">
        <v>2340</v>
      </c>
      <c r="L18" s="1" t="s">
        <v>2185</v>
      </c>
      <c r="M18" s="3" t="s">
        <v>2340</v>
      </c>
      <c r="N18" s="3" t="s">
        <v>446</v>
      </c>
      <c r="P18" s="3">
        <v>25</v>
      </c>
      <c r="Q18" s="1" t="s">
        <v>2193</v>
      </c>
      <c r="R18" s="2">
        <v>35.200000000000003</v>
      </c>
      <c r="S18" s="8" t="s">
        <v>436</v>
      </c>
      <c r="T18" s="1" t="s">
        <v>2092</v>
      </c>
      <c r="U18" s="3" t="s">
        <v>1953</v>
      </c>
      <c r="V18" s="3" t="s">
        <v>1953</v>
      </c>
      <c r="W18" s="3" t="s">
        <v>2892</v>
      </c>
      <c r="X18" s="3" t="s">
        <v>1019</v>
      </c>
      <c r="Y18" s="3">
        <f t="shared" si="0"/>
        <v>1200</v>
      </c>
      <c r="Z18" s="3">
        <f t="shared" si="1"/>
        <v>4800</v>
      </c>
      <c r="AC18" s="5"/>
    </row>
    <row r="19" spans="1:29" s="3" customFormat="1" ht="12" customHeight="1" x14ac:dyDescent="0.2">
      <c r="A19" s="1" t="s">
        <v>2091</v>
      </c>
      <c r="B19" s="2">
        <v>42</v>
      </c>
      <c r="C19" s="1" t="s">
        <v>2193</v>
      </c>
      <c r="D19" s="1" t="s">
        <v>1781</v>
      </c>
      <c r="E19" s="3" t="s">
        <v>2187</v>
      </c>
      <c r="F19" s="3">
        <v>24</v>
      </c>
      <c r="G19" s="3">
        <v>25</v>
      </c>
      <c r="J19" s="3" t="s">
        <v>446</v>
      </c>
      <c r="K19" s="4" t="s">
        <v>2340</v>
      </c>
      <c r="L19" s="1" t="s">
        <v>2185</v>
      </c>
      <c r="M19" s="3" t="s">
        <v>2340</v>
      </c>
      <c r="N19" s="3" t="s">
        <v>446</v>
      </c>
      <c r="P19" s="3">
        <v>25</v>
      </c>
      <c r="Q19" s="1" t="s">
        <v>2193</v>
      </c>
      <c r="R19" s="2">
        <v>35.200000000000003</v>
      </c>
      <c r="S19" s="8" t="s">
        <v>436</v>
      </c>
      <c r="T19" s="1" t="s">
        <v>2092</v>
      </c>
      <c r="U19" s="3" t="s">
        <v>1953</v>
      </c>
      <c r="V19" s="3" t="s">
        <v>1953</v>
      </c>
      <c r="W19" s="3" t="s">
        <v>2892</v>
      </c>
      <c r="X19" s="3" t="s">
        <v>1019</v>
      </c>
      <c r="Y19" s="3">
        <f t="shared" si="0"/>
        <v>1200</v>
      </c>
      <c r="Z19" s="3">
        <f t="shared" si="1"/>
        <v>4800</v>
      </c>
      <c r="AC19" s="5"/>
    </row>
    <row r="20" spans="1:29" s="3" customFormat="1" ht="12" customHeight="1" x14ac:dyDescent="0.2">
      <c r="A20" s="1" t="s">
        <v>2093</v>
      </c>
      <c r="B20" s="2">
        <v>42.75</v>
      </c>
      <c r="C20" s="1" t="s">
        <v>2193</v>
      </c>
      <c r="D20" s="1" t="s">
        <v>1781</v>
      </c>
      <c r="E20" s="3" t="s">
        <v>2187</v>
      </c>
      <c r="F20" s="3">
        <v>24</v>
      </c>
      <c r="G20" s="3">
        <v>25</v>
      </c>
      <c r="J20" s="3" t="s">
        <v>446</v>
      </c>
      <c r="K20" s="4" t="s">
        <v>2340</v>
      </c>
      <c r="L20" s="1" t="s">
        <v>2185</v>
      </c>
      <c r="M20" s="3" t="s">
        <v>2340</v>
      </c>
      <c r="N20" s="3" t="s">
        <v>446</v>
      </c>
      <c r="P20" s="3">
        <v>25</v>
      </c>
      <c r="Q20" s="1" t="s">
        <v>2193</v>
      </c>
      <c r="R20" s="2">
        <v>35.200000000000003</v>
      </c>
      <c r="S20" s="8" t="s">
        <v>436</v>
      </c>
      <c r="T20" s="1" t="s">
        <v>2094</v>
      </c>
      <c r="U20" s="3" t="s">
        <v>1953</v>
      </c>
      <c r="V20" s="3" t="s">
        <v>1953</v>
      </c>
      <c r="W20" s="3" t="s">
        <v>2892</v>
      </c>
      <c r="X20" s="3" t="s">
        <v>1019</v>
      </c>
      <c r="Y20" s="3">
        <f t="shared" si="0"/>
        <v>1200</v>
      </c>
      <c r="Z20" s="3">
        <f t="shared" si="1"/>
        <v>4800</v>
      </c>
      <c r="AC20" s="5"/>
    </row>
    <row r="21" spans="1:29" s="3" customFormat="1" ht="12" customHeight="1" x14ac:dyDescent="0.2">
      <c r="A21" s="1" t="s">
        <v>2093</v>
      </c>
      <c r="B21" s="2">
        <v>42.75</v>
      </c>
      <c r="C21" s="1" t="s">
        <v>2193</v>
      </c>
      <c r="D21" s="1" t="s">
        <v>1781</v>
      </c>
      <c r="E21" s="3" t="s">
        <v>2187</v>
      </c>
      <c r="F21" s="3">
        <v>24</v>
      </c>
      <c r="G21" s="3">
        <v>25</v>
      </c>
      <c r="J21" s="3" t="s">
        <v>446</v>
      </c>
      <c r="K21" s="4" t="s">
        <v>2340</v>
      </c>
      <c r="L21" s="1" t="s">
        <v>2185</v>
      </c>
      <c r="M21" s="3" t="s">
        <v>2340</v>
      </c>
      <c r="N21" s="3" t="s">
        <v>446</v>
      </c>
      <c r="P21" s="3">
        <v>25</v>
      </c>
      <c r="Q21" s="1" t="s">
        <v>2193</v>
      </c>
      <c r="R21" s="2">
        <v>27.7</v>
      </c>
      <c r="S21" s="8" t="s">
        <v>436</v>
      </c>
      <c r="T21" s="1" t="s">
        <v>2095</v>
      </c>
      <c r="U21" s="3" t="s">
        <v>1953</v>
      </c>
      <c r="V21" s="3" t="s">
        <v>1953</v>
      </c>
      <c r="W21" s="3" t="s">
        <v>2892</v>
      </c>
      <c r="X21" s="3" t="s">
        <v>1019</v>
      </c>
      <c r="Y21" s="3">
        <f t="shared" si="0"/>
        <v>1200</v>
      </c>
      <c r="Z21" s="3">
        <f t="shared" si="1"/>
        <v>4800</v>
      </c>
      <c r="AC21" s="5"/>
    </row>
    <row r="22" spans="1:29" s="3" customFormat="1" ht="12" customHeight="1" x14ac:dyDescent="0.2">
      <c r="A22" s="1" t="s">
        <v>2096</v>
      </c>
      <c r="B22" s="2">
        <v>44</v>
      </c>
      <c r="C22" s="1" t="s">
        <v>2193</v>
      </c>
      <c r="D22" s="1" t="s">
        <v>1781</v>
      </c>
      <c r="E22" s="3" t="s">
        <v>2187</v>
      </c>
      <c r="F22" s="3">
        <v>24</v>
      </c>
      <c r="G22" s="3">
        <v>25</v>
      </c>
      <c r="J22" s="3" t="s">
        <v>446</v>
      </c>
      <c r="K22" s="4" t="s">
        <v>2340</v>
      </c>
      <c r="L22" s="1" t="s">
        <v>2185</v>
      </c>
      <c r="M22" s="3" t="s">
        <v>2340</v>
      </c>
      <c r="N22" s="3" t="s">
        <v>446</v>
      </c>
      <c r="P22" s="3">
        <v>25</v>
      </c>
      <c r="Q22" s="1" t="s">
        <v>2193</v>
      </c>
      <c r="R22" s="2">
        <v>27</v>
      </c>
      <c r="S22" s="8" t="s">
        <v>436</v>
      </c>
      <c r="T22" s="1" t="s">
        <v>2097</v>
      </c>
      <c r="U22" s="3" t="s">
        <v>1953</v>
      </c>
      <c r="V22" s="3" t="s">
        <v>1953</v>
      </c>
      <c r="W22" s="3" t="s">
        <v>2892</v>
      </c>
      <c r="X22" s="3" t="s">
        <v>1019</v>
      </c>
      <c r="Y22" s="3">
        <f t="shared" si="0"/>
        <v>1200</v>
      </c>
      <c r="Z22" s="3">
        <f t="shared" si="1"/>
        <v>4800</v>
      </c>
      <c r="AC22" s="5"/>
    </row>
    <row r="23" spans="1:29" s="3" customFormat="1" ht="12" customHeight="1" x14ac:dyDescent="0.2">
      <c r="A23" s="1" t="s">
        <v>2098</v>
      </c>
      <c r="B23" s="2">
        <v>60.75</v>
      </c>
      <c r="C23" s="1" t="s">
        <v>2193</v>
      </c>
      <c r="D23" s="1" t="s">
        <v>1781</v>
      </c>
      <c r="E23" s="3" t="s">
        <v>2187</v>
      </c>
      <c r="F23" s="3">
        <v>24</v>
      </c>
      <c r="G23" s="3">
        <v>25</v>
      </c>
      <c r="J23" s="3" t="s">
        <v>446</v>
      </c>
      <c r="K23" s="4" t="s">
        <v>2340</v>
      </c>
      <c r="L23" s="1" t="s">
        <v>2185</v>
      </c>
      <c r="M23" s="3" t="s">
        <v>2340</v>
      </c>
      <c r="N23" s="3" t="s">
        <v>446</v>
      </c>
      <c r="P23" s="3">
        <v>25</v>
      </c>
      <c r="Q23" s="1" t="s">
        <v>2193</v>
      </c>
      <c r="R23" s="2">
        <v>27</v>
      </c>
      <c r="S23" s="8" t="s">
        <v>436</v>
      </c>
      <c r="T23" s="1" t="s">
        <v>2097</v>
      </c>
      <c r="U23" s="3" t="s">
        <v>1953</v>
      </c>
      <c r="V23" s="3" t="s">
        <v>1953</v>
      </c>
      <c r="W23" s="3" t="s">
        <v>2892</v>
      </c>
      <c r="X23" s="3" t="s">
        <v>1019</v>
      </c>
      <c r="Y23" s="3">
        <f t="shared" si="0"/>
        <v>1200</v>
      </c>
      <c r="Z23" s="3">
        <f t="shared" si="1"/>
        <v>4800</v>
      </c>
      <c r="AC23" s="5"/>
    </row>
    <row r="24" spans="1:29" s="3" customFormat="1" ht="12" customHeight="1" x14ac:dyDescent="0.2">
      <c r="A24" s="1" t="s">
        <v>2099</v>
      </c>
      <c r="B24" s="2">
        <v>60.75</v>
      </c>
      <c r="C24" s="1" t="s">
        <v>2193</v>
      </c>
      <c r="D24" s="1" t="s">
        <v>1781</v>
      </c>
      <c r="E24" s="3" t="s">
        <v>2187</v>
      </c>
      <c r="F24" s="3">
        <v>24</v>
      </c>
      <c r="G24" s="3">
        <v>25</v>
      </c>
      <c r="J24" s="3" t="s">
        <v>446</v>
      </c>
      <c r="K24" s="4" t="s">
        <v>2340</v>
      </c>
      <c r="L24" s="1" t="s">
        <v>2185</v>
      </c>
      <c r="M24" s="3" t="s">
        <v>2340</v>
      </c>
      <c r="N24" s="3" t="s">
        <v>446</v>
      </c>
      <c r="P24" s="3">
        <v>25</v>
      </c>
      <c r="Q24" s="1" t="s">
        <v>2193</v>
      </c>
      <c r="R24" s="2">
        <v>25.05</v>
      </c>
      <c r="S24" s="8" t="s">
        <v>436</v>
      </c>
      <c r="T24" s="1" t="s">
        <v>2100</v>
      </c>
      <c r="U24" s="3" t="s">
        <v>1953</v>
      </c>
      <c r="V24" s="3" t="s">
        <v>1953</v>
      </c>
      <c r="W24" s="3" t="s">
        <v>2892</v>
      </c>
      <c r="X24" s="3" t="s">
        <v>1019</v>
      </c>
      <c r="Y24" s="3">
        <f t="shared" si="0"/>
        <v>1200</v>
      </c>
      <c r="Z24" s="3">
        <f t="shared" si="1"/>
        <v>4800</v>
      </c>
      <c r="AC24" s="5"/>
    </row>
    <row r="25" spans="1:29" s="3" customFormat="1" ht="12" customHeight="1" x14ac:dyDescent="0.2">
      <c r="A25" s="1" t="s">
        <v>2101</v>
      </c>
      <c r="B25" s="2">
        <v>66.95</v>
      </c>
      <c r="C25" s="1" t="s">
        <v>2193</v>
      </c>
      <c r="D25" s="1" t="s">
        <v>1781</v>
      </c>
      <c r="E25" s="3" t="s">
        <v>2187</v>
      </c>
      <c r="F25" s="3">
        <v>24</v>
      </c>
      <c r="G25" s="3">
        <v>25</v>
      </c>
      <c r="J25" s="3" t="s">
        <v>446</v>
      </c>
      <c r="K25" s="4" t="s">
        <v>2340</v>
      </c>
      <c r="L25" s="1" t="s">
        <v>2185</v>
      </c>
      <c r="M25" s="3" t="s">
        <v>2340</v>
      </c>
      <c r="N25" s="3" t="s">
        <v>446</v>
      </c>
      <c r="P25" s="3">
        <v>25</v>
      </c>
      <c r="Q25" s="1" t="s">
        <v>2193</v>
      </c>
      <c r="R25" s="2">
        <v>25.05</v>
      </c>
      <c r="S25" s="8" t="s">
        <v>436</v>
      </c>
      <c r="T25" s="1" t="s">
        <v>2100</v>
      </c>
      <c r="U25" s="3" t="s">
        <v>1953</v>
      </c>
      <c r="V25" s="3" t="s">
        <v>1953</v>
      </c>
      <c r="W25" s="3" t="s">
        <v>2892</v>
      </c>
      <c r="X25" s="3" t="s">
        <v>1019</v>
      </c>
      <c r="Y25" s="3">
        <f t="shared" si="0"/>
        <v>1200</v>
      </c>
      <c r="Z25" s="3">
        <f t="shared" si="1"/>
        <v>4800</v>
      </c>
      <c r="AC25" s="5"/>
    </row>
    <row r="26" spans="1:29" s="3" customFormat="1" ht="12" customHeight="1" x14ac:dyDescent="0.2">
      <c r="A26" s="1" t="s">
        <v>2102</v>
      </c>
      <c r="B26" s="2">
        <v>67</v>
      </c>
      <c r="C26" s="1" t="s">
        <v>2193</v>
      </c>
      <c r="D26" s="1" t="s">
        <v>1781</v>
      </c>
      <c r="E26" s="3" t="s">
        <v>2187</v>
      </c>
      <c r="F26" s="3">
        <v>24</v>
      </c>
      <c r="G26" s="3">
        <v>25</v>
      </c>
      <c r="J26" s="3" t="s">
        <v>446</v>
      </c>
      <c r="K26" s="4" t="s">
        <v>2340</v>
      </c>
      <c r="L26" s="1" t="s">
        <v>2185</v>
      </c>
      <c r="M26" s="3" t="s">
        <v>2340</v>
      </c>
      <c r="N26" s="3" t="s">
        <v>446</v>
      </c>
      <c r="P26" s="3">
        <v>25</v>
      </c>
      <c r="Q26" s="1" t="s">
        <v>2193</v>
      </c>
      <c r="R26" s="2">
        <v>24.85</v>
      </c>
      <c r="S26" s="8" t="s">
        <v>436</v>
      </c>
      <c r="T26" s="1" t="s">
        <v>2103</v>
      </c>
      <c r="U26" s="3" t="s">
        <v>1953</v>
      </c>
      <c r="V26" s="3" t="s">
        <v>1953</v>
      </c>
      <c r="W26" s="3" t="s">
        <v>2892</v>
      </c>
      <c r="X26" s="3" t="s">
        <v>1019</v>
      </c>
      <c r="Y26" s="3">
        <f t="shared" si="0"/>
        <v>1200</v>
      </c>
      <c r="Z26" s="3">
        <f t="shared" si="1"/>
        <v>4800</v>
      </c>
      <c r="AC26" s="5"/>
    </row>
    <row r="27" spans="1:29" s="3" customFormat="1" ht="12" customHeight="1" x14ac:dyDescent="0.2">
      <c r="A27" s="1" t="s">
        <v>2013</v>
      </c>
      <c r="B27" s="2">
        <v>26.35</v>
      </c>
      <c r="C27" s="1" t="s">
        <v>2193</v>
      </c>
      <c r="D27" s="1" t="s">
        <v>1781</v>
      </c>
      <c r="E27" s="3" t="s">
        <v>2187</v>
      </c>
      <c r="F27" s="3">
        <v>24</v>
      </c>
      <c r="G27" s="3">
        <v>25</v>
      </c>
      <c r="J27" s="3" t="s">
        <v>446</v>
      </c>
      <c r="K27" s="4" t="s">
        <v>2408</v>
      </c>
      <c r="L27" s="1" t="s">
        <v>2185</v>
      </c>
      <c r="M27" s="3" t="s">
        <v>2408</v>
      </c>
      <c r="N27" s="3" t="s">
        <v>446</v>
      </c>
      <c r="P27" s="3">
        <v>25</v>
      </c>
      <c r="Q27" s="1" t="s">
        <v>2193</v>
      </c>
      <c r="R27" s="2">
        <v>23.25</v>
      </c>
      <c r="S27" s="8" t="s">
        <v>436</v>
      </c>
      <c r="T27" s="1" t="s">
        <v>2104</v>
      </c>
      <c r="U27" s="3" t="s">
        <v>1953</v>
      </c>
      <c r="V27" s="3" t="s">
        <v>1953</v>
      </c>
      <c r="W27" s="3" t="s">
        <v>2892</v>
      </c>
      <c r="X27" s="3" t="s">
        <v>1019</v>
      </c>
      <c r="Y27" s="3">
        <f t="shared" si="0"/>
        <v>1200</v>
      </c>
      <c r="Z27" s="3">
        <f t="shared" si="1"/>
        <v>4800</v>
      </c>
      <c r="AC27" s="5"/>
    </row>
    <row r="28" spans="1:29" s="3" customFormat="1" ht="12" customHeight="1" x14ac:dyDescent="0.2">
      <c r="A28" s="1" t="s">
        <v>2013</v>
      </c>
      <c r="B28" s="2">
        <v>26.35</v>
      </c>
      <c r="C28" s="1" t="s">
        <v>2193</v>
      </c>
      <c r="D28" s="1" t="s">
        <v>1781</v>
      </c>
      <c r="E28" s="3" t="s">
        <v>2187</v>
      </c>
      <c r="F28" s="3">
        <v>24</v>
      </c>
      <c r="G28" s="3">
        <v>25</v>
      </c>
      <c r="J28" s="3" t="s">
        <v>446</v>
      </c>
      <c r="K28" s="4" t="s">
        <v>2408</v>
      </c>
      <c r="L28" s="1" t="s">
        <v>2185</v>
      </c>
      <c r="M28" s="3" t="s">
        <v>2408</v>
      </c>
      <c r="N28" s="3" t="s">
        <v>446</v>
      </c>
      <c r="P28" s="3">
        <v>25</v>
      </c>
      <c r="Q28" s="1" t="s">
        <v>2193</v>
      </c>
      <c r="R28" s="2">
        <v>24</v>
      </c>
      <c r="S28" s="8" t="s">
        <v>436</v>
      </c>
      <c r="T28" s="1" t="s">
        <v>2105</v>
      </c>
      <c r="U28" s="3" t="s">
        <v>1953</v>
      </c>
      <c r="V28" s="3" t="s">
        <v>1953</v>
      </c>
      <c r="W28" s="3" t="s">
        <v>2892</v>
      </c>
      <c r="X28" s="3" t="s">
        <v>1019</v>
      </c>
      <c r="Y28" s="3">
        <f t="shared" si="0"/>
        <v>1200</v>
      </c>
      <c r="Z28" s="3">
        <f t="shared" si="1"/>
        <v>4800</v>
      </c>
      <c r="AC28" s="5"/>
    </row>
    <row r="29" spans="1:29" s="3" customFormat="1" ht="12" customHeight="1" x14ac:dyDescent="0.2">
      <c r="A29" s="1" t="s">
        <v>2106</v>
      </c>
      <c r="B29" s="2">
        <v>27.32</v>
      </c>
      <c r="C29" s="1" t="s">
        <v>2193</v>
      </c>
      <c r="D29" s="1" t="s">
        <v>1781</v>
      </c>
      <c r="E29" s="3" t="s">
        <v>2187</v>
      </c>
      <c r="F29" s="3">
        <v>24</v>
      </c>
      <c r="G29" s="3">
        <v>25</v>
      </c>
      <c r="J29" s="3" t="s">
        <v>446</v>
      </c>
      <c r="K29" s="4" t="s">
        <v>2107</v>
      </c>
      <c r="L29" s="1" t="s">
        <v>2185</v>
      </c>
      <c r="M29" s="3" t="s">
        <v>2107</v>
      </c>
      <c r="N29" s="3" t="s">
        <v>446</v>
      </c>
      <c r="P29" s="3">
        <v>25</v>
      </c>
      <c r="Q29" s="1" t="s">
        <v>2321</v>
      </c>
      <c r="R29" s="2">
        <v>27.1</v>
      </c>
      <c r="S29" s="8" t="s">
        <v>436</v>
      </c>
      <c r="T29" s="1" t="s">
        <v>2108</v>
      </c>
      <c r="U29" s="3" t="s">
        <v>1953</v>
      </c>
      <c r="V29" s="3" t="s">
        <v>1953</v>
      </c>
      <c r="W29" s="3" t="s">
        <v>2892</v>
      </c>
      <c r="X29" s="3" t="s">
        <v>1019</v>
      </c>
      <c r="Y29" s="3">
        <f t="shared" si="0"/>
        <v>1200</v>
      </c>
      <c r="Z29" s="3">
        <f t="shared" si="1"/>
        <v>4800</v>
      </c>
      <c r="AC29" s="5"/>
    </row>
    <row r="30" spans="1:29" s="3" customFormat="1" ht="12" customHeight="1" x14ac:dyDescent="0.2">
      <c r="A30" s="1" t="s">
        <v>2106</v>
      </c>
      <c r="B30" s="2">
        <v>27.32</v>
      </c>
      <c r="C30" s="1" t="s">
        <v>2193</v>
      </c>
      <c r="D30" s="1" t="s">
        <v>1781</v>
      </c>
      <c r="E30" s="3" t="s">
        <v>2187</v>
      </c>
      <c r="F30" s="3">
        <v>24</v>
      </c>
      <c r="G30" s="3">
        <v>25</v>
      </c>
      <c r="J30" s="3" t="s">
        <v>446</v>
      </c>
      <c r="K30" s="4" t="s">
        <v>2107</v>
      </c>
      <c r="L30" s="1" t="s">
        <v>2185</v>
      </c>
      <c r="M30" s="3" t="s">
        <v>2107</v>
      </c>
      <c r="N30" s="3" t="s">
        <v>446</v>
      </c>
      <c r="P30" s="3">
        <v>25</v>
      </c>
      <c r="Q30" s="1" t="s">
        <v>2321</v>
      </c>
      <c r="R30" s="2">
        <v>27.1</v>
      </c>
      <c r="S30" s="8" t="s">
        <v>436</v>
      </c>
      <c r="T30" s="1" t="s">
        <v>2108</v>
      </c>
      <c r="U30" s="3" t="s">
        <v>1953</v>
      </c>
      <c r="V30" s="3" t="s">
        <v>1953</v>
      </c>
      <c r="W30" s="3" t="s">
        <v>2892</v>
      </c>
      <c r="X30" s="3" t="s">
        <v>1019</v>
      </c>
      <c r="Y30" s="3">
        <f t="shared" si="0"/>
        <v>1200</v>
      </c>
      <c r="Z30" s="3">
        <f t="shared" si="1"/>
        <v>4800</v>
      </c>
      <c r="AC30" s="5"/>
    </row>
    <row r="31" spans="1:29" s="3" customFormat="1" ht="12" customHeight="1" x14ac:dyDescent="0.2">
      <c r="A31" s="1" t="s">
        <v>2109</v>
      </c>
      <c r="B31" s="2">
        <v>23.6</v>
      </c>
      <c r="C31" s="1" t="s">
        <v>2193</v>
      </c>
      <c r="D31" s="1" t="s">
        <v>1781</v>
      </c>
      <c r="E31" s="3" t="s">
        <v>2187</v>
      </c>
      <c r="F31" s="3">
        <v>24</v>
      </c>
      <c r="G31" s="3">
        <v>25</v>
      </c>
      <c r="J31" s="3" t="s">
        <v>446</v>
      </c>
      <c r="K31" s="4" t="s">
        <v>2453</v>
      </c>
      <c r="L31" s="1" t="s">
        <v>2185</v>
      </c>
      <c r="M31" s="3" t="s">
        <v>2453</v>
      </c>
      <c r="N31" s="3" t="s">
        <v>446</v>
      </c>
      <c r="P31" s="3">
        <v>25</v>
      </c>
      <c r="Q31" s="1" t="s">
        <v>2193</v>
      </c>
      <c r="R31" s="2">
        <v>67.5</v>
      </c>
      <c r="S31" s="8" t="s">
        <v>436</v>
      </c>
      <c r="T31" s="1" t="s">
        <v>2110</v>
      </c>
      <c r="U31" s="3" t="s">
        <v>1953</v>
      </c>
      <c r="V31" s="3" t="s">
        <v>1953</v>
      </c>
      <c r="W31" s="3" t="s">
        <v>2892</v>
      </c>
      <c r="X31" s="3" t="s">
        <v>1019</v>
      </c>
      <c r="Y31" s="3">
        <f t="shared" si="0"/>
        <v>1200</v>
      </c>
      <c r="Z31" s="3">
        <f t="shared" si="1"/>
        <v>4800</v>
      </c>
      <c r="AC31" s="5"/>
    </row>
    <row r="32" spans="1:29" s="3" customFormat="1" ht="12" customHeight="1" x14ac:dyDescent="0.2">
      <c r="A32" s="1" t="s">
        <v>2109</v>
      </c>
      <c r="B32" s="2">
        <v>23.6</v>
      </c>
      <c r="C32" s="1" t="s">
        <v>2193</v>
      </c>
      <c r="D32" s="1" t="s">
        <v>1781</v>
      </c>
      <c r="E32" s="3" t="s">
        <v>2187</v>
      </c>
      <c r="F32" s="3">
        <v>24</v>
      </c>
      <c r="G32" s="3">
        <v>25</v>
      </c>
      <c r="J32" s="3" t="s">
        <v>446</v>
      </c>
      <c r="K32" s="4" t="s">
        <v>2453</v>
      </c>
      <c r="L32" s="1" t="s">
        <v>2185</v>
      </c>
      <c r="M32" s="3" t="s">
        <v>2453</v>
      </c>
      <c r="N32" s="3" t="s">
        <v>446</v>
      </c>
      <c r="P32" s="3">
        <v>25</v>
      </c>
      <c r="Q32" s="1" t="s">
        <v>2193</v>
      </c>
      <c r="R32" s="2">
        <v>41.5</v>
      </c>
      <c r="S32" s="8" t="s">
        <v>436</v>
      </c>
      <c r="T32" s="1" t="s">
        <v>2111</v>
      </c>
      <c r="U32" s="3" t="s">
        <v>1953</v>
      </c>
      <c r="V32" s="3" t="s">
        <v>1953</v>
      </c>
      <c r="W32" s="3" t="s">
        <v>2892</v>
      </c>
      <c r="X32" s="3" t="s">
        <v>1019</v>
      </c>
      <c r="Y32" s="3">
        <f t="shared" si="0"/>
        <v>1200</v>
      </c>
      <c r="Z32" s="3">
        <f t="shared" si="1"/>
        <v>4800</v>
      </c>
      <c r="AC32" s="5"/>
    </row>
    <row r="33" spans="1:29" s="3" customFormat="1" ht="12" customHeight="1" x14ac:dyDescent="0.2">
      <c r="A33" s="1" t="s">
        <v>2112</v>
      </c>
      <c r="B33" s="2">
        <v>40.25</v>
      </c>
      <c r="C33" s="1" t="s">
        <v>2193</v>
      </c>
      <c r="D33" s="1" t="s">
        <v>1781</v>
      </c>
      <c r="E33" s="3" t="s">
        <v>2187</v>
      </c>
      <c r="F33" s="3">
        <v>24</v>
      </c>
      <c r="G33" s="3">
        <v>25</v>
      </c>
      <c r="I33" s="4" t="s">
        <v>2113</v>
      </c>
      <c r="J33" s="3" t="s">
        <v>446</v>
      </c>
      <c r="K33" s="4" t="s">
        <v>2374</v>
      </c>
      <c r="L33" s="1" t="s">
        <v>2185</v>
      </c>
      <c r="M33" s="3" t="s">
        <v>2453</v>
      </c>
      <c r="N33" s="3" t="s">
        <v>446</v>
      </c>
      <c r="P33" s="3">
        <v>25</v>
      </c>
      <c r="Q33" s="1" t="s">
        <v>2193</v>
      </c>
      <c r="R33" s="2">
        <v>40.35</v>
      </c>
      <c r="S33" s="8" t="s">
        <v>436</v>
      </c>
      <c r="T33" s="1" t="s">
        <v>2114</v>
      </c>
      <c r="U33" s="3" t="s">
        <v>1953</v>
      </c>
      <c r="V33" s="3" t="s">
        <v>1953</v>
      </c>
      <c r="W33" s="3" t="s">
        <v>2892</v>
      </c>
      <c r="X33" s="3" t="s">
        <v>1019</v>
      </c>
      <c r="Y33" s="3">
        <f t="shared" si="0"/>
        <v>1200</v>
      </c>
      <c r="Z33" s="3">
        <f t="shared" si="1"/>
        <v>4800</v>
      </c>
      <c r="AC33" s="5"/>
    </row>
    <row r="34" spans="1:29" s="3" customFormat="1" ht="12" customHeight="1" x14ac:dyDescent="0.2">
      <c r="A34" s="1" t="s">
        <v>2115</v>
      </c>
      <c r="B34" s="2">
        <v>300</v>
      </c>
      <c r="C34" s="1" t="s">
        <v>2193</v>
      </c>
      <c r="D34" s="1" t="s">
        <v>1781</v>
      </c>
      <c r="E34" s="3" t="s">
        <v>2187</v>
      </c>
      <c r="F34" s="3">
        <v>24</v>
      </c>
      <c r="G34" s="3">
        <v>25</v>
      </c>
      <c r="J34" s="3" t="s">
        <v>446</v>
      </c>
      <c r="K34" s="4" t="s">
        <v>2515</v>
      </c>
      <c r="L34" s="1" t="s">
        <v>2185</v>
      </c>
      <c r="M34" s="3" t="s">
        <v>2515</v>
      </c>
      <c r="N34" s="3" t="s">
        <v>446</v>
      </c>
      <c r="P34" s="3">
        <v>25</v>
      </c>
      <c r="Q34" s="1" t="s">
        <v>2193</v>
      </c>
      <c r="R34" s="2">
        <v>47.15</v>
      </c>
      <c r="S34" s="8" t="s">
        <v>436</v>
      </c>
      <c r="T34" s="1" t="s">
        <v>2116</v>
      </c>
      <c r="U34" s="3" t="s">
        <v>1953</v>
      </c>
      <c r="V34" s="3" t="s">
        <v>1953</v>
      </c>
      <c r="W34" s="3" t="s">
        <v>2892</v>
      </c>
      <c r="X34" s="3" t="s">
        <v>1019</v>
      </c>
      <c r="Y34" s="3">
        <f t="shared" si="0"/>
        <v>1200</v>
      </c>
      <c r="Z34" s="3">
        <f t="shared" si="1"/>
        <v>4800</v>
      </c>
      <c r="AC34" s="5"/>
    </row>
    <row r="35" spans="1:29" s="3" customFormat="1" ht="12" customHeight="1" x14ac:dyDescent="0.2">
      <c r="A35" s="1" t="s">
        <v>2117</v>
      </c>
      <c r="B35" s="2">
        <v>330</v>
      </c>
      <c r="C35" s="1" t="s">
        <v>2193</v>
      </c>
      <c r="D35" s="1" t="s">
        <v>1781</v>
      </c>
      <c r="E35" s="3" t="s">
        <v>2187</v>
      </c>
      <c r="F35" s="3">
        <v>24</v>
      </c>
      <c r="G35" s="3">
        <v>25</v>
      </c>
      <c r="J35" s="3" t="s">
        <v>446</v>
      </c>
      <c r="K35" s="4" t="s">
        <v>2515</v>
      </c>
      <c r="L35" s="1" t="s">
        <v>2185</v>
      </c>
      <c r="M35" s="3" t="s">
        <v>2515</v>
      </c>
      <c r="N35" s="3" t="s">
        <v>446</v>
      </c>
      <c r="P35" s="3">
        <v>25</v>
      </c>
      <c r="Q35" s="1" t="s">
        <v>2193</v>
      </c>
      <c r="R35" s="2">
        <v>47.15</v>
      </c>
      <c r="S35" s="8" t="s">
        <v>436</v>
      </c>
      <c r="T35" s="1" t="s">
        <v>2116</v>
      </c>
      <c r="U35" s="3" t="s">
        <v>1953</v>
      </c>
      <c r="V35" s="3" t="s">
        <v>1953</v>
      </c>
      <c r="W35" s="3" t="s">
        <v>2892</v>
      </c>
      <c r="X35" s="3" t="s">
        <v>1019</v>
      </c>
      <c r="Y35" s="3">
        <f t="shared" si="0"/>
        <v>1200</v>
      </c>
      <c r="Z35" s="3">
        <f t="shared" si="1"/>
        <v>4800</v>
      </c>
      <c r="AC35" s="5"/>
    </row>
    <row r="36" spans="1:29" s="3" customFormat="1" ht="12" customHeight="1" x14ac:dyDescent="0.2">
      <c r="A36" s="1" t="s">
        <v>2118</v>
      </c>
      <c r="B36" s="2">
        <v>340</v>
      </c>
      <c r="C36" s="1" t="s">
        <v>2193</v>
      </c>
      <c r="D36" s="1" t="s">
        <v>1781</v>
      </c>
      <c r="E36" s="3" t="s">
        <v>2187</v>
      </c>
      <c r="F36" s="3">
        <v>24</v>
      </c>
      <c r="G36" s="3">
        <v>25</v>
      </c>
      <c r="J36" s="3" t="s">
        <v>446</v>
      </c>
      <c r="K36" s="4" t="s">
        <v>2515</v>
      </c>
      <c r="L36" s="1" t="s">
        <v>2185</v>
      </c>
      <c r="M36" s="3" t="s">
        <v>2345</v>
      </c>
      <c r="N36" s="3" t="s">
        <v>446</v>
      </c>
      <c r="O36" s="3" t="s">
        <v>2515</v>
      </c>
      <c r="P36" s="3">
        <v>25</v>
      </c>
      <c r="Q36" s="1" t="s">
        <v>2193</v>
      </c>
      <c r="R36" s="2">
        <v>60.75</v>
      </c>
      <c r="S36" s="8" t="s">
        <v>436</v>
      </c>
      <c r="T36" s="1" t="s">
        <v>2119</v>
      </c>
      <c r="U36" s="3" t="s">
        <v>1953</v>
      </c>
      <c r="V36" s="3" t="s">
        <v>1953</v>
      </c>
      <c r="W36" s="3" t="s">
        <v>2892</v>
      </c>
      <c r="X36" s="3" t="s">
        <v>1019</v>
      </c>
      <c r="Y36" s="3">
        <f t="shared" si="0"/>
        <v>1200</v>
      </c>
      <c r="Z36" s="3">
        <f t="shared" si="1"/>
        <v>4800</v>
      </c>
      <c r="AC36" s="5"/>
    </row>
    <row r="37" spans="1:29" s="3" customFormat="1" ht="10.199999999999999" x14ac:dyDescent="0.2">
      <c r="A37" s="1" t="s">
        <v>2652</v>
      </c>
      <c r="B37" s="2">
        <v>19.95</v>
      </c>
      <c r="C37" s="1" t="s">
        <v>2193</v>
      </c>
      <c r="D37" s="1" t="s">
        <v>1781</v>
      </c>
      <c r="E37" s="3" t="s">
        <v>2187</v>
      </c>
      <c r="F37" s="3">
        <v>24</v>
      </c>
      <c r="G37" s="3">
        <v>25</v>
      </c>
      <c r="J37" s="3" t="s">
        <v>446</v>
      </c>
      <c r="K37" s="75" t="s">
        <v>2237</v>
      </c>
      <c r="L37" s="76" t="s">
        <v>2185</v>
      </c>
      <c r="M37" s="77" t="s">
        <v>2237</v>
      </c>
      <c r="N37" s="3" t="s">
        <v>446</v>
      </c>
      <c r="P37" s="3">
        <v>25</v>
      </c>
      <c r="Q37" s="1" t="s">
        <v>2193</v>
      </c>
      <c r="R37" s="2">
        <v>23.25</v>
      </c>
      <c r="T37" s="1" t="s">
        <v>2653</v>
      </c>
      <c r="U37" s="3" t="s">
        <v>2196</v>
      </c>
      <c r="V37" s="3" t="s">
        <v>2196</v>
      </c>
      <c r="W37" s="3" t="s">
        <v>2846</v>
      </c>
      <c r="X37" s="3" t="s">
        <v>1019</v>
      </c>
      <c r="Y37" s="3">
        <f t="shared" si="0"/>
        <v>1200</v>
      </c>
      <c r="Z37" s="3">
        <f t="shared" si="1"/>
        <v>4800</v>
      </c>
      <c r="AC37" s="5"/>
    </row>
    <row r="38" spans="1:29" s="3" customFormat="1" ht="10.199999999999999" x14ac:dyDescent="0.2">
      <c r="A38" s="1" t="s">
        <v>2654</v>
      </c>
      <c r="B38" s="2">
        <v>20.100000000000001</v>
      </c>
      <c r="C38" s="1" t="s">
        <v>2193</v>
      </c>
      <c r="D38" s="1" t="s">
        <v>1781</v>
      </c>
      <c r="E38" s="3" t="s">
        <v>2187</v>
      </c>
      <c r="F38" s="3">
        <v>24</v>
      </c>
      <c r="G38" s="3">
        <v>25</v>
      </c>
      <c r="J38" s="3" t="s">
        <v>446</v>
      </c>
      <c r="K38" s="75" t="s">
        <v>2237</v>
      </c>
      <c r="L38" s="76" t="s">
        <v>2185</v>
      </c>
      <c r="M38" s="77" t="s">
        <v>2237</v>
      </c>
      <c r="N38" s="3" t="s">
        <v>446</v>
      </c>
      <c r="P38" s="3">
        <v>25</v>
      </c>
      <c r="Q38" s="1" t="s">
        <v>2193</v>
      </c>
      <c r="R38" s="2">
        <v>26.5</v>
      </c>
      <c r="T38" s="1" t="s">
        <v>2655</v>
      </c>
      <c r="U38" s="3" t="s">
        <v>2196</v>
      </c>
      <c r="V38" s="3" t="s">
        <v>2196</v>
      </c>
      <c r="W38" s="3" t="s">
        <v>2846</v>
      </c>
      <c r="X38" s="3" t="s">
        <v>1019</v>
      </c>
      <c r="Y38" s="3">
        <f t="shared" si="0"/>
        <v>1200</v>
      </c>
      <c r="Z38" s="3">
        <f t="shared" si="1"/>
        <v>4800</v>
      </c>
      <c r="AC38" s="5"/>
    </row>
    <row r="39" spans="1:29" s="3" customFormat="1" ht="10.199999999999999" x14ac:dyDescent="0.2">
      <c r="A39" s="1" t="s">
        <v>2656</v>
      </c>
      <c r="B39" s="2">
        <v>20.05</v>
      </c>
      <c r="C39" s="1" t="s">
        <v>2193</v>
      </c>
      <c r="D39" s="1" t="s">
        <v>1781</v>
      </c>
      <c r="E39" s="3" t="s">
        <v>2187</v>
      </c>
      <c r="F39" s="3">
        <v>24</v>
      </c>
      <c r="G39" s="3">
        <v>25</v>
      </c>
      <c r="J39" s="3" t="s">
        <v>446</v>
      </c>
      <c r="K39" s="75" t="s">
        <v>2237</v>
      </c>
      <c r="L39" s="76" t="s">
        <v>2185</v>
      </c>
      <c r="M39" s="77" t="s">
        <v>2237</v>
      </c>
      <c r="N39" s="3" t="s">
        <v>446</v>
      </c>
      <c r="P39" s="3">
        <v>25</v>
      </c>
      <c r="Q39" s="1" t="s">
        <v>2193</v>
      </c>
      <c r="R39" s="2">
        <v>26.3</v>
      </c>
      <c r="T39" s="1" t="s">
        <v>2657</v>
      </c>
      <c r="U39" s="3" t="s">
        <v>2196</v>
      </c>
      <c r="V39" s="3" t="s">
        <v>2196</v>
      </c>
      <c r="W39" s="3" t="s">
        <v>2846</v>
      </c>
      <c r="X39" s="3" t="s">
        <v>1019</v>
      </c>
      <c r="Y39" s="3">
        <f t="shared" si="0"/>
        <v>1200</v>
      </c>
      <c r="Z39" s="3">
        <f t="shared" si="1"/>
        <v>4800</v>
      </c>
      <c r="AC39" s="5"/>
    </row>
    <row r="40" spans="1:29" s="3" customFormat="1" ht="10.199999999999999" x14ac:dyDescent="0.2">
      <c r="A40" s="1" t="s">
        <v>2658</v>
      </c>
      <c r="B40" s="2">
        <v>22.75</v>
      </c>
      <c r="C40" s="1" t="s">
        <v>2193</v>
      </c>
      <c r="D40" s="1" t="s">
        <v>1781</v>
      </c>
      <c r="E40" s="3" t="s">
        <v>2187</v>
      </c>
      <c r="F40" s="3">
        <v>24</v>
      </c>
      <c r="G40" s="3">
        <v>50</v>
      </c>
      <c r="J40" s="3" t="s">
        <v>446</v>
      </c>
      <c r="K40" s="75" t="s">
        <v>2237</v>
      </c>
      <c r="L40" s="76" t="s">
        <v>2185</v>
      </c>
      <c r="M40" s="77" t="s">
        <v>2237</v>
      </c>
      <c r="N40" s="3" t="s">
        <v>446</v>
      </c>
      <c r="P40" s="3">
        <v>50</v>
      </c>
      <c r="Q40" s="1" t="s">
        <v>2193</v>
      </c>
      <c r="R40" s="2">
        <v>18.350000000000001</v>
      </c>
      <c r="T40" s="1" t="s">
        <v>2659</v>
      </c>
      <c r="U40" s="3" t="s">
        <v>2196</v>
      </c>
      <c r="V40" s="3" t="s">
        <v>2196</v>
      </c>
      <c r="W40" s="3" t="s">
        <v>2846</v>
      </c>
      <c r="X40" s="3" t="s">
        <v>1019</v>
      </c>
      <c r="Y40" s="3">
        <f t="shared" si="0"/>
        <v>2400</v>
      </c>
      <c r="Z40" s="3">
        <f t="shared" si="1"/>
        <v>9600</v>
      </c>
      <c r="AC40" s="5"/>
    </row>
    <row r="41" spans="1:29" s="3" customFormat="1" ht="10.199999999999999" x14ac:dyDescent="0.2">
      <c r="A41" s="1" t="s">
        <v>2660</v>
      </c>
      <c r="B41" s="2">
        <v>27.75</v>
      </c>
      <c r="C41" s="1" t="s">
        <v>2193</v>
      </c>
      <c r="D41" s="1" t="s">
        <v>1781</v>
      </c>
      <c r="E41" s="3" t="s">
        <v>2187</v>
      </c>
      <c r="F41" s="3">
        <v>24</v>
      </c>
      <c r="G41" s="3">
        <v>50</v>
      </c>
      <c r="J41" s="3" t="s">
        <v>446</v>
      </c>
      <c r="K41" s="75" t="s">
        <v>2237</v>
      </c>
      <c r="L41" s="76" t="s">
        <v>2185</v>
      </c>
      <c r="M41" s="77" t="s">
        <v>2237</v>
      </c>
      <c r="N41" s="3" t="s">
        <v>446</v>
      </c>
      <c r="P41" s="3">
        <v>50</v>
      </c>
      <c r="Q41" s="1" t="s">
        <v>2193</v>
      </c>
      <c r="R41" s="2">
        <v>24.75</v>
      </c>
      <c r="T41" s="1" t="s">
        <v>2661</v>
      </c>
      <c r="U41" s="3" t="s">
        <v>2196</v>
      </c>
      <c r="V41" s="3" t="s">
        <v>2196</v>
      </c>
      <c r="W41" s="3" t="s">
        <v>2846</v>
      </c>
      <c r="X41" s="3" t="s">
        <v>1019</v>
      </c>
      <c r="Y41" s="3">
        <f t="shared" si="0"/>
        <v>2400</v>
      </c>
      <c r="Z41" s="3">
        <f t="shared" si="1"/>
        <v>9600</v>
      </c>
      <c r="AC41" s="5"/>
    </row>
    <row r="42" spans="1:29" s="3" customFormat="1" ht="10.199999999999999" x14ac:dyDescent="0.2">
      <c r="A42" s="1" t="s">
        <v>2662</v>
      </c>
      <c r="B42" s="2">
        <v>22.25</v>
      </c>
      <c r="C42" s="1" t="s">
        <v>2193</v>
      </c>
      <c r="D42" s="1" t="s">
        <v>1781</v>
      </c>
      <c r="E42" s="3" t="s">
        <v>2187</v>
      </c>
      <c r="F42" s="3">
        <v>24</v>
      </c>
      <c r="G42" s="3">
        <v>50</v>
      </c>
      <c r="J42" s="3" t="s">
        <v>446</v>
      </c>
      <c r="K42" s="75" t="s">
        <v>2237</v>
      </c>
      <c r="L42" s="76" t="s">
        <v>2185</v>
      </c>
      <c r="M42" s="77" t="s">
        <v>2237</v>
      </c>
      <c r="N42" s="3" t="s">
        <v>446</v>
      </c>
      <c r="P42" s="3">
        <v>50</v>
      </c>
      <c r="Q42" s="1" t="s">
        <v>2193</v>
      </c>
      <c r="R42" s="2">
        <v>26.5</v>
      </c>
      <c r="T42" s="1" t="s">
        <v>2663</v>
      </c>
      <c r="U42" s="3" t="s">
        <v>2196</v>
      </c>
      <c r="V42" s="3" t="s">
        <v>2196</v>
      </c>
      <c r="W42" s="3" t="s">
        <v>2846</v>
      </c>
      <c r="X42" s="3" t="s">
        <v>1019</v>
      </c>
      <c r="Y42" s="3">
        <f t="shared" si="0"/>
        <v>2400</v>
      </c>
      <c r="Z42" s="3">
        <f t="shared" si="1"/>
        <v>9600</v>
      </c>
      <c r="AC42" s="5"/>
    </row>
    <row r="43" spans="1:29" s="3" customFormat="1" ht="10.199999999999999" x14ac:dyDescent="0.2">
      <c r="A43" s="1" t="s">
        <v>2664</v>
      </c>
      <c r="B43" s="2">
        <v>20.149999999999999</v>
      </c>
      <c r="C43" s="1" t="s">
        <v>2193</v>
      </c>
      <c r="D43" s="1" t="s">
        <v>1781</v>
      </c>
      <c r="E43" s="3" t="s">
        <v>2187</v>
      </c>
      <c r="F43" s="3">
        <v>24</v>
      </c>
      <c r="G43" s="3">
        <v>25</v>
      </c>
      <c r="J43" s="3" t="s">
        <v>446</v>
      </c>
      <c r="K43" s="75" t="s">
        <v>2237</v>
      </c>
      <c r="L43" s="76" t="s">
        <v>2185</v>
      </c>
      <c r="M43" s="77" t="s">
        <v>2237</v>
      </c>
      <c r="N43" s="3" t="s">
        <v>446</v>
      </c>
      <c r="P43" s="3">
        <v>25</v>
      </c>
      <c r="Q43" s="1" t="s">
        <v>2193</v>
      </c>
      <c r="R43" s="2">
        <v>43</v>
      </c>
      <c r="T43" s="1" t="s">
        <v>2726</v>
      </c>
      <c r="U43" s="3" t="s">
        <v>2196</v>
      </c>
      <c r="V43" s="3" t="s">
        <v>2196</v>
      </c>
      <c r="W43" s="3" t="s">
        <v>2846</v>
      </c>
      <c r="X43" s="3" t="s">
        <v>1019</v>
      </c>
      <c r="Y43" s="3">
        <f t="shared" si="0"/>
        <v>1200</v>
      </c>
      <c r="Z43" s="3">
        <f t="shared" si="1"/>
        <v>4800</v>
      </c>
      <c r="AC43" s="5"/>
    </row>
    <row r="44" spans="1:29" s="3" customFormat="1" ht="10.199999999999999" x14ac:dyDescent="0.2">
      <c r="A44" s="1" t="s">
        <v>2665</v>
      </c>
      <c r="B44" s="2">
        <v>22.75</v>
      </c>
      <c r="C44" s="1" t="s">
        <v>2193</v>
      </c>
      <c r="D44" s="1" t="s">
        <v>1781</v>
      </c>
      <c r="E44" s="3" t="s">
        <v>2187</v>
      </c>
      <c r="F44" s="3">
        <v>24</v>
      </c>
      <c r="G44" s="3">
        <v>25</v>
      </c>
      <c r="J44" s="3" t="s">
        <v>446</v>
      </c>
      <c r="K44" s="75" t="s">
        <v>2237</v>
      </c>
      <c r="L44" s="76" t="s">
        <v>2185</v>
      </c>
      <c r="M44" s="77" t="s">
        <v>2237</v>
      </c>
      <c r="N44" s="3" t="s">
        <v>446</v>
      </c>
      <c r="P44" s="3">
        <v>25</v>
      </c>
      <c r="Q44" s="1" t="s">
        <v>2193</v>
      </c>
      <c r="R44" s="2">
        <v>76</v>
      </c>
      <c r="T44" s="1" t="s">
        <v>2727</v>
      </c>
      <c r="U44" s="3" t="s">
        <v>2196</v>
      </c>
      <c r="V44" s="3" t="s">
        <v>2196</v>
      </c>
      <c r="W44" s="3" t="s">
        <v>2846</v>
      </c>
      <c r="X44" s="3" t="s">
        <v>1019</v>
      </c>
      <c r="Y44" s="3">
        <f t="shared" si="0"/>
        <v>1200</v>
      </c>
      <c r="Z44" s="3">
        <f t="shared" si="1"/>
        <v>4800</v>
      </c>
      <c r="AC44" s="5"/>
    </row>
    <row r="45" spans="1:29" s="3" customFormat="1" ht="10.199999999999999" x14ac:dyDescent="0.2">
      <c r="A45" s="1" t="s">
        <v>2666</v>
      </c>
      <c r="B45" s="2">
        <v>23.25</v>
      </c>
      <c r="C45" s="1" t="s">
        <v>2193</v>
      </c>
      <c r="D45" s="1" t="s">
        <v>1781</v>
      </c>
      <c r="E45" s="3" t="s">
        <v>2187</v>
      </c>
      <c r="F45" s="3">
        <v>24</v>
      </c>
      <c r="G45" s="3">
        <v>25</v>
      </c>
      <c r="J45" s="3" t="s">
        <v>446</v>
      </c>
      <c r="K45" s="75" t="s">
        <v>2237</v>
      </c>
      <c r="L45" s="76" t="s">
        <v>2185</v>
      </c>
      <c r="M45" s="77" t="s">
        <v>2237</v>
      </c>
      <c r="N45" s="3" t="s">
        <v>446</v>
      </c>
      <c r="P45" s="3">
        <v>25</v>
      </c>
      <c r="Q45" s="1" t="s">
        <v>2193</v>
      </c>
      <c r="R45" s="2">
        <v>76</v>
      </c>
      <c r="T45" s="1" t="s">
        <v>2727</v>
      </c>
      <c r="U45" s="3" t="s">
        <v>2196</v>
      </c>
      <c r="V45" s="3" t="s">
        <v>2196</v>
      </c>
      <c r="W45" s="3" t="s">
        <v>2846</v>
      </c>
      <c r="X45" s="3" t="s">
        <v>1019</v>
      </c>
      <c r="Y45" s="3">
        <f t="shared" si="0"/>
        <v>1200</v>
      </c>
      <c r="Z45" s="3">
        <f t="shared" si="1"/>
        <v>4800</v>
      </c>
      <c r="AC45" s="5"/>
    </row>
    <row r="46" spans="1:29" s="3" customFormat="1" ht="10.199999999999999" x14ac:dyDescent="0.2">
      <c r="A46" s="1" t="s">
        <v>2667</v>
      </c>
      <c r="B46" s="2">
        <v>23.25</v>
      </c>
      <c r="C46" s="1" t="s">
        <v>2193</v>
      </c>
      <c r="D46" s="1" t="s">
        <v>1781</v>
      </c>
      <c r="E46" s="3" t="s">
        <v>2187</v>
      </c>
      <c r="F46" s="3">
        <v>24</v>
      </c>
      <c r="G46" s="3">
        <v>25</v>
      </c>
      <c r="J46" s="3" t="s">
        <v>446</v>
      </c>
      <c r="K46" s="75" t="s">
        <v>2237</v>
      </c>
      <c r="L46" s="76" t="s">
        <v>2185</v>
      </c>
      <c r="M46" s="77" t="s">
        <v>2237</v>
      </c>
      <c r="N46" s="3" t="s">
        <v>446</v>
      </c>
      <c r="P46" s="3">
        <v>25</v>
      </c>
      <c r="Q46" s="1" t="s">
        <v>2193</v>
      </c>
      <c r="R46" s="2">
        <v>70</v>
      </c>
      <c r="T46" s="1" t="s">
        <v>2728</v>
      </c>
      <c r="U46" s="3" t="s">
        <v>2196</v>
      </c>
      <c r="V46" s="3" t="s">
        <v>2196</v>
      </c>
      <c r="W46" s="3" t="s">
        <v>2846</v>
      </c>
      <c r="X46" s="3" t="s">
        <v>1019</v>
      </c>
      <c r="Y46" s="3">
        <f t="shared" si="0"/>
        <v>1200</v>
      </c>
      <c r="Z46" s="3">
        <f t="shared" si="1"/>
        <v>4800</v>
      </c>
      <c r="AC46" s="5"/>
    </row>
    <row r="47" spans="1:29" s="3" customFormat="1" ht="10.199999999999999" x14ac:dyDescent="0.2">
      <c r="A47" s="1" t="s">
        <v>2668</v>
      </c>
      <c r="B47" s="2">
        <v>23.95</v>
      </c>
      <c r="C47" s="1" t="s">
        <v>2193</v>
      </c>
      <c r="D47" s="1" t="s">
        <v>1781</v>
      </c>
      <c r="E47" s="3" t="s">
        <v>2187</v>
      </c>
      <c r="F47" s="3">
        <v>24</v>
      </c>
      <c r="G47" s="3">
        <v>25</v>
      </c>
      <c r="J47" s="3" t="s">
        <v>446</v>
      </c>
      <c r="K47" s="75" t="s">
        <v>2237</v>
      </c>
      <c r="L47" s="76" t="s">
        <v>2185</v>
      </c>
      <c r="M47" s="77" t="s">
        <v>2237</v>
      </c>
      <c r="N47" s="3" t="s">
        <v>446</v>
      </c>
      <c r="P47" s="3">
        <v>25</v>
      </c>
      <c r="Q47" s="1" t="s">
        <v>2193</v>
      </c>
      <c r="R47" s="2">
        <v>26.5</v>
      </c>
      <c r="T47" s="1" t="s">
        <v>2669</v>
      </c>
      <c r="U47" s="3" t="s">
        <v>2196</v>
      </c>
      <c r="V47" s="3" t="s">
        <v>2196</v>
      </c>
      <c r="W47" s="3" t="s">
        <v>2846</v>
      </c>
      <c r="X47" s="3" t="s">
        <v>1019</v>
      </c>
      <c r="Y47" s="3">
        <f t="shared" si="0"/>
        <v>1200</v>
      </c>
      <c r="Z47" s="3">
        <f t="shared" si="1"/>
        <v>4800</v>
      </c>
      <c r="AC47" s="5"/>
    </row>
    <row r="48" spans="1:29" s="3" customFormat="1" ht="12" customHeight="1" x14ac:dyDescent="0.2">
      <c r="A48" s="1" t="s">
        <v>2670</v>
      </c>
      <c r="B48" s="2">
        <v>51</v>
      </c>
      <c r="C48" s="1" t="s">
        <v>2612</v>
      </c>
      <c r="D48" s="1" t="s">
        <v>1781</v>
      </c>
      <c r="E48" s="3" t="s">
        <v>2187</v>
      </c>
      <c r="F48" s="3">
        <v>24</v>
      </c>
      <c r="G48" s="3">
        <v>25</v>
      </c>
      <c r="J48" s="3" t="s">
        <v>446</v>
      </c>
      <c r="K48" s="75" t="s">
        <v>2237</v>
      </c>
      <c r="L48" s="76" t="s">
        <v>2185</v>
      </c>
      <c r="M48" s="77" t="s">
        <v>2237</v>
      </c>
      <c r="N48" s="3" t="s">
        <v>446</v>
      </c>
      <c r="P48" s="3">
        <v>25</v>
      </c>
      <c r="Q48" s="1" t="s">
        <v>2193</v>
      </c>
      <c r="R48" s="2">
        <v>26.5</v>
      </c>
      <c r="T48" s="1" t="s">
        <v>2669</v>
      </c>
      <c r="U48" s="3" t="s">
        <v>2196</v>
      </c>
      <c r="V48" s="3" t="s">
        <v>2196</v>
      </c>
      <c r="W48" s="3" t="s">
        <v>2846</v>
      </c>
      <c r="X48" s="3" t="s">
        <v>1019</v>
      </c>
      <c r="Y48" s="3">
        <f t="shared" si="0"/>
        <v>1200</v>
      </c>
      <c r="Z48" s="3">
        <f t="shared" si="1"/>
        <v>4800</v>
      </c>
      <c r="AC48" s="5"/>
    </row>
    <row r="49" spans="1:29" s="3" customFormat="1" ht="10.199999999999999" x14ac:dyDescent="0.2">
      <c r="A49" s="1" t="s">
        <v>2719</v>
      </c>
      <c r="B49" s="2">
        <v>19.25</v>
      </c>
      <c r="C49" s="1" t="s">
        <v>2193</v>
      </c>
      <c r="D49" s="1" t="s">
        <v>1781</v>
      </c>
      <c r="E49" s="3" t="s">
        <v>2187</v>
      </c>
      <c r="F49" s="3">
        <v>24</v>
      </c>
      <c r="G49" s="3">
        <v>25</v>
      </c>
      <c r="J49" s="3" t="s">
        <v>446</v>
      </c>
      <c r="K49" s="75" t="s">
        <v>2237</v>
      </c>
      <c r="L49" s="76" t="s">
        <v>2185</v>
      </c>
      <c r="M49" s="77" t="s">
        <v>2237</v>
      </c>
      <c r="N49" s="3" t="s">
        <v>446</v>
      </c>
      <c r="P49" s="3">
        <v>25</v>
      </c>
      <c r="Q49" s="1" t="s">
        <v>2193</v>
      </c>
      <c r="R49" s="2">
        <v>18.75</v>
      </c>
      <c r="T49" s="1" t="s">
        <v>2720</v>
      </c>
      <c r="U49" s="3" t="s">
        <v>2196</v>
      </c>
      <c r="V49" s="3" t="s">
        <v>2196</v>
      </c>
      <c r="W49" s="3" t="s">
        <v>2846</v>
      </c>
      <c r="X49" s="3" t="s">
        <v>1019</v>
      </c>
      <c r="Y49" s="3">
        <f t="shared" si="0"/>
        <v>1200</v>
      </c>
      <c r="Z49" s="3">
        <f t="shared" si="1"/>
        <v>4800</v>
      </c>
      <c r="AC49" s="5"/>
    </row>
    <row r="50" spans="1:29" s="3" customFormat="1" ht="10.199999999999999" x14ac:dyDescent="0.2">
      <c r="A50" s="1" t="s">
        <v>2721</v>
      </c>
      <c r="B50" s="2">
        <v>22.5</v>
      </c>
      <c r="C50" s="1" t="s">
        <v>2193</v>
      </c>
      <c r="D50" s="1" t="s">
        <v>1781</v>
      </c>
      <c r="E50" s="3" t="s">
        <v>2187</v>
      </c>
      <c r="F50" s="3">
        <v>24</v>
      </c>
      <c r="G50" s="3">
        <v>50</v>
      </c>
      <c r="J50" s="3" t="s">
        <v>446</v>
      </c>
      <c r="K50" s="75" t="s">
        <v>2237</v>
      </c>
      <c r="L50" s="76" t="s">
        <v>2185</v>
      </c>
      <c r="M50" s="77" t="s">
        <v>2237</v>
      </c>
      <c r="N50" s="3" t="s">
        <v>446</v>
      </c>
      <c r="P50" s="3">
        <v>50</v>
      </c>
      <c r="Q50" s="1" t="s">
        <v>2193</v>
      </c>
      <c r="R50" s="2">
        <v>19</v>
      </c>
      <c r="T50" s="1" t="s">
        <v>2722</v>
      </c>
      <c r="U50" s="3" t="s">
        <v>2196</v>
      </c>
      <c r="V50" s="3" t="s">
        <v>2196</v>
      </c>
      <c r="W50" s="3" t="s">
        <v>2846</v>
      </c>
      <c r="X50" s="3" t="s">
        <v>1019</v>
      </c>
      <c r="Y50" s="3">
        <f t="shared" si="0"/>
        <v>2400</v>
      </c>
      <c r="Z50" s="3">
        <f t="shared" si="1"/>
        <v>9600</v>
      </c>
      <c r="AC50" s="5"/>
    </row>
    <row r="51" spans="1:29" s="3" customFormat="1" ht="10.199999999999999" x14ac:dyDescent="0.2">
      <c r="A51" s="1" t="s">
        <v>2733</v>
      </c>
      <c r="B51" s="2">
        <v>44.9</v>
      </c>
      <c r="C51" s="1" t="s">
        <v>2193</v>
      </c>
      <c r="D51" s="1" t="s">
        <v>1781</v>
      </c>
      <c r="E51" s="3" t="s">
        <v>2187</v>
      </c>
      <c r="F51" s="3">
        <v>24</v>
      </c>
      <c r="G51" s="3">
        <v>25</v>
      </c>
      <c r="I51" s="3">
        <v>23617</v>
      </c>
      <c r="J51" s="3" t="s">
        <v>446</v>
      </c>
      <c r="K51" s="75" t="s">
        <v>2277</v>
      </c>
      <c r="L51" s="76" t="s">
        <v>2185</v>
      </c>
      <c r="M51" s="77" t="s">
        <v>2318</v>
      </c>
      <c r="N51" s="3" t="s">
        <v>446</v>
      </c>
      <c r="O51" s="3" t="s">
        <v>2836</v>
      </c>
      <c r="P51" s="3">
        <v>25</v>
      </c>
      <c r="Q51" s="1" t="s">
        <v>2193</v>
      </c>
      <c r="R51" s="2">
        <v>66</v>
      </c>
      <c r="S51" s="93"/>
      <c r="T51" s="1" t="s">
        <v>2746</v>
      </c>
      <c r="U51" s="3" t="s">
        <v>2196</v>
      </c>
      <c r="V51" s="3" t="s">
        <v>2196</v>
      </c>
      <c r="W51" s="3" t="s">
        <v>2846</v>
      </c>
      <c r="X51" s="3" t="s">
        <v>1019</v>
      </c>
      <c r="Y51" s="3">
        <f t="shared" si="0"/>
        <v>1200</v>
      </c>
      <c r="Z51" s="3">
        <f t="shared" si="1"/>
        <v>4800</v>
      </c>
      <c r="AC51" s="5"/>
    </row>
    <row r="52" spans="1:29" s="3" customFormat="1" ht="10.199999999999999" x14ac:dyDescent="0.2">
      <c r="A52" s="1" t="s">
        <v>2738</v>
      </c>
      <c r="B52" s="2">
        <v>134</v>
      </c>
      <c r="C52" s="1" t="s">
        <v>2193</v>
      </c>
      <c r="D52" s="1" t="s">
        <v>1781</v>
      </c>
      <c r="E52" s="3" t="s">
        <v>2187</v>
      </c>
      <c r="F52" s="3">
        <v>24</v>
      </c>
      <c r="G52" s="3">
        <v>25</v>
      </c>
      <c r="J52" s="3" t="s">
        <v>446</v>
      </c>
      <c r="K52" s="75" t="s">
        <v>2296</v>
      </c>
      <c r="L52" s="76" t="s">
        <v>2185</v>
      </c>
      <c r="M52" s="77" t="s">
        <v>2296</v>
      </c>
      <c r="N52" s="3" t="s">
        <v>446</v>
      </c>
      <c r="O52" s="22"/>
      <c r="P52" s="3">
        <v>25</v>
      </c>
      <c r="Q52" s="1" t="s">
        <v>2193</v>
      </c>
      <c r="R52" s="2">
        <v>133</v>
      </c>
      <c r="T52" s="1" t="s">
        <v>2739</v>
      </c>
      <c r="U52" s="3" t="s">
        <v>2196</v>
      </c>
      <c r="V52" s="3" t="s">
        <v>2196</v>
      </c>
      <c r="W52" s="3" t="s">
        <v>2846</v>
      </c>
      <c r="X52" s="3" t="s">
        <v>1019</v>
      </c>
      <c r="Y52" s="3">
        <f t="shared" si="0"/>
        <v>1200</v>
      </c>
      <c r="Z52" s="3">
        <f t="shared" si="1"/>
        <v>4800</v>
      </c>
      <c r="AC52" s="5"/>
    </row>
    <row r="53" spans="1:29" s="3" customFormat="1" ht="10.199999999999999" x14ac:dyDescent="0.2">
      <c r="A53" s="1" t="s">
        <v>2679</v>
      </c>
      <c r="B53" s="2">
        <v>14.48</v>
      </c>
      <c r="C53" s="1" t="s">
        <v>2193</v>
      </c>
      <c r="D53" s="1" t="s">
        <v>1781</v>
      </c>
      <c r="E53" s="3" t="s">
        <v>2187</v>
      </c>
      <c r="F53" s="3">
        <v>24</v>
      </c>
      <c r="G53" s="3">
        <v>25</v>
      </c>
      <c r="J53" s="3" t="s">
        <v>446</v>
      </c>
      <c r="K53" s="75" t="s">
        <v>2680</v>
      </c>
      <c r="L53" s="76" t="s">
        <v>2185</v>
      </c>
      <c r="M53" s="77" t="s">
        <v>2300</v>
      </c>
      <c r="N53" s="3" t="s">
        <v>446</v>
      </c>
      <c r="O53" s="3" t="s">
        <v>2811</v>
      </c>
      <c r="P53" s="3">
        <v>25</v>
      </c>
      <c r="Q53" s="1" t="s">
        <v>2193</v>
      </c>
      <c r="R53" s="2">
        <v>43</v>
      </c>
      <c r="T53" s="1" t="s">
        <v>2742</v>
      </c>
      <c r="U53" s="3" t="s">
        <v>2196</v>
      </c>
      <c r="V53" s="3" t="s">
        <v>2196</v>
      </c>
      <c r="W53" s="3" t="s">
        <v>2846</v>
      </c>
      <c r="X53" s="3" t="s">
        <v>1019</v>
      </c>
      <c r="Y53" s="3">
        <f t="shared" si="0"/>
        <v>1200</v>
      </c>
      <c r="Z53" s="3">
        <f t="shared" si="1"/>
        <v>4800</v>
      </c>
      <c r="AC53" s="5"/>
    </row>
    <row r="54" spans="1:29" s="3" customFormat="1" ht="10.199999999999999" x14ac:dyDescent="0.2">
      <c r="A54" s="1" t="s">
        <v>2743</v>
      </c>
      <c r="B54" s="2">
        <v>56</v>
      </c>
      <c r="C54" s="1" t="s">
        <v>2193</v>
      </c>
      <c r="D54" s="1" t="s">
        <v>1781</v>
      </c>
      <c r="E54" s="3" t="s">
        <v>2187</v>
      </c>
      <c r="F54" s="3">
        <v>24</v>
      </c>
      <c r="G54" s="3">
        <v>25</v>
      </c>
      <c r="J54" s="3" t="s">
        <v>446</v>
      </c>
      <c r="K54" s="75" t="s">
        <v>2318</v>
      </c>
      <c r="L54" s="76" t="s">
        <v>2185</v>
      </c>
      <c r="M54" s="77" t="s">
        <v>2318</v>
      </c>
      <c r="N54" s="3" t="s">
        <v>446</v>
      </c>
      <c r="P54" s="3">
        <v>25</v>
      </c>
      <c r="Q54" s="1" t="s">
        <v>2193</v>
      </c>
      <c r="R54" s="2">
        <v>64.5</v>
      </c>
      <c r="T54" s="1" t="s">
        <v>2744</v>
      </c>
      <c r="U54" s="3" t="s">
        <v>2196</v>
      </c>
      <c r="V54" s="3" t="s">
        <v>2196</v>
      </c>
      <c r="W54" s="3" t="s">
        <v>2846</v>
      </c>
      <c r="X54" s="3" t="s">
        <v>1019</v>
      </c>
      <c r="Y54" s="3">
        <f t="shared" si="0"/>
        <v>1200</v>
      </c>
      <c r="Z54" s="3">
        <f t="shared" si="1"/>
        <v>4800</v>
      </c>
      <c r="AC54" s="5"/>
    </row>
    <row r="55" spans="1:29" s="3" customFormat="1" ht="10.199999999999999" x14ac:dyDescent="0.2">
      <c r="A55" s="1" t="s">
        <v>2677</v>
      </c>
      <c r="B55" s="2">
        <v>28</v>
      </c>
      <c r="C55" s="1" t="s">
        <v>2321</v>
      </c>
      <c r="D55" s="1" t="s">
        <v>1781</v>
      </c>
      <c r="E55" s="3" t="s">
        <v>2187</v>
      </c>
      <c r="F55" s="3">
        <v>24</v>
      </c>
      <c r="G55" s="3">
        <v>25</v>
      </c>
      <c r="J55" s="3" t="s">
        <v>446</v>
      </c>
      <c r="K55" s="75" t="s">
        <v>2326</v>
      </c>
      <c r="L55" s="76" t="s">
        <v>2185</v>
      </c>
      <c r="M55" s="77" t="s">
        <v>2326</v>
      </c>
      <c r="N55" s="3" t="s">
        <v>446</v>
      </c>
      <c r="P55" s="3">
        <v>25</v>
      </c>
      <c r="Q55" s="1" t="s">
        <v>2193</v>
      </c>
      <c r="R55" s="2">
        <v>112.5</v>
      </c>
      <c r="T55" s="1" t="s">
        <v>2747</v>
      </c>
      <c r="U55" s="3" t="s">
        <v>2196</v>
      </c>
      <c r="V55" s="3" t="s">
        <v>2196</v>
      </c>
      <c r="W55" s="3" t="s">
        <v>2846</v>
      </c>
      <c r="X55" s="3" t="s">
        <v>1019</v>
      </c>
      <c r="Y55" s="3">
        <f t="shared" si="0"/>
        <v>1200</v>
      </c>
      <c r="Z55" s="3">
        <f t="shared" si="1"/>
        <v>4800</v>
      </c>
      <c r="AC55" s="5"/>
    </row>
    <row r="56" spans="1:29" s="3" customFormat="1" ht="10.199999999999999" x14ac:dyDescent="0.2">
      <c r="A56" s="1" t="s">
        <v>2675</v>
      </c>
      <c r="B56" s="2">
        <v>23.25</v>
      </c>
      <c r="C56" s="1" t="s">
        <v>2193</v>
      </c>
      <c r="D56" s="1" t="s">
        <v>1781</v>
      </c>
      <c r="E56" s="3" t="s">
        <v>2187</v>
      </c>
      <c r="F56" s="3">
        <v>24</v>
      </c>
      <c r="G56" s="3">
        <v>50</v>
      </c>
      <c r="J56" s="3" t="s">
        <v>446</v>
      </c>
      <c r="K56" s="75" t="s">
        <v>2326</v>
      </c>
      <c r="L56" s="76" t="s">
        <v>2185</v>
      </c>
      <c r="M56" s="77" t="s">
        <v>2326</v>
      </c>
      <c r="N56" s="3" t="s">
        <v>446</v>
      </c>
      <c r="P56" s="3">
        <v>50</v>
      </c>
      <c r="Q56" s="1" t="s">
        <v>2193</v>
      </c>
      <c r="R56" s="2">
        <v>22.25</v>
      </c>
      <c r="T56" s="1" t="s">
        <v>2676</v>
      </c>
      <c r="U56" s="3" t="s">
        <v>2196</v>
      </c>
      <c r="V56" s="3" t="s">
        <v>2196</v>
      </c>
      <c r="W56" s="3" t="s">
        <v>2846</v>
      </c>
      <c r="X56" s="3" t="s">
        <v>1019</v>
      </c>
      <c r="Y56" s="3">
        <f t="shared" si="0"/>
        <v>2400</v>
      </c>
      <c r="Z56" s="3">
        <f t="shared" si="1"/>
        <v>9600</v>
      </c>
      <c r="AC56" s="5"/>
    </row>
    <row r="57" spans="1:29" s="3" customFormat="1" ht="10.199999999999999" x14ac:dyDescent="0.2">
      <c r="A57" s="1" t="s">
        <v>2677</v>
      </c>
      <c r="B57" s="2">
        <v>28</v>
      </c>
      <c r="C57" s="1" t="s">
        <v>2321</v>
      </c>
      <c r="D57" s="1" t="s">
        <v>1781</v>
      </c>
      <c r="E57" s="3" t="s">
        <v>2187</v>
      </c>
      <c r="F57" s="3">
        <v>24</v>
      </c>
      <c r="G57" s="3">
        <v>25</v>
      </c>
      <c r="J57" s="3" t="s">
        <v>446</v>
      </c>
      <c r="K57" s="75" t="s">
        <v>2326</v>
      </c>
      <c r="L57" s="76" t="s">
        <v>2185</v>
      </c>
      <c r="M57" s="77" t="s">
        <v>2326</v>
      </c>
      <c r="N57" s="3" t="s">
        <v>446</v>
      </c>
      <c r="P57" s="3">
        <v>25</v>
      </c>
      <c r="Q57" s="1" t="s">
        <v>2218</v>
      </c>
      <c r="R57" s="2">
        <v>202.5</v>
      </c>
      <c r="T57" s="1" t="s">
        <v>2678</v>
      </c>
      <c r="U57" s="3" t="s">
        <v>2196</v>
      </c>
      <c r="V57" s="3" t="s">
        <v>2196</v>
      </c>
      <c r="W57" s="3" t="s">
        <v>2846</v>
      </c>
      <c r="X57" s="3" t="s">
        <v>1019</v>
      </c>
      <c r="Y57" s="3">
        <f t="shared" si="0"/>
        <v>1200</v>
      </c>
      <c r="Z57" s="3">
        <f t="shared" si="1"/>
        <v>4800</v>
      </c>
      <c r="AC57" s="5"/>
    </row>
    <row r="58" spans="1:29" s="3" customFormat="1" ht="10.199999999999999" x14ac:dyDescent="0.2">
      <c r="A58" s="1" t="s">
        <v>2748</v>
      </c>
      <c r="B58" s="2">
        <v>370</v>
      </c>
      <c r="C58" s="1" t="s">
        <v>2193</v>
      </c>
      <c r="D58" s="1" t="s">
        <v>1781</v>
      </c>
      <c r="E58" s="3" t="s">
        <v>2187</v>
      </c>
      <c r="F58" s="3">
        <v>24</v>
      </c>
      <c r="G58" s="3">
        <v>25</v>
      </c>
      <c r="J58" s="3" t="s">
        <v>446</v>
      </c>
      <c r="K58" s="75" t="s">
        <v>2336</v>
      </c>
      <c r="L58" s="76" t="s">
        <v>2185</v>
      </c>
      <c r="M58" s="77" t="s">
        <v>2336</v>
      </c>
      <c r="N58" s="3" t="s">
        <v>446</v>
      </c>
      <c r="P58" s="3">
        <v>25</v>
      </c>
      <c r="Q58" s="1" t="s">
        <v>2193</v>
      </c>
      <c r="R58" s="2">
        <v>114.5</v>
      </c>
      <c r="T58" s="1" t="s">
        <v>2749</v>
      </c>
      <c r="U58" s="3" t="s">
        <v>2196</v>
      </c>
      <c r="V58" s="3" t="s">
        <v>2196</v>
      </c>
      <c r="W58" s="3" t="s">
        <v>2846</v>
      </c>
      <c r="X58" s="3" t="s">
        <v>1019</v>
      </c>
      <c r="Y58" s="3">
        <f t="shared" si="0"/>
        <v>1200</v>
      </c>
      <c r="Z58" s="3">
        <f t="shared" si="1"/>
        <v>4800</v>
      </c>
      <c r="AC58" s="5"/>
    </row>
    <row r="59" spans="1:29" s="3" customFormat="1" ht="10.199999999999999" x14ac:dyDescent="0.2">
      <c r="A59" s="1" t="s">
        <v>2783</v>
      </c>
      <c r="B59" s="21">
        <v>60</v>
      </c>
      <c r="C59" s="1" t="s">
        <v>2193</v>
      </c>
      <c r="D59" s="1" t="s">
        <v>1781</v>
      </c>
      <c r="E59" s="3" t="s">
        <v>2187</v>
      </c>
      <c r="F59" s="3">
        <v>24</v>
      </c>
      <c r="G59" s="3">
        <v>25</v>
      </c>
      <c r="J59" s="3" t="s">
        <v>446</v>
      </c>
      <c r="K59" s="75" t="s">
        <v>2453</v>
      </c>
      <c r="L59" s="76" t="s">
        <v>2185</v>
      </c>
      <c r="M59" s="77" t="s">
        <v>2336</v>
      </c>
      <c r="N59" s="3" t="s">
        <v>446</v>
      </c>
      <c r="O59" s="3" t="s">
        <v>2822</v>
      </c>
      <c r="P59" s="3">
        <v>25</v>
      </c>
      <c r="Q59" s="1" t="s">
        <v>2193</v>
      </c>
      <c r="R59" s="2">
        <v>24</v>
      </c>
      <c r="T59" s="1" t="s">
        <v>2750</v>
      </c>
      <c r="U59" s="3" t="s">
        <v>2196</v>
      </c>
      <c r="V59" s="3" t="s">
        <v>2196</v>
      </c>
      <c r="W59" s="3" t="s">
        <v>2846</v>
      </c>
      <c r="X59" s="3" t="s">
        <v>1019</v>
      </c>
      <c r="Y59" s="3">
        <f t="shared" si="0"/>
        <v>1200</v>
      </c>
      <c r="Z59" s="3">
        <f t="shared" si="1"/>
        <v>4800</v>
      </c>
      <c r="AC59" s="5"/>
    </row>
    <row r="60" spans="1:29" s="3" customFormat="1" ht="10.199999999999999" x14ac:dyDescent="0.2">
      <c r="A60" s="1" t="s">
        <v>2754</v>
      </c>
      <c r="B60" s="2">
        <v>184.95</v>
      </c>
      <c r="C60" s="1" t="s">
        <v>2218</v>
      </c>
      <c r="D60" s="1" t="s">
        <v>1781</v>
      </c>
      <c r="E60" s="3" t="s">
        <v>2187</v>
      </c>
      <c r="F60" s="3">
        <v>24</v>
      </c>
      <c r="G60" s="3">
        <v>25</v>
      </c>
      <c r="J60" s="3" t="s">
        <v>446</v>
      </c>
      <c r="K60" s="75" t="s">
        <v>2340</v>
      </c>
      <c r="L60" s="76" t="s">
        <v>2185</v>
      </c>
      <c r="M60" s="77" t="s">
        <v>2340</v>
      </c>
      <c r="N60" s="3" t="s">
        <v>446</v>
      </c>
      <c r="P60" s="3">
        <v>25</v>
      </c>
      <c r="Q60" s="1" t="s">
        <v>2218</v>
      </c>
      <c r="R60" s="2">
        <v>295</v>
      </c>
      <c r="T60" s="1" t="s">
        <v>2753</v>
      </c>
      <c r="U60" s="3" t="s">
        <v>2196</v>
      </c>
      <c r="V60" s="3" t="s">
        <v>2196</v>
      </c>
      <c r="W60" s="3" t="s">
        <v>2846</v>
      </c>
      <c r="X60" s="3" t="s">
        <v>1019</v>
      </c>
      <c r="Y60" s="3">
        <f t="shared" si="0"/>
        <v>1200</v>
      </c>
      <c r="Z60" s="3">
        <f t="shared" si="1"/>
        <v>4800</v>
      </c>
      <c r="AC60" s="5"/>
    </row>
    <row r="61" spans="1:29" s="3" customFormat="1" ht="10.199999999999999" x14ac:dyDescent="0.2">
      <c r="A61" s="1" t="s">
        <v>2755</v>
      </c>
      <c r="B61" s="2">
        <v>250</v>
      </c>
      <c r="C61" s="1" t="s">
        <v>2218</v>
      </c>
      <c r="D61" s="1" t="s">
        <v>1781</v>
      </c>
      <c r="E61" s="3" t="s">
        <v>2187</v>
      </c>
      <c r="F61" s="3">
        <v>24</v>
      </c>
      <c r="G61" s="3">
        <v>25</v>
      </c>
      <c r="J61" s="3" t="s">
        <v>446</v>
      </c>
      <c r="K61" s="75" t="s">
        <v>2340</v>
      </c>
      <c r="L61" s="76" t="s">
        <v>2185</v>
      </c>
      <c r="M61" s="77" t="s">
        <v>2340</v>
      </c>
      <c r="N61" s="3" t="s">
        <v>446</v>
      </c>
      <c r="P61" s="3">
        <v>25</v>
      </c>
      <c r="Q61" s="1" t="s">
        <v>2218</v>
      </c>
      <c r="R61" s="2">
        <v>295</v>
      </c>
      <c r="T61" s="1" t="s">
        <v>2753</v>
      </c>
      <c r="U61" s="3" t="s">
        <v>2196</v>
      </c>
      <c r="V61" s="3" t="s">
        <v>2196</v>
      </c>
      <c r="W61" s="3" t="s">
        <v>2846</v>
      </c>
      <c r="X61" s="3" t="s">
        <v>1019</v>
      </c>
      <c r="Y61" s="3">
        <f t="shared" si="0"/>
        <v>1200</v>
      </c>
      <c r="Z61" s="3">
        <f t="shared" si="1"/>
        <v>4800</v>
      </c>
      <c r="AC61" s="5"/>
    </row>
    <row r="62" spans="1:29" s="3" customFormat="1" ht="10.199999999999999" x14ac:dyDescent="0.2">
      <c r="A62" s="1" t="s">
        <v>2756</v>
      </c>
      <c r="B62" s="2">
        <v>64.5</v>
      </c>
      <c r="C62" s="1" t="s">
        <v>2193</v>
      </c>
      <c r="D62" s="1" t="s">
        <v>1781</v>
      </c>
      <c r="E62" s="3" t="s">
        <v>2187</v>
      </c>
      <c r="F62" s="3">
        <v>24</v>
      </c>
      <c r="G62" s="3">
        <v>25</v>
      </c>
      <c r="J62" s="3" t="s">
        <v>446</v>
      </c>
      <c r="K62" s="75" t="s">
        <v>2345</v>
      </c>
      <c r="L62" s="76" t="s">
        <v>2185</v>
      </c>
      <c r="M62" s="77" t="s">
        <v>2345</v>
      </c>
      <c r="N62" s="3" t="s">
        <v>446</v>
      </c>
      <c r="P62" s="3">
        <v>25</v>
      </c>
      <c r="Q62" s="1" t="s">
        <v>2485</v>
      </c>
      <c r="R62" s="2">
        <v>187</v>
      </c>
      <c r="T62" s="1" t="s">
        <v>2682</v>
      </c>
      <c r="U62" s="3" t="s">
        <v>2196</v>
      </c>
      <c r="V62" s="3" t="s">
        <v>2196</v>
      </c>
      <c r="W62" s="3" t="s">
        <v>2846</v>
      </c>
      <c r="X62" s="3" t="s">
        <v>1019</v>
      </c>
      <c r="Y62" s="3">
        <f t="shared" si="0"/>
        <v>1200</v>
      </c>
      <c r="Z62" s="3">
        <f t="shared" si="1"/>
        <v>4800</v>
      </c>
      <c r="AC62" s="5"/>
    </row>
    <row r="63" spans="1:29" s="3" customFormat="1" ht="10.199999999999999" x14ac:dyDescent="0.2">
      <c r="A63" s="1" t="s">
        <v>2757</v>
      </c>
      <c r="B63" s="2">
        <v>62</v>
      </c>
      <c r="C63" s="1" t="s">
        <v>2193</v>
      </c>
      <c r="D63" s="1" t="s">
        <v>1781</v>
      </c>
      <c r="E63" s="3" t="s">
        <v>2187</v>
      </c>
      <c r="F63" s="3">
        <v>24</v>
      </c>
      <c r="G63" s="3">
        <v>25</v>
      </c>
      <c r="J63" s="3" t="s">
        <v>446</v>
      </c>
      <c r="K63" s="75" t="s">
        <v>2345</v>
      </c>
      <c r="L63" s="76" t="s">
        <v>2185</v>
      </c>
      <c r="M63" s="77" t="s">
        <v>2345</v>
      </c>
      <c r="N63" s="3" t="s">
        <v>446</v>
      </c>
      <c r="P63" s="3">
        <v>25</v>
      </c>
      <c r="Q63" s="1" t="s">
        <v>2485</v>
      </c>
      <c r="R63" s="2">
        <v>204</v>
      </c>
      <c r="T63" s="1" t="s">
        <v>2683</v>
      </c>
      <c r="U63" s="3" t="s">
        <v>2196</v>
      </c>
      <c r="V63" s="3" t="s">
        <v>2196</v>
      </c>
      <c r="W63" s="3" t="s">
        <v>2846</v>
      </c>
      <c r="X63" s="3" t="s">
        <v>1019</v>
      </c>
      <c r="Y63" s="3">
        <f t="shared" si="0"/>
        <v>1200</v>
      </c>
      <c r="Z63" s="3">
        <f t="shared" si="1"/>
        <v>4800</v>
      </c>
      <c r="AC63" s="5"/>
    </row>
    <row r="64" spans="1:29" s="3" customFormat="1" ht="10.199999999999999" x14ac:dyDescent="0.2">
      <c r="A64" s="1" t="s">
        <v>2681</v>
      </c>
      <c r="B64" s="2">
        <v>285</v>
      </c>
      <c r="C64" s="1" t="s">
        <v>2193</v>
      </c>
      <c r="D64" s="1" t="s">
        <v>1781</v>
      </c>
      <c r="E64" s="3" t="s">
        <v>2187</v>
      </c>
      <c r="F64" s="3">
        <v>24</v>
      </c>
      <c r="G64" s="3">
        <v>25</v>
      </c>
      <c r="J64" s="3" t="s">
        <v>446</v>
      </c>
      <c r="K64" s="75" t="s">
        <v>2345</v>
      </c>
      <c r="L64" s="76" t="s">
        <v>2185</v>
      </c>
      <c r="M64" s="77" t="s">
        <v>2345</v>
      </c>
      <c r="N64" s="3" t="s">
        <v>446</v>
      </c>
      <c r="P64" s="3">
        <v>25</v>
      </c>
      <c r="Q64" s="1" t="s">
        <v>2485</v>
      </c>
      <c r="R64" s="2">
        <v>204</v>
      </c>
      <c r="T64" s="1" t="s">
        <v>2683</v>
      </c>
      <c r="U64" s="3" t="s">
        <v>2196</v>
      </c>
      <c r="V64" s="3" t="s">
        <v>2196</v>
      </c>
      <c r="W64" s="3" t="s">
        <v>2846</v>
      </c>
      <c r="X64" s="3" t="s">
        <v>1019</v>
      </c>
      <c r="Y64" s="3">
        <f t="shared" si="0"/>
        <v>1200</v>
      </c>
      <c r="Z64" s="3">
        <f t="shared" si="1"/>
        <v>4800</v>
      </c>
      <c r="AC64" s="5"/>
    </row>
    <row r="65" spans="1:29" s="3" customFormat="1" ht="10.199999999999999" x14ac:dyDescent="0.2">
      <c r="A65" s="1" t="s">
        <v>2684</v>
      </c>
      <c r="B65" s="2">
        <v>15.9</v>
      </c>
      <c r="C65" s="1" t="s">
        <v>2193</v>
      </c>
      <c r="D65" s="1" t="s">
        <v>1781</v>
      </c>
      <c r="E65" s="3" t="s">
        <v>2187</v>
      </c>
      <c r="F65" s="3">
        <v>24</v>
      </c>
      <c r="G65" s="3">
        <v>25</v>
      </c>
      <c r="J65" s="3" t="s">
        <v>446</v>
      </c>
      <c r="K65" s="75" t="s">
        <v>2381</v>
      </c>
      <c r="L65" s="76" t="s">
        <v>2185</v>
      </c>
      <c r="M65" s="77" t="s">
        <v>2381</v>
      </c>
      <c r="N65" s="3" t="s">
        <v>446</v>
      </c>
      <c r="P65" s="3">
        <v>25</v>
      </c>
      <c r="Q65" s="1" t="s">
        <v>2193</v>
      </c>
      <c r="R65" s="2">
        <v>30</v>
      </c>
      <c r="T65" s="1" t="s">
        <v>2761</v>
      </c>
      <c r="U65" s="3" t="s">
        <v>2196</v>
      </c>
      <c r="V65" s="3" t="s">
        <v>2196</v>
      </c>
      <c r="W65" s="3" t="s">
        <v>2846</v>
      </c>
      <c r="X65" s="3" t="s">
        <v>1019</v>
      </c>
      <c r="Y65" s="3">
        <f t="shared" si="0"/>
        <v>1200</v>
      </c>
      <c r="Z65" s="3">
        <f t="shared" si="1"/>
        <v>4800</v>
      </c>
      <c r="AC65" s="5"/>
    </row>
    <row r="66" spans="1:29" s="3" customFormat="1" ht="10.199999999999999" x14ac:dyDescent="0.2">
      <c r="A66" s="1" t="s">
        <v>2686</v>
      </c>
      <c r="B66" s="2">
        <v>22.95</v>
      </c>
      <c r="C66" s="1" t="s">
        <v>2321</v>
      </c>
      <c r="D66" s="1" t="s">
        <v>1781</v>
      </c>
      <c r="E66" s="3" t="s">
        <v>2187</v>
      </c>
      <c r="F66" s="3">
        <v>24</v>
      </c>
      <c r="G66" s="3">
        <v>25</v>
      </c>
      <c r="J66" s="3" t="s">
        <v>446</v>
      </c>
      <c r="K66" s="75" t="s">
        <v>2687</v>
      </c>
      <c r="L66" s="76" t="s">
        <v>2185</v>
      </c>
      <c r="M66" s="77" t="s">
        <v>2687</v>
      </c>
      <c r="N66" s="3" t="s">
        <v>446</v>
      </c>
      <c r="P66" s="3">
        <v>25</v>
      </c>
      <c r="Q66" s="1" t="s">
        <v>2612</v>
      </c>
      <c r="R66" s="2">
        <v>51</v>
      </c>
      <c r="T66" s="1" t="s">
        <v>2688</v>
      </c>
      <c r="U66" s="3" t="s">
        <v>2196</v>
      </c>
      <c r="V66" s="3" t="s">
        <v>2196</v>
      </c>
      <c r="W66" s="3" t="s">
        <v>2846</v>
      </c>
      <c r="X66" s="3" t="s">
        <v>1019</v>
      </c>
      <c r="Y66" s="3">
        <f t="shared" si="0"/>
        <v>1200</v>
      </c>
      <c r="Z66" s="3">
        <f t="shared" si="1"/>
        <v>4800</v>
      </c>
      <c r="AC66" s="5"/>
    </row>
    <row r="67" spans="1:29" s="3" customFormat="1" ht="10.199999999999999" x14ac:dyDescent="0.2">
      <c r="A67" s="1" t="s">
        <v>2689</v>
      </c>
      <c r="B67" s="2">
        <v>22.7</v>
      </c>
      <c r="C67" s="1" t="s">
        <v>2193</v>
      </c>
      <c r="D67" s="1" t="s">
        <v>1781</v>
      </c>
      <c r="E67" s="3" t="s">
        <v>2187</v>
      </c>
      <c r="F67" s="3">
        <v>24</v>
      </c>
      <c r="G67" s="3">
        <v>25</v>
      </c>
      <c r="J67" s="3" t="s">
        <v>446</v>
      </c>
      <c r="K67" s="75" t="s">
        <v>2408</v>
      </c>
      <c r="L67" s="76" t="s">
        <v>2185</v>
      </c>
      <c r="M67" s="77" t="s">
        <v>2408</v>
      </c>
      <c r="N67" s="3" t="s">
        <v>446</v>
      </c>
      <c r="P67" s="3">
        <v>25</v>
      </c>
      <c r="Q67" s="1" t="s">
        <v>2218</v>
      </c>
      <c r="R67" s="2">
        <v>202.5</v>
      </c>
      <c r="T67" s="1" t="s">
        <v>2690</v>
      </c>
      <c r="U67" s="3" t="s">
        <v>2196</v>
      </c>
      <c r="V67" s="3" t="s">
        <v>2196</v>
      </c>
      <c r="W67" s="3" t="s">
        <v>2846</v>
      </c>
      <c r="X67" s="3" t="s">
        <v>1019</v>
      </c>
      <c r="Y67" s="3">
        <f t="shared" si="0"/>
        <v>1200</v>
      </c>
      <c r="Z67" s="3">
        <f t="shared" si="1"/>
        <v>4800</v>
      </c>
      <c r="AC67" s="5"/>
    </row>
    <row r="68" spans="1:29" s="3" customFormat="1" ht="10.199999999999999" x14ac:dyDescent="0.2">
      <c r="A68" s="1" t="s">
        <v>2692</v>
      </c>
      <c r="B68" s="2">
        <v>22.75</v>
      </c>
      <c r="C68" s="1" t="s">
        <v>2193</v>
      </c>
      <c r="D68" s="1" t="s">
        <v>1781</v>
      </c>
      <c r="E68" s="3" t="s">
        <v>2187</v>
      </c>
      <c r="F68" s="3">
        <v>24</v>
      </c>
      <c r="G68" s="3">
        <v>25</v>
      </c>
      <c r="J68" s="3" t="s">
        <v>446</v>
      </c>
      <c r="K68" s="75" t="s">
        <v>2408</v>
      </c>
      <c r="L68" s="76" t="s">
        <v>2185</v>
      </c>
      <c r="M68" s="77" t="s">
        <v>2408</v>
      </c>
      <c r="N68" s="3" t="s">
        <v>446</v>
      </c>
      <c r="P68" s="3">
        <v>25</v>
      </c>
      <c r="Q68" s="1" t="s">
        <v>2193</v>
      </c>
      <c r="R68" s="2">
        <v>24.18</v>
      </c>
      <c r="T68" s="1" t="s">
        <v>2691</v>
      </c>
      <c r="U68" s="3" t="s">
        <v>2196</v>
      </c>
      <c r="V68" s="3" t="s">
        <v>2196</v>
      </c>
      <c r="W68" s="3" t="s">
        <v>2846</v>
      </c>
      <c r="X68" s="3" t="s">
        <v>1019</v>
      </c>
      <c r="Y68" s="3">
        <f t="shared" ref="Y68:Y84" si="2">F68*G68*2</f>
        <v>1200</v>
      </c>
      <c r="Z68" s="3">
        <f t="shared" ref="Z68:Z84" si="3">Y68*4</f>
        <v>4800</v>
      </c>
      <c r="AC68" s="5"/>
    </row>
    <row r="69" spans="1:29" s="3" customFormat="1" ht="10.199999999999999" x14ac:dyDescent="0.2">
      <c r="A69" s="1" t="s">
        <v>2765</v>
      </c>
      <c r="B69" s="2">
        <v>175</v>
      </c>
      <c r="C69" s="1" t="s">
        <v>2218</v>
      </c>
      <c r="D69" s="1" t="s">
        <v>1781</v>
      </c>
      <c r="E69" s="3" t="s">
        <v>2187</v>
      </c>
      <c r="F69" s="3">
        <v>24</v>
      </c>
      <c r="G69" s="3">
        <v>25</v>
      </c>
      <c r="J69" s="3" t="s">
        <v>446</v>
      </c>
      <c r="K69" s="75" t="s">
        <v>2441</v>
      </c>
      <c r="L69" s="76" t="s">
        <v>2185</v>
      </c>
      <c r="M69" s="77" t="s">
        <v>2441</v>
      </c>
      <c r="N69" s="3" t="s">
        <v>446</v>
      </c>
      <c r="P69" s="3">
        <v>25</v>
      </c>
      <c r="Q69" s="1" t="s">
        <v>2193</v>
      </c>
      <c r="R69" s="2">
        <v>62</v>
      </c>
      <c r="T69" s="1" t="s">
        <v>2766</v>
      </c>
      <c r="U69" s="3" t="s">
        <v>2196</v>
      </c>
      <c r="V69" s="3" t="s">
        <v>2196</v>
      </c>
      <c r="W69" s="3" t="s">
        <v>2846</v>
      </c>
      <c r="X69" s="3" t="s">
        <v>1019</v>
      </c>
      <c r="Y69" s="3">
        <f t="shared" si="2"/>
        <v>1200</v>
      </c>
      <c r="Z69" s="3">
        <f t="shared" si="3"/>
        <v>4800</v>
      </c>
      <c r="AC69" s="5"/>
    </row>
    <row r="70" spans="1:29" s="3" customFormat="1" ht="10.199999999999999" x14ac:dyDescent="0.2">
      <c r="A70" s="1" t="s">
        <v>2771</v>
      </c>
      <c r="B70" s="2">
        <v>63.5</v>
      </c>
      <c r="C70" s="1" t="s">
        <v>2193</v>
      </c>
      <c r="D70" s="1" t="s">
        <v>1781</v>
      </c>
      <c r="E70" s="3" t="s">
        <v>2187</v>
      </c>
      <c r="F70" s="3">
        <v>24</v>
      </c>
      <c r="G70" s="3">
        <v>25</v>
      </c>
      <c r="J70" s="3" t="s">
        <v>446</v>
      </c>
      <c r="K70" s="75" t="s">
        <v>2446</v>
      </c>
      <c r="L70" s="76" t="s">
        <v>2185</v>
      </c>
      <c r="M70" s="77" t="s">
        <v>2441</v>
      </c>
      <c r="N70" s="3" t="s">
        <v>446</v>
      </c>
      <c r="O70" s="3" t="s">
        <v>2827</v>
      </c>
      <c r="P70" s="3">
        <v>25</v>
      </c>
      <c r="Q70" s="1" t="s">
        <v>2193</v>
      </c>
      <c r="R70" s="2">
        <v>67</v>
      </c>
      <c r="T70" s="1" t="s">
        <v>2767</v>
      </c>
      <c r="U70" s="3" t="s">
        <v>2196</v>
      </c>
      <c r="V70" s="3" t="s">
        <v>2196</v>
      </c>
      <c r="W70" s="3" t="s">
        <v>2846</v>
      </c>
      <c r="X70" s="3" t="s">
        <v>1019</v>
      </c>
      <c r="Y70" s="3">
        <f t="shared" si="2"/>
        <v>1200</v>
      </c>
      <c r="Z70" s="3">
        <f t="shared" si="3"/>
        <v>4800</v>
      </c>
      <c r="AC70" s="5"/>
    </row>
    <row r="71" spans="1:29" s="3" customFormat="1" ht="10.199999999999999" x14ac:dyDescent="0.2">
      <c r="A71" s="1" t="s">
        <v>2787</v>
      </c>
      <c r="B71" s="2">
        <v>63</v>
      </c>
      <c r="C71" s="1" t="s">
        <v>2193</v>
      </c>
      <c r="D71" s="1" t="s">
        <v>1781</v>
      </c>
      <c r="E71" s="3" t="s">
        <v>2187</v>
      </c>
      <c r="F71" s="3">
        <v>24</v>
      </c>
      <c r="G71" s="3">
        <v>25</v>
      </c>
      <c r="J71" s="3" t="s">
        <v>446</v>
      </c>
      <c r="K71" s="75" t="s">
        <v>2466</v>
      </c>
      <c r="L71" s="76" t="s">
        <v>2185</v>
      </c>
      <c r="M71" s="77" t="s">
        <v>2769</v>
      </c>
      <c r="N71" s="3" t="s">
        <v>446</v>
      </c>
      <c r="O71" s="3" t="s">
        <v>2803</v>
      </c>
      <c r="P71" s="3">
        <v>25</v>
      </c>
      <c r="Q71" s="1" t="s">
        <v>2193</v>
      </c>
      <c r="R71" s="2">
        <v>115</v>
      </c>
      <c r="T71" s="1" t="s">
        <v>2770</v>
      </c>
      <c r="U71" s="3" t="s">
        <v>2196</v>
      </c>
      <c r="V71" s="3" t="s">
        <v>2196</v>
      </c>
      <c r="W71" s="3" t="s">
        <v>2846</v>
      </c>
      <c r="X71" s="3" t="s">
        <v>1019</v>
      </c>
      <c r="Y71" s="3">
        <f t="shared" si="2"/>
        <v>1200</v>
      </c>
      <c r="Z71" s="3">
        <f t="shared" si="3"/>
        <v>4800</v>
      </c>
      <c r="AC71" s="5"/>
    </row>
    <row r="72" spans="1:29" s="3" customFormat="1" ht="10.199999999999999" x14ac:dyDescent="0.2">
      <c r="A72" s="1" t="s">
        <v>2772</v>
      </c>
      <c r="B72" s="2">
        <v>79</v>
      </c>
      <c r="C72" s="1" t="s">
        <v>2193</v>
      </c>
      <c r="D72" s="1" t="s">
        <v>1781</v>
      </c>
      <c r="E72" s="3" t="s">
        <v>2187</v>
      </c>
      <c r="F72" s="3">
        <v>24</v>
      </c>
      <c r="G72" s="3">
        <v>25</v>
      </c>
      <c r="J72" s="3" t="s">
        <v>446</v>
      </c>
      <c r="K72" s="75" t="s">
        <v>2446</v>
      </c>
      <c r="L72" s="76" t="s">
        <v>2185</v>
      </c>
      <c r="M72" s="77" t="s">
        <v>2446</v>
      </c>
      <c r="N72" s="3" t="s">
        <v>446</v>
      </c>
      <c r="P72" s="3">
        <v>25</v>
      </c>
      <c r="Q72" s="1" t="s">
        <v>2193</v>
      </c>
      <c r="R72" s="2">
        <v>80</v>
      </c>
      <c r="T72" s="1" t="s">
        <v>2694</v>
      </c>
      <c r="U72" s="3" t="s">
        <v>2196</v>
      </c>
      <c r="V72" s="3" t="s">
        <v>2196</v>
      </c>
      <c r="W72" s="3" t="s">
        <v>2846</v>
      </c>
      <c r="X72" s="3" t="s">
        <v>1019</v>
      </c>
      <c r="Y72" s="3">
        <f t="shared" si="2"/>
        <v>1200</v>
      </c>
      <c r="Z72" s="3">
        <f t="shared" si="3"/>
        <v>4800</v>
      </c>
      <c r="AC72" s="5"/>
    </row>
    <row r="73" spans="1:29" s="3" customFormat="1" ht="10.199999999999999" x14ac:dyDescent="0.2">
      <c r="A73" s="1" t="s">
        <v>2778</v>
      </c>
      <c r="B73" s="21">
        <v>165.5</v>
      </c>
      <c r="C73" s="1" t="s">
        <v>2193</v>
      </c>
      <c r="D73" s="1" t="s">
        <v>1781</v>
      </c>
      <c r="E73" s="3" t="s">
        <v>2187</v>
      </c>
      <c r="F73" s="3">
        <v>24</v>
      </c>
      <c r="G73" s="3">
        <v>25</v>
      </c>
      <c r="J73" s="3" t="s">
        <v>446</v>
      </c>
      <c r="K73" s="75" t="s">
        <v>2453</v>
      </c>
      <c r="L73" s="76" t="s">
        <v>2185</v>
      </c>
      <c r="M73" s="77" t="s">
        <v>2453</v>
      </c>
      <c r="N73" s="3" t="s">
        <v>446</v>
      </c>
      <c r="P73" s="3">
        <v>25</v>
      </c>
      <c r="Q73" s="1" t="s">
        <v>2193</v>
      </c>
      <c r="R73" s="2">
        <v>65.25</v>
      </c>
      <c r="T73" s="1" t="s">
        <v>2779</v>
      </c>
      <c r="U73" s="3" t="s">
        <v>2196</v>
      </c>
      <c r="V73" s="3" t="s">
        <v>2196</v>
      </c>
      <c r="W73" s="3" t="s">
        <v>2846</v>
      </c>
      <c r="X73" s="3" t="s">
        <v>1019</v>
      </c>
      <c r="Y73" s="3">
        <f t="shared" si="2"/>
        <v>1200</v>
      </c>
      <c r="Z73" s="3">
        <f t="shared" si="3"/>
        <v>4800</v>
      </c>
      <c r="AC73" s="5"/>
    </row>
    <row r="74" spans="1:29" s="3" customFormat="1" ht="10.199999999999999" x14ac:dyDescent="0.2">
      <c r="A74" s="1" t="s">
        <v>2780</v>
      </c>
      <c r="B74" s="21">
        <v>126</v>
      </c>
      <c r="C74" s="1" t="s">
        <v>2193</v>
      </c>
      <c r="D74" s="1" t="s">
        <v>1781</v>
      </c>
      <c r="E74" s="3" t="s">
        <v>2187</v>
      </c>
      <c r="F74" s="3">
        <v>24</v>
      </c>
      <c r="G74" s="3">
        <v>25</v>
      </c>
      <c r="J74" s="3" t="s">
        <v>446</v>
      </c>
      <c r="K74" s="75" t="s">
        <v>2453</v>
      </c>
      <c r="L74" s="76" t="s">
        <v>2185</v>
      </c>
      <c r="M74" s="77" t="s">
        <v>2453</v>
      </c>
      <c r="N74" s="3" t="s">
        <v>446</v>
      </c>
      <c r="P74" s="3">
        <v>25</v>
      </c>
      <c r="Q74" s="1" t="s">
        <v>2193</v>
      </c>
      <c r="R74" s="2">
        <v>165.5</v>
      </c>
      <c r="T74" s="1" t="s">
        <v>2781</v>
      </c>
      <c r="U74" s="3" t="s">
        <v>2196</v>
      </c>
      <c r="V74" s="3" t="s">
        <v>2196</v>
      </c>
      <c r="W74" s="3" t="s">
        <v>2846</v>
      </c>
      <c r="X74" s="3" t="s">
        <v>1019</v>
      </c>
      <c r="Y74" s="3">
        <f t="shared" si="2"/>
        <v>1200</v>
      </c>
      <c r="Z74" s="3">
        <f t="shared" si="3"/>
        <v>4800</v>
      </c>
      <c r="AC74" s="5"/>
    </row>
    <row r="75" spans="1:29" s="3" customFormat="1" ht="10.199999999999999" x14ac:dyDescent="0.2">
      <c r="A75" s="1" t="s">
        <v>2782</v>
      </c>
      <c r="B75" s="21">
        <v>61</v>
      </c>
      <c r="C75" s="1" t="s">
        <v>2193</v>
      </c>
      <c r="D75" s="1" t="s">
        <v>1781</v>
      </c>
      <c r="E75" s="3" t="s">
        <v>2187</v>
      </c>
      <c r="F75" s="3">
        <v>24</v>
      </c>
      <c r="G75" s="3">
        <v>25</v>
      </c>
      <c r="J75" s="3" t="s">
        <v>446</v>
      </c>
      <c r="K75" s="75" t="s">
        <v>2453</v>
      </c>
      <c r="L75" s="76" t="s">
        <v>2185</v>
      </c>
      <c r="M75" s="77" t="s">
        <v>2318</v>
      </c>
      <c r="N75" s="3" t="s">
        <v>446</v>
      </c>
      <c r="O75" s="3" t="s">
        <v>2453</v>
      </c>
      <c r="P75" s="3">
        <v>25</v>
      </c>
      <c r="Q75" s="1" t="s">
        <v>2193</v>
      </c>
      <c r="R75" s="2">
        <v>65.5</v>
      </c>
      <c r="T75" s="1" t="s">
        <v>2745</v>
      </c>
      <c r="U75" s="3" t="s">
        <v>2196</v>
      </c>
      <c r="V75" s="3" t="s">
        <v>2196</v>
      </c>
      <c r="W75" s="3" t="s">
        <v>2846</v>
      </c>
      <c r="X75" s="3" t="s">
        <v>1019</v>
      </c>
      <c r="Y75" s="3">
        <f t="shared" si="2"/>
        <v>1200</v>
      </c>
      <c r="Z75" s="3">
        <f t="shared" si="3"/>
        <v>4800</v>
      </c>
      <c r="AC75" s="5"/>
    </row>
    <row r="76" spans="1:29" s="3" customFormat="1" ht="10.199999999999999" x14ac:dyDescent="0.2">
      <c r="A76" s="1" t="s">
        <v>2695</v>
      </c>
      <c r="B76" s="2">
        <v>23.3</v>
      </c>
      <c r="C76" s="1" t="s">
        <v>2193</v>
      </c>
      <c r="D76" s="1" t="s">
        <v>1781</v>
      </c>
      <c r="E76" s="3" t="s">
        <v>2187</v>
      </c>
      <c r="F76" s="3">
        <v>24</v>
      </c>
      <c r="G76" s="3">
        <v>25</v>
      </c>
      <c r="J76" s="3" t="s">
        <v>446</v>
      </c>
      <c r="K76" s="75" t="s">
        <v>2466</v>
      </c>
      <c r="L76" s="76" t="s">
        <v>2185</v>
      </c>
      <c r="M76" s="77" t="s">
        <v>2466</v>
      </c>
      <c r="N76" s="3" t="s">
        <v>446</v>
      </c>
      <c r="P76" s="3">
        <v>25</v>
      </c>
      <c r="Q76" s="1" t="s">
        <v>2193</v>
      </c>
      <c r="R76" s="2">
        <v>21.85</v>
      </c>
      <c r="T76" s="1" t="s">
        <v>2696</v>
      </c>
      <c r="U76" s="3" t="s">
        <v>2196</v>
      </c>
      <c r="V76" s="3" t="s">
        <v>2196</v>
      </c>
      <c r="W76" s="3" t="s">
        <v>2846</v>
      </c>
      <c r="X76" s="3" t="s">
        <v>1019</v>
      </c>
      <c r="Y76" s="3">
        <f t="shared" si="2"/>
        <v>1200</v>
      </c>
      <c r="Z76" s="3">
        <f t="shared" si="3"/>
        <v>4800</v>
      </c>
      <c r="AC76" s="5"/>
    </row>
    <row r="77" spans="1:29" s="3" customFormat="1" ht="10.199999999999999" x14ac:dyDescent="0.2">
      <c r="A77" s="1" t="s">
        <v>2697</v>
      </c>
      <c r="B77" s="2">
        <v>24.8</v>
      </c>
      <c r="C77" s="1" t="s">
        <v>2193</v>
      </c>
      <c r="D77" s="1" t="s">
        <v>1781</v>
      </c>
      <c r="E77" s="3" t="s">
        <v>2187</v>
      </c>
      <c r="F77" s="3">
        <v>24</v>
      </c>
      <c r="G77" s="3">
        <v>25</v>
      </c>
      <c r="J77" s="3" t="s">
        <v>446</v>
      </c>
      <c r="K77" s="75" t="s">
        <v>2466</v>
      </c>
      <c r="L77" s="76" t="s">
        <v>2185</v>
      </c>
      <c r="M77" s="77" t="s">
        <v>2466</v>
      </c>
      <c r="N77" s="3" t="s">
        <v>446</v>
      </c>
      <c r="P77" s="3">
        <v>25</v>
      </c>
      <c r="Q77" s="1" t="s">
        <v>2193</v>
      </c>
      <c r="R77" s="2">
        <v>65</v>
      </c>
      <c r="T77" s="1" t="s">
        <v>2785</v>
      </c>
      <c r="U77" s="3" t="s">
        <v>2196</v>
      </c>
      <c r="V77" s="3" t="s">
        <v>2196</v>
      </c>
      <c r="W77" s="3" t="s">
        <v>2846</v>
      </c>
      <c r="X77" s="3" t="s">
        <v>1019</v>
      </c>
      <c r="Y77" s="3">
        <f t="shared" si="2"/>
        <v>1200</v>
      </c>
      <c r="Z77" s="3">
        <f t="shared" si="3"/>
        <v>4800</v>
      </c>
      <c r="AC77" s="5"/>
    </row>
    <row r="78" spans="1:29" s="3" customFormat="1" ht="10.199999999999999" x14ac:dyDescent="0.2">
      <c r="A78" s="1" t="s">
        <v>2698</v>
      </c>
      <c r="B78" s="2">
        <v>23.25</v>
      </c>
      <c r="C78" s="1" t="s">
        <v>2193</v>
      </c>
      <c r="D78" s="1" t="s">
        <v>1781</v>
      </c>
      <c r="E78" s="3" t="s">
        <v>2187</v>
      </c>
      <c r="F78" s="3">
        <v>24</v>
      </c>
      <c r="G78" s="3">
        <v>25</v>
      </c>
      <c r="J78" s="3" t="s">
        <v>446</v>
      </c>
      <c r="K78" s="75" t="s">
        <v>2466</v>
      </c>
      <c r="L78" s="76" t="s">
        <v>2185</v>
      </c>
      <c r="M78" s="77" t="s">
        <v>2466</v>
      </c>
      <c r="N78" s="3" t="s">
        <v>446</v>
      </c>
      <c r="P78" s="3">
        <v>25</v>
      </c>
      <c r="Q78" s="1" t="s">
        <v>2193</v>
      </c>
      <c r="R78" s="2">
        <v>22.45</v>
      </c>
      <c r="T78" s="1" t="s">
        <v>2786</v>
      </c>
      <c r="U78" s="3" t="s">
        <v>2196</v>
      </c>
      <c r="V78" s="3" t="s">
        <v>2196</v>
      </c>
      <c r="W78" s="3" t="s">
        <v>2846</v>
      </c>
      <c r="X78" s="3" t="s">
        <v>1019</v>
      </c>
      <c r="Y78" s="3">
        <f t="shared" si="2"/>
        <v>1200</v>
      </c>
      <c r="Z78" s="3">
        <f t="shared" si="3"/>
        <v>4800</v>
      </c>
      <c r="AC78" s="5"/>
    </row>
    <row r="79" spans="1:29" s="3" customFormat="1" ht="10.199999999999999" x14ac:dyDescent="0.2">
      <c r="A79" s="1" t="s">
        <v>2784</v>
      </c>
      <c r="B79" s="2">
        <v>70</v>
      </c>
      <c r="C79" s="1" t="s">
        <v>2193</v>
      </c>
      <c r="D79" s="1" t="s">
        <v>1781</v>
      </c>
      <c r="E79" s="3" t="s">
        <v>2187</v>
      </c>
      <c r="F79" s="3">
        <v>24</v>
      </c>
      <c r="G79" s="3">
        <v>25</v>
      </c>
      <c r="J79" s="3" t="s">
        <v>446</v>
      </c>
      <c r="K79" s="75" t="s">
        <v>2466</v>
      </c>
      <c r="L79" s="76" t="s">
        <v>2185</v>
      </c>
      <c r="M79" s="77" t="s">
        <v>2466</v>
      </c>
      <c r="N79" s="3" t="s">
        <v>446</v>
      </c>
      <c r="P79" s="3">
        <v>25</v>
      </c>
      <c r="Q79" s="1" t="s">
        <v>2193</v>
      </c>
      <c r="R79" s="2">
        <v>22.45</v>
      </c>
      <c r="T79" s="1" t="s">
        <v>2786</v>
      </c>
      <c r="U79" s="3" t="s">
        <v>2196</v>
      </c>
      <c r="V79" s="3" t="s">
        <v>2196</v>
      </c>
      <c r="W79" s="3" t="s">
        <v>2846</v>
      </c>
      <c r="X79" s="3" t="s">
        <v>1019</v>
      </c>
      <c r="Y79" s="3">
        <f t="shared" si="2"/>
        <v>1200</v>
      </c>
      <c r="Z79" s="3">
        <f t="shared" si="3"/>
        <v>4800</v>
      </c>
      <c r="AC79" s="5"/>
    </row>
    <row r="80" spans="1:29" s="3" customFormat="1" ht="10.199999999999999" x14ac:dyDescent="0.2">
      <c r="A80" s="1" t="s">
        <v>2771</v>
      </c>
      <c r="B80" s="2">
        <v>63.5</v>
      </c>
      <c r="C80" s="1" t="s">
        <v>2193</v>
      </c>
      <c r="D80" s="1" t="s">
        <v>1781</v>
      </c>
      <c r="E80" s="3" t="s">
        <v>2187</v>
      </c>
      <c r="F80" s="3">
        <v>24</v>
      </c>
      <c r="G80" s="3">
        <v>25</v>
      </c>
      <c r="J80" s="3" t="s">
        <v>446</v>
      </c>
      <c r="K80" s="75" t="s">
        <v>2446</v>
      </c>
      <c r="L80" s="76" t="s">
        <v>2185</v>
      </c>
      <c r="M80" s="77" t="s">
        <v>2519</v>
      </c>
      <c r="N80" s="3" t="s">
        <v>446</v>
      </c>
      <c r="O80" s="3" t="s">
        <v>2446</v>
      </c>
      <c r="P80" s="3">
        <v>25</v>
      </c>
      <c r="Q80" s="1" t="s">
        <v>2193</v>
      </c>
      <c r="R80" s="2">
        <v>66.5</v>
      </c>
      <c r="T80" s="1" t="s">
        <v>2791</v>
      </c>
      <c r="U80" s="3" t="s">
        <v>2196</v>
      </c>
      <c r="V80" s="3" t="s">
        <v>2196</v>
      </c>
      <c r="W80" s="3" t="s">
        <v>2846</v>
      </c>
      <c r="X80" s="3" t="s">
        <v>1019</v>
      </c>
      <c r="Y80" s="3">
        <f t="shared" si="2"/>
        <v>1200</v>
      </c>
      <c r="Z80" s="3">
        <f t="shared" si="3"/>
        <v>4800</v>
      </c>
      <c r="AC80" s="5"/>
    </row>
    <row r="81" spans="1:29" s="3" customFormat="1" ht="10.199999999999999" x14ac:dyDescent="0.2">
      <c r="A81" s="1" t="s">
        <v>2703</v>
      </c>
      <c r="B81" s="2">
        <v>24.75</v>
      </c>
      <c r="C81" s="1" t="s">
        <v>2193</v>
      </c>
      <c r="D81" s="1" t="s">
        <v>1781</v>
      </c>
      <c r="E81" s="3" t="s">
        <v>2187</v>
      </c>
      <c r="F81" s="3">
        <v>24</v>
      </c>
      <c r="G81" s="3">
        <v>25</v>
      </c>
      <c r="J81" s="3" t="s">
        <v>446</v>
      </c>
      <c r="K81" s="75" t="s">
        <v>2567</v>
      </c>
      <c r="L81" s="76" t="s">
        <v>2185</v>
      </c>
      <c r="M81" s="77" t="s">
        <v>2567</v>
      </c>
      <c r="N81" s="3" t="s">
        <v>446</v>
      </c>
      <c r="P81" s="3">
        <v>25</v>
      </c>
      <c r="Q81" s="1" t="s">
        <v>2193</v>
      </c>
      <c r="R81" s="2">
        <v>49.95</v>
      </c>
      <c r="T81" s="1" t="s">
        <v>2704</v>
      </c>
      <c r="U81" s="3" t="s">
        <v>2196</v>
      </c>
      <c r="V81" s="3" t="s">
        <v>2196</v>
      </c>
      <c r="W81" s="3" t="s">
        <v>2846</v>
      </c>
      <c r="X81" s="3" t="s">
        <v>1019</v>
      </c>
      <c r="Y81" s="3">
        <f t="shared" si="2"/>
        <v>1200</v>
      </c>
      <c r="Z81" s="3">
        <f t="shared" si="3"/>
        <v>4800</v>
      </c>
      <c r="AC81" s="5"/>
    </row>
    <row r="82" spans="1:29" s="3" customFormat="1" ht="10.199999999999999" x14ac:dyDescent="0.2">
      <c r="A82" s="1" t="s">
        <v>2793</v>
      </c>
      <c r="B82" s="2">
        <v>55.5</v>
      </c>
      <c r="C82" s="1" t="s">
        <v>2193</v>
      </c>
      <c r="D82" s="1" t="s">
        <v>1781</v>
      </c>
      <c r="E82" s="3" t="s">
        <v>2187</v>
      </c>
      <c r="F82" s="3">
        <v>24</v>
      </c>
      <c r="G82" s="3">
        <v>25</v>
      </c>
      <c r="J82" s="3" t="s">
        <v>446</v>
      </c>
      <c r="K82" s="75" t="s">
        <v>2567</v>
      </c>
      <c r="L82" s="76" t="s">
        <v>2185</v>
      </c>
      <c r="M82" s="77" t="s">
        <v>2567</v>
      </c>
      <c r="N82" s="3" t="s">
        <v>446</v>
      </c>
      <c r="P82" s="3">
        <v>25</v>
      </c>
      <c r="Q82" s="1" t="s">
        <v>2193</v>
      </c>
      <c r="R82" s="2">
        <v>29.85</v>
      </c>
      <c r="T82" s="1" t="s">
        <v>2794</v>
      </c>
      <c r="U82" s="3" t="s">
        <v>2196</v>
      </c>
      <c r="V82" s="3" t="s">
        <v>2196</v>
      </c>
      <c r="W82" s="3" t="s">
        <v>2846</v>
      </c>
      <c r="X82" s="3" t="s">
        <v>1019</v>
      </c>
      <c r="Y82" s="3">
        <f t="shared" si="2"/>
        <v>1200</v>
      </c>
      <c r="Z82" s="3">
        <f t="shared" si="3"/>
        <v>4800</v>
      </c>
      <c r="AC82" s="5"/>
    </row>
    <row r="83" spans="1:29" s="3" customFormat="1" ht="10.199999999999999" x14ac:dyDescent="0.2">
      <c r="A83" s="1" t="s">
        <v>2707</v>
      </c>
      <c r="B83" s="2">
        <v>18.829999999999998</v>
      </c>
      <c r="C83" s="1" t="s">
        <v>2193</v>
      </c>
      <c r="D83" s="1" t="s">
        <v>1781</v>
      </c>
      <c r="E83" s="3" t="s">
        <v>2187</v>
      </c>
      <c r="F83" s="3">
        <v>24</v>
      </c>
      <c r="G83" s="3">
        <v>50</v>
      </c>
      <c r="J83" s="3" t="s">
        <v>446</v>
      </c>
      <c r="K83" s="75" t="s">
        <v>2596</v>
      </c>
      <c r="L83" s="76" t="s">
        <v>2185</v>
      </c>
      <c r="M83" s="77" t="s">
        <v>2596</v>
      </c>
      <c r="N83" s="3" t="s">
        <v>446</v>
      </c>
      <c r="P83" s="3">
        <v>50</v>
      </c>
      <c r="Q83" s="1" t="s">
        <v>2193</v>
      </c>
      <c r="R83" s="2">
        <v>24.65</v>
      </c>
      <c r="T83" s="1" t="s">
        <v>2705</v>
      </c>
      <c r="U83" s="3" t="s">
        <v>2196</v>
      </c>
      <c r="V83" s="3" t="s">
        <v>2196</v>
      </c>
      <c r="W83" s="3" t="s">
        <v>2846</v>
      </c>
      <c r="X83" s="3" t="s">
        <v>1019</v>
      </c>
      <c r="Y83" s="3">
        <f t="shared" si="2"/>
        <v>2400</v>
      </c>
      <c r="Z83" s="3">
        <f t="shared" si="3"/>
        <v>9600</v>
      </c>
      <c r="AC83" s="5"/>
    </row>
    <row r="84" spans="1:29" s="3" customFormat="1" ht="10.199999999999999" x14ac:dyDescent="0.2">
      <c r="A84" s="1" t="s">
        <v>2707</v>
      </c>
      <c r="B84" s="2">
        <v>18.829999999999998</v>
      </c>
      <c r="C84" s="1" t="s">
        <v>2193</v>
      </c>
      <c r="D84" s="1" t="s">
        <v>1781</v>
      </c>
      <c r="E84" s="3" t="s">
        <v>2187</v>
      </c>
      <c r="F84" s="3">
        <v>24</v>
      </c>
      <c r="G84" s="3">
        <v>50</v>
      </c>
      <c r="J84" s="3" t="s">
        <v>446</v>
      </c>
      <c r="K84" s="75" t="s">
        <v>2596</v>
      </c>
      <c r="L84" s="76" t="s">
        <v>2185</v>
      </c>
      <c r="M84" s="77" t="s">
        <v>2596</v>
      </c>
      <c r="N84" s="3" t="s">
        <v>446</v>
      </c>
      <c r="P84" s="3">
        <v>50</v>
      </c>
      <c r="Q84" s="1" t="s">
        <v>2193</v>
      </c>
      <c r="R84" s="2">
        <v>32.5</v>
      </c>
      <c r="T84" s="1" t="s">
        <v>2706</v>
      </c>
      <c r="U84" s="3" t="s">
        <v>2196</v>
      </c>
      <c r="V84" s="3" t="s">
        <v>2196</v>
      </c>
      <c r="W84" s="3" t="s">
        <v>2846</v>
      </c>
      <c r="X84" s="3" t="s">
        <v>1019</v>
      </c>
      <c r="Y84" s="3">
        <f t="shared" si="2"/>
        <v>2400</v>
      </c>
      <c r="Z84" s="3">
        <f t="shared" si="3"/>
        <v>9600</v>
      </c>
      <c r="AC84" s="5"/>
    </row>
    <row r="85" spans="1:29" s="3" customFormat="1" ht="15.6" x14ac:dyDescent="0.3">
      <c r="A85" s="1"/>
      <c r="B85" s="2"/>
      <c r="C85" s="1"/>
      <c r="D85" s="1"/>
      <c r="G85" s="17">
        <f>SUBTOTAL(9,G37:G84)</f>
        <v>1375</v>
      </c>
      <c r="H85" s="17"/>
      <c r="I85" s="17"/>
      <c r="J85" s="17"/>
      <c r="K85" s="18"/>
      <c r="L85" s="19"/>
      <c r="M85" s="17">
        <f>G85-P85</f>
        <v>0</v>
      </c>
      <c r="N85" s="17"/>
      <c r="O85" s="17"/>
      <c r="P85" s="17">
        <f>SUBTOTAL(9,P37:P84)</f>
        <v>1375</v>
      </c>
      <c r="Q85" s="1"/>
      <c r="R85" s="2"/>
      <c r="T85" s="1"/>
    </row>
    <row r="86" spans="1:29" s="3" customFormat="1" ht="10.199999999999999" x14ac:dyDescent="0.2">
      <c r="A86" s="1"/>
      <c r="B86" s="2"/>
      <c r="C86" s="1"/>
      <c r="D86" s="1"/>
      <c r="K86" s="4"/>
      <c r="L86" s="1"/>
      <c r="AC86" s="5"/>
    </row>
    <row r="87" spans="1:29" x14ac:dyDescent="0.25">
      <c r="Z87">
        <f>SUM(Z3:Z86)</f>
        <v>427200</v>
      </c>
    </row>
    <row r="88" spans="1:29" s="3" customFormat="1" ht="10.199999999999999" x14ac:dyDescent="0.2">
      <c r="A88" s="70"/>
      <c r="B88" s="2"/>
      <c r="C88" s="1"/>
      <c r="D88" s="1"/>
      <c r="K88" s="4"/>
      <c r="L88" s="1"/>
      <c r="Q88" s="1"/>
      <c r="R88" s="2"/>
      <c r="T88" s="1"/>
    </row>
    <row r="90" spans="1:29" s="3" customFormat="1" ht="10.199999999999999" x14ac:dyDescent="0.2">
      <c r="A90" s="1"/>
      <c r="B90" s="2"/>
      <c r="C90" s="1"/>
      <c r="D90" s="1"/>
      <c r="K90" s="4"/>
      <c r="L90" s="1"/>
      <c r="Q90" s="1"/>
      <c r="R90" s="2"/>
      <c r="T90" s="1"/>
    </row>
    <row r="92" spans="1:29" s="3" customFormat="1" ht="10.199999999999999" x14ac:dyDescent="0.2">
      <c r="A92" s="1"/>
      <c r="B92" s="2"/>
      <c r="C92" s="1"/>
      <c r="D92" s="1"/>
      <c r="K92" s="4"/>
      <c r="L92" s="1"/>
      <c r="Q92" s="1"/>
      <c r="R92" s="2"/>
      <c r="T92" s="1"/>
    </row>
    <row r="93" spans="1:29" s="3" customFormat="1" ht="10.199999999999999" x14ac:dyDescent="0.2">
      <c r="A93" s="1"/>
      <c r="B93" s="2"/>
      <c r="C93" s="1"/>
      <c r="D93" s="1"/>
      <c r="K93" s="4"/>
      <c r="L93" s="1"/>
      <c r="Q93" s="1"/>
      <c r="R93" s="2"/>
      <c r="T93" s="1"/>
    </row>
    <row r="101" spans="1:29" s="3" customFormat="1" ht="11.85" customHeight="1" x14ac:dyDescent="0.2">
      <c r="A101" s="1"/>
      <c r="B101" s="2"/>
      <c r="C101" s="1"/>
      <c r="D101" s="1"/>
      <c r="K101" s="4"/>
      <c r="L101" s="1"/>
      <c r="Q101" s="1"/>
      <c r="R101" s="2"/>
      <c r="T101" s="1"/>
      <c r="X101" s="16"/>
      <c r="AC101" s="5"/>
    </row>
  </sheetData>
  <phoneticPr fontId="0" type="noConversion"/>
  <pageMargins left="0.75" right="0.75" top="1" bottom="1" header="0.5" footer="0.5"/>
  <pageSetup scale="42" fitToHeight="3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22</vt:i4>
      </vt:variant>
    </vt:vector>
  </HeadingPairs>
  <TitlesOfParts>
    <vt:vector size="54" baseType="lpstr">
      <vt:lpstr>SUMMARY</vt:lpstr>
      <vt:lpstr>FEB(28)</vt:lpstr>
      <vt:lpstr>FEB(27)</vt:lpstr>
      <vt:lpstr>FEB(26)</vt:lpstr>
      <vt:lpstr>FEB(25)</vt:lpstr>
      <vt:lpstr>FEB(24)</vt:lpstr>
      <vt:lpstr>FEB(23)</vt:lpstr>
      <vt:lpstr>FEB(22)</vt:lpstr>
      <vt:lpstr>FEB(21)</vt:lpstr>
      <vt:lpstr>FEB(20)</vt:lpstr>
      <vt:lpstr>FEB(19)</vt:lpstr>
      <vt:lpstr>FEB(18)</vt:lpstr>
      <vt:lpstr>FEB(17)</vt:lpstr>
      <vt:lpstr>FEB(16)</vt:lpstr>
      <vt:lpstr>FEB(15)</vt:lpstr>
      <vt:lpstr>FEB(14)</vt:lpstr>
      <vt:lpstr>FEB(13)</vt:lpstr>
      <vt:lpstr>FEB(12)</vt:lpstr>
      <vt:lpstr>FEB(11)</vt:lpstr>
      <vt:lpstr>FEB(10)</vt:lpstr>
      <vt:lpstr>FEB(9)</vt:lpstr>
      <vt:lpstr>FEB(8)</vt:lpstr>
      <vt:lpstr>FEB(7)</vt:lpstr>
      <vt:lpstr>FEB(6)</vt:lpstr>
      <vt:lpstr>FEB(5)</vt:lpstr>
      <vt:lpstr>FEB(4)</vt:lpstr>
      <vt:lpstr>FEB(3)</vt:lpstr>
      <vt:lpstr>FEB(2)</vt:lpstr>
      <vt:lpstr>FEB(1)</vt:lpstr>
      <vt:lpstr>PEAK BOOKOUTS</vt:lpstr>
      <vt:lpstr>OFF PEAK BOOKOUTS</vt:lpstr>
      <vt:lpstr>SUNDAY BOOKOUTS</vt:lpstr>
      <vt:lpstr>'FEB(10)'!Print_Area</vt:lpstr>
      <vt:lpstr>'FEB(12)'!Print_Area</vt:lpstr>
      <vt:lpstr>'FEB(13)'!Print_Area</vt:lpstr>
      <vt:lpstr>'FEB(14)'!Print_Area</vt:lpstr>
      <vt:lpstr>'FEB(15)'!Print_Area</vt:lpstr>
      <vt:lpstr>'FEB(16)'!Print_Area</vt:lpstr>
      <vt:lpstr>'FEB(17)'!Print_Area</vt:lpstr>
      <vt:lpstr>'FEB(18)'!Print_Area</vt:lpstr>
      <vt:lpstr>'FEB(19)'!Print_Area</vt:lpstr>
      <vt:lpstr>'FEB(20)'!Print_Area</vt:lpstr>
      <vt:lpstr>'FEB(21)'!Print_Area</vt:lpstr>
      <vt:lpstr>'FEB(22)'!Print_Area</vt:lpstr>
      <vt:lpstr>'FEB(23)'!Print_Area</vt:lpstr>
      <vt:lpstr>'FEB(24)'!Print_Area</vt:lpstr>
      <vt:lpstr>'FEB(25)'!Print_Area</vt:lpstr>
      <vt:lpstr>'FEB(26)'!Print_Area</vt:lpstr>
      <vt:lpstr>'FEB(27)'!Print_Area</vt:lpstr>
      <vt:lpstr>'FEB(28)'!Print_Area</vt:lpstr>
      <vt:lpstr>'FEB(6)'!Print_Area</vt:lpstr>
      <vt:lpstr>'FEB(7)'!Print_Area</vt:lpstr>
      <vt:lpstr>'FEB(8)'!Print_Area</vt:lpstr>
      <vt:lpstr>'FEB(9)'!Print_Area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 Semperger</dc:creator>
  <cp:lastModifiedBy>Havlíček Jan</cp:lastModifiedBy>
  <cp:lastPrinted>2001-08-16T18:24:57Z</cp:lastPrinted>
  <dcterms:created xsi:type="dcterms:W3CDTF">2000-12-20T21:08:08Z</dcterms:created>
  <dcterms:modified xsi:type="dcterms:W3CDTF">2023-09-10T11:12:22Z</dcterms:modified>
</cp:coreProperties>
</file>