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00" yWindow="-36" windowWidth="14040" windowHeight="8772"/>
  </bookViews>
  <sheets>
    <sheet name="Sheet1" sheetId="1" r:id="rId1"/>
  </sheets>
  <definedNames>
    <definedName name="_xlnm.Print_Area" localSheetId="0">Sheet1!$A$2:$M$99</definedName>
  </definedNames>
  <calcPr calcId="92512"/>
</workbook>
</file>

<file path=xl/calcChain.xml><?xml version="1.0" encoding="utf-8"?>
<calcChain xmlns="http://schemas.openxmlformats.org/spreadsheetml/2006/main">
  <c r="D10" i="1" l="1"/>
  <c r="H10" i="1"/>
  <c r="D11" i="1"/>
  <c r="H11" i="1"/>
  <c r="M11" i="1"/>
  <c r="D12" i="1"/>
  <c r="H12" i="1"/>
  <c r="M12" i="1"/>
  <c r="D13" i="1"/>
  <c r="H13" i="1"/>
  <c r="M13" i="1"/>
  <c r="D14" i="1"/>
  <c r="H14" i="1"/>
  <c r="M14" i="1"/>
  <c r="D15" i="1"/>
  <c r="H15" i="1"/>
  <c r="M15" i="1"/>
  <c r="D16" i="1"/>
  <c r="H16" i="1"/>
  <c r="M16" i="1"/>
  <c r="D17" i="1"/>
  <c r="H17" i="1"/>
  <c r="M17" i="1"/>
  <c r="D18" i="1"/>
  <c r="H18" i="1"/>
  <c r="M18" i="1"/>
  <c r="D19" i="1"/>
  <c r="H19" i="1"/>
  <c r="M19" i="1"/>
  <c r="D20" i="1"/>
  <c r="H20" i="1"/>
  <c r="M20" i="1"/>
  <c r="D21" i="1"/>
  <c r="H21" i="1"/>
  <c r="M21" i="1"/>
  <c r="D22" i="1"/>
  <c r="H22" i="1"/>
  <c r="M22" i="1"/>
  <c r="D23" i="1"/>
  <c r="H23" i="1"/>
  <c r="M23" i="1"/>
  <c r="D24" i="1"/>
  <c r="H24" i="1"/>
  <c r="M24" i="1"/>
  <c r="D25" i="1"/>
  <c r="H25" i="1"/>
  <c r="M25" i="1"/>
  <c r="D26" i="1"/>
  <c r="H26" i="1"/>
  <c r="M26" i="1"/>
  <c r="D27" i="1"/>
  <c r="H27" i="1"/>
  <c r="M27" i="1"/>
  <c r="D28" i="1"/>
  <c r="H28" i="1"/>
  <c r="M28" i="1"/>
  <c r="D29" i="1"/>
  <c r="H29" i="1"/>
  <c r="M29" i="1"/>
  <c r="D30" i="1"/>
  <c r="H30" i="1"/>
  <c r="M30" i="1"/>
  <c r="D31" i="1"/>
  <c r="H31" i="1"/>
  <c r="M31" i="1"/>
  <c r="D32" i="1"/>
  <c r="H32" i="1"/>
  <c r="M32" i="1"/>
  <c r="H33" i="1"/>
  <c r="M33" i="1"/>
  <c r="H34" i="1"/>
  <c r="H35" i="1"/>
  <c r="H36" i="1"/>
  <c r="H37" i="1"/>
  <c r="H38" i="1"/>
  <c r="H39" i="1"/>
  <c r="A40" i="1"/>
  <c r="D40" i="1"/>
  <c r="H40" i="1"/>
  <c r="H41" i="1"/>
  <c r="J41" i="1"/>
  <c r="M41" i="1"/>
  <c r="H42" i="1"/>
  <c r="H43" i="1"/>
  <c r="H44" i="1"/>
  <c r="H45" i="1"/>
  <c r="H46" i="1"/>
  <c r="H47" i="1"/>
  <c r="H48" i="1"/>
  <c r="H49" i="1"/>
  <c r="H50" i="1"/>
  <c r="H51" i="1"/>
  <c r="H52" i="1"/>
  <c r="H53" i="1"/>
  <c r="F55" i="1"/>
  <c r="H55" i="1"/>
  <c r="C60" i="1"/>
  <c r="D60" i="1"/>
  <c r="H60" i="1"/>
  <c r="M6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A83" i="1"/>
  <c r="D83" i="1"/>
  <c r="D91" i="1"/>
  <c r="C122" i="1"/>
</calcChain>
</file>

<file path=xl/sharedStrings.xml><?xml version="1.0" encoding="utf-8"?>
<sst xmlns="http://schemas.openxmlformats.org/spreadsheetml/2006/main" count="88" uniqueCount="14">
  <si>
    <t>MichCon City Gates</t>
  </si>
  <si>
    <t>Chicago City Gates</t>
  </si>
  <si>
    <t>CONSUMERS City Gates</t>
  </si>
  <si>
    <t>Volume</t>
  </si>
  <si>
    <t>Price</t>
  </si>
  <si>
    <t>Dollars</t>
  </si>
  <si>
    <t xml:space="preserve"> </t>
  </si>
  <si>
    <t>total volume</t>
  </si>
  <si>
    <t>low price</t>
  </si>
  <si>
    <t>high price</t>
  </si>
  <si>
    <t>wacog</t>
  </si>
  <si>
    <t xml:space="preserve">          MAINLINE 7 Price</t>
  </si>
  <si>
    <t>Enron North America</t>
  </si>
  <si>
    <t>April, 2001 Price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</si>
</sst>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9" formatCode="_(* #,##0.000_);_(* \(#,##0.000\);_(* &quot;-&quot;??_);_(@_)"/>
    <numFmt numFmtId="176" formatCode="0.0000"/>
    <numFmt numFmtId="178" formatCode="&quot;$&quot;#,##0.000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Continuous"/>
    </xf>
    <xf numFmtId="44" fontId="0" fillId="0" borderId="0" xfId="1" applyFont="1"/>
    <xf numFmtId="0" fontId="1" fillId="0" borderId="0" xfId="0" applyFont="1"/>
    <xf numFmtId="0" fontId="3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Continuous"/>
    </xf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169" fontId="0" fillId="0" borderId="0" xfId="0" applyNumberFormat="1"/>
    <xf numFmtId="178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indent="5"/>
    </xf>
    <xf numFmtId="44" fontId="0" fillId="0" borderId="0" xfId="0" applyNumberFormat="1" applyAlignment="1">
      <alignment horizontal="centerContinuous"/>
    </xf>
    <xf numFmtId="44" fontId="0" fillId="0" borderId="0" xfId="0" applyNumberFormat="1"/>
    <xf numFmtId="176" fontId="0" fillId="0" borderId="0" xfId="0" applyNumberFormat="1" applyAlignment="1">
      <alignment horizontal="centerContinuous"/>
    </xf>
    <xf numFmtId="165" fontId="0" fillId="0" borderId="0" xfId="0" applyNumberFormat="1"/>
    <xf numFmtId="164" fontId="0" fillId="0" borderId="0" xfId="0" applyNumberFormat="1"/>
    <xf numFmtId="3" fontId="0" fillId="0" borderId="0" xfId="1" applyNumberFormat="1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45" workbookViewId="0">
      <selection activeCell="A40" sqref="A40"/>
    </sheetView>
  </sheetViews>
  <sheetFormatPr defaultRowHeight="13.2" x14ac:dyDescent="0.25"/>
  <cols>
    <col min="1" max="1" width="8.33203125" customWidth="1"/>
    <col min="2" max="2" width="8.88671875" customWidth="1"/>
    <col min="3" max="3" width="1.5546875" customWidth="1"/>
    <col min="4" max="4" width="13.109375" customWidth="1"/>
    <col min="5" max="5" width="8.88671875" customWidth="1"/>
    <col min="6" max="6" width="8.5546875" customWidth="1"/>
    <col min="7" max="7" width="12.33203125" bestFit="1" customWidth="1"/>
    <col min="8" max="8" width="17.5546875" customWidth="1"/>
    <col min="9" max="9" width="7.109375" customWidth="1"/>
    <col min="10" max="10" width="8.33203125" customWidth="1"/>
    <col min="11" max="11" width="10.109375" customWidth="1"/>
    <col min="12" max="12" width="3.88671875" customWidth="1"/>
    <col min="13" max="13" width="11.5546875" customWidth="1"/>
  </cols>
  <sheetData>
    <row r="1" spans="1:13" ht="12.75" hidden="1" customHeight="1" x14ac:dyDescent="0.25"/>
    <row r="2" spans="1:13" x14ac:dyDescent="0.25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17.399999999999999" x14ac:dyDescent="0.3">
      <c r="A4" s="27" t="s">
        <v>13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7.399999999999999" x14ac:dyDescent="0.3">
      <c r="A7" s="27" t="s">
        <v>0</v>
      </c>
      <c r="B7" s="27"/>
      <c r="C7" s="27"/>
      <c r="D7" s="27"/>
      <c r="E7" s="17"/>
      <c r="F7" s="27" t="s">
        <v>1</v>
      </c>
      <c r="G7" s="27"/>
      <c r="H7" s="27"/>
      <c r="I7" s="18"/>
      <c r="J7" s="27" t="s">
        <v>2</v>
      </c>
      <c r="K7" s="27"/>
      <c r="L7" s="27"/>
      <c r="M7" s="27"/>
    </row>
    <row r="8" spans="1:13" x14ac:dyDescent="0.25">
      <c r="A8" s="4" t="s">
        <v>3</v>
      </c>
      <c r="B8" s="4" t="s">
        <v>4</v>
      </c>
      <c r="C8" s="4"/>
      <c r="D8" s="4" t="s">
        <v>5</v>
      </c>
      <c r="E8" s="4"/>
      <c r="F8" s="4" t="s">
        <v>3</v>
      </c>
      <c r="G8" s="4" t="s">
        <v>4</v>
      </c>
      <c r="H8" s="12" t="s">
        <v>5</v>
      </c>
      <c r="J8" s="4" t="s">
        <v>3</v>
      </c>
      <c r="K8" s="4" t="s">
        <v>4</v>
      </c>
      <c r="L8" s="3"/>
      <c r="M8" s="4" t="s">
        <v>5</v>
      </c>
    </row>
    <row r="9" spans="1:13" x14ac:dyDescent="0.25">
      <c r="C9" t="s">
        <v>6</v>
      </c>
      <c r="J9" s="11" t="s">
        <v>6</v>
      </c>
      <c r="K9" s="11" t="s">
        <v>6</v>
      </c>
      <c r="L9" s="4"/>
      <c r="M9" s="4"/>
    </row>
    <row r="10" spans="1:13" x14ac:dyDescent="0.25">
      <c r="A10">
        <v>10000</v>
      </c>
      <c r="B10" s="5">
        <v>5.1100000000000003</v>
      </c>
      <c r="C10" s="2" t="s">
        <v>6</v>
      </c>
      <c r="D10" s="7">
        <f>A10*B10</f>
        <v>51100</v>
      </c>
      <c r="F10">
        <v>1000</v>
      </c>
      <c r="G10" s="6">
        <v>4.9400000000000004</v>
      </c>
      <c r="H10" s="7">
        <f>F10*G10</f>
        <v>4940</v>
      </c>
      <c r="I10" t="s">
        <v>6</v>
      </c>
      <c r="L10" t="s">
        <v>6</v>
      </c>
    </row>
    <row r="11" spans="1:13" x14ac:dyDescent="0.25">
      <c r="A11">
        <v>1000</v>
      </c>
      <c r="B11" s="5">
        <v>5.07</v>
      </c>
      <c r="C11" s="2" t="s">
        <v>6</v>
      </c>
      <c r="D11" s="7">
        <f t="shared" ref="D11:D31" si="0">A11*B11</f>
        <v>5070</v>
      </c>
      <c r="F11">
        <v>15000</v>
      </c>
      <c r="G11" s="6">
        <v>4.91</v>
      </c>
      <c r="H11" s="7">
        <f t="shared" ref="H11:H26" si="1">F11*G11</f>
        <v>73650</v>
      </c>
      <c r="I11" t="s">
        <v>6</v>
      </c>
      <c r="J11">
        <v>0</v>
      </c>
      <c r="K11" s="6">
        <v>0</v>
      </c>
      <c r="L11" s="2" t="s">
        <v>6</v>
      </c>
      <c r="M11" s="7">
        <f>J11*K11</f>
        <v>0</v>
      </c>
    </row>
    <row r="12" spans="1:13" x14ac:dyDescent="0.25">
      <c r="A12">
        <v>2000</v>
      </c>
      <c r="B12" s="5">
        <v>5.125</v>
      </c>
      <c r="C12" s="2" t="s">
        <v>6</v>
      </c>
      <c r="D12" s="7">
        <f t="shared" si="0"/>
        <v>10250</v>
      </c>
      <c r="F12">
        <v>2000</v>
      </c>
      <c r="G12" s="6">
        <v>5.4749999999999996</v>
      </c>
      <c r="H12" s="7">
        <f t="shared" si="1"/>
        <v>10950</v>
      </c>
      <c r="I12" t="s">
        <v>6</v>
      </c>
      <c r="J12">
        <v>0</v>
      </c>
      <c r="K12" s="6">
        <v>0</v>
      </c>
      <c r="L12" s="2" t="s">
        <v>6</v>
      </c>
      <c r="M12" s="7">
        <f t="shared" ref="M12:M27" si="2">J12*K12</f>
        <v>0</v>
      </c>
    </row>
    <row r="13" spans="1:13" x14ac:dyDescent="0.25">
      <c r="A13">
        <v>12000</v>
      </c>
      <c r="B13" s="5">
        <v>5.14</v>
      </c>
      <c r="C13" s="2" t="s">
        <v>6</v>
      </c>
      <c r="D13" s="7">
        <f t="shared" si="0"/>
        <v>61679.999999999993</v>
      </c>
      <c r="F13">
        <v>4.915</v>
      </c>
      <c r="G13" s="6">
        <v>5.57</v>
      </c>
      <c r="H13" s="7">
        <f t="shared" si="1"/>
        <v>27.376550000000002</v>
      </c>
      <c r="J13">
        <v>0</v>
      </c>
      <c r="K13" s="6">
        <v>0</v>
      </c>
      <c r="L13" s="2" t="s">
        <v>6</v>
      </c>
      <c r="M13" s="7">
        <f t="shared" si="2"/>
        <v>0</v>
      </c>
    </row>
    <row r="14" spans="1:13" x14ac:dyDescent="0.25">
      <c r="A14">
        <v>2500</v>
      </c>
      <c r="B14" s="5">
        <v>5.1050000000000004</v>
      </c>
      <c r="C14" s="2" t="s">
        <v>6</v>
      </c>
      <c r="D14" s="7">
        <f t="shared" si="0"/>
        <v>12762.500000000002</v>
      </c>
      <c r="F14">
        <v>9500</v>
      </c>
      <c r="G14" s="6">
        <v>4.95</v>
      </c>
      <c r="H14" s="7">
        <f t="shared" si="1"/>
        <v>47025</v>
      </c>
      <c r="I14" t="s">
        <v>6</v>
      </c>
      <c r="J14">
        <v>0</v>
      </c>
      <c r="K14" s="6">
        <v>0</v>
      </c>
      <c r="L14" s="2" t="s">
        <v>6</v>
      </c>
      <c r="M14" s="7">
        <f t="shared" si="2"/>
        <v>0</v>
      </c>
    </row>
    <row r="15" spans="1:13" x14ac:dyDescent="0.25">
      <c r="A15">
        <v>10000</v>
      </c>
      <c r="B15" s="5">
        <v>5.13</v>
      </c>
      <c r="C15" s="2" t="s">
        <v>6</v>
      </c>
      <c r="D15" s="7">
        <f t="shared" si="0"/>
        <v>51300</v>
      </c>
      <c r="F15">
        <v>1000</v>
      </c>
      <c r="G15" s="6">
        <v>4.9550000000000001</v>
      </c>
      <c r="H15" s="7">
        <f t="shared" si="1"/>
        <v>4955</v>
      </c>
      <c r="J15">
        <v>0</v>
      </c>
      <c r="K15" s="6">
        <v>0</v>
      </c>
      <c r="L15" s="2" t="s">
        <v>6</v>
      </c>
      <c r="M15" s="7">
        <f t="shared" si="2"/>
        <v>0</v>
      </c>
    </row>
    <row r="16" spans="1:13" x14ac:dyDescent="0.25">
      <c r="A16">
        <v>1000</v>
      </c>
      <c r="B16" s="5">
        <v>5.17</v>
      </c>
      <c r="C16" s="2" t="s">
        <v>6</v>
      </c>
      <c r="D16" s="7">
        <f t="shared" si="0"/>
        <v>5170</v>
      </c>
      <c r="F16">
        <v>1000</v>
      </c>
      <c r="G16" s="6">
        <v>4.93</v>
      </c>
      <c r="H16" s="7">
        <f t="shared" si="1"/>
        <v>4930</v>
      </c>
      <c r="J16">
        <v>0</v>
      </c>
      <c r="K16" s="6">
        <v>0</v>
      </c>
      <c r="L16" s="2" t="s">
        <v>6</v>
      </c>
      <c r="M16" s="7">
        <f t="shared" si="2"/>
        <v>0</v>
      </c>
    </row>
    <row r="17" spans="1:13" x14ac:dyDescent="0.25">
      <c r="A17">
        <v>2500</v>
      </c>
      <c r="B17" s="5">
        <v>5.1159999999999997</v>
      </c>
      <c r="C17" s="2" t="s">
        <v>6</v>
      </c>
      <c r="D17" s="7">
        <f t="shared" si="0"/>
        <v>12790</v>
      </c>
      <c r="F17">
        <v>1000</v>
      </c>
      <c r="G17" s="6">
        <v>4.93</v>
      </c>
      <c r="H17" s="7">
        <f t="shared" si="1"/>
        <v>4930</v>
      </c>
      <c r="I17" t="s">
        <v>6</v>
      </c>
      <c r="J17">
        <v>0</v>
      </c>
      <c r="K17" s="6">
        <v>0</v>
      </c>
      <c r="L17" s="2" t="s">
        <v>6</v>
      </c>
      <c r="M17" s="7">
        <f t="shared" si="2"/>
        <v>0</v>
      </c>
    </row>
    <row r="18" spans="1:13" x14ac:dyDescent="0.25">
      <c r="A18">
        <v>10000</v>
      </c>
      <c r="B18" s="5">
        <v>5.1384999999999996</v>
      </c>
      <c r="C18" s="2" t="s">
        <v>6</v>
      </c>
      <c r="D18" s="7">
        <f t="shared" si="0"/>
        <v>51384.999999999993</v>
      </c>
      <c r="F18">
        <v>4000</v>
      </c>
      <c r="G18" s="6">
        <v>4.9349999999999996</v>
      </c>
      <c r="H18" s="7">
        <f t="shared" si="1"/>
        <v>19740</v>
      </c>
      <c r="J18">
        <v>0</v>
      </c>
      <c r="K18" s="6">
        <v>0</v>
      </c>
      <c r="L18" s="2" t="s">
        <v>6</v>
      </c>
      <c r="M18" s="7">
        <f t="shared" si="2"/>
        <v>0</v>
      </c>
    </row>
    <row r="19" spans="1:13" x14ac:dyDescent="0.25">
      <c r="A19">
        <v>1300</v>
      </c>
      <c r="B19" s="5">
        <v>5.1535000000000002</v>
      </c>
      <c r="C19" s="2" t="s">
        <v>6</v>
      </c>
      <c r="D19" s="7">
        <f t="shared" si="0"/>
        <v>6699.55</v>
      </c>
      <c r="F19">
        <v>1000</v>
      </c>
      <c r="G19" s="6">
        <v>4.9349999999999996</v>
      </c>
      <c r="H19" s="7">
        <f t="shared" si="1"/>
        <v>4935</v>
      </c>
      <c r="J19">
        <v>0</v>
      </c>
      <c r="K19" s="6">
        <v>0</v>
      </c>
      <c r="L19" s="2" t="s">
        <v>6</v>
      </c>
      <c r="M19" s="7">
        <f t="shared" si="2"/>
        <v>0</v>
      </c>
    </row>
    <row r="20" spans="1:13" x14ac:dyDescent="0.25">
      <c r="A20">
        <v>10000</v>
      </c>
      <c r="B20" s="5">
        <v>5.1585000000000001</v>
      </c>
      <c r="C20" s="2" t="s">
        <v>6</v>
      </c>
      <c r="D20" s="7">
        <f t="shared" si="0"/>
        <v>51585</v>
      </c>
      <c r="F20">
        <v>4500</v>
      </c>
      <c r="G20" s="6">
        <v>4.9550000000000001</v>
      </c>
      <c r="H20" s="7">
        <f t="shared" si="1"/>
        <v>22297.5</v>
      </c>
      <c r="J20">
        <v>0</v>
      </c>
      <c r="K20" s="6">
        <v>0</v>
      </c>
      <c r="L20" s="2" t="s">
        <v>6</v>
      </c>
      <c r="M20" s="7">
        <f t="shared" si="2"/>
        <v>0</v>
      </c>
    </row>
    <row r="21" spans="1:13" x14ac:dyDescent="0.25">
      <c r="A21">
        <v>1100</v>
      </c>
      <c r="B21" s="5">
        <v>5.16</v>
      </c>
      <c r="C21" s="2" t="s">
        <v>6</v>
      </c>
      <c r="D21" s="7">
        <f t="shared" si="0"/>
        <v>5676</v>
      </c>
      <c r="F21">
        <v>1000</v>
      </c>
      <c r="G21" s="6">
        <v>4.96</v>
      </c>
      <c r="H21" s="7">
        <f t="shared" si="1"/>
        <v>4960</v>
      </c>
      <c r="J21">
        <v>0</v>
      </c>
      <c r="K21" s="6">
        <v>0</v>
      </c>
      <c r="L21" s="2" t="s">
        <v>6</v>
      </c>
      <c r="M21" s="7">
        <f t="shared" si="2"/>
        <v>0</v>
      </c>
    </row>
    <row r="22" spans="1:13" x14ac:dyDescent="0.25">
      <c r="A22">
        <v>1800</v>
      </c>
      <c r="B22" s="5">
        <v>5.141</v>
      </c>
      <c r="C22" s="2" t="s">
        <v>6</v>
      </c>
      <c r="D22" s="7">
        <f t="shared" si="0"/>
        <v>9253.7999999999993</v>
      </c>
      <c r="F22">
        <v>2000</v>
      </c>
      <c r="G22" s="6">
        <v>4.97</v>
      </c>
      <c r="H22" s="7">
        <f t="shared" si="1"/>
        <v>9940</v>
      </c>
      <c r="J22">
        <v>0</v>
      </c>
      <c r="K22" s="6">
        <v>0</v>
      </c>
      <c r="L22" s="2" t="s">
        <v>6</v>
      </c>
      <c r="M22" s="7">
        <f t="shared" si="2"/>
        <v>0</v>
      </c>
    </row>
    <row r="23" spans="1:13" x14ac:dyDescent="0.25">
      <c r="A23">
        <v>10000</v>
      </c>
      <c r="B23" s="5">
        <v>5.15</v>
      </c>
      <c r="C23" s="2" t="s">
        <v>6</v>
      </c>
      <c r="D23" s="7">
        <f t="shared" si="0"/>
        <v>51500</v>
      </c>
      <c r="F23">
        <v>2000</v>
      </c>
      <c r="G23" s="6">
        <v>4.9749999999999996</v>
      </c>
      <c r="H23" s="7">
        <f t="shared" si="1"/>
        <v>9950</v>
      </c>
      <c r="J23">
        <v>0</v>
      </c>
      <c r="K23" s="6">
        <v>0</v>
      </c>
      <c r="L23" s="2" t="s">
        <v>6</v>
      </c>
      <c r="M23" s="7">
        <f t="shared" si="2"/>
        <v>0</v>
      </c>
    </row>
    <row r="24" spans="1:13" x14ac:dyDescent="0.25">
      <c r="A24">
        <v>13100</v>
      </c>
      <c r="B24" s="5">
        <v>5.16</v>
      </c>
      <c r="C24" s="2"/>
      <c r="D24" s="7">
        <f t="shared" si="0"/>
        <v>67596</v>
      </c>
      <c r="F24">
        <v>1000</v>
      </c>
      <c r="G24" s="6">
        <v>4.99</v>
      </c>
      <c r="H24" s="7">
        <f t="shared" si="1"/>
        <v>4990</v>
      </c>
      <c r="J24">
        <v>0</v>
      </c>
      <c r="K24" s="6">
        <v>0</v>
      </c>
      <c r="L24" s="2" t="s">
        <v>6</v>
      </c>
      <c r="M24" s="7">
        <f t="shared" si="2"/>
        <v>0</v>
      </c>
    </row>
    <row r="25" spans="1:13" x14ac:dyDescent="0.25">
      <c r="A25">
        <v>10000</v>
      </c>
      <c r="B25" s="5">
        <v>5.14</v>
      </c>
      <c r="C25" s="2"/>
      <c r="D25" s="7">
        <f t="shared" si="0"/>
        <v>51400</v>
      </c>
      <c r="F25">
        <v>2000</v>
      </c>
      <c r="G25" s="6">
        <v>5</v>
      </c>
      <c r="H25" s="7">
        <f t="shared" si="1"/>
        <v>10000</v>
      </c>
      <c r="J25">
        <v>0</v>
      </c>
      <c r="K25" s="6">
        <v>0</v>
      </c>
      <c r="L25" s="2"/>
      <c r="M25" s="7">
        <f t="shared" si="2"/>
        <v>0</v>
      </c>
    </row>
    <row r="26" spans="1:13" x14ac:dyDescent="0.25">
      <c r="B26" s="5">
        <v>0</v>
      </c>
      <c r="C26" s="2"/>
      <c r="D26" s="7">
        <f t="shared" si="0"/>
        <v>0</v>
      </c>
      <c r="F26">
        <v>2000</v>
      </c>
      <c r="G26" s="6">
        <v>4.9749999999999996</v>
      </c>
      <c r="H26" s="7">
        <f t="shared" si="1"/>
        <v>9950</v>
      </c>
      <c r="J26">
        <v>0</v>
      </c>
      <c r="K26" s="6">
        <v>0</v>
      </c>
      <c r="L26" s="2"/>
      <c r="M26" s="7">
        <f t="shared" si="2"/>
        <v>0</v>
      </c>
    </row>
    <row r="27" spans="1:13" x14ac:dyDescent="0.25">
      <c r="A27">
        <v>0</v>
      </c>
      <c r="B27" s="5">
        <v>0</v>
      </c>
      <c r="C27" s="2"/>
      <c r="D27" s="7">
        <f t="shared" si="0"/>
        <v>0</v>
      </c>
      <c r="F27">
        <v>10000</v>
      </c>
      <c r="G27" s="6">
        <v>5.0350000000000001</v>
      </c>
      <c r="H27" s="7">
        <f t="shared" ref="H27:H46" si="3">F27*G27</f>
        <v>50350</v>
      </c>
      <c r="J27">
        <v>0</v>
      </c>
      <c r="K27" s="6">
        <v>0</v>
      </c>
      <c r="L27" s="2"/>
      <c r="M27" s="7">
        <f t="shared" si="2"/>
        <v>0</v>
      </c>
    </row>
    <row r="28" spans="1:13" x14ac:dyDescent="0.25">
      <c r="A28">
        <v>0</v>
      </c>
      <c r="B28" s="5">
        <v>0</v>
      </c>
      <c r="C28" s="2"/>
      <c r="D28" s="7">
        <f t="shared" si="0"/>
        <v>0</v>
      </c>
      <c r="F28">
        <v>10000</v>
      </c>
      <c r="G28" s="6">
        <v>5.04</v>
      </c>
      <c r="H28" s="7">
        <f t="shared" si="3"/>
        <v>50400</v>
      </c>
      <c r="J28">
        <v>0</v>
      </c>
      <c r="K28" s="6">
        <v>0</v>
      </c>
      <c r="L28" s="2"/>
      <c r="M28" s="7">
        <f t="shared" ref="M28:M33" si="4">J28*K28</f>
        <v>0</v>
      </c>
    </row>
    <row r="29" spans="1:13" x14ac:dyDescent="0.25">
      <c r="A29">
        <v>0</v>
      </c>
      <c r="B29" s="5">
        <v>0</v>
      </c>
      <c r="C29" s="2"/>
      <c r="D29" s="7">
        <f t="shared" si="0"/>
        <v>0</v>
      </c>
      <c r="F29">
        <v>12500</v>
      </c>
      <c r="G29" s="6">
        <v>5.04</v>
      </c>
      <c r="H29" s="7">
        <f t="shared" si="3"/>
        <v>63000</v>
      </c>
      <c r="J29">
        <v>0</v>
      </c>
      <c r="K29" s="6">
        <v>0</v>
      </c>
      <c r="L29" s="2"/>
      <c r="M29" s="7">
        <f t="shared" si="4"/>
        <v>0</v>
      </c>
    </row>
    <row r="30" spans="1:13" x14ac:dyDescent="0.25">
      <c r="D30" s="8">
        <f t="shared" si="0"/>
        <v>0</v>
      </c>
      <c r="F30">
        <v>7500</v>
      </c>
      <c r="G30" s="6">
        <v>5.04</v>
      </c>
      <c r="H30" s="7">
        <f t="shared" si="3"/>
        <v>37800</v>
      </c>
      <c r="J30">
        <v>0</v>
      </c>
      <c r="K30" s="6">
        <v>0</v>
      </c>
      <c r="L30" s="2"/>
      <c r="M30" s="7">
        <f t="shared" si="4"/>
        <v>0</v>
      </c>
    </row>
    <row r="31" spans="1:13" x14ac:dyDescent="0.25">
      <c r="D31" s="8">
        <f t="shared" si="0"/>
        <v>0</v>
      </c>
      <c r="F31">
        <v>5000</v>
      </c>
      <c r="G31" s="6">
        <v>5.05</v>
      </c>
      <c r="H31" s="7">
        <f t="shared" si="3"/>
        <v>25250</v>
      </c>
      <c r="I31" t="s">
        <v>6</v>
      </c>
      <c r="M31" s="8">
        <f t="shared" si="4"/>
        <v>0</v>
      </c>
    </row>
    <row r="32" spans="1:13" x14ac:dyDescent="0.25">
      <c r="D32" s="8">
        <f>A32*B32</f>
        <v>0</v>
      </c>
      <c r="F32">
        <v>15000</v>
      </c>
      <c r="G32" s="6">
        <v>5.0549999999999997</v>
      </c>
      <c r="H32" s="7">
        <f t="shared" si="3"/>
        <v>75825</v>
      </c>
      <c r="M32" s="8">
        <f t="shared" si="4"/>
        <v>0</v>
      </c>
    </row>
    <row r="33" spans="1:13" x14ac:dyDescent="0.25">
      <c r="D33" s="8"/>
      <c r="F33">
        <v>12500</v>
      </c>
      <c r="G33" s="6">
        <v>5.0599999999999996</v>
      </c>
      <c r="H33" s="7">
        <f t="shared" si="3"/>
        <v>63249.999999999993</v>
      </c>
      <c r="M33" s="8">
        <f t="shared" si="4"/>
        <v>0</v>
      </c>
    </row>
    <row r="34" spans="1:13" x14ac:dyDescent="0.25">
      <c r="D34" s="8"/>
      <c r="F34">
        <v>10000</v>
      </c>
      <c r="G34" s="6">
        <v>5.0075000000000003</v>
      </c>
      <c r="H34" s="7">
        <f t="shared" si="3"/>
        <v>50075</v>
      </c>
      <c r="M34" s="8"/>
    </row>
    <row r="35" spans="1:13" x14ac:dyDescent="0.25">
      <c r="D35" s="8"/>
      <c r="F35">
        <v>10000</v>
      </c>
      <c r="G35" s="6">
        <v>5.0175000000000001</v>
      </c>
      <c r="H35" s="7">
        <f t="shared" si="3"/>
        <v>50175</v>
      </c>
      <c r="M35" s="8"/>
    </row>
    <row r="36" spans="1:13" x14ac:dyDescent="0.25">
      <c r="D36" s="8"/>
      <c r="F36">
        <v>10000</v>
      </c>
      <c r="G36" s="6">
        <v>4.9800000000000004</v>
      </c>
      <c r="H36" s="7">
        <f>F36*G36</f>
        <v>49800.000000000007</v>
      </c>
      <c r="M36" s="8"/>
    </row>
    <row r="37" spans="1:13" x14ac:dyDescent="0.25">
      <c r="D37" s="8"/>
      <c r="F37">
        <v>8000</v>
      </c>
      <c r="G37" s="6">
        <v>5.0075000000000003</v>
      </c>
      <c r="H37" s="7">
        <f>F37*G37</f>
        <v>40060</v>
      </c>
      <c r="M37" s="8"/>
    </row>
    <row r="38" spans="1:13" x14ac:dyDescent="0.25">
      <c r="D38" s="8"/>
      <c r="F38">
        <v>2885</v>
      </c>
      <c r="G38" s="6">
        <v>4.99</v>
      </c>
      <c r="H38" s="7">
        <f>F38*G38</f>
        <v>14396.150000000001</v>
      </c>
      <c r="M38" s="8"/>
    </row>
    <row r="39" spans="1:13" x14ac:dyDescent="0.25">
      <c r="D39" s="8"/>
      <c r="F39">
        <v>10000</v>
      </c>
      <c r="G39" s="6">
        <v>4.9850000000000003</v>
      </c>
      <c r="H39" s="7">
        <f>F39*G39</f>
        <v>49850</v>
      </c>
      <c r="M39" s="8"/>
    </row>
    <row r="40" spans="1:13" x14ac:dyDescent="0.25">
      <c r="A40">
        <f>SUM(A10:A35)</f>
        <v>98300</v>
      </c>
      <c r="D40" s="8">
        <f>SUM(D10:D35)</f>
        <v>505217.85</v>
      </c>
      <c r="F40">
        <v>2000</v>
      </c>
      <c r="G40" s="6">
        <v>4.9800000000000004</v>
      </c>
      <c r="H40" s="7">
        <f t="shared" si="3"/>
        <v>9960</v>
      </c>
      <c r="M40" s="8"/>
    </row>
    <row r="41" spans="1:13" x14ac:dyDescent="0.25">
      <c r="D41" s="8"/>
      <c r="F41">
        <v>0</v>
      </c>
      <c r="G41" s="6">
        <v>0</v>
      </c>
      <c r="H41" s="7">
        <f t="shared" si="3"/>
        <v>0</v>
      </c>
      <c r="J41">
        <f>SUM(J11:J40)</f>
        <v>0</v>
      </c>
      <c r="M41" s="8">
        <f>SUM(M11:M40)</f>
        <v>0</v>
      </c>
    </row>
    <row r="42" spans="1:13" x14ac:dyDescent="0.25">
      <c r="B42" t="s">
        <v>6</v>
      </c>
      <c r="D42" s="8"/>
      <c r="F42">
        <v>0</v>
      </c>
      <c r="G42" s="6">
        <v>0</v>
      </c>
      <c r="H42" s="7">
        <f t="shared" si="3"/>
        <v>0</v>
      </c>
      <c r="M42" s="8"/>
    </row>
    <row r="43" spans="1:13" x14ac:dyDescent="0.25">
      <c r="D43" s="8"/>
      <c r="F43">
        <v>0</v>
      </c>
      <c r="G43" s="6">
        <v>0</v>
      </c>
      <c r="H43" s="7">
        <f>F43*G43</f>
        <v>0</v>
      </c>
      <c r="M43" s="8"/>
    </row>
    <row r="44" spans="1:13" x14ac:dyDescent="0.25">
      <c r="D44" s="8"/>
      <c r="F44">
        <v>0</v>
      </c>
      <c r="G44" s="6">
        <v>0</v>
      </c>
      <c r="H44" s="7">
        <f>F44*G44</f>
        <v>0</v>
      </c>
      <c r="M44" s="8"/>
    </row>
    <row r="45" spans="1:13" x14ac:dyDescent="0.25">
      <c r="D45" s="8"/>
      <c r="F45">
        <v>0</v>
      </c>
      <c r="G45" s="6">
        <v>0</v>
      </c>
      <c r="H45" s="7">
        <f>F45*G45</f>
        <v>0</v>
      </c>
      <c r="M45" s="8"/>
    </row>
    <row r="46" spans="1:13" x14ac:dyDescent="0.25">
      <c r="D46" s="8"/>
      <c r="F46">
        <v>0</v>
      </c>
      <c r="G46" s="6">
        <v>0</v>
      </c>
      <c r="H46" s="7">
        <f t="shared" si="3"/>
        <v>0</v>
      </c>
      <c r="L46" t="s">
        <v>6</v>
      </c>
      <c r="M46" s="8"/>
    </row>
    <row r="47" spans="1:13" x14ac:dyDescent="0.25">
      <c r="D47" s="8"/>
      <c r="F47">
        <v>0</v>
      </c>
      <c r="G47" s="6">
        <v>0</v>
      </c>
      <c r="H47" s="7">
        <f t="shared" ref="H47:H53" si="5">F47*G47</f>
        <v>0</v>
      </c>
      <c r="M47" s="8"/>
    </row>
    <row r="48" spans="1:13" x14ac:dyDescent="0.25">
      <c r="D48" s="8"/>
      <c r="F48">
        <v>0</v>
      </c>
      <c r="G48" s="6">
        <v>0</v>
      </c>
      <c r="H48" s="7">
        <f t="shared" si="5"/>
        <v>0</v>
      </c>
      <c r="M48" s="8"/>
    </row>
    <row r="49" spans="1:13" x14ac:dyDescent="0.25">
      <c r="D49" s="8"/>
      <c r="F49">
        <v>0</v>
      </c>
      <c r="G49" s="6">
        <v>0</v>
      </c>
      <c r="H49" s="7">
        <f t="shared" si="5"/>
        <v>0</v>
      </c>
      <c r="M49" s="8"/>
    </row>
    <row r="50" spans="1:13" x14ac:dyDescent="0.25">
      <c r="D50" s="8"/>
      <c r="F50">
        <v>0</v>
      </c>
      <c r="G50" s="6">
        <v>0</v>
      </c>
      <c r="H50" s="7">
        <f t="shared" si="5"/>
        <v>0</v>
      </c>
      <c r="M50" s="8"/>
    </row>
    <row r="51" spans="1:13" x14ac:dyDescent="0.25">
      <c r="D51" s="8"/>
      <c r="F51">
        <v>0</v>
      </c>
      <c r="G51" s="6">
        <v>0</v>
      </c>
      <c r="H51" s="7">
        <f t="shared" si="5"/>
        <v>0</v>
      </c>
      <c r="M51" s="8">
        <v>0</v>
      </c>
    </row>
    <row r="52" spans="1:13" x14ac:dyDescent="0.25">
      <c r="D52" s="8"/>
      <c r="F52">
        <v>0</v>
      </c>
      <c r="G52" s="6">
        <v>0</v>
      </c>
      <c r="H52" s="7">
        <f t="shared" si="5"/>
        <v>0</v>
      </c>
      <c r="M52" s="8"/>
    </row>
    <row r="53" spans="1:13" x14ac:dyDescent="0.25">
      <c r="D53" s="8"/>
      <c r="F53">
        <v>0</v>
      </c>
      <c r="G53" s="6">
        <v>0</v>
      </c>
      <c r="H53" s="7">
        <f t="shared" si="5"/>
        <v>0</v>
      </c>
      <c r="M53" s="8"/>
    </row>
    <row r="54" spans="1:13" x14ac:dyDescent="0.25">
      <c r="D54" s="8"/>
      <c r="G54" s="6"/>
      <c r="H54" s="7"/>
      <c r="M54" s="8"/>
    </row>
    <row r="55" spans="1:13" x14ac:dyDescent="0.25">
      <c r="D55" s="8"/>
      <c r="F55">
        <f>SUM(F10:F53)</f>
        <v>175389.91500000001</v>
      </c>
      <c r="G55" s="6"/>
      <c r="H55" s="7">
        <f>SUM(H10:H53)</f>
        <v>878361.02654999995</v>
      </c>
      <c r="M55" s="8"/>
    </row>
    <row r="56" spans="1:13" x14ac:dyDescent="0.25">
      <c r="D56" s="8"/>
      <c r="G56" s="6"/>
      <c r="H56" s="7"/>
      <c r="M56" s="8"/>
    </row>
    <row r="57" spans="1:13" x14ac:dyDescent="0.25">
      <c r="A57" t="s">
        <v>7</v>
      </c>
      <c r="C57">
        <v>100000</v>
      </c>
      <c r="D57" s="8">
        <v>0</v>
      </c>
      <c r="F57" t="s">
        <v>7</v>
      </c>
      <c r="H57" s="25">
        <v>175390</v>
      </c>
      <c r="K57" t="s">
        <v>7</v>
      </c>
      <c r="M57">
        <v>0</v>
      </c>
    </row>
    <row r="58" spans="1:13" x14ac:dyDescent="0.25">
      <c r="A58" t="s">
        <v>8</v>
      </c>
      <c r="C58">
        <v>4.55</v>
      </c>
      <c r="D58" s="24">
        <v>0</v>
      </c>
      <c r="F58" t="s">
        <v>8</v>
      </c>
      <c r="H58" s="21">
        <v>4.91</v>
      </c>
      <c r="K58" t="s">
        <v>8</v>
      </c>
      <c r="M58" s="23">
        <v>0</v>
      </c>
    </row>
    <row r="59" spans="1:13" x14ac:dyDescent="0.25">
      <c r="A59" t="s">
        <v>9</v>
      </c>
      <c r="C59">
        <v>4.57</v>
      </c>
      <c r="D59" s="24">
        <v>0</v>
      </c>
      <c r="F59" t="s">
        <v>9</v>
      </c>
      <c r="H59" s="23">
        <v>5.0599999999999996</v>
      </c>
      <c r="K59" t="s">
        <v>9</v>
      </c>
      <c r="M59" s="23">
        <v>0</v>
      </c>
    </row>
    <row r="60" spans="1:13" x14ac:dyDescent="0.25">
      <c r="A60" t="s">
        <v>10</v>
      </c>
      <c r="C60" s="14">
        <f>D40/A40</f>
        <v>5.1395508646998982</v>
      </c>
      <c r="D60" s="20">
        <f>D40/A40</f>
        <v>5.1395508646998982</v>
      </c>
      <c r="E60" s="19"/>
      <c r="F60" t="s">
        <v>10</v>
      </c>
      <c r="H60" s="22">
        <f>H55/F55</f>
        <v>5.0080475068934263</v>
      </c>
      <c r="I60" s="1"/>
      <c r="K60" t="s">
        <v>10</v>
      </c>
      <c r="M60" s="13" t="e">
        <f>M41/J41</f>
        <v>#DIV/0!</v>
      </c>
    </row>
    <row r="61" spans="1:13" x14ac:dyDescent="0.25">
      <c r="A61" s="1"/>
      <c r="B61" s="1"/>
      <c r="C61" s="1" t="s">
        <v>6</v>
      </c>
      <c r="D61" s="9"/>
      <c r="E61" s="1"/>
      <c r="F61" s="1"/>
      <c r="G61" s="1"/>
      <c r="H61" s="1" t="s">
        <v>6</v>
      </c>
      <c r="I61" s="1" t="s">
        <v>6</v>
      </c>
      <c r="J61" s="1"/>
      <c r="K61" s="1"/>
      <c r="L61" s="1"/>
      <c r="M61" s="9" t="s">
        <v>6</v>
      </c>
    </row>
    <row r="62" spans="1:13" x14ac:dyDescent="0.25">
      <c r="A62" s="1"/>
      <c r="B62" s="1"/>
      <c r="C62" s="1"/>
      <c r="D62" s="9"/>
      <c r="E62" s="1"/>
      <c r="F62" s="1"/>
      <c r="G62" s="1"/>
      <c r="H62" s="1"/>
      <c r="I62" s="1"/>
      <c r="J62" s="1"/>
    </row>
    <row r="63" spans="1:13" ht="15.6" x14ac:dyDescent="0.3">
      <c r="A63" s="26" t="s">
        <v>11</v>
      </c>
      <c r="B63" s="26"/>
      <c r="C63" s="26"/>
      <c r="D63" s="26"/>
    </row>
    <row r="64" spans="1:13" x14ac:dyDescent="0.25">
      <c r="A64" s="4" t="s">
        <v>3</v>
      </c>
      <c r="B64" s="4" t="s">
        <v>4</v>
      </c>
      <c r="C64" s="4"/>
      <c r="D64" s="10" t="s">
        <v>5</v>
      </c>
    </row>
    <row r="65" spans="1:4" x14ac:dyDescent="0.25">
      <c r="C65" t="s">
        <v>6</v>
      </c>
      <c r="D65" s="8"/>
    </row>
    <row r="66" spans="1:4" x14ac:dyDescent="0.25">
      <c r="A66">
        <v>0</v>
      </c>
      <c r="B66" s="5">
        <v>0</v>
      </c>
      <c r="C66" s="2" t="s">
        <v>6</v>
      </c>
      <c r="D66" s="7">
        <f>A66*B66</f>
        <v>0</v>
      </c>
    </row>
    <row r="67" spans="1:4" x14ac:dyDescent="0.25">
      <c r="A67">
        <v>0</v>
      </c>
      <c r="B67" s="5">
        <v>0</v>
      </c>
      <c r="C67" s="2" t="s">
        <v>6</v>
      </c>
      <c r="D67" s="7">
        <f t="shared" ref="D67:D73" si="6">A67*B67</f>
        <v>0</v>
      </c>
    </row>
    <row r="68" spans="1:4" x14ac:dyDescent="0.25">
      <c r="A68">
        <v>0</v>
      </c>
      <c r="B68" s="5">
        <v>0</v>
      </c>
      <c r="C68" s="2" t="s">
        <v>6</v>
      </c>
      <c r="D68" s="7">
        <f t="shared" si="6"/>
        <v>0</v>
      </c>
    </row>
    <row r="69" spans="1:4" x14ac:dyDescent="0.25">
      <c r="A69">
        <v>0</v>
      </c>
      <c r="B69" s="5">
        <v>0</v>
      </c>
      <c r="C69" s="2" t="s">
        <v>6</v>
      </c>
      <c r="D69" s="7">
        <f t="shared" si="6"/>
        <v>0</v>
      </c>
    </row>
    <row r="70" spans="1:4" x14ac:dyDescent="0.25">
      <c r="A70">
        <v>0</v>
      </c>
      <c r="B70" s="5">
        <v>0</v>
      </c>
      <c r="C70" s="2" t="s">
        <v>6</v>
      </c>
      <c r="D70" s="7">
        <f t="shared" si="6"/>
        <v>0</v>
      </c>
    </row>
    <row r="71" spans="1:4" x14ac:dyDescent="0.25">
      <c r="A71">
        <v>0</v>
      </c>
      <c r="B71" s="5">
        <v>0</v>
      </c>
      <c r="C71" s="2"/>
      <c r="D71" s="7">
        <f t="shared" si="6"/>
        <v>0</v>
      </c>
    </row>
    <row r="72" spans="1:4" x14ac:dyDescent="0.25">
      <c r="A72">
        <v>0</v>
      </c>
      <c r="B72" s="5">
        <v>0</v>
      </c>
      <c r="C72" s="2"/>
      <c r="D72" s="7">
        <f t="shared" si="6"/>
        <v>0</v>
      </c>
    </row>
    <row r="73" spans="1:4" x14ac:dyDescent="0.25">
      <c r="A73">
        <v>0</v>
      </c>
      <c r="B73" s="5">
        <v>0</v>
      </c>
      <c r="C73" s="2"/>
      <c r="D73" s="7">
        <f t="shared" si="6"/>
        <v>0</v>
      </c>
    </row>
    <row r="74" spans="1:4" x14ac:dyDescent="0.25">
      <c r="A74">
        <v>0</v>
      </c>
      <c r="B74" s="5">
        <v>0</v>
      </c>
      <c r="C74" s="2"/>
      <c r="D74" s="2">
        <f t="shared" ref="D74:D79" si="7">A74*B74</f>
        <v>0</v>
      </c>
    </row>
    <row r="75" spans="1:4" x14ac:dyDescent="0.25">
      <c r="A75">
        <v>0</v>
      </c>
      <c r="B75" s="5">
        <v>0</v>
      </c>
      <c r="C75" s="2"/>
      <c r="D75" s="2">
        <f t="shared" si="7"/>
        <v>0</v>
      </c>
    </row>
    <row r="76" spans="1:4" x14ac:dyDescent="0.25">
      <c r="A76">
        <v>0</v>
      </c>
      <c r="B76" s="5">
        <v>0</v>
      </c>
      <c r="C76" s="2"/>
      <c r="D76" s="2">
        <f t="shared" si="7"/>
        <v>0</v>
      </c>
    </row>
    <row r="77" spans="1:4" x14ac:dyDescent="0.25">
      <c r="D77">
        <f t="shared" si="7"/>
        <v>0</v>
      </c>
    </row>
    <row r="78" spans="1:4" x14ac:dyDescent="0.25">
      <c r="D78">
        <f t="shared" si="7"/>
        <v>0</v>
      </c>
    </row>
    <row r="79" spans="1:4" x14ac:dyDescent="0.25">
      <c r="D79">
        <f t="shared" si="7"/>
        <v>0</v>
      </c>
    </row>
    <row r="83" spans="1:4" x14ac:dyDescent="0.25">
      <c r="A83">
        <f>SUM(A66:A82)</f>
        <v>0</v>
      </c>
      <c r="D83">
        <f>SUM(D66:D82)</f>
        <v>0</v>
      </c>
    </row>
    <row r="88" spans="1:4" x14ac:dyDescent="0.25">
      <c r="A88" t="s">
        <v>7</v>
      </c>
      <c r="C88" t="s">
        <v>6</v>
      </c>
      <c r="D88">
        <v>0</v>
      </c>
    </row>
    <row r="89" spans="1:4" x14ac:dyDescent="0.25">
      <c r="A89" t="s">
        <v>8</v>
      </c>
      <c r="C89" t="s">
        <v>6</v>
      </c>
      <c r="D89" s="24">
        <v>0</v>
      </c>
    </row>
    <row r="90" spans="1:4" x14ac:dyDescent="0.25">
      <c r="A90" t="s">
        <v>9</v>
      </c>
      <c r="C90" t="s">
        <v>6</v>
      </c>
      <c r="D90" s="24">
        <v>0</v>
      </c>
    </row>
    <row r="91" spans="1:4" x14ac:dyDescent="0.25">
      <c r="A91" t="s">
        <v>10</v>
      </c>
      <c r="C91" t="s">
        <v>6</v>
      </c>
      <c r="D91" s="15" t="e">
        <f>D83/A83</f>
        <v>#DIV/0!</v>
      </c>
    </row>
    <row r="112" spans="3:3" x14ac:dyDescent="0.25">
      <c r="C112">
        <v>19710</v>
      </c>
    </row>
    <row r="113" spans="3:3" x14ac:dyDescent="0.25">
      <c r="C113">
        <v>29400</v>
      </c>
    </row>
    <row r="114" spans="3:3" x14ac:dyDescent="0.25">
      <c r="C114">
        <v>19950</v>
      </c>
    </row>
    <row r="115" spans="3:3" x14ac:dyDescent="0.25">
      <c r="C115">
        <v>-145520</v>
      </c>
    </row>
    <row r="116" spans="3:3" x14ac:dyDescent="0.25">
      <c r="C116">
        <v>42640</v>
      </c>
    </row>
    <row r="117" spans="3:3" x14ac:dyDescent="0.25">
      <c r="C117">
        <v>5100</v>
      </c>
    </row>
    <row r="118" spans="3:3" x14ac:dyDescent="0.25">
      <c r="C118">
        <v>-17850</v>
      </c>
    </row>
    <row r="119" spans="3:3" x14ac:dyDescent="0.25">
      <c r="C119">
        <v>42640</v>
      </c>
    </row>
    <row r="122" spans="3:3" x14ac:dyDescent="0.25">
      <c r="C122">
        <f>SUM(C112:C121)</f>
        <v>-3930</v>
      </c>
    </row>
  </sheetData>
  <mergeCells count="6">
    <mergeCell ref="A63:D63"/>
    <mergeCell ref="A2:M3"/>
    <mergeCell ref="A4:M4"/>
    <mergeCell ref="A7:D7"/>
    <mergeCell ref="F7:H7"/>
    <mergeCell ref="J7:M7"/>
  </mergeCells>
  <phoneticPr fontId="0" type="noConversion"/>
  <pageMargins left="0.5" right="0.5" top="0.5" bottom="0.5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2000-06-30T20:08:44Z</cp:lastPrinted>
  <dcterms:created xsi:type="dcterms:W3CDTF">1998-02-27T20:46:20Z</dcterms:created>
  <dcterms:modified xsi:type="dcterms:W3CDTF">2023-09-10T11:12:54Z</dcterms:modified>
</cp:coreProperties>
</file>