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16" windowWidth="14700" windowHeight="8448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F13" i="1"/>
  <c r="G13" i="1"/>
  <c r="H13" i="1"/>
  <c r="H16" i="1"/>
  <c r="H17" i="1"/>
  <c r="H18" i="1"/>
  <c r="H19" i="1"/>
  <c r="H20" i="1"/>
  <c r="F22" i="1"/>
  <c r="G22" i="1"/>
  <c r="H22" i="1"/>
  <c r="H24" i="1"/>
  <c r="H26" i="1"/>
</calcChain>
</file>

<file path=xl/sharedStrings.xml><?xml version="1.0" encoding="utf-8"?>
<sst xmlns="http://schemas.openxmlformats.org/spreadsheetml/2006/main" count="52" uniqueCount="30">
  <si>
    <t>MTM at Assign Date</t>
  </si>
  <si>
    <t>Deal Numbers</t>
  </si>
  <si>
    <t>Duke</t>
  </si>
  <si>
    <t>Region</t>
  </si>
  <si>
    <t>NEPOOL</t>
  </si>
  <si>
    <t>SP-15</t>
  </si>
  <si>
    <t>NP-15</t>
  </si>
  <si>
    <t xml:space="preserve">Avista </t>
  </si>
  <si>
    <t>MID-C</t>
  </si>
  <si>
    <t>EX8670.1</t>
  </si>
  <si>
    <t>EZ5155.2</t>
  </si>
  <si>
    <t>N09864.1</t>
  </si>
  <si>
    <t>N22126.1</t>
  </si>
  <si>
    <t>NC9595.1</t>
  </si>
  <si>
    <t>AECO</t>
  </si>
  <si>
    <t>PG&amp;E Energy Trading, Canada Corporation</t>
  </si>
  <si>
    <t>POWER</t>
  </si>
  <si>
    <t>GAS</t>
  </si>
  <si>
    <t>Merchant Energy Group of Americas</t>
  </si>
  <si>
    <t>Master Set-Off Effect as of 01/30/01</t>
  </si>
  <si>
    <t>Annuity to be Paid</t>
  </si>
  <si>
    <t xml:space="preserve">Net Effect on </t>
  </si>
  <si>
    <t>Exposure</t>
  </si>
  <si>
    <t>Total GAS Assigments</t>
  </si>
  <si>
    <t>Total Power Assigments</t>
  </si>
  <si>
    <t>Buyer</t>
  </si>
  <si>
    <t>Seller</t>
  </si>
  <si>
    <t>EPMI</t>
  </si>
  <si>
    <t>Enron Canada Corp.</t>
  </si>
  <si>
    <t xml:space="preserve">PG&amp;E Assignments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</si>
</sst>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5" x14ac:knownFonts="1">
    <font>
      <sz val="10"/>
      <name val="Arial"/>
    </font>
    <font>
      <sz val="10"/>
      <name val="Arial"/>
    </font>
    <font>
      <b/>
      <i/>
      <u/>
      <sz val="22"/>
      <name val="Times New Roman"/>
      <family val="1"/>
    </font>
    <font>
      <u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6" fontId="0" fillId="0" borderId="0" xfId="0" applyNumberFormat="1"/>
    <xf numFmtId="0" fontId="2" fillId="0" borderId="0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38" fontId="0" fillId="0" borderId="0" xfId="1" applyNumberFormat="1" applyFont="1"/>
    <xf numFmtId="38" fontId="0" fillId="0" borderId="0" xfId="0" applyNumberFormat="1"/>
    <xf numFmtId="0" fontId="0" fillId="0" borderId="0" xfId="0" applyAlignment="1">
      <alignment horizontal="center"/>
    </xf>
    <xf numFmtId="0" fontId="4" fillId="0" borderId="0" xfId="0" applyFont="1"/>
    <xf numFmtId="6" fontId="4" fillId="0" borderId="0" xfId="0" applyNumberFormat="1" applyFont="1"/>
    <xf numFmtId="6" fontId="4" fillId="0" borderId="1" xfId="0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7"/>
  <sheetViews>
    <sheetView tabSelected="1" workbookViewId="0">
      <selection activeCell="A2" sqref="A2"/>
    </sheetView>
  </sheetViews>
  <sheetFormatPr defaultRowHeight="13.2" x14ac:dyDescent="0.25"/>
  <cols>
    <col min="2" max="2" width="14.44140625" customWidth="1"/>
    <col min="3" max="3" width="13.109375" customWidth="1"/>
    <col min="4" max="4" width="37.44140625" customWidth="1"/>
    <col min="5" max="5" width="21.44140625" customWidth="1"/>
    <col min="6" max="6" width="18.44140625" customWidth="1"/>
    <col min="7" max="7" width="19" customWidth="1"/>
    <col min="8" max="8" width="16.33203125" customWidth="1"/>
  </cols>
  <sheetData>
    <row r="1" spans="1:9" ht="27.6" x14ac:dyDescent="0.45">
      <c r="A1" s="2" t="s">
        <v>29</v>
      </c>
      <c r="B1" s="2"/>
      <c r="C1" s="2"/>
      <c r="D1" s="2"/>
      <c r="E1" s="2"/>
      <c r="F1" s="2"/>
      <c r="G1" s="2"/>
      <c r="H1" s="2"/>
    </row>
    <row r="3" spans="1:9" x14ac:dyDescent="0.25">
      <c r="B3" s="3"/>
      <c r="C3" s="3"/>
      <c r="D3" s="3"/>
      <c r="E3" s="3"/>
      <c r="F3" s="3"/>
      <c r="G3" s="3"/>
      <c r="H3" s="8" t="s">
        <v>21</v>
      </c>
    </row>
    <row r="4" spans="1:9" x14ac:dyDescent="0.25">
      <c r="B4" s="3" t="s">
        <v>1</v>
      </c>
      <c r="C4" s="3" t="s">
        <v>3</v>
      </c>
      <c r="D4" s="3" t="s">
        <v>25</v>
      </c>
      <c r="E4" s="3" t="s">
        <v>26</v>
      </c>
      <c r="F4" s="3" t="s">
        <v>0</v>
      </c>
      <c r="G4" s="3" t="s">
        <v>20</v>
      </c>
      <c r="H4" s="3" t="s">
        <v>22</v>
      </c>
    </row>
    <row r="5" spans="1:9" x14ac:dyDescent="0.25">
      <c r="B5" t="s">
        <v>16</v>
      </c>
      <c r="F5" s="1"/>
      <c r="G5" s="1"/>
      <c r="H5" s="1"/>
      <c r="I5" s="1"/>
    </row>
    <row r="6" spans="1:9" x14ac:dyDescent="0.25">
      <c r="B6">
        <v>487054</v>
      </c>
      <c r="C6" t="s">
        <v>5</v>
      </c>
      <c r="D6" t="s">
        <v>7</v>
      </c>
      <c r="E6" t="s">
        <v>27</v>
      </c>
      <c r="F6" s="1">
        <v>72658313.779219672</v>
      </c>
      <c r="G6" s="1">
        <v>0</v>
      </c>
      <c r="H6" s="1">
        <f t="shared" ref="H6:H11" si="0">-SUM(F6:G6)</f>
        <v>-72658313.779219672</v>
      </c>
      <c r="I6" s="1"/>
    </row>
    <row r="7" spans="1:9" x14ac:dyDescent="0.25">
      <c r="B7">
        <v>587050</v>
      </c>
      <c r="C7" t="s">
        <v>6</v>
      </c>
      <c r="D7" t="s">
        <v>7</v>
      </c>
      <c r="E7" t="s">
        <v>27</v>
      </c>
      <c r="F7" s="1">
        <v>59121310.31947384</v>
      </c>
      <c r="G7" s="1">
        <v>0</v>
      </c>
      <c r="H7" s="1">
        <f t="shared" si="0"/>
        <v>-59121310.31947384</v>
      </c>
      <c r="I7" s="1"/>
    </row>
    <row r="8" spans="1:9" x14ac:dyDescent="0.25">
      <c r="B8">
        <v>339872</v>
      </c>
      <c r="C8" t="s">
        <v>4</v>
      </c>
      <c r="D8" t="s">
        <v>2</v>
      </c>
      <c r="E8" t="s">
        <v>27</v>
      </c>
      <c r="F8" s="1">
        <v>16226762</v>
      </c>
      <c r="G8" s="1">
        <v>14580000</v>
      </c>
      <c r="H8" s="1">
        <f t="shared" si="0"/>
        <v>-30806762</v>
      </c>
      <c r="I8" s="1"/>
    </row>
    <row r="9" spans="1:9" x14ac:dyDescent="0.25">
      <c r="B9">
        <v>398530</v>
      </c>
      <c r="C9" t="s">
        <v>4</v>
      </c>
      <c r="D9" t="s">
        <v>2</v>
      </c>
      <c r="E9" t="s">
        <v>27</v>
      </c>
      <c r="F9" s="1">
        <v>19705202</v>
      </c>
      <c r="G9" s="1">
        <v>21600000</v>
      </c>
      <c r="H9" s="1">
        <f t="shared" si="0"/>
        <v>-41305202</v>
      </c>
      <c r="I9" s="1"/>
    </row>
    <row r="10" spans="1:9" x14ac:dyDescent="0.25">
      <c r="B10">
        <v>279769</v>
      </c>
      <c r="C10" t="s">
        <v>8</v>
      </c>
      <c r="D10" t="s">
        <v>2</v>
      </c>
      <c r="E10" t="s">
        <v>27</v>
      </c>
      <c r="F10" s="1">
        <v>25830589</v>
      </c>
      <c r="G10" s="1">
        <v>602580</v>
      </c>
      <c r="H10" s="1">
        <f t="shared" si="0"/>
        <v>-26433169</v>
      </c>
      <c r="I10" s="1"/>
    </row>
    <row r="11" spans="1:9" x14ac:dyDescent="0.25">
      <c r="B11">
        <v>510554</v>
      </c>
      <c r="C11" t="s">
        <v>5</v>
      </c>
      <c r="D11" t="s">
        <v>18</v>
      </c>
      <c r="E11" t="s">
        <v>27</v>
      </c>
      <c r="F11" s="1">
        <v>50600000</v>
      </c>
      <c r="G11" s="1">
        <v>6447000</v>
      </c>
      <c r="H11" s="1">
        <f t="shared" si="0"/>
        <v>-57047000</v>
      </c>
      <c r="I11" s="1"/>
    </row>
    <row r="12" spans="1:9" x14ac:dyDescent="0.25">
      <c r="F12" s="1"/>
      <c r="G12" s="1"/>
      <c r="H12" s="1"/>
      <c r="I12" s="1"/>
    </row>
    <row r="13" spans="1:9" s="9" customFormat="1" x14ac:dyDescent="0.25">
      <c r="C13" s="9" t="s">
        <v>24</v>
      </c>
      <c r="F13" s="10">
        <f>SUM(F6:F11)</f>
        <v>244142177.09869352</v>
      </c>
      <c r="G13" s="10">
        <f>SUM(G6:G11)</f>
        <v>43229580</v>
      </c>
      <c r="H13" s="10">
        <f>-SUM(F13:G13)</f>
        <v>-287371757.09869349</v>
      </c>
      <c r="I13" s="10"/>
    </row>
    <row r="14" spans="1:9" x14ac:dyDescent="0.25">
      <c r="F14" s="1"/>
      <c r="G14" s="1"/>
      <c r="H14" s="1"/>
      <c r="I14" s="1"/>
    </row>
    <row r="15" spans="1:9" x14ac:dyDescent="0.25">
      <c r="B15" t="s">
        <v>17</v>
      </c>
      <c r="F15" s="1"/>
      <c r="G15" s="1"/>
      <c r="H15" s="1"/>
      <c r="I15" s="1"/>
    </row>
    <row r="16" spans="1:9" x14ac:dyDescent="0.25">
      <c r="B16" s="4" t="s">
        <v>9</v>
      </c>
      <c r="C16" s="5" t="s">
        <v>14</v>
      </c>
      <c r="D16" t="s">
        <v>15</v>
      </c>
      <c r="E16" t="s">
        <v>28</v>
      </c>
      <c r="F16" s="1">
        <v>9558961.1661666986</v>
      </c>
      <c r="G16" s="1">
        <v>0</v>
      </c>
      <c r="H16" s="1">
        <f>SUM(F16:G16)</f>
        <v>9558961.1661666986</v>
      </c>
      <c r="I16" s="1"/>
    </row>
    <row r="17" spans="2:9" x14ac:dyDescent="0.25">
      <c r="B17" s="4" t="s">
        <v>10</v>
      </c>
      <c r="C17" s="5" t="s">
        <v>14</v>
      </c>
      <c r="D17" t="s">
        <v>15</v>
      </c>
      <c r="E17" t="s">
        <v>28</v>
      </c>
      <c r="F17" s="1">
        <v>18692431.649226975</v>
      </c>
      <c r="G17" s="1">
        <v>0</v>
      </c>
      <c r="H17" s="1">
        <f>SUM(F17:G17)</f>
        <v>18692431.649226975</v>
      </c>
      <c r="I17" s="1"/>
    </row>
    <row r="18" spans="2:9" x14ac:dyDescent="0.25">
      <c r="B18" s="4" t="s">
        <v>11</v>
      </c>
      <c r="C18" s="5" t="s">
        <v>14</v>
      </c>
      <c r="D18" t="s">
        <v>15</v>
      </c>
      <c r="E18" t="s">
        <v>28</v>
      </c>
      <c r="F18" s="1">
        <v>4301502.5603411105</v>
      </c>
      <c r="G18" s="1">
        <v>0</v>
      </c>
      <c r="H18" s="1">
        <f>SUM(F18:G18)</f>
        <v>4301502.5603411105</v>
      </c>
    </row>
    <row r="19" spans="2:9" x14ac:dyDescent="0.25">
      <c r="B19" s="4" t="s">
        <v>12</v>
      </c>
      <c r="C19" s="5" t="s">
        <v>14</v>
      </c>
      <c r="D19" t="s">
        <v>15</v>
      </c>
      <c r="E19" t="s">
        <v>28</v>
      </c>
      <c r="F19" s="1">
        <v>4065896.9224545807</v>
      </c>
      <c r="G19" s="1">
        <v>0</v>
      </c>
      <c r="H19" s="1">
        <f>SUM(F19:G19)</f>
        <v>4065896.9224545807</v>
      </c>
    </row>
    <row r="20" spans="2:9" x14ac:dyDescent="0.25">
      <c r="B20" s="4" t="s">
        <v>13</v>
      </c>
      <c r="C20" s="5" t="s">
        <v>14</v>
      </c>
      <c r="D20" t="s">
        <v>15</v>
      </c>
      <c r="E20" t="s">
        <v>28</v>
      </c>
      <c r="F20" s="1">
        <v>3736552.9344031108</v>
      </c>
      <c r="G20" s="1">
        <v>0</v>
      </c>
      <c r="H20" s="1">
        <f>SUM(F20:G20)</f>
        <v>3736552.9344031108</v>
      </c>
    </row>
    <row r="22" spans="2:9" s="9" customFormat="1" x14ac:dyDescent="0.25">
      <c r="C22" s="9" t="s">
        <v>23</v>
      </c>
      <c r="F22" s="10">
        <f>SUM(F16:F21)</f>
        <v>40355345.232592478</v>
      </c>
      <c r="G22" s="10">
        <f>SUM(G16:G21)</f>
        <v>0</v>
      </c>
      <c r="H22" s="10">
        <f>SUM(F22:G22)</f>
        <v>40355345.232592478</v>
      </c>
    </row>
    <row r="24" spans="2:9" x14ac:dyDescent="0.25">
      <c r="B24" t="s">
        <v>19</v>
      </c>
      <c r="F24" s="6">
        <v>61955441.247654915</v>
      </c>
      <c r="G24">
        <v>0</v>
      </c>
      <c r="H24" s="7">
        <f>-SUM(F24:G24)</f>
        <v>-61955441.247654915</v>
      </c>
    </row>
    <row r="26" spans="2:9" s="9" customFormat="1" ht="13.8" thickBot="1" x14ac:dyDescent="0.3">
      <c r="H26" s="11">
        <f>+H24+H22+H13</f>
        <v>-308971853.11375594</v>
      </c>
    </row>
    <row r="27" spans="2:9" ht="13.8" thickTop="1" x14ac:dyDescent="0.25"/>
  </sheetData>
  <pageMargins left="0.75" right="0.75" top="1" bottom="1" header="0.5" footer="0.5"/>
  <pageSetup scale="8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wconwell</dc:creator>
  <cp:lastModifiedBy>Havlíček Jan</cp:lastModifiedBy>
  <cp:lastPrinted>2001-02-01T17:35:06Z</cp:lastPrinted>
  <dcterms:created xsi:type="dcterms:W3CDTF">2001-01-31T20:57:45Z</dcterms:created>
  <dcterms:modified xsi:type="dcterms:W3CDTF">2023-09-10T11:13:42Z</dcterms:modified>
</cp:coreProperties>
</file>